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L:\PROD\PRODUCTION CONTROL\Daily Manufacturing\Production Priority Schedule Repository\"/>
    </mc:Choice>
  </mc:AlternateContent>
  <xr:revisionPtr revIDLastSave="0" documentId="8_{141D08AA-8C67-42AB-8613-DCC5A5B20EAE}" xr6:coauthVersionLast="36" xr6:coauthVersionMax="36" xr10:uidLastSave="{00000000-0000-0000-0000-000000000000}"/>
  <bookViews>
    <workbookView xWindow="-120" yWindow="-120" windowWidth="29040" windowHeight="15720" xr2:uid="{00000000-000D-0000-FFFF-FFFF00000000}"/>
  </bookViews>
  <sheets>
    <sheet name="Priority Schedule" sheetId="1" r:id="rId1"/>
    <sheet name="Schedule Formatting Blank" sheetId="6" state="hidden" r:id="rId2"/>
    <sheet name="ENG" sheetId="4" r:id="rId3"/>
    <sheet name="OLD JOBS" sheetId="2" r:id="rId4"/>
    <sheet name="Old Jobs new format" sheetId="3" r:id="rId5"/>
    <sheet name="Project Tracking" sheetId="7" r:id="rId6"/>
    <sheet name="Critical Path Items" sheetId="8" r:id="rId7"/>
    <sheet name="Parts Shortage List" sheetId="5" state="hidden" r:id="rId8"/>
  </sheets>
  <functionGroups builtInGroupCount="19"/>
  <definedNames>
    <definedName name="_xlnm._FilterDatabase" localSheetId="0" hidden="1">'Priority Schedule'!$A$1:$AF$1</definedName>
    <definedName name="_xlnm._FilterDatabase" localSheetId="5" hidden="1">'Project Tracking'!$A$1:$N$259</definedName>
    <definedName name="ExternalData_1" localSheetId="2" hidden="1">ENG!$A$1:$S$249</definedName>
    <definedName name="_xlnm.Print_Area" localSheetId="5">'Project Tracking'!$A:$N</definedName>
    <definedName name="_xlnm.Print_Titles" localSheetId="5">'Project Tracking'!$1:$1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9" i="7" l="1"/>
  <c r="C259" i="7"/>
  <c r="D259" i="7"/>
  <c r="E259" i="7"/>
  <c r="F259" i="7"/>
  <c r="G259" i="7"/>
  <c r="H259" i="7"/>
  <c r="N259" i="7"/>
  <c r="P259" i="7"/>
  <c r="A258" i="7"/>
  <c r="C258" i="7"/>
  <c r="D258" i="7"/>
  <c r="E258" i="7"/>
  <c r="F258" i="7"/>
  <c r="G258" i="7"/>
  <c r="H258" i="7"/>
  <c r="N258" i="7"/>
  <c r="P258" i="7"/>
  <c r="O259" i="7" l="1"/>
  <c r="O258" i="7"/>
  <c r="V203" i="1"/>
  <c r="AG203" i="1"/>
  <c r="A13" i="7" l="1"/>
  <c r="C13" i="7"/>
  <c r="D13" i="7"/>
  <c r="E13" i="7"/>
  <c r="F13" i="7"/>
  <c r="G13" i="7"/>
  <c r="H13" i="7"/>
  <c r="N13" i="7"/>
  <c r="P13" i="7"/>
  <c r="A12" i="7"/>
  <c r="C12" i="7"/>
  <c r="D12" i="7"/>
  <c r="E12" i="7"/>
  <c r="F12" i="7"/>
  <c r="G12" i="7"/>
  <c r="H12" i="7"/>
  <c r="N12" i="7"/>
  <c r="P12" i="7"/>
  <c r="A247" i="7"/>
  <c r="C247" i="7"/>
  <c r="D247" i="7"/>
  <c r="E247" i="7"/>
  <c r="F247" i="7"/>
  <c r="G247" i="7"/>
  <c r="H247" i="7"/>
  <c r="N247" i="7"/>
  <c r="P247" i="7"/>
  <c r="A246" i="7"/>
  <c r="C246" i="7"/>
  <c r="D246" i="7"/>
  <c r="E246" i="7"/>
  <c r="F246" i="7"/>
  <c r="G246" i="7"/>
  <c r="H246" i="7"/>
  <c r="N246" i="7"/>
  <c r="P246" i="7"/>
  <c r="A8" i="7"/>
  <c r="C8" i="7"/>
  <c r="D8" i="7"/>
  <c r="E8" i="7"/>
  <c r="F8" i="7"/>
  <c r="G8" i="7"/>
  <c r="H8" i="7"/>
  <c r="N8" i="7"/>
  <c r="P8" i="7"/>
  <c r="A243" i="7"/>
  <c r="C243" i="7"/>
  <c r="D243" i="7"/>
  <c r="E243" i="7"/>
  <c r="F243" i="7"/>
  <c r="G243" i="7"/>
  <c r="H243" i="7"/>
  <c r="N243" i="7"/>
  <c r="P243" i="7"/>
  <c r="A11" i="7"/>
  <c r="C11" i="7"/>
  <c r="D11" i="7"/>
  <c r="E11" i="7"/>
  <c r="F11" i="7"/>
  <c r="G11" i="7"/>
  <c r="H11" i="7"/>
  <c r="N11" i="7"/>
  <c r="P11" i="7"/>
  <c r="O247" i="7" l="1"/>
  <c r="O246" i="7"/>
  <c r="O13" i="7"/>
  <c r="O12" i="7"/>
  <c r="O243" i="7"/>
  <c r="O8" i="7"/>
  <c r="O11" i="7"/>
  <c r="V1421" i="3"/>
  <c r="AG1421" i="3"/>
  <c r="V1422" i="3"/>
  <c r="AG1422" i="3"/>
  <c r="V1423" i="3"/>
  <c r="AG1423" i="3"/>
  <c r="V1424" i="3"/>
  <c r="AG1424" i="3"/>
  <c r="V1425" i="3"/>
  <c r="AG1425" i="3"/>
  <c r="V1426" i="3"/>
  <c r="AG1426" i="3"/>
  <c r="V1427" i="3"/>
  <c r="AG1427" i="3"/>
  <c r="V1428" i="3"/>
  <c r="AG1428" i="3"/>
  <c r="V1429" i="3"/>
  <c r="AG1429" i="3"/>
  <c r="N1430" i="3"/>
  <c r="O1430" i="3"/>
  <c r="P1430" i="3"/>
  <c r="Q1430" i="3"/>
  <c r="V1430" i="3"/>
  <c r="AG1430" i="3"/>
  <c r="V1431" i="3"/>
  <c r="AG1431" i="3"/>
  <c r="V1432" i="3"/>
  <c r="AG1432" i="3"/>
  <c r="V1433" i="3"/>
  <c r="AG1433" i="3"/>
  <c r="V1434" i="3"/>
  <c r="AG1434" i="3"/>
  <c r="V1435" i="3"/>
  <c r="AG1435" i="3"/>
  <c r="V1436" i="3"/>
  <c r="AG1436" i="3"/>
  <c r="V1437" i="3"/>
  <c r="AG1437" i="3"/>
  <c r="V1438" i="3"/>
  <c r="AG1438" i="3"/>
  <c r="V1439" i="3"/>
  <c r="AG1439" i="3"/>
  <c r="V1440" i="3"/>
  <c r="AG1440" i="3"/>
  <c r="V1441" i="3"/>
  <c r="AG1441" i="3"/>
  <c r="V1442" i="3"/>
  <c r="AG1442" i="3"/>
  <c r="V1443" i="3"/>
  <c r="AG1443" i="3"/>
  <c r="V1444" i="3"/>
  <c r="AG1444" i="3"/>
  <c r="V1445" i="3"/>
  <c r="AG1445" i="3"/>
  <c r="V1446" i="3"/>
  <c r="AG1446" i="3"/>
  <c r="V1447" i="3"/>
  <c r="AG1447" i="3"/>
  <c r="V1448" i="3"/>
  <c r="AG1448" i="3"/>
  <c r="V1449" i="3"/>
  <c r="AG1449" i="3"/>
  <c r="V1450" i="3"/>
  <c r="AG1450" i="3"/>
  <c r="V1451" i="3"/>
  <c r="AG1451" i="3"/>
  <c r="V1452" i="3"/>
  <c r="AG1452" i="3"/>
  <c r="V1453" i="3"/>
  <c r="AG1453" i="3"/>
  <c r="V1454" i="3"/>
  <c r="AG1454" i="3"/>
  <c r="V1455" i="3"/>
  <c r="AG1455" i="3"/>
  <c r="V1456" i="3"/>
  <c r="AG1456" i="3"/>
  <c r="V1457" i="3"/>
  <c r="AG1457" i="3"/>
  <c r="V1458" i="3"/>
  <c r="AG1458" i="3"/>
  <c r="V1459" i="3"/>
  <c r="AG1459" i="3"/>
  <c r="V1460" i="3"/>
  <c r="AG1460" i="3"/>
  <c r="V1461" i="3"/>
  <c r="AG1461" i="3"/>
  <c r="V1462" i="3"/>
  <c r="AG1462" i="3"/>
  <c r="V1463" i="3"/>
  <c r="AG1463" i="3"/>
  <c r="V1464" i="3"/>
  <c r="AG1464" i="3"/>
  <c r="V1465" i="3"/>
  <c r="AG1465" i="3"/>
  <c r="V1466" i="3"/>
  <c r="AG1466" i="3"/>
  <c r="V1467" i="3"/>
  <c r="AG1467" i="3"/>
  <c r="V1468" i="3"/>
  <c r="AG1468" i="3"/>
  <c r="V1469" i="3"/>
  <c r="AG1469" i="3"/>
  <c r="V1470" i="3"/>
  <c r="AG1470" i="3"/>
  <c r="N1471" i="3"/>
  <c r="O1471" i="3"/>
  <c r="P1471" i="3"/>
  <c r="Q1471" i="3"/>
  <c r="V1471" i="3"/>
  <c r="AG1471" i="3"/>
  <c r="A239" i="7" l="1"/>
  <c r="C239" i="7"/>
  <c r="D239" i="7"/>
  <c r="E239" i="7"/>
  <c r="F239" i="7"/>
  <c r="G239" i="7"/>
  <c r="H239" i="7"/>
  <c r="N239" i="7"/>
  <c r="P239" i="7"/>
  <c r="A255" i="7"/>
  <c r="A256" i="7"/>
  <c r="A257" i="7"/>
  <c r="C255" i="7"/>
  <c r="C256" i="7"/>
  <c r="C257" i="7"/>
  <c r="D255" i="7"/>
  <c r="D256" i="7"/>
  <c r="D257" i="7"/>
  <c r="E255" i="7"/>
  <c r="E256" i="7"/>
  <c r="E257" i="7"/>
  <c r="F255" i="7"/>
  <c r="F256" i="7"/>
  <c r="F257" i="7"/>
  <c r="G255" i="7"/>
  <c r="G256" i="7"/>
  <c r="G257" i="7"/>
  <c r="H255" i="7"/>
  <c r="H256" i="7"/>
  <c r="H257" i="7"/>
  <c r="N255" i="7"/>
  <c r="N256" i="7"/>
  <c r="N257" i="7"/>
  <c r="P255" i="7"/>
  <c r="P256" i="7"/>
  <c r="P257" i="7"/>
  <c r="A5" i="7"/>
  <c r="C5" i="7"/>
  <c r="D5" i="7"/>
  <c r="E5" i="7"/>
  <c r="F5" i="7"/>
  <c r="G5" i="7"/>
  <c r="H5" i="7"/>
  <c r="N5" i="7"/>
  <c r="P5" i="7"/>
  <c r="A4" i="7"/>
  <c r="A253" i="7"/>
  <c r="A254" i="7"/>
  <c r="C4" i="7"/>
  <c r="C253" i="7"/>
  <c r="C254" i="7"/>
  <c r="D4" i="7"/>
  <c r="D253" i="7"/>
  <c r="D254" i="7"/>
  <c r="E4" i="7"/>
  <c r="E253" i="7"/>
  <c r="E254" i="7"/>
  <c r="F4" i="7"/>
  <c r="F253" i="7"/>
  <c r="F254" i="7"/>
  <c r="G4" i="7"/>
  <c r="G253" i="7"/>
  <c r="G254" i="7"/>
  <c r="H4" i="7"/>
  <c r="H253" i="7"/>
  <c r="H254" i="7"/>
  <c r="N4" i="7"/>
  <c r="N253" i="7"/>
  <c r="N254" i="7"/>
  <c r="P4" i="7"/>
  <c r="P253" i="7"/>
  <c r="P254" i="7"/>
  <c r="O256" i="7" l="1"/>
  <c r="O255" i="7"/>
  <c r="O239" i="7"/>
  <c r="O5" i="7"/>
  <c r="O253" i="7"/>
  <c r="O4" i="7"/>
  <c r="O257" i="7"/>
  <c r="O254" i="7"/>
  <c r="V242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V187" i="1" l="1"/>
  <c r="AG187" i="1"/>
  <c r="A7" i="7" l="1"/>
  <c r="C7" i="7"/>
  <c r="D7" i="7"/>
  <c r="E7" i="7"/>
  <c r="F7" i="7"/>
  <c r="G7" i="7"/>
  <c r="H7" i="7"/>
  <c r="N7" i="7"/>
  <c r="P7" i="7"/>
  <c r="O7" i="7" l="1"/>
  <c r="A250" i="7"/>
  <c r="C250" i="7"/>
  <c r="D250" i="7"/>
  <c r="E250" i="7"/>
  <c r="F250" i="7"/>
  <c r="G250" i="7"/>
  <c r="H250" i="7"/>
  <c r="N250" i="7"/>
  <c r="P250" i="7"/>
  <c r="O250" i="7" l="1"/>
  <c r="A237" i="7"/>
  <c r="C237" i="7"/>
  <c r="D237" i="7"/>
  <c r="E237" i="7"/>
  <c r="F237" i="7"/>
  <c r="G237" i="7"/>
  <c r="H237" i="7"/>
  <c r="N237" i="7"/>
  <c r="P237" i="7"/>
  <c r="O237" i="7" l="1"/>
  <c r="V36" i="1"/>
  <c r="AG36" i="1"/>
  <c r="A170" i="7" l="1"/>
  <c r="A238" i="7"/>
  <c r="A241" i="7"/>
  <c r="A240" i="7"/>
  <c r="A242" i="7"/>
  <c r="C170" i="7"/>
  <c r="C238" i="7"/>
  <c r="C241" i="7"/>
  <c r="C240" i="7"/>
  <c r="C242" i="7"/>
  <c r="D170" i="7"/>
  <c r="D238" i="7"/>
  <c r="D241" i="7"/>
  <c r="D240" i="7"/>
  <c r="D242" i="7"/>
  <c r="E170" i="7"/>
  <c r="E238" i="7"/>
  <c r="E241" i="7"/>
  <c r="E240" i="7"/>
  <c r="E242" i="7"/>
  <c r="F170" i="7"/>
  <c r="F238" i="7"/>
  <c r="F241" i="7"/>
  <c r="F240" i="7"/>
  <c r="F242" i="7"/>
  <c r="G170" i="7"/>
  <c r="G238" i="7"/>
  <c r="G241" i="7"/>
  <c r="G240" i="7"/>
  <c r="G242" i="7"/>
  <c r="H170" i="7"/>
  <c r="H238" i="7"/>
  <c r="H241" i="7"/>
  <c r="H240" i="7"/>
  <c r="H242" i="7"/>
  <c r="N170" i="7"/>
  <c r="N238" i="7"/>
  <c r="N241" i="7"/>
  <c r="N240" i="7"/>
  <c r="N242" i="7"/>
  <c r="P170" i="7"/>
  <c r="P238" i="7"/>
  <c r="P241" i="7"/>
  <c r="P240" i="7"/>
  <c r="P242" i="7"/>
  <c r="A3" i="7"/>
  <c r="C3" i="7"/>
  <c r="D3" i="7"/>
  <c r="E3" i="7"/>
  <c r="F3" i="7"/>
  <c r="G3" i="7"/>
  <c r="H3" i="7"/>
  <c r="N3" i="7"/>
  <c r="P3" i="7"/>
  <c r="A15" i="7"/>
  <c r="C15" i="7"/>
  <c r="D15" i="7"/>
  <c r="E15" i="7"/>
  <c r="F15" i="7"/>
  <c r="G15" i="7"/>
  <c r="H15" i="7"/>
  <c r="N15" i="7"/>
  <c r="P15" i="7"/>
  <c r="A14" i="7"/>
  <c r="A2" i="7"/>
  <c r="A252" i="7"/>
  <c r="C14" i="7"/>
  <c r="C2" i="7"/>
  <c r="C252" i="7"/>
  <c r="D14" i="7"/>
  <c r="D2" i="7"/>
  <c r="D252" i="7"/>
  <c r="E14" i="7"/>
  <c r="E2" i="7"/>
  <c r="E252" i="7"/>
  <c r="F14" i="7"/>
  <c r="F2" i="7"/>
  <c r="F252" i="7"/>
  <c r="G14" i="7"/>
  <c r="G2" i="7"/>
  <c r="G252" i="7"/>
  <c r="H14" i="7"/>
  <c r="H2" i="7"/>
  <c r="H252" i="7"/>
  <c r="N14" i="7"/>
  <c r="N2" i="7"/>
  <c r="N252" i="7"/>
  <c r="P14" i="7"/>
  <c r="P2" i="7"/>
  <c r="P252" i="7"/>
  <c r="O241" i="7" l="1"/>
  <c r="O238" i="7"/>
  <c r="O242" i="7"/>
  <c r="O14" i="7"/>
  <c r="O2" i="7"/>
  <c r="O3" i="7"/>
  <c r="O252" i="7"/>
  <c r="O240" i="7"/>
  <c r="O15" i="7"/>
  <c r="O170" i="7"/>
  <c r="V176" i="1"/>
  <c r="AG176" i="1"/>
  <c r="V256" i="1" l="1"/>
  <c r="V257" i="1"/>
  <c r="V258" i="1"/>
  <c r="V259" i="1"/>
  <c r="V260" i="1"/>
  <c r="V261" i="1"/>
  <c r="AG256" i="1"/>
  <c r="AG257" i="1"/>
  <c r="AG258" i="1"/>
  <c r="AG259" i="1"/>
  <c r="AG260" i="1"/>
  <c r="AG261" i="1"/>
  <c r="A6" i="7" l="1"/>
  <c r="C6" i="7"/>
  <c r="D6" i="7"/>
  <c r="E6" i="7"/>
  <c r="F6" i="7"/>
  <c r="G6" i="7"/>
  <c r="H6" i="7"/>
  <c r="N6" i="7"/>
  <c r="P6" i="7"/>
  <c r="A210" i="7"/>
  <c r="C210" i="7"/>
  <c r="D210" i="7"/>
  <c r="E210" i="7"/>
  <c r="F210" i="7"/>
  <c r="G210" i="7"/>
  <c r="H210" i="7"/>
  <c r="N210" i="7"/>
  <c r="P210" i="7"/>
  <c r="A10" i="7"/>
  <c r="C10" i="7"/>
  <c r="D10" i="7"/>
  <c r="E10" i="7"/>
  <c r="F10" i="7"/>
  <c r="G10" i="7"/>
  <c r="H10" i="7"/>
  <c r="N10" i="7"/>
  <c r="P10" i="7"/>
  <c r="A245" i="7"/>
  <c r="C245" i="7"/>
  <c r="D245" i="7"/>
  <c r="E245" i="7"/>
  <c r="F245" i="7"/>
  <c r="G245" i="7"/>
  <c r="H245" i="7"/>
  <c r="N245" i="7"/>
  <c r="P245" i="7"/>
  <c r="A244" i="7"/>
  <c r="C244" i="7"/>
  <c r="D244" i="7"/>
  <c r="E244" i="7"/>
  <c r="F244" i="7"/>
  <c r="G244" i="7"/>
  <c r="H244" i="7"/>
  <c r="N244" i="7"/>
  <c r="P244" i="7"/>
  <c r="A248" i="7"/>
  <c r="C248" i="7"/>
  <c r="D248" i="7"/>
  <c r="E248" i="7"/>
  <c r="F248" i="7"/>
  <c r="G248" i="7"/>
  <c r="H248" i="7"/>
  <c r="N248" i="7"/>
  <c r="P248" i="7"/>
  <c r="O10" i="7" l="1"/>
  <c r="O244" i="7"/>
  <c r="O245" i="7"/>
  <c r="O210" i="7"/>
  <c r="O6" i="7"/>
  <c r="O248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223" i="7"/>
  <c r="P52" i="7"/>
  <c r="P53" i="7"/>
  <c r="P54" i="7"/>
  <c r="P55" i="7"/>
  <c r="P56" i="7"/>
  <c r="P57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58" i="7"/>
  <c r="P59" i="7"/>
  <c r="P213" i="7"/>
  <c r="P218" i="7"/>
  <c r="P222" i="7"/>
  <c r="P224" i="7"/>
  <c r="P226" i="7"/>
  <c r="P227" i="7"/>
  <c r="P228" i="7"/>
  <c r="P229" i="7"/>
  <c r="P230" i="7"/>
  <c r="P231" i="7"/>
  <c r="P78" i="7"/>
  <c r="P80" i="7"/>
  <c r="P81" i="7"/>
  <c r="P82" i="7"/>
  <c r="P232" i="7"/>
  <c r="P233" i="7"/>
  <c r="P83" i="7"/>
  <c r="P84" i="7"/>
  <c r="P87" i="7"/>
  <c r="P79" i="7"/>
  <c r="P234" i="7"/>
  <c r="P235" i="7"/>
  <c r="P88" i="7"/>
  <c r="P89" i="7"/>
  <c r="P93" i="7"/>
  <c r="P85" i="7"/>
  <c r="P86" i="7"/>
  <c r="P94" i="7"/>
  <c r="P95" i="7"/>
  <c r="P97" i="7"/>
  <c r="P90" i="7"/>
  <c r="P91" i="7"/>
  <c r="P92" i="7"/>
  <c r="P100" i="7"/>
  <c r="P101" i="7"/>
  <c r="P102" i="7"/>
  <c r="P96" i="7"/>
  <c r="P108" i="7"/>
  <c r="P98" i="7"/>
  <c r="P99" i="7"/>
  <c r="P109" i="7"/>
  <c r="P110" i="7"/>
  <c r="P111" i="7"/>
  <c r="P103" i="7"/>
  <c r="P104" i="7"/>
  <c r="P105" i="7"/>
  <c r="P106" i="7"/>
  <c r="P107" i="7"/>
  <c r="P112" i="7"/>
  <c r="P113" i="7"/>
  <c r="P114" i="7"/>
  <c r="P116" i="7"/>
  <c r="P117" i="7"/>
  <c r="P118" i="7"/>
  <c r="P119" i="7"/>
  <c r="P115" i="7"/>
  <c r="P120" i="7"/>
  <c r="P122" i="7"/>
  <c r="P123" i="7"/>
  <c r="P124" i="7"/>
  <c r="P125" i="7"/>
  <c r="P121" i="7"/>
  <c r="P129" i="7"/>
  <c r="P132" i="7"/>
  <c r="P133" i="7"/>
  <c r="P134" i="7"/>
  <c r="P126" i="7"/>
  <c r="P127" i="7"/>
  <c r="P128" i="7"/>
  <c r="P174" i="7"/>
  <c r="P130" i="7"/>
  <c r="P217" i="7"/>
  <c r="P251" i="7"/>
  <c r="P135" i="7"/>
  <c r="P137" i="7"/>
  <c r="P139" i="7"/>
  <c r="P136" i="7"/>
  <c r="P141" i="7"/>
  <c r="P138" i="7"/>
  <c r="P142" i="7"/>
  <c r="P140" i="7"/>
  <c r="P143" i="7"/>
  <c r="P147" i="7"/>
  <c r="P153" i="7"/>
  <c r="P144" i="7"/>
  <c r="P145" i="7"/>
  <c r="P146" i="7"/>
  <c r="P157" i="7"/>
  <c r="P148" i="7"/>
  <c r="P149" i="7"/>
  <c r="P150" i="7"/>
  <c r="P151" i="7"/>
  <c r="P152" i="7"/>
  <c r="P159" i="7"/>
  <c r="P154" i="7"/>
  <c r="P155" i="7"/>
  <c r="P156" i="7"/>
  <c r="P161" i="7"/>
  <c r="P158" i="7"/>
  <c r="P165" i="7"/>
  <c r="P160" i="7"/>
  <c r="P166" i="7"/>
  <c r="P162" i="7"/>
  <c r="P163" i="7"/>
  <c r="P164" i="7"/>
  <c r="P167" i="7"/>
  <c r="P169" i="7"/>
  <c r="P195" i="7"/>
  <c r="P168" i="7"/>
  <c r="P196" i="7"/>
  <c r="P200" i="7"/>
  <c r="P171" i="7"/>
  <c r="P172" i="7"/>
  <c r="P194" i="7"/>
  <c r="P201" i="7"/>
  <c r="P207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209" i="7"/>
  <c r="P189" i="7"/>
  <c r="P190" i="7"/>
  <c r="P192" i="7"/>
  <c r="P193" i="7"/>
  <c r="P175" i="7"/>
  <c r="P212" i="7"/>
  <c r="P131" i="7"/>
  <c r="P215" i="7"/>
  <c r="P198" i="7"/>
  <c r="P225" i="7"/>
  <c r="P208" i="7"/>
  <c r="P16" i="7"/>
  <c r="P173" i="7"/>
  <c r="P249" i="7"/>
  <c r="P214" i="7"/>
  <c r="P188" i="7"/>
  <c r="P191" i="7"/>
  <c r="P216" i="7"/>
  <c r="P219" i="7"/>
  <c r="P197" i="7"/>
  <c r="P199" i="7"/>
  <c r="P202" i="7"/>
  <c r="P203" i="7"/>
  <c r="P205" i="7"/>
  <c r="P206" i="7"/>
  <c r="P220" i="7"/>
  <c r="P236" i="7"/>
  <c r="P221" i="7"/>
  <c r="P9" i="7"/>
  <c r="P211" i="7"/>
  <c r="P204" i="7"/>
  <c r="A9" i="7" l="1"/>
  <c r="C9" i="7"/>
  <c r="D9" i="7"/>
  <c r="E9" i="7"/>
  <c r="F9" i="7"/>
  <c r="G9" i="7"/>
  <c r="H9" i="7"/>
  <c r="N9" i="7"/>
  <c r="A194" i="7"/>
  <c r="A221" i="7"/>
  <c r="C194" i="7"/>
  <c r="C221" i="7"/>
  <c r="D194" i="7"/>
  <c r="D221" i="7"/>
  <c r="E194" i="7"/>
  <c r="E221" i="7"/>
  <c r="F194" i="7"/>
  <c r="F221" i="7"/>
  <c r="G194" i="7"/>
  <c r="G221" i="7"/>
  <c r="H194" i="7"/>
  <c r="H221" i="7"/>
  <c r="N194" i="7"/>
  <c r="N221" i="7"/>
  <c r="A215" i="7"/>
  <c r="C215" i="7"/>
  <c r="D215" i="7"/>
  <c r="E215" i="7"/>
  <c r="F215" i="7"/>
  <c r="G215" i="7"/>
  <c r="H215" i="7"/>
  <c r="N215" i="7"/>
  <c r="A236" i="7"/>
  <c r="A209" i="7"/>
  <c r="C236" i="7"/>
  <c r="C209" i="7"/>
  <c r="D236" i="7"/>
  <c r="D209" i="7"/>
  <c r="E236" i="7"/>
  <c r="E209" i="7"/>
  <c r="F236" i="7"/>
  <c r="F209" i="7"/>
  <c r="G236" i="7"/>
  <c r="G209" i="7"/>
  <c r="H236" i="7"/>
  <c r="H209" i="7"/>
  <c r="N236" i="7"/>
  <c r="N209" i="7"/>
  <c r="A204" i="7"/>
  <c r="C204" i="7"/>
  <c r="D204" i="7"/>
  <c r="E204" i="7"/>
  <c r="F204" i="7"/>
  <c r="G204" i="7"/>
  <c r="H204" i="7"/>
  <c r="N204" i="7"/>
  <c r="A203" i="7"/>
  <c r="C203" i="7"/>
  <c r="D203" i="7"/>
  <c r="E203" i="7"/>
  <c r="F203" i="7"/>
  <c r="G203" i="7"/>
  <c r="H203" i="7"/>
  <c r="N203" i="7"/>
  <c r="A175" i="7"/>
  <c r="A212" i="7"/>
  <c r="C175" i="7"/>
  <c r="C212" i="7"/>
  <c r="D175" i="7"/>
  <c r="D212" i="7"/>
  <c r="E175" i="7"/>
  <c r="E212" i="7"/>
  <c r="F175" i="7"/>
  <c r="F212" i="7"/>
  <c r="G175" i="7"/>
  <c r="G212" i="7"/>
  <c r="H175" i="7"/>
  <c r="H212" i="7"/>
  <c r="N175" i="7"/>
  <c r="N212" i="7"/>
  <c r="A131" i="7"/>
  <c r="C131" i="7"/>
  <c r="D131" i="7"/>
  <c r="E131" i="7"/>
  <c r="F131" i="7"/>
  <c r="G131" i="7"/>
  <c r="H131" i="7"/>
  <c r="N131" i="7"/>
  <c r="A208" i="7"/>
  <c r="O208" i="7" s="1"/>
  <c r="C208" i="7"/>
  <c r="D208" i="7"/>
  <c r="E208" i="7"/>
  <c r="F208" i="7"/>
  <c r="G208" i="7"/>
  <c r="H208" i="7"/>
  <c r="O209" i="7" l="1"/>
  <c r="O221" i="7"/>
  <c r="O212" i="7"/>
  <c r="O203" i="7"/>
  <c r="O215" i="7"/>
  <c r="O175" i="7"/>
  <c r="O236" i="7"/>
  <c r="O204" i="7"/>
  <c r="O9" i="7"/>
  <c r="O194" i="7"/>
  <c r="O131" i="7"/>
  <c r="V7" i="1"/>
  <c r="V8" i="1"/>
  <c r="AG3" i="1"/>
  <c r="AG4" i="1"/>
  <c r="AG5" i="1"/>
  <c r="AG6" i="1"/>
  <c r="AG7" i="1"/>
  <c r="AG8" i="1"/>
  <c r="V52" i="1" l="1"/>
  <c r="AG52" i="1"/>
  <c r="B20" i="8" l="1"/>
  <c r="C20" i="8"/>
  <c r="D20" i="8"/>
  <c r="E20" i="8"/>
  <c r="R20" i="8"/>
  <c r="E22" i="8"/>
  <c r="D22" i="8"/>
  <c r="C22" i="8"/>
  <c r="B22" i="8"/>
  <c r="B21" i="8"/>
  <c r="C21" i="8"/>
  <c r="D21" i="8"/>
  <c r="E21" i="8"/>
  <c r="M21" i="8"/>
  <c r="R21" i="8"/>
  <c r="V9" i="1" l="1"/>
  <c r="AG9" i="1"/>
  <c r="V177" i="1"/>
  <c r="V178" i="1"/>
  <c r="AG177" i="1"/>
  <c r="AG178" i="1"/>
  <c r="V10" i="1" l="1"/>
  <c r="V11" i="1"/>
  <c r="V12" i="1"/>
  <c r="AG10" i="1"/>
  <c r="AG11" i="1"/>
  <c r="AG12" i="1"/>
  <c r="V43" i="1" l="1"/>
  <c r="V44" i="1"/>
  <c r="AG43" i="1"/>
  <c r="AG44" i="1"/>
  <c r="A225" i="7" l="1"/>
  <c r="C225" i="7"/>
  <c r="D225" i="7"/>
  <c r="E225" i="7"/>
  <c r="F225" i="7"/>
  <c r="G225" i="7"/>
  <c r="H225" i="7"/>
  <c r="N225" i="7"/>
  <c r="O225" i="7" l="1"/>
  <c r="V24" i="1"/>
  <c r="AG24" i="1"/>
  <c r="V16" i="1"/>
  <c r="AG16" i="1"/>
  <c r="V17" i="1"/>
  <c r="AG13" i="1"/>
  <c r="AG14" i="1"/>
  <c r="AG15" i="1"/>
  <c r="AG17" i="1"/>
  <c r="V25" i="1" l="1"/>
  <c r="AG18" i="1"/>
  <c r="AG19" i="1"/>
  <c r="AG20" i="1"/>
  <c r="AG21" i="1"/>
  <c r="AG22" i="1"/>
  <c r="AG23" i="1"/>
  <c r="AG25" i="1"/>
  <c r="V1400" i="3" l="1"/>
  <c r="AG1400" i="3"/>
  <c r="V1401" i="3"/>
  <c r="AG1401" i="3"/>
  <c r="V1402" i="3"/>
  <c r="AG1402" i="3"/>
  <c r="V1403" i="3"/>
  <c r="AG1403" i="3"/>
  <c r="V1404" i="3"/>
  <c r="AG1404" i="3"/>
  <c r="V1405" i="3"/>
  <c r="AG1405" i="3"/>
  <c r="V1406" i="3"/>
  <c r="AG1406" i="3"/>
  <c r="V1407" i="3"/>
  <c r="AG1407" i="3"/>
  <c r="V1408" i="3"/>
  <c r="AG1408" i="3"/>
  <c r="V1409" i="3"/>
  <c r="AG1409" i="3"/>
  <c r="V1410" i="3"/>
  <c r="AG1410" i="3"/>
  <c r="V1411" i="3"/>
  <c r="AG1411" i="3"/>
  <c r="V1412" i="3"/>
  <c r="AG1412" i="3"/>
  <c r="V1413" i="3"/>
  <c r="AG1413" i="3"/>
  <c r="V1414" i="3"/>
  <c r="AG1414" i="3"/>
  <c r="V1415" i="3"/>
  <c r="AG1415" i="3"/>
  <c r="V1416" i="3"/>
  <c r="AG1416" i="3"/>
  <c r="V1417" i="3"/>
  <c r="AG1417" i="3"/>
  <c r="V1418" i="3"/>
  <c r="AG1418" i="3"/>
  <c r="V1419" i="3"/>
  <c r="AG1419" i="3"/>
  <c r="V1420" i="3"/>
  <c r="AG1420" i="3"/>
  <c r="B18" i="8" l="1"/>
  <c r="C18" i="8"/>
  <c r="D18" i="8"/>
  <c r="E18" i="8"/>
  <c r="R18" i="8"/>
  <c r="A251" i="7" l="1"/>
  <c r="C251" i="7"/>
  <c r="D251" i="7"/>
  <c r="E251" i="7"/>
  <c r="F251" i="7"/>
  <c r="G251" i="7"/>
  <c r="H251" i="7"/>
  <c r="N251" i="7"/>
  <c r="A220" i="7"/>
  <c r="C220" i="7"/>
  <c r="D220" i="7"/>
  <c r="E220" i="7"/>
  <c r="F220" i="7"/>
  <c r="G220" i="7"/>
  <c r="H220" i="7"/>
  <c r="N220" i="7"/>
  <c r="O251" i="7" l="1"/>
  <c r="O220" i="7"/>
  <c r="A199" i="7"/>
  <c r="C199" i="7"/>
  <c r="D199" i="7"/>
  <c r="E199" i="7"/>
  <c r="F199" i="7"/>
  <c r="G199" i="7"/>
  <c r="H199" i="7"/>
  <c r="N199" i="7"/>
  <c r="A197" i="7"/>
  <c r="C197" i="7"/>
  <c r="D197" i="7"/>
  <c r="E197" i="7"/>
  <c r="F197" i="7"/>
  <c r="G197" i="7"/>
  <c r="H197" i="7"/>
  <c r="N197" i="7"/>
  <c r="O199" i="7" l="1"/>
  <c r="O197" i="7"/>
  <c r="A206" i="7"/>
  <c r="A202" i="7"/>
  <c r="C206" i="7"/>
  <c r="C202" i="7"/>
  <c r="D206" i="7"/>
  <c r="D202" i="7"/>
  <c r="E206" i="7"/>
  <c r="E202" i="7"/>
  <c r="F206" i="7"/>
  <c r="F202" i="7"/>
  <c r="G206" i="7"/>
  <c r="G202" i="7"/>
  <c r="H206" i="7"/>
  <c r="H202" i="7"/>
  <c r="N206" i="7"/>
  <c r="N202" i="7"/>
  <c r="A205" i="7"/>
  <c r="C205" i="7"/>
  <c r="D205" i="7"/>
  <c r="E205" i="7"/>
  <c r="F205" i="7"/>
  <c r="G205" i="7"/>
  <c r="H205" i="7"/>
  <c r="N205" i="7"/>
  <c r="A198" i="7"/>
  <c r="C198" i="7"/>
  <c r="D198" i="7"/>
  <c r="E198" i="7"/>
  <c r="F198" i="7"/>
  <c r="G198" i="7"/>
  <c r="H198" i="7"/>
  <c r="N198" i="7"/>
  <c r="A216" i="7"/>
  <c r="A219" i="7"/>
  <c r="C216" i="7"/>
  <c r="C219" i="7"/>
  <c r="D216" i="7"/>
  <c r="D219" i="7"/>
  <c r="E216" i="7"/>
  <c r="E219" i="7"/>
  <c r="F216" i="7"/>
  <c r="F219" i="7"/>
  <c r="G216" i="7"/>
  <c r="G219" i="7"/>
  <c r="H216" i="7"/>
  <c r="H219" i="7"/>
  <c r="N216" i="7"/>
  <c r="N219" i="7"/>
  <c r="O205" i="7" l="1"/>
  <c r="O198" i="7"/>
  <c r="O216" i="7"/>
  <c r="O219" i="7"/>
  <c r="O206" i="7"/>
  <c r="O202" i="7"/>
  <c r="V127" i="1"/>
  <c r="A211" i="7" l="1"/>
  <c r="C211" i="7"/>
  <c r="D211" i="7"/>
  <c r="E211" i="7"/>
  <c r="F211" i="7"/>
  <c r="G211" i="7"/>
  <c r="H211" i="7"/>
  <c r="N211" i="7"/>
  <c r="A189" i="7"/>
  <c r="C189" i="7"/>
  <c r="D189" i="7"/>
  <c r="E189" i="7"/>
  <c r="F189" i="7"/>
  <c r="G189" i="7"/>
  <c r="H189" i="7"/>
  <c r="N189" i="7"/>
  <c r="A16" i="7"/>
  <c r="C16" i="7"/>
  <c r="D16" i="7"/>
  <c r="E16" i="7"/>
  <c r="F16" i="7"/>
  <c r="G16" i="7"/>
  <c r="H16" i="7"/>
  <c r="N16" i="7"/>
  <c r="A187" i="7"/>
  <c r="C187" i="7"/>
  <c r="D187" i="7"/>
  <c r="E187" i="7"/>
  <c r="F187" i="7"/>
  <c r="G187" i="7"/>
  <c r="H187" i="7"/>
  <c r="N187" i="7"/>
  <c r="O187" i="7" l="1"/>
  <c r="O211" i="7"/>
  <c r="O16" i="7"/>
  <c r="O189" i="7"/>
  <c r="V250" i="1"/>
  <c r="AG250" i="1"/>
  <c r="V195" i="1" l="1"/>
  <c r="V193" i="1"/>
  <c r="AG195" i="1"/>
  <c r="AG193" i="1"/>
  <c r="A183" i="7" l="1"/>
  <c r="C183" i="7"/>
  <c r="D183" i="7"/>
  <c r="E183" i="7"/>
  <c r="F183" i="7"/>
  <c r="G183" i="7"/>
  <c r="H183" i="7"/>
  <c r="N183" i="7"/>
  <c r="A177" i="7"/>
  <c r="A180" i="7"/>
  <c r="C177" i="7"/>
  <c r="C180" i="7"/>
  <c r="D177" i="7"/>
  <c r="D180" i="7"/>
  <c r="E177" i="7"/>
  <c r="E180" i="7"/>
  <c r="F177" i="7"/>
  <c r="F180" i="7"/>
  <c r="G177" i="7"/>
  <c r="G180" i="7"/>
  <c r="H177" i="7"/>
  <c r="H180" i="7"/>
  <c r="N177" i="7"/>
  <c r="N180" i="7"/>
  <c r="A176" i="7"/>
  <c r="C176" i="7"/>
  <c r="D176" i="7"/>
  <c r="E176" i="7"/>
  <c r="F176" i="7"/>
  <c r="G176" i="7"/>
  <c r="H176" i="7"/>
  <c r="N176" i="7"/>
  <c r="O176" i="7" l="1"/>
  <c r="O183" i="7"/>
  <c r="O180" i="7"/>
  <c r="O177" i="7"/>
  <c r="V1396" i="3"/>
  <c r="AG1396" i="3"/>
  <c r="V1397" i="3"/>
  <c r="AG1397" i="3"/>
  <c r="V1398" i="3"/>
  <c r="AG1398" i="3"/>
  <c r="V1399" i="3"/>
  <c r="AG1399" i="3"/>
  <c r="V1389" i="3" l="1"/>
  <c r="AG1389" i="3"/>
  <c r="V1390" i="3"/>
  <c r="AG1390" i="3"/>
  <c r="V1391" i="3"/>
  <c r="AG1391" i="3"/>
  <c r="V1392" i="3"/>
  <c r="AG1392" i="3"/>
  <c r="V1393" i="3"/>
  <c r="AG1393" i="3"/>
  <c r="V1394" i="3"/>
  <c r="AG1394" i="3"/>
  <c r="V1395" i="3"/>
  <c r="AG1395" i="3"/>
  <c r="V1358" i="3"/>
  <c r="AG1358" i="3"/>
  <c r="V1359" i="3"/>
  <c r="AG1359" i="3"/>
  <c r="V1360" i="3"/>
  <c r="AG1360" i="3"/>
  <c r="V1361" i="3"/>
  <c r="AG1361" i="3"/>
  <c r="V1362" i="3"/>
  <c r="AG1362" i="3"/>
  <c r="V1363" i="3"/>
  <c r="AG1363" i="3"/>
  <c r="V1364" i="3"/>
  <c r="AG1364" i="3"/>
  <c r="V1365" i="3"/>
  <c r="AG1365" i="3"/>
  <c r="V1366" i="3"/>
  <c r="AG1366" i="3"/>
  <c r="V1367" i="3"/>
  <c r="AG1367" i="3"/>
  <c r="V1368" i="3"/>
  <c r="AG1368" i="3"/>
  <c r="V1369" i="3"/>
  <c r="AG1369" i="3"/>
  <c r="V1370" i="3"/>
  <c r="AG1370" i="3"/>
  <c r="V1371" i="3"/>
  <c r="AG1371" i="3"/>
  <c r="V1372" i="3"/>
  <c r="AG1372" i="3"/>
  <c r="V1373" i="3"/>
  <c r="AG1373" i="3"/>
  <c r="V1374" i="3"/>
  <c r="AG1374" i="3"/>
  <c r="V1375" i="3"/>
  <c r="AG1375" i="3"/>
  <c r="V1376" i="3"/>
  <c r="AG1376" i="3"/>
  <c r="V1377" i="3"/>
  <c r="AG1377" i="3"/>
  <c r="V1378" i="3"/>
  <c r="AG1378" i="3"/>
  <c r="V1379" i="3"/>
  <c r="AG1379" i="3"/>
  <c r="V1380" i="3"/>
  <c r="AG1380" i="3"/>
  <c r="V1381" i="3"/>
  <c r="AG1381" i="3"/>
  <c r="V1382" i="3"/>
  <c r="AG1382" i="3"/>
  <c r="V1383" i="3"/>
  <c r="AG1383" i="3"/>
  <c r="V1384" i="3"/>
  <c r="AG1384" i="3"/>
  <c r="V1385" i="3"/>
  <c r="AG1385" i="3"/>
  <c r="V1386" i="3"/>
  <c r="AG1386" i="3"/>
  <c r="V1387" i="3"/>
  <c r="AG1387" i="3"/>
  <c r="V132" i="1" l="1"/>
  <c r="AG132" i="1"/>
  <c r="V273" i="1" l="1"/>
  <c r="AG273" i="1"/>
  <c r="A207" i="7" l="1"/>
  <c r="C207" i="7"/>
  <c r="D207" i="7"/>
  <c r="E207" i="7"/>
  <c r="F207" i="7"/>
  <c r="G207" i="7"/>
  <c r="H207" i="7"/>
  <c r="N207" i="7"/>
  <c r="A190" i="7"/>
  <c r="A188" i="7"/>
  <c r="A191" i="7"/>
  <c r="A193" i="7"/>
  <c r="A192" i="7"/>
  <c r="C190" i="7"/>
  <c r="C188" i="7"/>
  <c r="C191" i="7"/>
  <c r="C193" i="7"/>
  <c r="C192" i="7"/>
  <c r="D190" i="7"/>
  <c r="D188" i="7"/>
  <c r="D191" i="7"/>
  <c r="D193" i="7"/>
  <c r="D192" i="7"/>
  <c r="E190" i="7"/>
  <c r="E188" i="7"/>
  <c r="E191" i="7"/>
  <c r="E193" i="7"/>
  <c r="E192" i="7"/>
  <c r="F190" i="7"/>
  <c r="F188" i="7"/>
  <c r="F191" i="7"/>
  <c r="F193" i="7"/>
  <c r="F192" i="7"/>
  <c r="G190" i="7"/>
  <c r="G188" i="7"/>
  <c r="G191" i="7"/>
  <c r="G193" i="7"/>
  <c r="G192" i="7"/>
  <c r="H190" i="7"/>
  <c r="H188" i="7"/>
  <c r="H191" i="7"/>
  <c r="H193" i="7"/>
  <c r="H192" i="7"/>
  <c r="N190" i="7"/>
  <c r="N188" i="7"/>
  <c r="N191" i="7"/>
  <c r="N193" i="7"/>
  <c r="N192" i="7"/>
  <c r="A185" i="7"/>
  <c r="A186" i="7"/>
  <c r="C185" i="7"/>
  <c r="C186" i="7"/>
  <c r="D185" i="7"/>
  <c r="D186" i="7"/>
  <c r="E185" i="7"/>
  <c r="E186" i="7"/>
  <c r="F185" i="7"/>
  <c r="F186" i="7"/>
  <c r="G185" i="7"/>
  <c r="G186" i="7"/>
  <c r="H185" i="7"/>
  <c r="H186" i="7"/>
  <c r="N185" i="7"/>
  <c r="N186" i="7"/>
  <c r="A171" i="7"/>
  <c r="C171" i="7"/>
  <c r="D171" i="7"/>
  <c r="E171" i="7"/>
  <c r="F171" i="7"/>
  <c r="G171" i="7"/>
  <c r="H171" i="7"/>
  <c r="N171" i="7"/>
  <c r="A163" i="7"/>
  <c r="C163" i="7"/>
  <c r="D163" i="7"/>
  <c r="E163" i="7"/>
  <c r="F163" i="7"/>
  <c r="G163" i="7"/>
  <c r="H163" i="7"/>
  <c r="N163" i="7"/>
  <c r="A172" i="7"/>
  <c r="C172" i="7"/>
  <c r="D172" i="7"/>
  <c r="E172" i="7"/>
  <c r="F172" i="7"/>
  <c r="G172" i="7"/>
  <c r="H172" i="7"/>
  <c r="N172" i="7"/>
  <c r="O186" i="7" l="1"/>
  <c r="O163" i="7"/>
  <c r="O190" i="7"/>
  <c r="O192" i="7"/>
  <c r="O185" i="7"/>
  <c r="O207" i="7"/>
  <c r="O191" i="7"/>
  <c r="O171" i="7"/>
  <c r="O188" i="7"/>
  <c r="O193" i="7"/>
  <c r="O172" i="7"/>
  <c r="V243" i="1"/>
  <c r="N58" i="7" l="1"/>
  <c r="N59" i="7"/>
  <c r="N85" i="7"/>
  <c r="N86" i="7"/>
  <c r="N90" i="7"/>
  <c r="N91" i="7"/>
  <c r="N92" i="7"/>
  <c r="N96" i="7"/>
  <c r="N98" i="7"/>
  <c r="N99" i="7"/>
  <c r="N103" i="7"/>
  <c r="N104" i="7"/>
  <c r="N105" i="7"/>
  <c r="N106" i="7"/>
  <c r="N107" i="7"/>
  <c r="N115" i="7"/>
  <c r="N178" i="7"/>
  <c r="N127" i="7"/>
  <c r="N128" i="7"/>
  <c r="N179" i="7"/>
  <c r="N121" i="7"/>
  <c r="N126" i="7"/>
  <c r="N130" i="7"/>
  <c r="N217" i="7"/>
  <c r="N148" i="7"/>
  <c r="N79" i="7"/>
  <c r="N249" i="7"/>
  <c r="N150" i="7"/>
  <c r="N151" i="7"/>
  <c r="N152" i="7"/>
  <c r="N154" i="7"/>
  <c r="N155" i="7"/>
  <c r="N156" i="7"/>
  <c r="N160" i="7"/>
  <c r="N138" i="7"/>
  <c r="N140" i="7"/>
  <c r="N145" i="7"/>
  <c r="N164" i="7"/>
  <c r="N136" i="7"/>
  <c r="N168" i="7"/>
  <c r="N144" i="7"/>
  <c r="N146" i="7"/>
  <c r="N181" i="7"/>
  <c r="N182" i="7"/>
  <c r="N162" i="7"/>
  <c r="N184" i="7"/>
  <c r="N158" i="7"/>
  <c r="N149" i="7"/>
  <c r="N173" i="7"/>
  <c r="A162" i="7" l="1"/>
  <c r="O162" i="7" s="1"/>
  <c r="C162" i="7"/>
  <c r="D162" i="7"/>
  <c r="E162" i="7"/>
  <c r="F162" i="7"/>
  <c r="G162" i="7"/>
  <c r="H162" i="7"/>
  <c r="A148" i="7"/>
  <c r="O148" i="7" s="1"/>
  <c r="C148" i="7"/>
  <c r="D148" i="7"/>
  <c r="E148" i="7"/>
  <c r="F148" i="7"/>
  <c r="G148" i="7"/>
  <c r="H148" i="7"/>
  <c r="A184" i="7" l="1"/>
  <c r="O184" i="7" s="1"/>
  <c r="A158" i="7"/>
  <c r="O158" i="7" s="1"/>
  <c r="A149" i="7"/>
  <c r="O149" i="7" s="1"/>
  <c r="A181" i="7"/>
  <c r="O181" i="7" s="1"/>
  <c r="A182" i="7"/>
  <c r="O182" i="7" s="1"/>
  <c r="A173" i="7"/>
  <c r="O173" i="7" s="1"/>
  <c r="C184" i="7"/>
  <c r="C158" i="7"/>
  <c r="C149" i="7"/>
  <c r="C181" i="7"/>
  <c r="C182" i="7"/>
  <c r="C173" i="7"/>
  <c r="D184" i="7"/>
  <c r="D158" i="7"/>
  <c r="D149" i="7"/>
  <c r="D181" i="7"/>
  <c r="D182" i="7"/>
  <c r="D173" i="7"/>
  <c r="E184" i="7"/>
  <c r="E158" i="7"/>
  <c r="E149" i="7"/>
  <c r="E181" i="7"/>
  <c r="E182" i="7"/>
  <c r="E173" i="7"/>
  <c r="F184" i="7"/>
  <c r="F158" i="7"/>
  <c r="F149" i="7"/>
  <c r="F181" i="7"/>
  <c r="F182" i="7"/>
  <c r="F173" i="7"/>
  <c r="G184" i="7"/>
  <c r="G158" i="7"/>
  <c r="G149" i="7"/>
  <c r="G181" i="7"/>
  <c r="G182" i="7"/>
  <c r="G173" i="7"/>
  <c r="H184" i="7"/>
  <c r="H158" i="7"/>
  <c r="H149" i="7"/>
  <c r="H181" i="7"/>
  <c r="H182" i="7"/>
  <c r="H173" i="7"/>
  <c r="V148" i="1" l="1"/>
  <c r="V275" i="1" l="1"/>
  <c r="V27" i="1"/>
  <c r="AG275" i="1"/>
  <c r="AG27" i="1"/>
  <c r="V1354" i="3" l="1"/>
  <c r="AG1354" i="3"/>
  <c r="V1355" i="3"/>
  <c r="AG1355" i="3"/>
  <c r="V1356" i="3"/>
  <c r="AG1356" i="3"/>
  <c r="AG28" i="1" l="1"/>
  <c r="AG29" i="1"/>
  <c r="AG58" i="1"/>
  <c r="AG59" i="1"/>
  <c r="AG60" i="1"/>
  <c r="AG61" i="1"/>
  <c r="AG34" i="1"/>
  <c r="AG38" i="1"/>
  <c r="AG35" i="1"/>
  <c r="AG30" i="1"/>
  <c r="AG37" i="1"/>
  <c r="AG31" i="1"/>
  <c r="AG33" i="1"/>
  <c r="AG40" i="1"/>
  <c r="AG32" i="1"/>
  <c r="AG41" i="1"/>
  <c r="AG45" i="1"/>
  <c r="AG46" i="1"/>
  <c r="AG42" i="1"/>
  <c r="AG51" i="1"/>
  <c r="AG39" i="1"/>
  <c r="AG48" i="1"/>
  <c r="AG49" i="1"/>
  <c r="AG50" i="1"/>
  <c r="AG54" i="1"/>
  <c r="AG47" i="1"/>
  <c r="AG53" i="1"/>
  <c r="AG55" i="1"/>
  <c r="AG56" i="1"/>
  <c r="AG57" i="1"/>
  <c r="AG62" i="1"/>
  <c r="AG63" i="1"/>
  <c r="AG64" i="1"/>
  <c r="AG125" i="1"/>
  <c r="AG126" i="1"/>
  <c r="AG133" i="1"/>
  <c r="AG134" i="1"/>
  <c r="AG135" i="1"/>
  <c r="AG136" i="1"/>
  <c r="AG137" i="1"/>
  <c r="AG138" i="1"/>
  <c r="AG127" i="1"/>
  <c r="AG139" i="1"/>
  <c r="AG140" i="1"/>
  <c r="AG141" i="1"/>
  <c r="AG142" i="1"/>
  <c r="AG143" i="1"/>
  <c r="AG144" i="1"/>
  <c r="AG145" i="1"/>
  <c r="AG65" i="1"/>
  <c r="AG66" i="1"/>
  <c r="AG67" i="1"/>
  <c r="AG68" i="1"/>
  <c r="AG146" i="1"/>
  <c r="AG147" i="1"/>
  <c r="AG148" i="1"/>
  <c r="AG149" i="1"/>
  <c r="AG150" i="1"/>
  <c r="AG151" i="1"/>
  <c r="AG152" i="1"/>
  <c r="AG153" i="1"/>
  <c r="AG154" i="1"/>
  <c r="AG155" i="1"/>
  <c r="AG128" i="1"/>
  <c r="AG156" i="1"/>
  <c r="AG129" i="1"/>
  <c r="AG157" i="1"/>
  <c r="AG119" i="1"/>
  <c r="AG158" i="1"/>
  <c r="AG159" i="1"/>
  <c r="AG160" i="1"/>
  <c r="AG130" i="1"/>
  <c r="AG161" i="1"/>
  <c r="AG162" i="1"/>
  <c r="AG131" i="1"/>
  <c r="AG163" i="1"/>
  <c r="AG120" i="1"/>
  <c r="AG77" i="1"/>
  <c r="AG78" i="1"/>
  <c r="AG79" i="1"/>
  <c r="AG89" i="1"/>
  <c r="AG80" i="1"/>
  <c r="AG90" i="1"/>
  <c r="AG81" i="1"/>
  <c r="AG82" i="1"/>
  <c r="AG83" i="1"/>
  <c r="AG84" i="1"/>
  <c r="AG85" i="1"/>
  <c r="AG86" i="1"/>
  <c r="AG87" i="1"/>
  <c r="AG88" i="1"/>
  <c r="AG91" i="1"/>
  <c r="AG92" i="1"/>
  <c r="AG164" i="1"/>
  <c r="AG93" i="1"/>
  <c r="AG94" i="1"/>
  <c r="AG95" i="1"/>
  <c r="AG165" i="1"/>
  <c r="AG166" i="1"/>
  <c r="AG167" i="1"/>
  <c r="AG168" i="1"/>
  <c r="AG169" i="1"/>
  <c r="AG96" i="1"/>
  <c r="AG97" i="1"/>
  <c r="AG98" i="1"/>
  <c r="AG99" i="1"/>
  <c r="AG100" i="1"/>
  <c r="AG101" i="1"/>
  <c r="AG102" i="1"/>
  <c r="AG103" i="1"/>
  <c r="AG73" i="1"/>
  <c r="AG74" i="1"/>
  <c r="AG75" i="1"/>
  <c r="AG76" i="1"/>
  <c r="AG69" i="1"/>
  <c r="AG70" i="1"/>
  <c r="AG71" i="1"/>
  <c r="AG72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21" i="1"/>
  <c r="AG122" i="1"/>
  <c r="AG123" i="1"/>
  <c r="AG124" i="1"/>
  <c r="AG170" i="1"/>
  <c r="AG171" i="1"/>
  <c r="AG172" i="1"/>
  <c r="AG173" i="1"/>
  <c r="AG174" i="1"/>
  <c r="AG175" i="1"/>
  <c r="AG196" i="1"/>
  <c r="AG197" i="1"/>
  <c r="AG198" i="1"/>
  <c r="AG199" i="1"/>
  <c r="AG200" i="1"/>
  <c r="AG201" i="1"/>
  <c r="AG202" i="1"/>
  <c r="AG179" i="1"/>
  <c r="AG180" i="1"/>
  <c r="AG181" i="1"/>
  <c r="AG182" i="1"/>
  <c r="AG183" i="1"/>
  <c r="AG184" i="1"/>
  <c r="AG185" i="1"/>
  <c r="AG186" i="1"/>
  <c r="AG188" i="1"/>
  <c r="AG189" i="1"/>
  <c r="AG190" i="1"/>
  <c r="AG191" i="1"/>
  <c r="AG192" i="1"/>
  <c r="AG194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43" i="1"/>
  <c r="AG244" i="1"/>
  <c r="AG245" i="1"/>
  <c r="AG246" i="1"/>
  <c r="AG247" i="1"/>
  <c r="AG248" i="1"/>
  <c r="AG249" i="1"/>
  <c r="AG251" i="1"/>
  <c r="AG252" i="1"/>
  <c r="AG253" i="1"/>
  <c r="AG254" i="1"/>
  <c r="AG255" i="1"/>
  <c r="AG262" i="1"/>
  <c r="AG263" i="1"/>
  <c r="AG264" i="1"/>
  <c r="AG265" i="1"/>
  <c r="AG266" i="1"/>
  <c r="AG267" i="1"/>
  <c r="AG268" i="1"/>
  <c r="AG269" i="1"/>
  <c r="AG270" i="1"/>
  <c r="AG271" i="1"/>
  <c r="AG272" i="1"/>
  <c r="AG274" i="1"/>
  <c r="AG2" i="1"/>
  <c r="V172" i="1" l="1"/>
  <c r="V1299" i="3" l="1"/>
  <c r="AG1299" i="3"/>
  <c r="V1300" i="3"/>
  <c r="AG1300" i="3"/>
  <c r="V1301" i="3"/>
  <c r="AG1301" i="3"/>
  <c r="V1302" i="3"/>
  <c r="AG1302" i="3"/>
  <c r="V1303" i="3"/>
  <c r="AG1303" i="3"/>
  <c r="V1304" i="3"/>
  <c r="AG1304" i="3"/>
  <c r="V1305" i="3"/>
  <c r="AG1305" i="3"/>
  <c r="A214" i="7" l="1"/>
  <c r="O214" i="7" s="1"/>
  <c r="C214" i="7"/>
  <c r="D214" i="7"/>
  <c r="E214" i="7"/>
  <c r="F214" i="7"/>
  <c r="G214" i="7"/>
  <c r="H214" i="7"/>
  <c r="A153" i="7"/>
  <c r="O153" i="7" s="1"/>
  <c r="C153" i="7"/>
  <c r="D153" i="7"/>
  <c r="E153" i="7"/>
  <c r="F153" i="7"/>
  <c r="G153" i="7"/>
  <c r="H153" i="7"/>
  <c r="A147" i="7"/>
  <c r="O147" i="7" s="1"/>
  <c r="C147" i="7"/>
  <c r="D147" i="7"/>
  <c r="E147" i="7"/>
  <c r="F147" i="7"/>
  <c r="G147" i="7"/>
  <c r="H147" i="7"/>
  <c r="A178" i="7" l="1"/>
  <c r="O178" i="7" s="1"/>
  <c r="A179" i="7"/>
  <c r="O179" i="7" s="1"/>
  <c r="C178" i="7"/>
  <c r="C179" i="7"/>
  <c r="D178" i="7"/>
  <c r="D179" i="7"/>
  <c r="E178" i="7"/>
  <c r="E179" i="7"/>
  <c r="F178" i="7"/>
  <c r="F179" i="7"/>
  <c r="G178" i="7"/>
  <c r="G179" i="7"/>
  <c r="H178" i="7"/>
  <c r="H179" i="7"/>
  <c r="A217" i="7"/>
  <c r="O217" i="7" s="1"/>
  <c r="C217" i="7"/>
  <c r="D217" i="7"/>
  <c r="E217" i="7"/>
  <c r="F217" i="7"/>
  <c r="G217" i="7"/>
  <c r="H217" i="7"/>
  <c r="A130" i="7"/>
  <c r="O130" i="7" s="1"/>
  <c r="C130" i="7"/>
  <c r="D130" i="7"/>
  <c r="E130" i="7"/>
  <c r="F130" i="7"/>
  <c r="G130" i="7"/>
  <c r="H130" i="7"/>
  <c r="A157" i="7"/>
  <c r="O157" i="7" s="1"/>
  <c r="A200" i="7"/>
  <c r="O200" i="7" s="1"/>
  <c r="C157" i="7"/>
  <c r="C200" i="7"/>
  <c r="D157" i="7"/>
  <c r="D200" i="7"/>
  <c r="E157" i="7"/>
  <c r="E200" i="7"/>
  <c r="F157" i="7"/>
  <c r="F200" i="7"/>
  <c r="G157" i="7"/>
  <c r="G200" i="7"/>
  <c r="H157" i="7"/>
  <c r="H200" i="7"/>
  <c r="A141" i="7"/>
  <c r="O141" i="7" s="1"/>
  <c r="C141" i="7"/>
  <c r="D141" i="7"/>
  <c r="E141" i="7"/>
  <c r="F141" i="7"/>
  <c r="G141" i="7"/>
  <c r="H141" i="7"/>
  <c r="A196" i="7"/>
  <c r="O196" i="7" s="1"/>
  <c r="C196" i="7"/>
  <c r="D196" i="7"/>
  <c r="E196" i="7"/>
  <c r="F196" i="7"/>
  <c r="G196" i="7"/>
  <c r="H196" i="7"/>
  <c r="A143" i="7"/>
  <c r="O143" i="7" s="1"/>
  <c r="C143" i="7"/>
  <c r="D143" i="7"/>
  <c r="E143" i="7"/>
  <c r="F143" i="7"/>
  <c r="G143" i="7"/>
  <c r="H143" i="7"/>
  <c r="A134" i="7" l="1"/>
  <c r="O134" i="7" s="1"/>
  <c r="C134" i="7"/>
  <c r="D134" i="7"/>
  <c r="E134" i="7"/>
  <c r="F134" i="7"/>
  <c r="G134" i="7"/>
  <c r="H134" i="7"/>
  <c r="V57" i="1" l="1"/>
  <c r="V1286" i="3" l="1"/>
  <c r="AG1286" i="3"/>
  <c r="V1287" i="3"/>
  <c r="AG1287" i="3"/>
  <c r="V1288" i="3"/>
  <c r="AG1288" i="3"/>
  <c r="V1289" i="3"/>
  <c r="AG1289" i="3"/>
  <c r="V1290" i="3"/>
  <c r="AG1290" i="3"/>
  <c r="V1291" i="3"/>
  <c r="AG1291" i="3"/>
  <c r="V1292" i="3"/>
  <c r="AG1292" i="3"/>
  <c r="V1293" i="3"/>
  <c r="AG1293" i="3"/>
  <c r="V1294" i="3"/>
  <c r="AG1294" i="3"/>
  <c r="V1295" i="3"/>
  <c r="AG1295" i="3"/>
  <c r="V1296" i="3"/>
  <c r="AG1296" i="3"/>
  <c r="V1297" i="3"/>
  <c r="AG1297" i="3"/>
  <c r="V1298" i="3"/>
  <c r="AG1298" i="3"/>
  <c r="V1282" i="3"/>
  <c r="AG1282" i="3"/>
  <c r="V1283" i="3"/>
  <c r="AG1283" i="3"/>
  <c r="V1284" i="3"/>
  <c r="AG1284" i="3"/>
  <c r="V1285" i="3"/>
  <c r="AG1285" i="3"/>
  <c r="A138" i="7" l="1"/>
  <c r="O138" i="7" s="1"/>
  <c r="A140" i="7"/>
  <c r="O140" i="7" s="1"/>
  <c r="A146" i="7"/>
  <c r="O146" i="7" s="1"/>
  <c r="C138" i="7"/>
  <c r="C140" i="7"/>
  <c r="C146" i="7"/>
  <c r="D138" i="7"/>
  <c r="D140" i="7"/>
  <c r="D146" i="7"/>
  <c r="E138" i="7"/>
  <c r="E140" i="7"/>
  <c r="E146" i="7"/>
  <c r="F138" i="7"/>
  <c r="F140" i="7"/>
  <c r="F146" i="7"/>
  <c r="G138" i="7"/>
  <c r="G140" i="7"/>
  <c r="G146" i="7"/>
  <c r="H138" i="7"/>
  <c r="H140" i="7"/>
  <c r="H146" i="7"/>
  <c r="A136" i="7"/>
  <c r="O136" i="7" s="1"/>
  <c r="C136" i="7"/>
  <c r="D136" i="7"/>
  <c r="E136" i="7"/>
  <c r="F136" i="7"/>
  <c r="G136" i="7"/>
  <c r="H136" i="7"/>
  <c r="A195" i="7"/>
  <c r="O195" i="7" s="1"/>
  <c r="C195" i="7"/>
  <c r="D195" i="7"/>
  <c r="E195" i="7"/>
  <c r="F195" i="7"/>
  <c r="G195" i="7"/>
  <c r="H195" i="7"/>
  <c r="A174" i="7"/>
  <c r="O174" i="7" s="1"/>
  <c r="A129" i="7"/>
  <c r="O129" i="7" s="1"/>
  <c r="C174" i="7"/>
  <c r="C129" i="7"/>
  <c r="D174" i="7"/>
  <c r="D129" i="7"/>
  <c r="E174" i="7"/>
  <c r="E129" i="7"/>
  <c r="F174" i="7"/>
  <c r="F129" i="7"/>
  <c r="G174" i="7"/>
  <c r="G129" i="7"/>
  <c r="H174" i="7"/>
  <c r="H129" i="7"/>
  <c r="A139" i="7"/>
  <c r="O139" i="7" s="1"/>
  <c r="C139" i="7"/>
  <c r="D139" i="7"/>
  <c r="E139" i="7"/>
  <c r="F139" i="7"/>
  <c r="G139" i="7"/>
  <c r="H139" i="7"/>
  <c r="A135" i="7"/>
  <c r="O135" i="7" s="1"/>
  <c r="C135" i="7"/>
  <c r="D135" i="7"/>
  <c r="E135" i="7"/>
  <c r="F135" i="7"/>
  <c r="G135" i="7"/>
  <c r="H135" i="7"/>
  <c r="A132" i="7"/>
  <c r="O132" i="7" s="1"/>
  <c r="A133" i="7"/>
  <c r="O133" i="7" s="1"/>
  <c r="C132" i="7"/>
  <c r="C133" i="7"/>
  <c r="D132" i="7"/>
  <c r="D133" i="7"/>
  <c r="E132" i="7"/>
  <c r="E133" i="7"/>
  <c r="F132" i="7"/>
  <c r="F133" i="7"/>
  <c r="G132" i="7"/>
  <c r="G133" i="7"/>
  <c r="H132" i="7"/>
  <c r="H133" i="7"/>
  <c r="V1340" i="3" l="1"/>
  <c r="AG1340" i="3"/>
  <c r="V1341" i="3"/>
  <c r="AG1341" i="3"/>
  <c r="V1342" i="3"/>
  <c r="AG1342" i="3"/>
  <c r="V1343" i="3"/>
  <c r="AG1343" i="3"/>
  <c r="V1344" i="3"/>
  <c r="AG1344" i="3"/>
  <c r="V1345" i="3"/>
  <c r="AG1345" i="3"/>
  <c r="V1346" i="3"/>
  <c r="AG1346" i="3"/>
  <c r="V1347" i="3"/>
  <c r="AG1347" i="3"/>
  <c r="V1348" i="3"/>
  <c r="AG1348" i="3"/>
  <c r="V1349" i="3"/>
  <c r="AG1349" i="3"/>
  <c r="V1350" i="3"/>
  <c r="AG1350" i="3"/>
  <c r="V1351" i="3"/>
  <c r="AG1351" i="3"/>
  <c r="V1352" i="3"/>
  <c r="AG1352" i="3"/>
  <c r="V26" i="1" l="1"/>
  <c r="V28" i="1"/>
  <c r="V29" i="1"/>
  <c r="V39" i="1"/>
  <c r="V48" i="1"/>
  <c r="V49" i="1"/>
  <c r="V50" i="1"/>
  <c r="V54" i="1"/>
  <c r="V47" i="1"/>
  <c r="V53" i="1"/>
  <c r="V34" i="1"/>
  <c r="V38" i="1"/>
  <c r="V35" i="1"/>
  <c r="V30" i="1"/>
  <c r="V37" i="1"/>
  <c r="V31" i="1"/>
  <c r="V32" i="1"/>
  <c r="V41" i="1"/>
  <c r="V45" i="1"/>
  <c r="V46" i="1"/>
  <c r="V42" i="1"/>
  <c r="V51" i="1"/>
  <c r="V58" i="1"/>
  <c r="V59" i="1"/>
  <c r="V60" i="1"/>
  <c r="V61" i="1"/>
  <c r="V33" i="1"/>
  <c r="V40" i="1"/>
  <c r="V55" i="1"/>
  <c r="V56" i="1"/>
  <c r="V62" i="1"/>
  <c r="V63" i="1"/>
  <c r="V64" i="1"/>
  <c r="V125" i="1"/>
  <c r="V126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65" i="1"/>
  <c r="V66" i="1"/>
  <c r="V67" i="1"/>
  <c r="V68" i="1"/>
  <c r="V146" i="1"/>
  <c r="V147" i="1"/>
  <c r="V149" i="1"/>
  <c r="V150" i="1"/>
  <c r="V151" i="1"/>
  <c r="V152" i="1"/>
  <c r="V153" i="1"/>
  <c r="V154" i="1"/>
  <c r="V155" i="1"/>
  <c r="V128" i="1"/>
  <c r="V156" i="1"/>
  <c r="V129" i="1"/>
  <c r="V157" i="1"/>
  <c r="V119" i="1"/>
  <c r="V158" i="1"/>
  <c r="V159" i="1"/>
  <c r="V160" i="1"/>
  <c r="V130" i="1"/>
  <c r="V161" i="1"/>
  <c r="V162" i="1"/>
  <c r="V131" i="1"/>
  <c r="V163" i="1"/>
  <c r="V120" i="1"/>
  <c r="V77" i="1"/>
  <c r="V78" i="1"/>
  <c r="V79" i="1"/>
  <c r="V89" i="1"/>
  <c r="V80" i="1"/>
  <c r="V90" i="1"/>
  <c r="V81" i="1"/>
  <c r="V82" i="1"/>
  <c r="V83" i="1"/>
  <c r="V84" i="1"/>
  <c r="V85" i="1"/>
  <c r="V86" i="1"/>
  <c r="V87" i="1"/>
  <c r="V88" i="1"/>
  <c r="V91" i="1"/>
  <c r="V92" i="1"/>
  <c r="V164" i="1"/>
  <c r="V93" i="1"/>
  <c r="V94" i="1"/>
  <c r="V95" i="1"/>
  <c r="V165" i="1"/>
  <c r="V166" i="1"/>
  <c r="V167" i="1"/>
  <c r="V168" i="1"/>
  <c r="V169" i="1"/>
  <c r="V96" i="1"/>
  <c r="V97" i="1"/>
  <c r="V98" i="1"/>
  <c r="V99" i="1"/>
  <c r="V100" i="1"/>
  <c r="V101" i="1"/>
  <c r="V102" i="1"/>
  <c r="V103" i="1"/>
  <c r="V73" i="1"/>
  <c r="V74" i="1"/>
  <c r="V75" i="1"/>
  <c r="V76" i="1"/>
  <c r="V69" i="1"/>
  <c r="V70" i="1"/>
  <c r="V71" i="1"/>
  <c r="V72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21" i="1"/>
  <c r="V122" i="1"/>
  <c r="V123" i="1"/>
  <c r="V124" i="1"/>
  <c r="V170" i="1"/>
  <c r="V171" i="1"/>
  <c r="V244" i="1"/>
  <c r="V245" i="1"/>
  <c r="V246" i="1"/>
  <c r="V247" i="1"/>
  <c r="V248" i="1"/>
  <c r="V249" i="1"/>
  <c r="V251" i="1"/>
  <c r="V252" i="1"/>
  <c r="V253" i="1"/>
  <c r="V254" i="1"/>
  <c r="V255" i="1"/>
  <c r="V262" i="1"/>
  <c r="V263" i="1"/>
  <c r="V264" i="1"/>
  <c r="V265" i="1"/>
  <c r="V266" i="1"/>
  <c r="V267" i="1"/>
  <c r="V268" i="1"/>
  <c r="V269" i="1"/>
  <c r="V270" i="1"/>
  <c r="V271" i="1"/>
  <c r="V272" i="1"/>
  <c r="V274" i="1"/>
  <c r="V2" i="1"/>
  <c r="V173" i="1"/>
  <c r="V205" i="1"/>
  <c r="V174" i="1"/>
  <c r="V175" i="1"/>
  <c r="V196" i="1"/>
  <c r="V197" i="1"/>
  <c r="V198" i="1"/>
  <c r="V199" i="1"/>
  <c r="V200" i="1"/>
  <c r="V201" i="1"/>
  <c r="V202" i="1"/>
  <c r="V179" i="1"/>
  <c r="V206" i="1"/>
  <c r="V180" i="1"/>
  <c r="V181" i="1"/>
  <c r="V182" i="1"/>
  <c r="V183" i="1"/>
  <c r="V184" i="1"/>
  <c r="V185" i="1"/>
  <c r="V186" i="1"/>
  <c r="V188" i="1"/>
  <c r="V189" i="1"/>
  <c r="V204" i="1"/>
  <c r="V190" i="1"/>
  <c r="V191" i="1"/>
  <c r="V192" i="1"/>
  <c r="V194" i="1"/>
  <c r="V207" i="1"/>
  <c r="V208" i="1"/>
  <c r="V209" i="1"/>
  <c r="V210" i="1"/>
  <c r="V211" i="1"/>
  <c r="V212" i="1"/>
  <c r="V213" i="1"/>
  <c r="V214" i="1"/>
  <c r="V215" i="1"/>
  <c r="V1232" i="3" l="1"/>
  <c r="AG1232" i="3"/>
  <c r="V1229" i="3"/>
  <c r="AG1229" i="3"/>
  <c r="V1230" i="3"/>
  <c r="AG1230" i="3"/>
  <c r="V1231" i="3"/>
  <c r="AG1231" i="3"/>
  <c r="V1270" i="3" l="1"/>
  <c r="AG1270" i="3"/>
  <c r="V1271" i="3"/>
  <c r="AG1271" i="3"/>
  <c r="V1272" i="3"/>
  <c r="AG1272" i="3"/>
  <c r="V1273" i="3"/>
  <c r="AG1273" i="3"/>
  <c r="V1274" i="3"/>
  <c r="AG1274" i="3"/>
  <c r="V1275" i="3"/>
  <c r="AG1275" i="3"/>
  <c r="V1276" i="3"/>
  <c r="AG1276" i="3"/>
  <c r="V1277" i="3"/>
  <c r="AG1277" i="3"/>
  <c r="V1278" i="3"/>
  <c r="AG1278" i="3"/>
  <c r="V1279" i="3"/>
  <c r="AG1279" i="3"/>
  <c r="V1280" i="3"/>
  <c r="AG1280" i="3"/>
  <c r="V1281" i="3"/>
  <c r="AG1281" i="3"/>
  <c r="A145" i="7" l="1"/>
  <c r="O145" i="7" s="1"/>
  <c r="C145" i="7"/>
  <c r="D145" i="7"/>
  <c r="E145" i="7"/>
  <c r="F145" i="7"/>
  <c r="G145" i="7"/>
  <c r="H145" i="7"/>
  <c r="A201" i="7"/>
  <c r="O201" i="7" s="1"/>
  <c r="A144" i="7"/>
  <c r="O144" i="7" s="1"/>
  <c r="C201" i="7"/>
  <c r="C144" i="7"/>
  <c r="D201" i="7"/>
  <c r="D144" i="7"/>
  <c r="E201" i="7"/>
  <c r="E144" i="7"/>
  <c r="F201" i="7"/>
  <c r="F144" i="7"/>
  <c r="G201" i="7"/>
  <c r="G144" i="7"/>
  <c r="H201" i="7"/>
  <c r="H144" i="7"/>
  <c r="A160" i="7"/>
  <c r="O160" i="7" s="1"/>
  <c r="A168" i="7"/>
  <c r="O168" i="7" s="1"/>
  <c r="C160" i="7"/>
  <c r="C168" i="7"/>
  <c r="D160" i="7"/>
  <c r="D168" i="7"/>
  <c r="E160" i="7"/>
  <c r="E168" i="7"/>
  <c r="F160" i="7"/>
  <c r="F168" i="7"/>
  <c r="G160" i="7"/>
  <c r="G168" i="7"/>
  <c r="H160" i="7"/>
  <c r="H168" i="7"/>
  <c r="A154" i="7"/>
  <c r="O154" i="7" s="1"/>
  <c r="C154" i="7"/>
  <c r="D154" i="7"/>
  <c r="E154" i="7"/>
  <c r="F154" i="7"/>
  <c r="G154" i="7"/>
  <c r="H154" i="7"/>
  <c r="A155" i="7"/>
  <c r="O155" i="7" s="1"/>
  <c r="C155" i="7"/>
  <c r="D155" i="7"/>
  <c r="E155" i="7"/>
  <c r="F155" i="7"/>
  <c r="G155" i="7"/>
  <c r="H155" i="7"/>
  <c r="A126" i="7"/>
  <c r="O126" i="7" s="1"/>
  <c r="C126" i="7"/>
  <c r="D126" i="7"/>
  <c r="E126" i="7"/>
  <c r="F126" i="7"/>
  <c r="G126" i="7"/>
  <c r="H126" i="7"/>
  <c r="A121" i="7"/>
  <c r="O121" i="7" s="1"/>
  <c r="C121" i="7"/>
  <c r="D121" i="7"/>
  <c r="E121" i="7"/>
  <c r="F121" i="7"/>
  <c r="G121" i="7"/>
  <c r="H121" i="7"/>
  <c r="A125" i="7"/>
  <c r="O125" i="7" s="1"/>
  <c r="C125" i="7"/>
  <c r="D125" i="7"/>
  <c r="E125" i="7"/>
  <c r="F125" i="7"/>
  <c r="G125" i="7"/>
  <c r="H125" i="7"/>
  <c r="A124" i="7"/>
  <c r="O124" i="7" s="1"/>
  <c r="C124" i="7"/>
  <c r="D124" i="7"/>
  <c r="E124" i="7"/>
  <c r="F124" i="7"/>
  <c r="G124" i="7"/>
  <c r="H124" i="7"/>
  <c r="A98" i="7" l="1"/>
  <c r="O98" i="7" s="1"/>
  <c r="C98" i="7"/>
  <c r="D98" i="7"/>
  <c r="E98" i="7"/>
  <c r="F98" i="7"/>
  <c r="G98" i="7"/>
  <c r="H98" i="7"/>
  <c r="A96" i="7"/>
  <c r="O96" i="7" s="1"/>
  <c r="C96" i="7"/>
  <c r="D96" i="7"/>
  <c r="E96" i="7"/>
  <c r="F96" i="7"/>
  <c r="G96" i="7"/>
  <c r="H96" i="7"/>
  <c r="A159" i="7"/>
  <c r="O159" i="7" s="1"/>
  <c r="C159" i="7"/>
  <c r="D159" i="7"/>
  <c r="E159" i="7"/>
  <c r="F159" i="7"/>
  <c r="G159" i="7"/>
  <c r="H159" i="7"/>
  <c r="A150" i="7"/>
  <c r="O150" i="7" s="1"/>
  <c r="C150" i="7"/>
  <c r="D150" i="7"/>
  <c r="E150" i="7"/>
  <c r="F150" i="7"/>
  <c r="G150" i="7"/>
  <c r="H150" i="7"/>
  <c r="C17" i="7"/>
  <c r="C18" i="7"/>
  <c r="C249" i="7"/>
  <c r="C20" i="7"/>
  <c r="C21" i="7"/>
  <c r="C22" i="7"/>
  <c r="C85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223" i="7"/>
  <c r="C52" i="7"/>
  <c r="C53" i="7"/>
  <c r="C54" i="7"/>
  <c r="C55" i="7"/>
  <c r="C56" i="7"/>
  <c r="C57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58" i="7"/>
  <c r="C59" i="7"/>
  <c r="C213" i="7"/>
  <c r="C218" i="7"/>
  <c r="C222" i="7"/>
  <c r="C224" i="7"/>
  <c r="C226" i="7"/>
  <c r="C227" i="7"/>
  <c r="C228" i="7"/>
  <c r="C229" i="7"/>
  <c r="C230" i="7"/>
  <c r="C231" i="7"/>
  <c r="C78" i="7"/>
  <c r="C80" i="7"/>
  <c r="C81" i="7"/>
  <c r="C82" i="7"/>
  <c r="C232" i="7"/>
  <c r="C233" i="7"/>
  <c r="C83" i="7"/>
  <c r="C164" i="7"/>
  <c r="C152" i="7"/>
  <c r="C84" i="7"/>
  <c r="C234" i="7"/>
  <c r="C235" i="7"/>
  <c r="C88" i="7"/>
  <c r="C89" i="7"/>
  <c r="C93" i="7"/>
  <c r="C120" i="7"/>
  <c r="C156" i="7"/>
  <c r="C94" i="7"/>
  <c r="C95" i="7"/>
  <c r="C97" i="7"/>
  <c r="C142" i="7"/>
  <c r="C165" i="7"/>
  <c r="C86" i="7"/>
  <c r="C92" i="7"/>
  <c r="C79" i="7"/>
  <c r="C102" i="7"/>
  <c r="C110" i="7"/>
  <c r="C108" i="7"/>
  <c r="C109" i="7"/>
  <c r="C87" i="7"/>
  <c r="C161" i="7"/>
  <c r="C137" i="7"/>
  <c r="C151" i="7"/>
  <c r="C166" i="7"/>
  <c r="C104" i="7"/>
  <c r="C105" i="7"/>
  <c r="C106" i="7"/>
  <c r="C107" i="7"/>
  <c r="C117" i="7"/>
  <c r="C167" i="7"/>
  <c r="C114" i="7"/>
  <c r="C116" i="7"/>
  <c r="C169" i="7"/>
  <c r="C118" i="7"/>
  <c r="C119" i="7"/>
  <c r="C115" i="7"/>
  <c r="C101" i="7"/>
  <c r="C100" i="7"/>
  <c r="C103" i="7"/>
  <c r="C19" i="7"/>
  <c r="C23" i="7"/>
  <c r="C90" i="7"/>
  <c r="C91" i="7"/>
  <c r="C99" i="7"/>
  <c r="C111" i="7"/>
  <c r="C123" i="7"/>
  <c r="C112" i="7"/>
  <c r="C113" i="7"/>
  <c r="C122" i="7"/>
  <c r="C127" i="7"/>
  <c r="C128" i="7"/>
  <c r="A128" i="7"/>
  <c r="O128" i="7" s="1"/>
  <c r="A127" i="7"/>
  <c r="O127" i="7" s="1"/>
  <c r="A122" i="7"/>
  <c r="O122" i="7" s="1"/>
  <c r="A113" i="7"/>
  <c r="O113" i="7" s="1"/>
  <c r="A112" i="7"/>
  <c r="O112" i="7" s="1"/>
  <c r="A123" i="7"/>
  <c r="O123" i="7" s="1"/>
  <c r="A111" i="7"/>
  <c r="O111" i="7" s="1"/>
  <c r="A99" i="7"/>
  <c r="O99" i="7" s="1"/>
  <c r="A91" i="7"/>
  <c r="O91" i="7" s="1"/>
  <c r="A90" i="7"/>
  <c r="O90" i="7" s="1"/>
  <c r="A23" i="7"/>
  <c r="O23" i="7" s="1"/>
  <c r="A19" i="7"/>
  <c r="O19" i="7" s="1"/>
  <c r="A103" i="7"/>
  <c r="O103" i="7" s="1"/>
  <c r="A100" i="7"/>
  <c r="O100" i="7" s="1"/>
  <c r="A101" i="7"/>
  <c r="O101" i="7" s="1"/>
  <c r="A169" i="7"/>
  <c r="O169" i="7" s="1"/>
  <c r="A167" i="7"/>
  <c r="O167" i="7" s="1"/>
  <c r="A117" i="7"/>
  <c r="O117" i="7" s="1"/>
  <c r="A166" i="7"/>
  <c r="O166" i="7" s="1"/>
  <c r="A151" i="7"/>
  <c r="O151" i="7" s="1"/>
  <c r="A137" i="7"/>
  <c r="O137" i="7" s="1"/>
  <c r="A161" i="7"/>
  <c r="O161" i="7" s="1"/>
  <c r="A87" i="7"/>
  <c r="O87" i="7" s="1"/>
  <c r="A109" i="7"/>
  <c r="O109" i="7" s="1"/>
  <c r="A110" i="7"/>
  <c r="O110" i="7" s="1"/>
  <c r="A79" i="7"/>
  <c r="O79" i="7" s="1"/>
  <c r="A92" i="7"/>
  <c r="O92" i="7" s="1"/>
  <c r="A86" i="7"/>
  <c r="O86" i="7" s="1"/>
  <c r="A165" i="7"/>
  <c r="O165" i="7" s="1"/>
  <c r="A142" i="7"/>
  <c r="O142" i="7" s="1"/>
  <c r="A156" i="7"/>
  <c r="O156" i="7" s="1"/>
  <c r="A120" i="7"/>
  <c r="O120" i="7" s="1"/>
  <c r="A84" i="7"/>
  <c r="O84" i="7" s="1"/>
  <c r="A152" i="7"/>
  <c r="O152" i="7" s="1"/>
  <c r="A164" i="7"/>
  <c r="O164" i="7" s="1"/>
  <c r="A85" i="7"/>
  <c r="O85" i="7" s="1"/>
  <c r="A22" i="7"/>
  <c r="O22" i="7" s="1"/>
  <c r="A21" i="7"/>
  <c r="O21" i="7" s="1"/>
  <c r="A249" i="7" l="1"/>
  <c r="O249" i="7" s="1"/>
  <c r="V1265" i="3" l="1"/>
  <c r="AG1265" i="3"/>
  <c r="V1266" i="3"/>
  <c r="AG1266" i="3"/>
  <c r="V1267" i="3"/>
  <c r="AG1267" i="3"/>
  <c r="V1268" i="3"/>
  <c r="AG1268" i="3"/>
  <c r="V1269" i="3"/>
  <c r="AG1269" i="3"/>
  <c r="V1254" i="3"/>
  <c r="AG1254" i="3"/>
  <c r="V1255" i="3"/>
  <c r="AG1255" i="3"/>
  <c r="V1256" i="3"/>
  <c r="AG1256" i="3"/>
  <c r="V1257" i="3"/>
  <c r="AG1257" i="3"/>
  <c r="V1258" i="3"/>
  <c r="AG1258" i="3"/>
  <c r="V1259" i="3"/>
  <c r="AG1259" i="3"/>
  <c r="V1260" i="3"/>
  <c r="AG1260" i="3"/>
  <c r="V1261" i="3"/>
  <c r="AG1261" i="3"/>
  <c r="V1262" i="3"/>
  <c r="AG1262" i="3"/>
  <c r="V1263" i="3"/>
  <c r="AG1263" i="3"/>
  <c r="V1264" i="3"/>
  <c r="AG1264" i="3"/>
  <c r="V1238" i="3"/>
  <c r="AG1238" i="3"/>
  <c r="V1239" i="3"/>
  <c r="AG1239" i="3"/>
  <c r="V1240" i="3"/>
  <c r="AG1240" i="3"/>
  <c r="V1241" i="3"/>
  <c r="AG1241" i="3"/>
  <c r="V1242" i="3"/>
  <c r="AG1242" i="3"/>
  <c r="V1243" i="3"/>
  <c r="AG1243" i="3"/>
  <c r="V1244" i="3"/>
  <c r="AG1244" i="3"/>
  <c r="V1245" i="3"/>
  <c r="AG1245" i="3"/>
  <c r="V1246" i="3"/>
  <c r="AG1246" i="3"/>
  <c r="V1247" i="3"/>
  <c r="AG1247" i="3"/>
  <c r="V1248" i="3"/>
  <c r="AG1248" i="3"/>
  <c r="V1249" i="3"/>
  <c r="AG1249" i="3"/>
  <c r="V1250" i="3"/>
  <c r="AG1250" i="3"/>
  <c r="V1251" i="3"/>
  <c r="AG1251" i="3"/>
  <c r="V1252" i="3"/>
  <c r="AG1252" i="3"/>
  <c r="V1253" i="3"/>
  <c r="AG1253" i="3"/>
  <c r="V1233" i="3"/>
  <c r="AG1233" i="3"/>
  <c r="V1234" i="3"/>
  <c r="AG1234" i="3"/>
  <c r="V1235" i="3"/>
  <c r="AG1235" i="3"/>
  <c r="V1236" i="3"/>
  <c r="AG1236" i="3"/>
  <c r="V1237" i="3"/>
  <c r="AG1237" i="3"/>
  <c r="D128" i="7" l="1"/>
  <c r="E128" i="7"/>
  <c r="F128" i="7"/>
  <c r="G128" i="7"/>
  <c r="H128" i="7"/>
  <c r="D127" i="7"/>
  <c r="E127" i="7"/>
  <c r="F127" i="7"/>
  <c r="G127" i="7"/>
  <c r="H127" i="7"/>
  <c r="D122" i="7"/>
  <c r="E122" i="7"/>
  <c r="F122" i="7"/>
  <c r="G122" i="7"/>
  <c r="H122" i="7"/>
  <c r="D113" i="7"/>
  <c r="E113" i="7"/>
  <c r="F113" i="7"/>
  <c r="G113" i="7"/>
  <c r="H113" i="7"/>
  <c r="D112" i="7"/>
  <c r="E112" i="7"/>
  <c r="F112" i="7"/>
  <c r="G112" i="7"/>
  <c r="H112" i="7"/>
  <c r="D123" i="7"/>
  <c r="E123" i="7"/>
  <c r="F123" i="7"/>
  <c r="G123" i="7"/>
  <c r="H123" i="7"/>
  <c r="D111" i="7"/>
  <c r="E111" i="7"/>
  <c r="F111" i="7"/>
  <c r="G111" i="7"/>
  <c r="H111" i="7"/>
  <c r="B16" i="8" l="1"/>
  <c r="C16" i="8"/>
  <c r="D16" i="8"/>
  <c r="E16" i="8"/>
  <c r="C3" i="8" l="1"/>
  <c r="C4" i="8"/>
  <c r="C5" i="8"/>
  <c r="C6" i="8"/>
  <c r="C7" i="8"/>
  <c r="C8" i="8"/>
  <c r="C9" i="8"/>
  <c r="C10" i="8"/>
  <c r="C11" i="8"/>
  <c r="C12" i="8"/>
  <c r="C13" i="8"/>
  <c r="C14" i="8"/>
  <c r="C15" i="8"/>
  <c r="C17" i="8"/>
  <c r="C25" i="8"/>
  <c r="C26" i="8"/>
  <c r="C27" i="8"/>
  <c r="C23" i="8"/>
  <c r="C19" i="8"/>
  <c r="C24" i="8"/>
  <c r="B10" i="8"/>
  <c r="B11" i="8"/>
  <c r="B12" i="8"/>
  <c r="B13" i="8"/>
  <c r="B14" i="8"/>
  <c r="B15" i="8"/>
  <c r="B17" i="8"/>
  <c r="B25" i="8"/>
  <c r="B26" i="8"/>
  <c r="B27" i="8"/>
  <c r="B23" i="8"/>
  <c r="B19" i="8"/>
  <c r="B24" i="8"/>
  <c r="B3" i="8"/>
  <c r="B4" i="8"/>
  <c r="B5" i="8"/>
  <c r="B6" i="8"/>
  <c r="B7" i="8"/>
  <c r="B8" i="8"/>
  <c r="B9" i="8"/>
  <c r="D99" i="7" l="1"/>
  <c r="E99" i="7"/>
  <c r="F99" i="7"/>
  <c r="G99" i="7"/>
  <c r="H99" i="7"/>
  <c r="D152" i="7"/>
  <c r="E152" i="7"/>
  <c r="F152" i="7"/>
  <c r="G152" i="7"/>
  <c r="H152" i="7"/>
  <c r="D103" i="7"/>
  <c r="E103" i="7"/>
  <c r="F103" i="7"/>
  <c r="G103" i="7"/>
  <c r="H103" i="7"/>
  <c r="D166" i="7"/>
  <c r="E166" i="7"/>
  <c r="F166" i="7"/>
  <c r="G166" i="7"/>
  <c r="H166" i="7"/>
  <c r="D137" i="7"/>
  <c r="E137" i="7"/>
  <c r="F137" i="7"/>
  <c r="G137" i="7"/>
  <c r="H137" i="7"/>
  <c r="D84" i="7"/>
  <c r="D120" i="7"/>
  <c r="E84" i="7"/>
  <c r="E120" i="7"/>
  <c r="F84" i="7"/>
  <c r="F120" i="7"/>
  <c r="G84" i="7"/>
  <c r="G120" i="7"/>
  <c r="H84" i="7"/>
  <c r="H120" i="7"/>
  <c r="D117" i="7"/>
  <c r="E117" i="7"/>
  <c r="F117" i="7"/>
  <c r="G117" i="7"/>
  <c r="H117" i="7"/>
  <c r="A115" i="7" l="1"/>
  <c r="O115" i="7" s="1"/>
  <c r="D115" i="7"/>
  <c r="E115" i="7"/>
  <c r="F115" i="7"/>
  <c r="G115" i="7"/>
  <c r="H115" i="7"/>
  <c r="D164" i="7"/>
  <c r="E164" i="7"/>
  <c r="F164" i="7"/>
  <c r="G164" i="7"/>
  <c r="H164" i="7"/>
  <c r="D156" i="7"/>
  <c r="E156" i="7"/>
  <c r="F156" i="7"/>
  <c r="G156" i="7"/>
  <c r="H156" i="7"/>
  <c r="D151" i="7"/>
  <c r="E151" i="7"/>
  <c r="F151" i="7"/>
  <c r="G151" i="7"/>
  <c r="H151" i="7"/>
  <c r="D91" i="7"/>
  <c r="D92" i="7"/>
  <c r="D79" i="7"/>
  <c r="E91" i="7"/>
  <c r="E92" i="7"/>
  <c r="E79" i="7"/>
  <c r="F91" i="7"/>
  <c r="F92" i="7"/>
  <c r="F79" i="7"/>
  <c r="G91" i="7"/>
  <c r="G92" i="7"/>
  <c r="G79" i="7"/>
  <c r="H91" i="7"/>
  <c r="H92" i="7"/>
  <c r="H79" i="7"/>
  <c r="D86" i="7"/>
  <c r="E86" i="7"/>
  <c r="F86" i="7"/>
  <c r="G86" i="7"/>
  <c r="H86" i="7"/>
  <c r="D142" i="7"/>
  <c r="D165" i="7"/>
  <c r="E142" i="7"/>
  <c r="E165" i="7"/>
  <c r="F142" i="7"/>
  <c r="F165" i="7"/>
  <c r="G142" i="7"/>
  <c r="G165" i="7"/>
  <c r="H142" i="7"/>
  <c r="H165" i="7"/>
  <c r="A114" i="7"/>
  <c r="O114" i="7" s="1"/>
  <c r="D114" i="7"/>
  <c r="E114" i="7"/>
  <c r="F114" i="7"/>
  <c r="G114" i="7"/>
  <c r="H114" i="7"/>
  <c r="D161" i="7" l="1"/>
  <c r="E161" i="7"/>
  <c r="F161" i="7"/>
  <c r="G161" i="7"/>
  <c r="H161" i="7"/>
  <c r="D109" i="7"/>
  <c r="D110" i="7"/>
  <c r="E109" i="7"/>
  <c r="E110" i="7"/>
  <c r="F109" i="7"/>
  <c r="F110" i="7"/>
  <c r="G109" i="7"/>
  <c r="G110" i="7"/>
  <c r="H109" i="7"/>
  <c r="H110" i="7"/>
  <c r="D14" i="8" l="1"/>
  <c r="E14" i="8"/>
  <c r="D13" i="8" l="1"/>
  <c r="E13" i="8"/>
  <c r="V1316" i="3" l="1"/>
  <c r="AG1316" i="3"/>
  <c r="V1317" i="3"/>
  <c r="AG1317" i="3"/>
  <c r="V1318" i="3"/>
  <c r="AG1318" i="3"/>
  <c r="V1319" i="3"/>
  <c r="AG1319" i="3"/>
  <c r="V1320" i="3"/>
  <c r="AG1320" i="3"/>
  <c r="V1321" i="3"/>
  <c r="AG1321" i="3"/>
  <c r="V1322" i="3"/>
  <c r="AG1322" i="3"/>
  <c r="V1323" i="3"/>
  <c r="AG1323" i="3"/>
  <c r="V1324" i="3"/>
  <c r="AG1324" i="3"/>
  <c r="V1325" i="3"/>
  <c r="AG1325" i="3"/>
  <c r="V1326" i="3"/>
  <c r="AG1326" i="3"/>
  <c r="V1327" i="3"/>
  <c r="AG1327" i="3"/>
  <c r="V1328" i="3"/>
  <c r="AG1328" i="3"/>
  <c r="V1329" i="3"/>
  <c r="AG1329" i="3"/>
  <c r="V1330" i="3"/>
  <c r="AG1330" i="3"/>
  <c r="V1331" i="3"/>
  <c r="AG1331" i="3"/>
  <c r="V1332" i="3"/>
  <c r="AG1332" i="3"/>
  <c r="V1333" i="3"/>
  <c r="AG1333" i="3"/>
  <c r="V1334" i="3"/>
  <c r="AG1334" i="3"/>
  <c r="V1335" i="3"/>
  <c r="AG1335" i="3"/>
  <c r="V1336" i="3"/>
  <c r="AG1336" i="3"/>
  <c r="V1337" i="3"/>
  <c r="AG1337" i="3"/>
  <c r="V1338" i="3"/>
  <c r="AG1338" i="3"/>
  <c r="N1339" i="3"/>
  <c r="O1339" i="3"/>
  <c r="P1339" i="3"/>
  <c r="Q1339" i="3"/>
  <c r="V1339" i="3"/>
  <c r="AG1339" i="3"/>
  <c r="V1228" i="3" l="1"/>
  <c r="AG1228" i="3"/>
  <c r="V1227" i="3"/>
  <c r="AG1227" i="3"/>
  <c r="V1226" i="3"/>
  <c r="AG1226" i="3"/>
  <c r="V1225" i="3"/>
  <c r="AG1225" i="3"/>
  <c r="V1222" i="3"/>
  <c r="AG1222" i="3"/>
  <c r="V1223" i="3"/>
  <c r="AG1223" i="3"/>
  <c r="V1224" i="3"/>
  <c r="AG1224" i="3"/>
  <c r="V1220" i="3"/>
  <c r="AG1220" i="3"/>
  <c r="V1221" i="3"/>
  <c r="AG1221" i="3"/>
  <c r="V1216" i="3"/>
  <c r="AG1216" i="3"/>
  <c r="V1217" i="3"/>
  <c r="AG1217" i="3"/>
  <c r="V1218" i="3"/>
  <c r="AG1218" i="3"/>
  <c r="V1219" i="3"/>
  <c r="AG1219" i="3"/>
  <c r="V1203" i="3" l="1"/>
  <c r="AG1203" i="3"/>
  <c r="V1204" i="3"/>
  <c r="AG1204" i="3"/>
  <c r="V1205" i="3"/>
  <c r="AG1205" i="3"/>
  <c r="V1206" i="3"/>
  <c r="AG1206" i="3"/>
  <c r="V1207" i="3"/>
  <c r="AG1207" i="3"/>
  <c r="V1208" i="3"/>
  <c r="AG1208" i="3"/>
  <c r="V1209" i="3"/>
  <c r="AG1209" i="3"/>
  <c r="V1210" i="3"/>
  <c r="AG1210" i="3"/>
  <c r="V1211" i="3"/>
  <c r="AG1211" i="3"/>
  <c r="V1212" i="3"/>
  <c r="AG1212" i="3"/>
  <c r="V1213" i="3"/>
  <c r="AG1213" i="3"/>
  <c r="V1214" i="3"/>
  <c r="AG1214" i="3"/>
  <c r="V1215" i="3"/>
  <c r="AG1215" i="3"/>
  <c r="D249" i="7" l="1"/>
  <c r="E249" i="7"/>
  <c r="F249" i="7"/>
  <c r="G249" i="7"/>
  <c r="H249" i="7"/>
  <c r="D90" i="7"/>
  <c r="E90" i="7"/>
  <c r="F90" i="7"/>
  <c r="G90" i="7"/>
  <c r="H90" i="7"/>
  <c r="V1202" i="3" l="1"/>
  <c r="AG1202" i="3"/>
  <c r="A108" i="7" l="1"/>
  <c r="O108" i="7" s="1"/>
  <c r="D108" i="7"/>
  <c r="E108" i="7"/>
  <c r="F108" i="7"/>
  <c r="G108" i="7"/>
  <c r="H108" i="7"/>
  <c r="A107" i="7"/>
  <c r="O107" i="7" s="1"/>
  <c r="D107" i="7"/>
  <c r="E107" i="7"/>
  <c r="F107" i="7"/>
  <c r="G107" i="7"/>
  <c r="H107" i="7"/>
  <c r="A104" i="7"/>
  <c r="O104" i="7" s="1"/>
  <c r="D104" i="7"/>
  <c r="E104" i="7"/>
  <c r="F104" i="7"/>
  <c r="G104" i="7"/>
  <c r="H104" i="7"/>
  <c r="D85" i="7"/>
  <c r="E85" i="7"/>
  <c r="F85" i="7"/>
  <c r="G85" i="7"/>
  <c r="H85" i="7"/>
  <c r="A119" i="7"/>
  <c r="O119" i="7" s="1"/>
  <c r="A102" i="7"/>
  <c r="O102" i="7" s="1"/>
  <c r="D119" i="7"/>
  <c r="D102" i="7"/>
  <c r="E119" i="7"/>
  <c r="E102" i="7"/>
  <c r="F119" i="7"/>
  <c r="F102" i="7"/>
  <c r="G119" i="7"/>
  <c r="G102" i="7"/>
  <c r="H119" i="7"/>
  <c r="H102" i="7"/>
  <c r="D87" i="7"/>
  <c r="E87" i="7"/>
  <c r="F87" i="7"/>
  <c r="G87" i="7"/>
  <c r="H87" i="7"/>
  <c r="A118" i="7" l="1"/>
  <c r="O118" i="7" s="1"/>
  <c r="A116" i="7"/>
  <c r="O116" i="7" s="1"/>
  <c r="D118" i="7"/>
  <c r="D116" i="7"/>
  <c r="E118" i="7"/>
  <c r="E116" i="7"/>
  <c r="F118" i="7"/>
  <c r="F116" i="7"/>
  <c r="G118" i="7"/>
  <c r="G116" i="7"/>
  <c r="H118" i="7"/>
  <c r="H116" i="7"/>
  <c r="A106" i="7"/>
  <c r="O106" i="7" s="1"/>
  <c r="D106" i="7"/>
  <c r="E106" i="7"/>
  <c r="F106" i="7"/>
  <c r="G106" i="7"/>
  <c r="H106" i="7"/>
  <c r="D100" i="7"/>
  <c r="E100" i="7"/>
  <c r="F100" i="7"/>
  <c r="G100" i="7"/>
  <c r="H100" i="7"/>
  <c r="A95" i="7"/>
  <c r="O95" i="7" s="1"/>
  <c r="A97" i="7"/>
  <c r="O97" i="7" s="1"/>
  <c r="D95" i="7"/>
  <c r="D97" i="7"/>
  <c r="E95" i="7"/>
  <c r="E97" i="7"/>
  <c r="F95" i="7"/>
  <c r="F97" i="7"/>
  <c r="G95" i="7"/>
  <c r="G97" i="7"/>
  <c r="H95" i="7"/>
  <c r="H97" i="7"/>
  <c r="A94" i="7"/>
  <c r="O94" i="7" s="1"/>
  <c r="D94" i="7"/>
  <c r="E94" i="7"/>
  <c r="F94" i="7"/>
  <c r="G94" i="7"/>
  <c r="H94" i="7"/>
  <c r="A105" i="7" l="1"/>
  <c r="O105" i="7" s="1"/>
  <c r="D105" i="7"/>
  <c r="E105" i="7"/>
  <c r="F105" i="7"/>
  <c r="G105" i="7"/>
  <c r="H105" i="7"/>
  <c r="A235" i="7"/>
  <c r="O235" i="7" s="1"/>
  <c r="D235" i="7"/>
  <c r="D101" i="7"/>
  <c r="E235" i="7"/>
  <c r="E101" i="7"/>
  <c r="F235" i="7"/>
  <c r="F101" i="7"/>
  <c r="G235" i="7"/>
  <c r="G101" i="7"/>
  <c r="H235" i="7"/>
  <c r="H101" i="7"/>
  <c r="A88" i="7"/>
  <c r="O88" i="7" s="1"/>
  <c r="A89" i="7"/>
  <c r="O89" i="7" s="1"/>
  <c r="D88" i="7"/>
  <c r="D89" i="7"/>
  <c r="E88" i="7"/>
  <c r="E89" i="7"/>
  <c r="F88" i="7"/>
  <c r="F89" i="7"/>
  <c r="G88" i="7"/>
  <c r="G89" i="7"/>
  <c r="H88" i="7"/>
  <c r="H89" i="7"/>
  <c r="A234" i="7"/>
  <c r="O234" i="7" s="1"/>
  <c r="D22" i="7"/>
  <c r="D234" i="7"/>
  <c r="E22" i="7"/>
  <c r="E234" i="7"/>
  <c r="F22" i="7"/>
  <c r="F234" i="7"/>
  <c r="G22" i="7"/>
  <c r="G234" i="7"/>
  <c r="H22" i="7"/>
  <c r="H234" i="7"/>
  <c r="A80" i="7" l="1"/>
  <c r="O80" i="7" s="1"/>
  <c r="D80" i="7"/>
  <c r="D21" i="7"/>
  <c r="E80" i="7"/>
  <c r="E21" i="7"/>
  <c r="F80" i="7"/>
  <c r="F21" i="7"/>
  <c r="G80" i="7"/>
  <c r="G21" i="7"/>
  <c r="H80" i="7"/>
  <c r="H21" i="7"/>
  <c r="A82" i="7" l="1"/>
  <c r="O82" i="7" s="1"/>
  <c r="D82" i="7"/>
  <c r="E82" i="7"/>
  <c r="F82" i="7"/>
  <c r="G82" i="7"/>
  <c r="H82" i="7"/>
  <c r="A81" i="7"/>
  <c r="O81" i="7" s="1"/>
  <c r="D81" i="7"/>
  <c r="E81" i="7"/>
  <c r="F81" i="7"/>
  <c r="G81" i="7"/>
  <c r="H81" i="7"/>
  <c r="V1193" i="3" l="1"/>
  <c r="AG1193" i="3"/>
  <c r="V1194" i="3"/>
  <c r="AG1194" i="3"/>
  <c r="V1195" i="3"/>
  <c r="AG1195" i="3"/>
  <c r="V1196" i="3"/>
  <c r="AG1196" i="3"/>
  <c r="V1197" i="3"/>
  <c r="AG1197" i="3"/>
  <c r="V1198" i="3"/>
  <c r="AG1198" i="3"/>
  <c r="V1199" i="3"/>
  <c r="AG1199" i="3"/>
  <c r="V1200" i="3"/>
  <c r="AG1200" i="3"/>
  <c r="V1201" i="3"/>
  <c r="AG1201" i="3"/>
  <c r="V1306" i="3"/>
  <c r="V1307" i="3"/>
  <c r="V1308" i="3"/>
  <c r="V1309" i="3"/>
  <c r="V1310" i="3"/>
  <c r="V1311" i="3"/>
  <c r="V1312" i="3"/>
  <c r="V1313" i="3"/>
  <c r="V1314" i="3" l="1"/>
  <c r="N1315" i="3"/>
  <c r="O1315" i="3"/>
  <c r="P1315" i="3"/>
  <c r="Q1315" i="3"/>
  <c r="V1315" i="3"/>
  <c r="A223" i="7" l="1"/>
  <c r="O223" i="7" s="1"/>
  <c r="D223" i="7"/>
  <c r="E223" i="7"/>
  <c r="F223" i="7"/>
  <c r="G223" i="7"/>
  <c r="H223" i="7"/>
  <c r="D169" i="7"/>
  <c r="E169" i="7"/>
  <c r="F169" i="7"/>
  <c r="G169" i="7"/>
  <c r="H169" i="7"/>
  <c r="D167" i="7"/>
  <c r="E167" i="7"/>
  <c r="F167" i="7"/>
  <c r="G167" i="7"/>
  <c r="H167" i="7"/>
  <c r="A232" i="7"/>
  <c r="O232" i="7" s="1"/>
  <c r="A233" i="7"/>
  <c r="O233" i="7" s="1"/>
  <c r="D232" i="7"/>
  <c r="D233" i="7"/>
  <c r="E232" i="7"/>
  <c r="E233" i="7"/>
  <c r="F232" i="7"/>
  <c r="F233" i="7"/>
  <c r="G232" i="7"/>
  <c r="G233" i="7"/>
  <c r="H232" i="7"/>
  <c r="H233" i="7"/>
  <c r="A20" i="7" l="1"/>
  <c r="O20" i="7" s="1"/>
  <c r="D20" i="7"/>
  <c r="E20" i="7"/>
  <c r="F20" i="7"/>
  <c r="G20" i="7"/>
  <c r="H20" i="7"/>
  <c r="A53" i="7" l="1"/>
  <c r="O53" i="7" s="1"/>
  <c r="A26" i="7"/>
  <c r="O26" i="7" s="1"/>
  <c r="D53" i="7"/>
  <c r="D26" i="7"/>
  <c r="E53" i="7"/>
  <c r="E26" i="7"/>
  <c r="F53" i="7"/>
  <c r="F26" i="7"/>
  <c r="G53" i="7"/>
  <c r="G26" i="7"/>
  <c r="H53" i="7"/>
  <c r="H26" i="7"/>
  <c r="A54" i="7"/>
  <c r="O54" i="7" s="1"/>
  <c r="D54" i="7"/>
  <c r="E54" i="7"/>
  <c r="F54" i="7"/>
  <c r="G54" i="7"/>
  <c r="H54" i="7"/>
  <c r="A34" i="7"/>
  <c r="O34" i="7" s="1"/>
  <c r="D34" i="7"/>
  <c r="E34" i="7"/>
  <c r="F34" i="7"/>
  <c r="G34" i="7"/>
  <c r="H34" i="7"/>
  <c r="E7" i="8" l="1"/>
  <c r="A17" i="7" l="1"/>
  <c r="O17" i="7" s="1"/>
  <c r="A35" i="7"/>
  <c r="O35" i="7" s="1"/>
  <c r="D35" i="7"/>
  <c r="E35" i="7"/>
  <c r="F35" i="7"/>
  <c r="G35" i="7"/>
  <c r="H35" i="7"/>
  <c r="D17" i="7"/>
  <c r="E17" i="7"/>
  <c r="F17" i="7"/>
  <c r="G17" i="7"/>
  <c r="H17" i="7"/>
  <c r="AG26" i="1" l="1"/>
  <c r="A36" i="7" l="1"/>
  <c r="O36" i="7" s="1"/>
  <c r="A24" i="7"/>
  <c r="O24" i="7" s="1"/>
  <c r="A45" i="7"/>
  <c r="O45" i="7" s="1"/>
  <c r="D36" i="7"/>
  <c r="D24" i="7"/>
  <c r="D45" i="7"/>
  <c r="E36" i="7"/>
  <c r="E24" i="7"/>
  <c r="E45" i="7"/>
  <c r="F36" i="7"/>
  <c r="F24" i="7"/>
  <c r="F45" i="7"/>
  <c r="G36" i="7"/>
  <c r="G24" i="7"/>
  <c r="G45" i="7"/>
  <c r="H36" i="7"/>
  <c r="H24" i="7"/>
  <c r="H45" i="7"/>
  <c r="A48" i="7"/>
  <c r="O48" i="7" s="1"/>
  <c r="A47" i="7"/>
  <c r="O47" i="7" s="1"/>
  <c r="A46" i="7"/>
  <c r="O46" i="7" s="1"/>
  <c r="A27" i="7"/>
  <c r="O27" i="7" s="1"/>
  <c r="A18" i="7"/>
  <c r="O18" i="7" s="1"/>
  <c r="D48" i="7"/>
  <c r="D47" i="7"/>
  <c r="D46" i="7"/>
  <c r="D27" i="7"/>
  <c r="D18" i="7"/>
  <c r="E48" i="7"/>
  <c r="E47" i="7"/>
  <c r="E46" i="7"/>
  <c r="E27" i="7"/>
  <c r="E18" i="7"/>
  <c r="F48" i="7"/>
  <c r="F47" i="7"/>
  <c r="F46" i="7"/>
  <c r="F27" i="7"/>
  <c r="F18" i="7"/>
  <c r="G48" i="7"/>
  <c r="G47" i="7"/>
  <c r="G46" i="7"/>
  <c r="G27" i="7"/>
  <c r="G18" i="7"/>
  <c r="H48" i="7"/>
  <c r="H47" i="7"/>
  <c r="H46" i="7"/>
  <c r="H27" i="7"/>
  <c r="H18" i="7"/>
  <c r="A228" i="7" l="1"/>
  <c r="O228" i="7" s="1"/>
  <c r="D228" i="7"/>
  <c r="E228" i="7"/>
  <c r="F228" i="7"/>
  <c r="G228" i="7"/>
  <c r="H228" i="7"/>
  <c r="A33" i="7" l="1"/>
  <c r="O33" i="7" s="1"/>
  <c r="A32" i="7"/>
  <c r="O32" i="7" s="1"/>
  <c r="A29" i="7"/>
  <c r="O29" i="7" s="1"/>
  <c r="A60" i="7"/>
  <c r="O60" i="7" s="1"/>
  <c r="A50" i="7"/>
  <c r="O50" i="7" s="1"/>
  <c r="A78" i="7"/>
  <c r="O78" i="7" s="1"/>
  <c r="A93" i="7"/>
  <c r="O93" i="7" s="1"/>
  <c r="A28" i="7"/>
  <c r="O28" i="7" s="1"/>
  <c r="A226" i="7"/>
  <c r="O226" i="7" s="1"/>
  <c r="A224" i="7"/>
  <c r="O224" i="7" s="1"/>
  <c r="D33" i="7"/>
  <c r="D32" i="7"/>
  <c r="D29" i="7"/>
  <c r="D60" i="7"/>
  <c r="D50" i="7"/>
  <c r="D78" i="7"/>
  <c r="D93" i="7"/>
  <c r="D28" i="7"/>
  <c r="D226" i="7"/>
  <c r="D224" i="7"/>
  <c r="E33" i="7"/>
  <c r="E32" i="7"/>
  <c r="E29" i="7"/>
  <c r="E60" i="7"/>
  <c r="E50" i="7"/>
  <c r="E78" i="7"/>
  <c r="E93" i="7"/>
  <c r="E28" i="7"/>
  <c r="E226" i="7"/>
  <c r="E224" i="7"/>
  <c r="F33" i="7"/>
  <c r="F32" i="7"/>
  <c r="F29" i="7"/>
  <c r="F60" i="7"/>
  <c r="F50" i="7"/>
  <c r="F78" i="7"/>
  <c r="F93" i="7"/>
  <c r="F28" i="7"/>
  <c r="F226" i="7"/>
  <c r="F224" i="7"/>
  <c r="G33" i="7"/>
  <c r="G32" i="7"/>
  <c r="G29" i="7"/>
  <c r="G60" i="7"/>
  <c r="G50" i="7"/>
  <c r="G78" i="7"/>
  <c r="G93" i="7"/>
  <c r="G28" i="7"/>
  <c r="G226" i="7"/>
  <c r="G224" i="7"/>
  <c r="H33" i="7"/>
  <c r="H32" i="7"/>
  <c r="H29" i="7"/>
  <c r="H60" i="7"/>
  <c r="H50" i="7"/>
  <c r="H78" i="7"/>
  <c r="H93" i="7"/>
  <c r="H28" i="7"/>
  <c r="H226" i="7"/>
  <c r="H224" i="7"/>
  <c r="V1160" i="3" l="1"/>
  <c r="AG1160" i="3"/>
  <c r="V1161" i="3"/>
  <c r="AG1161" i="3"/>
  <c r="V1162" i="3"/>
  <c r="AG1162" i="3"/>
  <c r="V1163" i="3"/>
  <c r="AG1163" i="3"/>
  <c r="V1164" i="3"/>
  <c r="AG1164" i="3"/>
  <c r="V1165" i="3"/>
  <c r="AG1165" i="3"/>
  <c r="V1166" i="3"/>
  <c r="AG1166" i="3"/>
  <c r="V1167" i="3"/>
  <c r="AG1167" i="3"/>
  <c r="V1168" i="3"/>
  <c r="AG1168" i="3"/>
  <c r="V1169" i="3"/>
  <c r="AG1169" i="3"/>
  <c r="V1170" i="3"/>
  <c r="AG1170" i="3"/>
  <c r="V1171" i="3"/>
  <c r="AG1171" i="3"/>
  <c r="V1172" i="3"/>
  <c r="AG1172" i="3"/>
  <c r="V1173" i="3"/>
  <c r="AG1173" i="3"/>
  <c r="V1174" i="3"/>
  <c r="AG1174" i="3"/>
  <c r="V1175" i="3"/>
  <c r="AG1175" i="3"/>
  <c r="V1176" i="3"/>
  <c r="AG1176" i="3"/>
  <c r="V1177" i="3"/>
  <c r="AG1177" i="3"/>
  <c r="V1178" i="3"/>
  <c r="AG1178" i="3"/>
  <c r="V1179" i="3"/>
  <c r="AG1179" i="3"/>
  <c r="V1180" i="3"/>
  <c r="AG1180" i="3"/>
  <c r="V1181" i="3"/>
  <c r="AG1181" i="3"/>
  <c r="V1182" i="3"/>
  <c r="AG1182" i="3"/>
  <c r="V1183" i="3"/>
  <c r="AG1183" i="3"/>
  <c r="V1184" i="3"/>
  <c r="AG1184" i="3"/>
  <c r="V1185" i="3"/>
  <c r="AG1185" i="3"/>
  <c r="V1186" i="3"/>
  <c r="AG1186" i="3"/>
  <c r="V1187" i="3"/>
  <c r="AG1187" i="3"/>
  <c r="V1188" i="3"/>
  <c r="AG1188" i="3"/>
  <c r="V1189" i="3"/>
  <c r="AG1189" i="3"/>
  <c r="V1190" i="3"/>
  <c r="AG1190" i="3"/>
  <c r="V1191" i="3"/>
  <c r="AG1191" i="3"/>
  <c r="V1192" i="3"/>
  <c r="AG1192" i="3"/>
  <c r="R24" i="8" l="1"/>
  <c r="R27" i="8"/>
  <c r="R26" i="8"/>
  <c r="R25" i="8"/>
  <c r="M25" i="8"/>
  <c r="M26" i="8"/>
  <c r="M27" i="8"/>
  <c r="M23" i="8"/>
  <c r="M24" i="8"/>
  <c r="G3" i="8"/>
  <c r="G4" i="8"/>
  <c r="G5" i="8"/>
  <c r="G7" i="8"/>
  <c r="G8" i="8"/>
  <c r="G9" i="8"/>
  <c r="G10" i="8"/>
  <c r="G11" i="8"/>
  <c r="G12" i="8"/>
  <c r="G25" i="8"/>
  <c r="G26" i="8"/>
  <c r="G27" i="8"/>
  <c r="G24" i="8"/>
  <c r="F3" i="8"/>
  <c r="F4" i="8"/>
  <c r="F5" i="8"/>
  <c r="F7" i="8"/>
  <c r="F8" i="8"/>
  <c r="F9" i="8"/>
  <c r="F10" i="8"/>
  <c r="F11" i="8"/>
  <c r="F12" i="8"/>
  <c r="F25" i="8"/>
  <c r="F26" i="8"/>
  <c r="F27" i="8"/>
  <c r="F24" i="8"/>
  <c r="D24" i="8"/>
  <c r="E24" i="8"/>
  <c r="D19" i="8"/>
  <c r="E19" i="8"/>
  <c r="D23" i="8"/>
  <c r="E23" i="8"/>
  <c r="D27" i="8"/>
  <c r="E27" i="8"/>
  <c r="D26" i="8"/>
  <c r="E26" i="8"/>
  <c r="D25" i="8"/>
  <c r="E25" i="8"/>
  <c r="D17" i="8"/>
  <c r="E17" i="8"/>
  <c r="D15" i="8"/>
  <c r="E15" i="8"/>
  <c r="D3" i="8" l="1"/>
  <c r="E3" i="8"/>
  <c r="D4" i="8"/>
  <c r="E4" i="8"/>
  <c r="D5" i="8"/>
  <c r="E5" i="8"/>
  <c r="D6" i="8"/>
  <c r="E6" i="8"/>
  <c r="D7" i="8"/>
  <c r="D8" i="8"/>
  <c r="E8" i="8"/>
  <c r="D9" i="8"/>
  <c r="E9" i="8"/>
  <c r="D10" i="8"/>
  <c r="E10" i="8"/>
  <c r="D11" i="8"/>
  <c r="E11" i="8"/>
  <c r="D12" i="8"/>
  <c r="E12" i="8"/>
  <c r="A49" i="7" l="1"/>
  <c r="O49" i="7" s="1"/>
  <c r="D49" i="7"/>
  <c r="E49" i="7"/>
  <c r="F49" i="7"/>
  <c r="G49" i="7"/>
  <c r="H49" i="7"/>
  <c r="A62" i="7"/>
  <c r="O62" i="7" s="1"/>
  <c r="D62" i="7"/>
  <c r="E62" i="7"/>
  <c r="F62" i="7"/>
  <c r="G62" i="7"/>
  <c r="H62" i="7"/>
  <c r="A63" i="7"/>
  <c r="O63" i="7" s="1"/>
  <c r="D63" i="7"/>
  <c r="E63" i="7"/>
  <c r="F63" i="7"/>
  <c r="G63" i="7"/>
  <c r="H63" i="7"/>
  <c r="A64" i="7"/>
  <c r="O64" i="7" s="1"/>
  <c r="D64" i="7"/>
  <c r="E64" i="7"/>
  <c r="F64" i="7"/>
  <c r="G64" i="7"/>
  <c r="H64" i="7"/>
  <c r="A39" i="7"/>
  <c r="O39" i="7" s="1"/>
  <c r="D39" i="7"/>
  <c r="E39" i="7"/>
  <c r="F39" i="7"/>
  <c r="G39" i="7"/>
  <c r="H39" i="7"/>
  <c r="A25" i="7" l="1"/>
  <c r="O25" i="7" s="1"/>
  <c r="D25" i="7"/>
  <c r="E25" i="7"/>
  <c r="F25" i="7"/>
  <c r="G25" i="7"/>
  <c r="H25" i="7"/>
  <c r="A38" i="7"/>
  <c r="O38" i="7" s="1"/>
  <c r="D38" i="7"/>
  <c r="E38" i="7"/>
  <c r="F38" i="7"/>
  <c r="G38" i="7"/>
  <c r="H38" i="7"/>
  <c r="A65" i="7"/>
  <c r="O65" i="7" s="1"/>
  <c r="D65" i="7"/>
  <c r="E65" i="7"/>
  <c r="F65" i="7"/>
  <c r="G65" i="7"/>
  <c r="H65" i="7"/>
  <c r="A30" i="7"/>
  <c r="O30" i="7" s="1"/>
  <c r="D30" i="7"/>
  <c r="E30" i="7"/>
  <c r="F30" i="7"/>
  <c r="G30" i="7"/>
  <c r="H30" i="7"/>
  <c r="A31" i="7"/>
  <c r="O31" i="7" s="1"/>
  <c r="D31" i="7"/>
  <c r="E31" i="7"/>
  <c r="F31" i="7"/>
  <c r="G31" i="7"/>
  <c r="H31" i="7"/>
  <c r="A40" i="7"/>
  <c r="O40" i="7" s="1"/>
  <c r="D40" i="7"/>
  <c r="E40" i="7"/>
  <c r="F40" i="7"/>
  <c r="G40" i="7"/>
  <c r="H40" i="7"/>
  <c r="A41" i="7"/>
  <c r="O41" i="7" s="1"/>
  <c r="D41" i="7"/>
  <c r="E41" i="7"/>
  <c r="F41" i="7"/>
  <c r="G41" i="7"/>
  <c r="H41" i="7"/>
  <c r="A42" i="7"/>
  <c r="O42" i="7" s="1"/>
  <c r="D42" i="7"/>
  <c r="E42" i="7"/>
  <c r="F42" i="7"/>
  <c r="G42" i="7"/>
  <c r="H42" i="7"/>
  <c r="V1136" i="3" l="1"/>
  <c r="AG1136" i="3"/>
  <c r="V1137" i="3"/>
  <c r="AG1137" i="3"/>
  <c r="V1138" i="3"/>
  <c r="AG1138" i="3"/>
  <c r="V1139" i="3"/>
  <c r="AG1139" i="3"/>
  <c r="V1140" i="3"/>
  <c r="AG1140" i="3"/>
  <c r="V1141" i="3"/>
  <c r="AG1141" i="3"/>
  <c r="V1142" i="3"/>
  <c r="AG1142" i="3"/>
  <c r="V1143" i="3"/>
  <c r="AG1143" i="3"/>
  <c r="V1144" i="3"/>
  <c r="AG1144" i="3"/>
  <c r="V1145" i="3"/>
  <c r="AG1145" i="3"/>
  <c r="V1146" i="3"/>
  <c r="AG1146" i="3"/>
  <c r="V1147" i="3"/>
  <c r="AG1147" i="3"/>
  <c r="V1148" i="3"/>
  <c r="AG1148" i="3"/>
  <c r="V1149" i="3"/>
  <c r="AG1149" i="3"/>
  <c r="V1150" i="3"/>
  <c r="AG1150" i="3"/>
  <c r="V1151" i="3"/>
  <c r="AG1151" i="3"/>
  <c r="V1152" i="3"/>
  <c r="AG1152" i="3"/>
  <c r="V1153" i="3"/>
  <c r="AG1153" i="3"/>
  <c r="V1154" i="3"/>
  <c r="AG1154" i="3"/>
  <c r="V1155" i="3"/>
  <c r="AG1155" i="3"/>
  <c r="V1156" i="3"/>
  <c r="AG1156" i="3"/>
  <c r="V1157" i="3"/>
  <c r="AG1157" i="3"/>
  <c r="V1158" i="3"/>
  <c r="AG1158" i="3"/>
  <c r="N1159" i="3"/>
  <c r="O1159" i="3"/>
  <c r="P1159" i="3"/>
  <c r="Q1159" i="3"/>
  <c r="V1159" i="3"/>
  <c r="AG1159" i="3"/>
  <c r="A37" i="7" l="1"/>
  <c r="O37" i="7" s="1"/>
  <c r="A61" i="7"/>
  <c r="O61" i="7" s="1"/>
  <c r="A67" i="7"/>
  <c r="O67" i="7" s="1"/>
  <c r="A52" i="7"/>
  <c r="O52" i="7" s="1"/>
  <c r="D37" i="7"/>
  <c r="D61" i="7"/>
  <c r="D67" i="7"/>
  <c r="D52" i="7"/>
  <c r="E37" i="7"/>
  <c r="E61" i="7"/>
  <c r="E67" i="7"/>
  <c r="E52" i="7"/>
  <c r="F37" i="7"/>
  <c r="F61" i="7"/>
  <c r="F67" i="7"/>
  <c r="F52" i="7"/>
  <c r="G37" i="7"/>
  <c r="G61" i="7"/>
  <c r="G67" i="7"/>
  <c r="G52" i="7"/>
  <c r="H37" i="7"/>
  <c r="H61" i="7"/>
  <c r="H67" i="7"/>
  <c r="H52" i="7"/>
  <c r="A71" i="7" l="1"/>
  <c r="O71" i="7" s="1"/>
  <c r="A70" i="7"/>
  <c r="O70" i="7" s="1"/>
  <c r="A69" i="7"/>
  <c r="O69" i="7" s="1"/>
  <c r="A68" i="7"/>
  <c r="O68" i="7" s="1"/>
  <c r="A51" i="7"/>
  <c r="O51" i="7" s="1"/>
  <c r="D71" i="7"/>
  <c r="D70" i="7"/>
  <c r="D69" i="7"/>
  <c r="D68" i="7"/>
  <c r="D51" i="7"/>
  <c r="E71" i="7"/>
  <c r="E70" i="7"/>
  <c r="E69" i="7"/>
  <c r="E68" i="7"/>
  <c r="E51" i="7"/>
  <c r="F71" i="7"/>
  <c r="F70" i="7"/>
  <c r="F69" i="7"/>
  <c r="F68" i="7"/>
  <c r="F51" i="7"/>
  <c r="G71" i="7"/>
  <c r="G70" i="7"/>
  <c r="G69" i="7"/>
  <c r="G68" i="7"/>
  <c r="G51" i="7"/>
  <c r="H71" i="7"/>
  <c r="H70" i="7"/>
  <c r="H69" i="7"/>
  <c r="H68" i="7"/>
  <c r="H51" i="7"/>
  <c r="D58" i="7" l="1"/>
  <c r="E58" i="7"/>
  <c r="F58" i="7"/>
  <c r="G58" i="7"/>
  <c r="H58" i="7"/>
  <c r="D55" i="7"/>
  <c r="E55" i="7"/>
  <c r="F55" i="7"/>
  <c r="G55" i="7"/>
  <c r="H55" i="7"/>
  <c r="D23" i="7"/>
  <c r="E23" i="7"/>
  <c r="F23" i="7"/>
  <c r="G23" i="7"/>
  <c r="H23" i="7"/>
  <c r="A58" i="7"/>
  <c r="O58" i="7" s="1"/>
  <c r="A55" i="7"/>
  <c r="O55" i="7" s="1"/>
  <c r="G72" i="7" l="1"/>
  <c r="D227" i="7" l="1"/>
  <c r="D230" i="7"/>
  <c r="D218" i="7"/>
  <c r="D72" i="7"/>
  <c r="D213" i="7"/>
  <c r="D222" i="7"/>
  <c r="D74" i="7"/>
  <c r="D231" i="7"/>
  <c r="D66" i="7"/>
  <c r="D56" i="7"/>
  <c r="D73" i="7"/>
  <c r="D77" i="7"/>
  <c r="D76" i="7"/>
  <c r="D44" i="7"/>
  <c r="D43" i="7"/>
  <c r="D75" i="7"/>
  <c r="D57" i="7"/>
  <c r="D19" i="7"/>
  <c r="D229" i="7"/>
  <c r="D59" i="7"/>
  <c r="D83" i="7"/>
  <c r="E229" i="7" l="1"/>
  <c r="F229" i="7"/>
  <c r="G229" i="7"/>
  <c r="H229" i="7"/>
  <c r="E59" i="7"/>
  <c r="F59" i="7"/>
  <c r="G59" i="7"/>
  <c r="H59" i="7"/>
  <c r="E83" i="7"/>
  <c r="F83" i="7"/>
  <c r="G83" i="7"/>
  <c r="H83" i="7"/>
  <c r="A229" i="7"/>
  <c r="O229" i="7" s="1"/>
  <c r="A59" i="7"/>
  <c r="O59" i="7" s="1"/>
  <c r="A83" i="7"/>
  <c r="O83" i="7" s="1"/>
  <c r="G231" i="7" l="1"/>
  <c r="G66" i="7"/>
  <c r="G56" i="7"/>
  <c r="G227" i="7"/>
  <c r="G73" i="7"/>
  <c r="G77" i="7"/>
  <c r="G76" i="7"/>
  <c r="G44" i="7"/>
  <c r="G43" i="7"/>
  <c r="G75" i="7"/>
  <c r="G57" i="7"/>
  <c r="G19" i="7"/>
  <c r="G74" i="7"/>
  <c r="E227" i="7" l="1"/>
  <c r="F227" i="7"/>
  <c r="H227" i="7"/>
  <c r="E73" i="7"/>
  <c r="F73" i="7"/>
  <c r="H73" i="7"/>
  <c r="E77" i="7"/>
  <c r="F77" i="7"/>
  <c r="H77" i="7"/>
  <c r="E76" i="7"/>
  <c r="F76" i="7"/>
  <c r="H76" i="7"/>
  <c r="E44" i="7"/>
  <c r="F44" i="7"/>
  <c r="H44" i="7"/>
  <c r="E43" i="7"/>
  <c r="F43" i="7"/>
  <c r="H43" i="7"/>
  <c r="E75" i="7"/>
  <c r="F75" i="7"/>
  <c r="H75" i="7"/>
  <c r="E57" i="7"/>
  <c r="F57" i="7"/>
  <c r="H57" i="7"/>
  <c r="E19" i="7"/>
  <c r="F19" i="7"/>
  <c r="H19" i="7"/>
  <c r="A227" i="7"/>
  <c r="O227" i="7" s="1"/>
  <c r="A73" i="7"/>
  <c r="O73" i="7" s="1"/>
  <c r="A77" i="7"/>
  <c r="O77" i="7" s="1"/>
  <c r="A76" i="7"/>
  <c r="O76" i="7" s="1"/>
  <c r="A44" i="7"/>
  <c r="O44" i="7" s="1"/>
  <c r="A43" i="7"/>
  <c r="O43" i="7" s="1"/>
  <c r="A75" i="7"/>
  <c r="O75" i="7" s="1"/>
  <c r="A57" i="7"/>
  <c r="O57" i="7" s="1"/>
  <c r="AG1081" i="3" l="1"/>
  <c r="AG1082" i="3"/>
  <c r="AG1083" i="3"/>
  <c r="AG1084" i="3"/>
  <c r="AG1085" i="3"/>
  <c r="AG1086" i="3"/>
  <c r="AG1087" i="3"/>
  <c r="AG1088" i="3"/>
  <c r="AG1089" i="3"/>
  <c r="AG1090" i="3"/>
  <c r="AG1091" i="3"/>
  <c r="AG1092" i="3"/>
  <c r="AG1093" i="3"/>
  <c r="AG1094" i="3"/>
  <c r="AG1095" i="3"/>
  <c r="AG1096" i="3"/>
  <c r="AG1097" i="3"/>
  <c r="AG1098" i="3"/>
  <c r="AG1099" i="3"/>
  <c r="AG1100" i="3"/>
  <c r="AG1101" i="3"/>
  <c r="AG1102" i="3"/>
  <c r="AG1103" i="3"/>
  <c r="AG1104" i="3"/>
  <c r="AG1105" i="3"/>
  <c r="AG1106" i="3"/>
  <c r="AG1107" i="3"/>
  <c r="AG1108" i="3"/>
  <c r="AG1109" i="3"/>
  <c r="AG1110" i="3"/>
  <c r="N1111" i="3"/>
  <c r="O1111" i="3"/>
  <c r="P1111" i="3"/>
  <c r="Q1111" i="3"/>
  <c r="W1111" i="3"/>
  <c r="X1111" i="3"/>
  <c r="AG1111" i="3"/>
  <c r="AG1112" i="3"/>
  <c r="AG1113" i="3"/>
  <c r="AG1114" i="3"/>
  <c r="AG1115" i="3"/>
  <c r="AG1116" i="3"/>
  <c r="AG1117" i="3"/>
  <c r="AG1118" i="3"/>
  <c r="AG1119" i="3"/>
  <c r="AG1120" i="3"/>
  <c r="AG1121" i="3"/>
  <c r="AG1122" i="3"/>
  <c r="AG1123" i="3"/>
  <c r="AG1124" i="3"/>
  <c r="AG1125" i="3"/>
  <c r="AG1126" i="3"/>
  <c r="AG1127" i="3"/>
  <c r="AG1128" i="3"/>
  <c r="AG1129" i="3"/>
  <c r="AG1130" i="3"/>
  <c r="AG1131" i="3"/>
  <c r="AG1132" i="3"/>
  <c r="AG1133" i="3"/>
  <c r="AG1134" i="3"/>
  <c r="N1135" i="3"/>
  <c r="O1135" i="3"/>
  <c r="P1135" i="3"/>
  <c r="Q1135" i="3"/>
  <c r="AG1135" i="3"/>
  <c r="AG1079" i="3"/>
  <c r="AG1080" i="3"/>
  <c r="H56" i="7" l="1"/>
  <c r="F56" i="7"/>
  <c r="E56" i="7"/>
  <c r="A56" i="7"/>
  <c r="O56" i="7" s="1"/>
  <c r="H213" i="7"/>
  <c r="F213" i="7"/>
  <c r="E213" i="7"/>
  <c r="A213" i="7"/>
  <c r="O213" i="7" s="1"/>
  <c r="H66" i="7"/>
  <c r="F66" i="7"/>
  <c r="E66" i="7"/>
  <c r="A66" i="7"/>
  <c r="O66" i="7" s="1"/>
  <c r="H74" i="7"/>
  <c r="F74" i="7"/>
  <c r="E74" i="7"/>
  <c r="A74" i="7"/>
  <c r="O74" i="7" s="1"/>
  <c r="H231" i="7"/>
  <c r="F231" i="7"/>
  <c r="E231" i="7"/>
  <c r="A231" i="7"/>
  <c r="O231" i="7" s="1"/>
  <c r="H218" i="7"/>
  <c r="F218" i="7"/>
  <c r="E218" i="7"/>
  <c r="A218" i="7"/>
  <c r="O218" i="7" s="1"/>
  <c r="H222" i="7"/>
  <c r="F222" i="7"/>
  <c r="E222" i="7"/>
  <c r="A222" i="7"/>
  <c r="O222" i="7" s="1"/>
  <c r="H72" i="7"/>
  <c r="F72" i="7"/>
  <c r="E72" i="7"/>
  <c r="A72" i="7"/>
  <c r="O72" i="7" s="1"/>
  <c r="H230" i="7"/>
  <c r="F230" i="7"/>
  <c r="E230" i="7"/>
  <c r="A230" i="7"/>
  <c r="O230" i="7" s="1"/>
  <c r="AG1045" i="3" l="1"/>
  <c r="AG1046" i="3"/>
  <c r="AG1047" i="3"/>
  <c r="AG1048" i="3"/>
  <c r="AG1049" i="3"/>
  <c r="AG1050" i="3"/>
  <c r="AG1051" i="3"/>
  <c r="AG1052" i="3"/>
  <c r="AG1053" i="3"/>
  <c r="AG1054" i="3"/>
  <c r="AG1055" i="3"/>
  <c r="AG1056" i="3"/>
  <c r="AG1057" i="3"/>
  <c r="AG1058" i="3"/>
  <c r="AG1059" i="3"/>
  <c r="AG1060" i="3"/>
  <c r="AG1061" i="3"/>
  <c r="AG1062" i="3"/>
  <c r="AG1063" i="3"/>
  <c r="AG1064" i="3"/>
  <c r="AG1065" i="3"/>
  <c r="AG1066" i="3"/>
  <c r="AG1067" i="3"/>
  <c r="AG1068" i="3"/>
  <c r="AG1069" i="3"/>
  <c r="AG1070" i="3"/>
  <c r="AG1071" i="3"/>
  <c r="AG1072" i="3"/>
  <c r="AG1073" i="3"/>
  <c r="AG1074" i="3"/>
  <c r="AG1075" i="3"/>
  <c r="AG1076" i="3"/>
  <c r="AG1077" i="3"/>
  <c r="N1078" i="3"/>
  <c r="O1078" i="3"/>
  <c r="P1078" i="3"/>
  <c r="Q1078" i="3"/>
  <c r="W1078" i="3"/>
  <c r="X1078" i="3"/>
  <c r="AG1078" i="3"/>
  <c r="AG1037" i="3"/>
  <c r="AG1038" i="3"/>
  <c r="AG1039" i="3"/>
  <c r="AG1040" i="3"/>
  <c r="AG1041" i="3"/>
  <c r="AG1042" i="3"/>
  <c r="AG1043" i="3"/>
  <c r="N1044" i="3"/>
  <c r="O1044" i="3"/>
  <c r="P1044" i="3"/>
  <c r="Q1044" i="3"/>
  <c r="W1044" i="3"/>
  <c r="X1044" i="3"/>
  <c r="AG1044" i="3"/>
  <c r="AG1035" i="3"/>
  <c r="AG1036" i="3"/>
  <c r="AG1033" i="3"/>
  <c r="AG1034" i="3"/>
  <c r="AG1013" i="3"/>
  <c r="AG1014" i="3"/>
  <c r="AG1015" i="3"/>
  <c r="AG1016" i="3"/>
  <c r="AG1017" i="3"/>
  <c r="AG1018" i="3"/>
  <c r="AG1019" i="3"/>
  <c r="AG1020" i="3"/>
  <c r="AG1021" i="3"/>
  <c r="AG1022" i="3"/>
  <c r="AG1023" i="3"/>
  <c r="AG1024" i="3"/>
  <c r="AG1025" i="3"/>
  <c r="AG1026" i="3"/>
  <c r="AG1027" i="3"/>
  <c r="AG1028" i="3"/>
  <c r="AG1029" i="3"/>
  <c r="AG1030" i="3"/>
  <c r="AG1031" i="3"/>
  <c r="AG1032" i="3"/>
  <c r="AG1007" i="3"/>
  <c r="AG1008" i="3"/>
  <c r="AG1009" i="3"/>
  <c r="N1010" i="3"/>
  <c r="O1010" i="3"/>
  <c r="P1010" i="3"/>
  <c r="Q1010" i="3"/>
  <c r="W1010" i="3"/>
  <c r="X1010" i="3"/>
  <c r="AG1010" i="3"/>
  <c r="AG1011" i="3"/>
  <c r="AG1012" i="3"/>
  <c r="AG994" i="3" l="1"/>
  <c r="AG995" i="3"/>
  <c r="AG996" i="3"/>
  <c r="AG997" i="3"/>
  <c r="AG998" i="3"/>
  <c r="AG999" i="3"/>
  <c r="AG1000" i="3"/>
  <c r="AG1001" i="3"/>
  <c r="AG1002" i="3"/>
  <c r="AG1003" i="3"/>
  <c r="AG1004" i="3"/>
  <c r="AG1005" i="3"/>
  <c r="N1006" i="3"/>
  <c r="O1006" i="3"/>
  <c r="P1006" i="3"/>
  <c r="Q1006" i="3"/>
  <c r="AG1006" i="3"/>
  <c r="AG938" i="3" l="1"/>
  <c r="AG939" i="3"/>
  <c r="AG940" i="3"/>
  <c r="AG941" i="3"/>
  <c r="AG942" i="3"/>
  <c r="AG943" i="3"/>
  <c r="AG944" i="3"/>
  <c r="AG945" i="3"/>
  <c r="AG946" i="3"/>
  <c r="AG947" i="3"/>
  <c r="AG948" i="3"/>
  <c r="AG949" i="3"/>
  <c r="AG950" i="3"/>
  <c r="AG951" i="3"/>
  <c r="AG952" i="3"/>
  <c r="AG953" i="3"/>
  <c r="AG954" i="3"/>
  <c r="AG955" i="3"/>
  <c r="AG956" i="3"/>
  <c r="AG957" i="3"/>
  <c r="AG958" i="3"/>
  <c r="AG959" i="3"/>
  <c r="AG960" i="3"/>
  <c r="AG961" i="3"/>
  <c r="AG962" i="3"/>
  <c r="AG963" i="3"/>
  <c r="AG964" i="3"/>
  <c r="AG965" i="3"/>
  <c r="AG966" i="3"/>
  <c r="AG967" i="3"/>
  <c r="AG968" i="3"/>
  <c r="AG969" i="3"/>
  <c r="AG970" i="3"/>
  <c r="AG971" i="3"/>
  <c r="AG972" i="3"/>
  <c r="AG973" i="3"/>
  <c r="AG974" i="3"/>
  <c r="AG975" i="3"/>
  <c r="AG976" i="3"/>
  <c r="AG977" i="3"/>
  <c r="AG978" i="3"/>
  <c r="AG979" i="3"/>
  <c r="AG980" i="3"/>
  <c r="AG981" i="3"/>
  <c r="AG982" i="3"/>
  <c r="AG983" i="3"/>
  <c r="AG984" i="3"/>
  <c r="AG985" i="3"/>
  <c r="AG986" i="3"/>
  <c r="AG987" i="3"/>
  <c r="AG988" i="3"/>
  <c r="AG989" i="3"/>
  <c r="AG990" i="3"/>
  <c r="AG991" i="3"/>
  <c r="N992" i="3"/>
  <c r="O992" i="3"/>
  <c r="P992" i="3"/>
  <c r="Q992" i="3"/>
  <c r="W992" i="3"/>
  <c r="X992" i="3"/>
  <c r="AG992" i="3"/>
  <c r="AG993" i="3"/>
  <c r="AG932" i="3" l="1"/>
  <c r="AG933" i="3"/>
  <c r="AG934" i="3"/>
  <c r="AG935" i="3"/>
  <c r="AG936" i="3"/>
  <c r="N937" i="3"/>
  <c r="O937" i="3"/>
  <c r="P937" i="3"/>
  <c r="Q937" i="3"/>
  <c r="W937" i="3"/>
  <c r="AG937" i="3"/>
  <c r="AG917" i="3" l="1"/>
  <c r="AG918" i="3"/>
  <c r="AG919" i="3"/>
  <c r="AG920" i="3"/>
  <c r="AG921" i="3"/>
  <c r="AG922" i="3"/>
  <c r="AG923" i="3"/>
  <c r="AG924" i="3"/>
  <c r="AG925" i="3"/>
  <c r="AG926" i="3"/>
  <c r="AG927" i="3"/>
  <c r="AG928" i="3"/>
  <c r="AG929" i="3"/>
  <c r="N930" i="3"/>
  <c r="O930" i="3"/>
  <c r="P930" i="3"/>
  <c r="Q930" i="3"/>
  <c r="W930" i="3"/>
  <c r="X930" i="3"/>
  <c r="AG930" i="3"/>
  <c r="AG903" i="3" l="1"/>
  <c r="AG904" i="3"/>
  <c r="AG905" i="3"/>
  <c r="AG906" i="3"/>
  <c r="AG907" i="3"/>
  <c r="AG908" i="3"/>
  <c r="AG909" i="3"/>
  <c r="AG910" i="3"/>
  <c r="AG911" i="3"/>
  <c r="AG912" i="3"/>
  <c r="AG913" i="3"/>
  <c r="AG914" i="3"/>
  <c r="N915" i="3"/>
  <c r="O915" i="3"/>
  <c r="P915" i="3"/>
  <c r="Q915" i="3"/>
  <c r="W915" i="3"/>
  <c r="X915" i="3"/>
  <c r="AG915" i="3"/>
  <c r="AG886" i="3" l="1"/>
  <c r="AG887" i="3"/>
  <c r="AG888" i="3"/>
  <c r="AG889" i="3"/>
  <c r="AG890" i="3"/>
  <c r="AG891" i="3"/>
  <c r="AG892" i="3"/>
  <c r="AG893" i="3"/>
  <c r="AG894" i="3"/>
  <c r="AG895" i="3"/>
  <c r="AG896" i="3"/>
  <c r="AG897" i="3"/>
  <c r="AG898" i="3"/>
  <c r="AG899" i="3"/>
  <c r="AG900" i="3"/>
  <c r="AG901" i="3"/>
  <c r="N902" i="3"/>
  <c r="O902" i="3"/>
  <c r="P902" i="3"/>
  <c r="Q902" i="3"/>
  <c r="W902" i="3"/>
  <c r="X902" i="3"/>
  <c r="AG902" i="3"/>
  <c r="AG884" i="3" l="1"/>
  <c r="AG885" i="3"/>
  <c r="AG881" i="3" l="1"/>
  <c r="AG882" i="3"/>
  <c r="AG883" i="3"/>
  <c r="AG851" i="3" l="1"/>
  <c r="AG852" i="3"/>
  <c r="AG853" i="3"/>
  <c r="AG854" i="3"/>
  <c r="AG855" i="3"/>
  <c r="AG856" i="3"/>
  <c r="AG857" i="3"/>
  <c r="AG858" i="3"/>
  <c r="AG859" i="3"/>
  <c r="AG860" i="3"/>
  <c r="AG861" i="3"/>
  <c r="AG862" i="3"/>
  <c r="AG863" i="3"/>
  <c r="AG864" i="3"/>
  <c r="AG865" i="3"/>
  <c r="AG866" i="3"/>
  <c r="AG867" i="3"/>
  <c r="AG868" i="3"/>
  <c r="AG869" i="3"/>
  <c r="AG870" i="3"/>
  <c r="AG871" i="3"/>
  <c r="AG872" i="3"/>
  <c r="AG873" i="3"/>
  <c r="AG874" i="3"/>
  <c r="AG875" i="3"/>
  <c r="AG876" i="3"/>
  <c r="AG877" i="3"/>
  <c r="AG878" i="3"/>
  <c r="AG879" i="3"/>
  <c r="N880" i="3"/>
  <c r="O880" i="3"/>
  <c r="P880" i="3"/>
  <c r="Q880" i="3"/>
  <c r="W880" i="3"/>
  <c r="X880" i="3"/>
  <c r="AG880" i="3"/>
  <c r="O170" i="1" l="1"/>
  <c r="P170" i="1"/>
  <c r="N170" i="1"/>
  <c r="AG812" i="3" l="1"/>
  <c r="AG813" i="3"/>
  <c r="AG814" i="3"/>
  <c r="AG815" i="3"/>
  <c r="AG816" i="3"/>
  <c r="AG817" i="3"/>
  <c r="AG818" i="3"/>
  <c r="AG819" i="3"/>
  <c r="AG820" i="3"/>
  <c r="AG821" i="3"/>
  <c r="AG822" i="3"/>
  <c r="AG823" i="3"/>
  <c r="AG824" i="3"/>
  <c r="AG825" i="3"/>
  <c r="AG826" i="3"/>
  <c r="AG827" i="3"/>
  <c r="AG828" i="3"/>
  <c r="AG829" i="3"/>
  <c r="AG830" i="3"/>
  <c r="AG831" i="3"/>
  <c r="AG832" i="3"/>
  <c r="AG833" i="3"/>
  <c r="AG834" i="3"/>
  <c r="AG835" i="3"/>
  <c r="AG836" i="3"/>
  <c r="AG837" i="3"/>
  <c r="AG838" i="3"/>
  <c r="AG839" i="3"/>
  <c r="AG840" i="3"/>
  <c r="AG841" i="3"/>
  <c r="AG842" i="3"/>
  <c r="AG843" i="3"/>
  <c r="AG844" i="3"/>
  <c r="AG845" i="3"/>
  <c r="AG846" i="3"/>
  <c r="AG847" i="3"/>
  <c r="AG848" i="3"/>
  <c r="AG849" i="3"/>
  <c r="N850" i="3"/>
  <c r="O850" i="3"/>
  <c r="P850" i="3"/>
  <c r="Q850" i="3"/>
  <c r="W850" i="3"/>
  <c r="X850" i="3"/>
  <c r="AG850" i="3"/>
  <c r="N808" i="3" l="1"/>
  <c r="O808" i="3"/>
  <c r="P808" i="3"/>
  <c r="Q808" i="3"/>
  <c r="W808" i="3"/>
  <c r="X808" i="3"/>
  <c r="N791" i="3" l="1"/>
  <c r="O791" i="3"/>
  <c r="P791" i="3"/>
  <c r="Q791" i="3"/>
  <c r="W791" i="3"/>
  <c r="X791" i="3"/>
  <c r="N777" i="3" l="1"/>
  <c r="O777" i="3"/>
  <c r="P777" i="3"/>
  <c r="Q777" i="3"/>
  <c r="W777" i="3"/>
  <c r="X777" i="3"/>
  <c r="N740" i="3" l="1"/>
  <c r="O740" i="3"/>
  <c r="P740" i="3"/>
  <c r="Q740" i="3"/>
  <c r="W740" i="3"/>
  <c r="X740" i="3"/>
  <c r="M705" i="3" l="1"/>
  <c r="N705" i="3"/>
  <c r="O705" i="3"/>
  <c r="P705" i="3"/>
  <c r="W705" i="3"/>
  <c r="X705" i="3"/>
  <c r="M664" i="3" l="1"/>
  <c r="N664" i="3"/>
  <c r="O664" i="3"/>
  <c r="P664" i="3"/>
  <c r="W664" i="3"/>
  <c r="X664" i="3"/>
  <c r="M654" i="3" l="1"/>
  <c r="N654" i="3"/>
  <c r="O654" i="3"/>
  <c r="P654" i="3"/>
  <c r="W654" i="3"/>
  <c r="X654" i="3"/>
  <c r="M648" i="3" l="1"/>
  <c r="N648" i="3"/>
  <c r="O648" i="3"/>
  <c r="P648" i="3"/>
  <c r="W648" i="3"/>
  <c r="X648" i="3"/>
  <c r="M638" i="3" l="1"/>
  <c r="N638" i="3"/>
  <c r="O638" i="3"/>
  <c r="P638" i="3"/>
  <c r="W638" i="3"/>
  <c r="X638" i="3"/>
  <c r="M608" i="3" l="1"/>
  <c r="N608" i="3"/>
  <c r="O608" i="3"/>
  <c r="P608" i="3"/>
  <c r="W608" i="3"/>
  <c r="X608" i="3"/>
  <c r="M616" i="3"/>
  <c r="N616" i="3"/>
  <c r="O616" i="3"/>
  <c r="P616" i="3"/>
  <c r="W616" i="3"/>
  <c r="X616" i="3"/>
  <c r="M583" i="3" l="1"/>
  <c r="N583" i="3"/>
  <c r="O583" i="3"/>
  <c r="P583" i="3"/>
  <c r="W583" i="3"/>
  <c r="X583" i="3"/>
  <c r="M578" i="3"/>
  <c r="N578" i="3"/>
  <c r="O578" i="3"/>
  <c r="P578" i="3"/>
  <c r="W578" i="3"/>
  <c r="X578" i="3"/>
  <c r="M565" i="3" l="1"/>
  <c r="N565" i="3"/>
  <c r="O565" i="3"/>
  <c r="P565" i="3"/>
  <c r="W565" i="3"/>
  <c r="X565" i="3"/>
  <c r="M550" i="3" l="1"/>
  <c r="N550" i="3"/>
  <c r="O550" i="3"/>
  <c r="P550" i="3"/>
  <c r="W550" i="3"/>
  <c r="X550" i="3"/>
  <c r="M533" i="3"/>
  <c r="N533" i="3"/>
  <c r="O533" i="3"/>
  <c r="P533" i="3"/>
  <c r="W533" i="3"/>
  <c r="X533" i="3"/>
  <c r="M529" i="3"/>
  <c r="N529" i="3"/>
  <c r="O529" i="3"/>
  <c r="P529" i="3"/>
  <c r="W529" i="3"/>
  <c r="X529" i="3"/>
  <c r="M487" i="3" l="1"/>
  <c r="N487" i="3"/>
  <c r="O487" i="3"/>
  <c r="P487" i="3"/>
  <c r="W487" i="3"/>
  <c r="X487" i="3"/>
  <c r="M485" i="3" l="1"/>
  <c r="N485" i="3"/>
  <c r="O485" i="3"/>
  <c r="P485" i="3"/>
  <c r="W485" i="3"/>
  <c r="X485" i="3"/>
  <c r="M450" i="3" l="1"/>
  <c r="N450" i="3"/>
  <c r="O450" i="3"/>
  <c r="P450" i="3"/>
  <c r="W450" i="3"/>
  <c r="X450" i="3"/>
  <c r="M406" i="3" l="1"/>
  <c r="N406" i="3"/>
  <c r="O406" i="3"/>
  <c r="P406" i="3"/>
  <c r="W406" i="3"/>
  <c r="X406" i="3"/>
  <c r="L330" i="3" l="1"/>
  <c r="M330" i="3"/>
  <c r="N330" i="3"/>
  <c r="O330" i="3"/>
  <c r="V330" i="3"/>
  <c r="W330" i="3"/>
  <c r="V335" i="3"/>
  <c r="U1210" i="2" l="1"/>
  <c r="T1210" i="2"/>
  <c r="M1210" i="2"/>
  <c r="L1210" i="2"/>
  <c r="K1210" i="2"/>
  <c r="J1210" i="2"/>
  <c r="AI1160" i="2"/>
  <c r="AH1160" i="2"/>
  <c r="AJ1159" i="2"/>
  <c r="AJ1158" i="2"/>
  <c r="AN1157" i="2"/>
  <c r="AJ1157" i="2"/>
  <c r="AI1132" i="2"/>
  <c r="AH1132" i="2"/>
  <c r="AJ1131" i="2"/>
  <c r="AJ1130" i="2"/>
  <c r="AN1129" i="2"/>
  <c r="AJ1129" i="2"/>
  <c r="T1129" i="2"/>
  <c r="S1129" i="2"/>
  <c r="M1129" i="2"/>
  <c r="L1129" i="2"/>
  <c r="K1129" i="2"/>
  <c r="J1129" i="2"/>
  <c r="AI1041" i="2"/>
  <c r="AH1041" i="2"/>
  <c r="AJ1040" i="2"/>
  <c r="AJ1039" i="2"/>
  <c r="AN1038" i="2"/>
  <c r="AJ1038" i="2"/>
  <c r="T1038" i="2"/>
  <c r="S1038" i="2"/>
  <c r="M1038" i="2"/>
  <c r="L1038" i="2"/>
  <c r="K1038" i="2"/>
  <c r="J1038" i="2"/>
  <c r="AI1015" i="2"/>
  <c r="AH1015" i="2"/>
  <c r="AJ1014" i="2"/>
  <c r="AJ1013" i="2"/>
  <c r="AN1012" i="2"/>
  <c r="AJ1012" i="2"/>
  <c r="Z1011" i="2"/>
  <c r="Q1011" i="2"/>
  <c r="M1011" i="2"/>
  <c r="AI1008" i="2"/>
  <c r="AH1008" i="2"/>
  <c r="AJ1007" i="2"/>
  <c r="AJ1006" i="2"/>
  <c r="AN1005" i="2"/>
  <c r="AJ1005" i="2"/>
  <c r="Z1004" i="2"/>
  <c r="Y1004" i="2"/>
  <c r="Q1004" i="2"/>
  <c r="P1004" i="2"/>
  <c r="M1004" i="2"/>
  <c r="L1004" i="2"/>
  <c r="AI1002" i="2"/>
  <c r="AH1002" i="2"/>
  <c r="AJ1001" i="2"/>
  <c r="AJ1000" i="2"/>
  <c r="AN999" i="2"/>
  <c r="AJ999" i="2"/>
  <c r="Z998" i="2"/>
  <c r="Q998" i="2"/>
  <c r="P998" i="2"/>
  <c r="O998" i="2"/>
  <c r="N998" i="2"/>
  <c r="M998" i="2"/>
  <c r="AI996" i="2"/>
  <c r="AH996" i="2"/>
  <c r="AJ995" i="2"/>
  <c r="AJ994" i="2"/>
  <c r="AN993" i="2"/>
  <c r="AJ993" i="2"/>
  <c r="Z992" i="2"/>
  <c r="Y992" i="2"/>
  <c r="Q992" i="2"/>
  <c r="P992" i="2"/>
  <c r="M992" i="2"/>
  <c r="L992" i="2"/>
  <c r="AI990" i="2"/>
  <c r="AH990" i="2"/>
  <c r="AJ989" i="2"/>
  <c r="AJ988" i="2"/>
  <c r="AN987" i="2"/>
  <c r="AJ987" i="2"/>
  <c r="Z986" i="2"/>
  <c r="Y986" i="2"/>
  <c r="Q986" i="2"/>
  <c r="P986" i="2"/>
  <c r="M986" i="2"/>
  <c r="L986" i="2"/>
  <c r="AI970" i="2"/>
  <c r="AH970" i="2"/>
  <c r="AJ969" i="2"/>
  <c r="AJ968" i="2"/>
  <c r="AN967" i="2"/>
  <c r="AJ967" i="2"/>
  <c r="Z966" i="2"/>
  <c r="Y966" i="2"/>
  <c r="Q966" i="2"/>
  <c r="P966" i="2"/>
  <c r="M966" i="2"/>
  <c r="L966" i="2"/>
  <c r="AI961" i="2"/>
  <c r="AH961" i="2"/>
  <c r="AJ960" i="2"/>
  <c r="AJ959" i="2"/>
  <c r="AN958" i="2"/>
  <c r="AJ958" i="2"/>
  <c r="Q957" i="2"/>
  <c r="P957" i="2"/>
  <c r="O957" i="2"/>
  <c r="N957" i="2"/>
  <c r="M957" i="2"/>
  <c r="L957" i="2"/>
  <c r="AI929" i="2"/>
  <c r="AH929" i="2"/>
  <c r="AJ928" i="2"/>
  <c r="AJ927" i="2"/>
  <c r="AN926" i="2"/>
  <c r="AJ926" i="2"/>
  <c r="Z925" i="2"/>
  <c r="Y925" i="2"/>
  <c r="Q925" i="2"/>
  <c r="P925" i="2"/>
  <c r="M925" i="2"/>
  <c r="L925" i="2"/>
  <c r="Z902" i="2"/>
  <c r="Y902" i="2"/>
  <c r="Q902" i="2"/>
  <c r="P902" i="2"/>
  <c r="M902" i="2"/>
  <c r="L902" i="2"/>
  <c r="AE894" i="2"/>
  <c r="AD894" i="2"/>
  <c r="V894" i="2"/>
  <c r="U894" i="2"/>
  <c r="R894" i="2"/>
  <c r="Q894" i="2"/>
  <c r="AJ878" i="2"/>
  <c r="AJ877" i="2"/>
  <c r="AN876" i="2"/>
  <c r="AJ876" i="2"/>
  <c r="AB875" i="2"/>
  <c r="X875" i="2"/>
  <c r="T875" i="2"/>
  <c r="Q875" i="2"/>
  <c r="AJ872" i="2"/>
  <c r="AJ871" i="2"/>
  <c r="AN870" i="2"/>
  <c r="AJ870" i="2"/>
  <c r="V863" i="2"/>
  <c r="P863" i="2"/>
  <c r="O863" i="2"/>
  <c r="AI828" i="2"/>
  <c r="AH828" i="2"/>
  <c r="AJ827" i="2"/>
  <c r="AJ826" i="2"/>
  <c r="AN825" i="2"/>
  <c r="AJ825" i="2"/>
  <c r="V822" i="2"/>
  <c r="P822" i="2"/>
  <c r="AI799" i="2"/>
  <c r="AH799" i="2"/>
  <c r="AJ798" i="2"/>
  <c r="AJ797" i="2"/>
  <c r="AN796" i="2"/>
  <c r="AJ796" i="2"/>
  <c r="O746" i="2"/>
  <c r="AI696" i="2"/>
  <c r="AH696" i="2"/>
  <c r="O696" i="2"/>
  <c r="AJ695" i="2"/>
  <c r="AJ694" i="2"/>
  <c r="AN693" i="2"/>
  <c r="AJ693" i="2"/>
  <c r="AJ666" i="2"/>
  <c r="AJ665" i="2"/>
  <c r="AJ664" i="2"/>
  <c r="AN663" i="2"/>
  <c r="AJ663" i="2"/>
  <c r="AJ650" i="2"/>
  <c r="AJ649" i="2"/>
  <c r="AJ648" i="2"/>
  <c r="AN647" i="2"/>
  <c r="AJ647" i="2"/>
  <c r="AJ644" i="2"/>
  <c r="AJ643" i="2"/>
  <c r="AJ642" i="2"/>
  <c r="AN641" i="2"/>
  <c r="AJ641" i="2"/>
  <c r="AJ626" i="2"/>
  <c r="AJ625" i="2"/>
  <c r="AJ624" i="2"/>
  <c r="AN623" i="2"/>
  <c r="AJ623" i="2"/>
  <c r="AJ603" i="2"/>
  <c r="AJ602" i="2"/>
  <c r="AJ601" i="2"/>
  <c r="AN600" i="2"/>
  <c r="AJ600" i="2"/>
  <c r="AJ590" i="2"/>
  <c r="AJ589" i="2"/>
  <c r="AJ588" i="2"/>
  <c r="AN587" i="2"/>
  <c r="AJ587" i="2"/>
  <c r="AE365" i="2"/>
  <c r="AC365" i="2"/>
  <c r="AJ1041" i="2" l="1"/>
  <c r="AJ1160" i="2"/>
  <c r="AJ873" i="2"/>
  <c r="AJ996" i="2"/>
  <c r="AJ799" i="2"/>
  <c r="AJ879" i="2"/>
  <c r="AJ961" i="2"/>
  <c r="AJ970" i="2"/>
  <c r="AJ929" i="2"/>
  <c r="AJ990" i="2"/>
  <c r="AJ828" i="2"/>
  <c r="AJ1015" i="2"/>
  <c r="AJ1132" i="2"/>
  <c r="AJ1002" i="2"/>
  <c r="AJ1008" i="2"/>
  <c r="AJ69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Anthony Gibbons</author>
  </authors>
  <commentList>
    <comment ref="R439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Anthony Gibbons: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ENG" description="Connection to the 'ENG' query in the workbook." type="5" refreshedVersion="6" background="1" saveData="1">
    <dbPr connection="Provider=Microsoft.Mashup.OleDb.1;Data Source=$Workbook$;Location=ENG;Extended Properties=&quot;&quot;" command="SELECT * FROM [ENG]"/>
  </connection>
</connections>
</file>

<file path=xl/sharedStrings.xml><?xml version="1.0" encoding="utf-8"?>
<sst xmlns="http://schemas.openxmlformats.org/spreadsheetml/2006/main" count="19630" uniqueCount="6134">
  <si>
    <t>CUSTOMER</t>
  </si>
  <si>
    <t>SO#</t>
  </si>
  <si>
    <t>JOB #</t>
  </si>
  <si>
    <t>ITEM #</t>
  </si>
  <si>
    <t xml:space="preserve">TEST GROUP </t>
  </si>
  <si>
    <t>PART #</t>
  </si>
  <si>
    <t>DESCRIPTION</t>
  </si>
  <si>
    <t>LATEST PROD CONTROL START</t>
  </si>
  <si>
    <t>ENG PROMISED RELEASE DATE</t>
  </si>
  <si>
    <t>ENG RELEASE ACTUAL</t>
  </si>
  <si>
    <t>ROUTED AND RELEASED TO PRODUCTION</t>
  </si>
  <si>
    <t>TRAVELERS PRINTED</t>
  </si>
  <si>
    <t>MACHINE &amp; FAB START</t>
  </si>
  <si>
    <t>FAB HRS START</t>
  </si>
  <si>
    <t>FAB HRS REMAIN</t>
  </si>
  <si>
    <t>MACH HRS START</t>
  </si>
  <si>
    <t>MACH HRS REMAIN</t>
  </si>
  <si>
    <t>ASSY START</t>
  </si>
  <si>
    <t>READY FOR ASSEMBLY</t>
  </si>
  <si>
    <t>ASSY DWG PACKET PRINTED</t>
  </si>
  <si>
    <t>ARE THEIR ANY PURCHASED ITEMS NOT YET RECEIVED?</t>
  </si>
  <si>
    <t>BOM</t>
  </si>
  <si>
    <t>ASSY HRS START</t>
  </si>
  <si>
    <t>ASSY  HRS REMAIN</t>
  </si>
  <si>
    <t>ELEC START DATE</t>
  </si>
  <si>
    <t>HYD START DATE</t>
  </si>
  <si>
    <t>START CONTROLS AND TESTING</t>
  </si>
  <si>
    <t>END ASSY AND TESTING</t>
  </si>
  <si>
    <t xml:space="preserve">CURRENT SHIP DATE </t>
  </si>
  <si>
    <t>SHIPPED</t>
  </si>
  <si>
    <t>LOAD</t>
  </si>
  <si>
    <t>REMARKS</t>
  </si>
  <si>
    <t>Workdays to Assy Start</t>
  </si>
  <si>
    <t xml:space="preserve"> LOUISIANA-PACIFIC PEACE VALLEY</t>
  </si>
  <si>
    <t/>
  </si>
  <si>
    <t>LONG LEAD ITEMS</t>
  </si>
  <si>
    <t>LONG LEAD ITEMS PER SO</t>
  </si>
  <si>
    <t>39558</t>
  </si>
  <si>
    <t>PN-51AS5790</t>
  </si>
  <si>
    <t>NOTCHER CONVEYOR</t>
  </si>
  <si>
    <t>39288</t>
  </si>
  <si>
    <t>PN-16U0034</t>
  </si>
  <si>
    <t>END NOTCH MACHINE - TOP</t>
  </si>
  <si>
    <t>39289</t>
  </si>
  <si>
    <t>PN-16U0035</t>
  </si>
  <si>
    <t>END NOTCH MACHINE - BOTTOM</t>
  </si>
  <si>
    <t>39290</t>
  </si>
  <si>
    <t>CONTROLS DOC, DESIGN AND COMPONENTS</t>
  </si>
  <si>
    <t>CONTRACT MANUALS</t>
  </si>
  <si>
    <t>MANUALS</t>
  </si>
  <si>
    <t xml:space="preserve"> LOUISIANA-PACIFIC PEACE VALLEY TOTAL</t>
  </si>
  <si>
    <t>STOCK</t>
  </si>
  <si>
    <t>SHORTAGE LIST</t>
  </si>
  <si>
    <t>-</t>
  </si>
  <si>
    <t>CARLISLE CONSTRUCTION MATERIALS</t>
  </si>
  <si>
    <t>PN-13RB0198</t>
  </si>
  <si>
    <t>SLITTER</t>
  </si>
  <si>
    <t>CARLISLE CONSTRUCTION MATERIALS TOTAL</t>
  </si>
  <si>
    <t>TOLKO INDUSTRIES LTD.</t>
  </si>
  <si>
    <t>PN-79A11382</t>
  </si>
  <si>
    <t>STACK IN/OUT CHAIN CONVEYOR</t>
  </si>
  <si>
    <t>39112</t>
  </si>
  <si>
    <t>JUMP ROLL CONVEYOR</t>
  </si>
  <si>
    <t>39504</t>
  </si>
  <si>
    <t>PN-71A10345</t>
  </si>
  <si>
    <t>STACK IN/OUT ROLL CONVEYOR</t>
  </si>
  <si>
    <t>39505</t>
  </si>
  <si>
    <t>TOLKO INDUSTRIES LTD. TOTAL</t>
  </si>
  <si>
    <t>BOEING SUPPORT SERVICES</t>
  </si>
  <si>
    <t>39528</t>
  </si>
  <si>
    <t>PN-CM-01841</t>
  </si>
  <si>
    <t>STABILIZER HOLDING STANDS</t>
  </si>
  <si>
    <t>39510</t>
  </si>
  <si>
    <t>WB3308-PLC</t>
  </si>
  <si>
    <t>PLC DESIGN AND COMPONENTS</t>
  </si>
  <si>
    <t>39511</t>
  </si>
  <si>
    <t>WB3308-HMI</t>
  </si>
  <si>
    <t>HMI DESIGN AND COMPONENTS</t>
  </si>
  <si>
    <t>39512</t>
  </si>
  <si>
    <t>WB3308-MCP</t>
  </si>
  <si>
    <t>MCP DESIGN AND COMPONENTS</t>
  </si>
  <si>
    <t>39513</t>
  </si>
  <si>
    <t>WB3308-PROG</t>
  </si>
  <si>
    <t>PROGRAMMING</t>
  </si>
  <si>
    <t>39514</t>
  </si>
  <si>
    <t>BOEING SUPPORT SERVICES TOTAL</t>
  </si>
  <si>
    <t>L.P. ROARING RIVER</t>
  </si>
  <si>
    <t>L.P. ROARING RIVER TOTAL</t>
  </si>
  <si>
    <t>JAMES HARDIE BLDG PROD - WAXAHACHIE</t>
  </si>
  <si>
    <t>PARTS ORDER</t>
  </si>
  <si>
    <t>165P0020-N</t>
  </si>
  <si>
    <t>GREEN SHEET PLENUM</t>
  </si>
  <si>
    <t>WESTROCK - STEVENSON</t>
  </si>
  <si>
    <t>N/A</t>
  </si>
  <si>
    <t>LONG LEAD ITEMS PER SO 064265</t>
  </si>
  <si>
    <t>YES</t>
  </si>
  <si>
    <t>PN-300V1278</t>
  </si>
  <si>
    <t>SHORT PITCH SLAT CONVEYOR 3 - (TT)</t>
  </si>
  <si>
    <t>PN-310H0192</t>
  </si>
  <si>
    <t>TURN MECHANISM 1</t>
  </si>
  <si>
    <t>PN-300V1279</t>
  </si>
  <si>
    <t>SHORT PITCH SLAT CONVEYOR 4</t>
  </si>
  <si>
    <t>PN-300V1280</t>
  </si>
  <si>
    <t>SHORT PITCH SLAT CONVEYOR 5</t>
  </si>
  <si>
    <t>PN-300V1284</t>
  </si>
  <si>
    <t>SHORT PITCH SLAT CONVEYOR 9</t>
  </si>
  <si>
    <t>PN-300V1276</t>
  </si>
  <si>
    <t>SHORT PITCH SLAT CONVEYOR 1</t>
  </si>
  <si>
    <t>PN-420B0039</t>
  </si>
  <si>
    <t>ROLL BREAKER 2</t>
  </si>
  <si>
    <t>PN-300V1277</t>
  </si>
  <si>
    <t>SHORT PITCH SLAT CONVEYOR 2</t>
  </si>
  <si>
    <t>PN-307P0109</t>
  </si>
  <si>
    <t>STOP PLATE</t>
  </si>
  <si>
    <t>PN-305T0072</t>
  </si>
  <si>
    <t>TOP PIVOT KICKER 3</t>
  </si>
  <si>
    <t>PN-305T0070</t>
  </si>
  <si>
    <t>TOP PIVOT KICKER 1</t>
  </si>
  <si>
    <t>PN-348S0049</t>
  </si>
  <si>
    <t>MOVEROLL CONVEYOR (Buy)</t>
  </si>
  <si>
    <t>PN-306B0105</t>
  </si>
  <si>
    <t>BOTTOM PIVOT BUMPER</t>
  </si>
  <si>
    <t>PN-305B0220</t>
  </si>
  <si>
    <t>BOTTOM PIVOT KICKER</t>
  </si>
  <si>
    <t>PN-306T0041</t>
  </si>
  <si>
    <t>TOP PIVOT BUMPER</t>
  </si>
  <si>
    <t>PN-422L0220</t>
  </si>
  <si>
    <t>LOWERATOR</t>
  </si>
  <si>
    <t>PN-422L0221</t>
  </si>
  <si>
    <t>LOWERATOR GATES - S-1</t>
  </si>
  <si>
    <t>PN-308S0054</t>
  </si>
  <si>
    <t>SORTING STOPS</t>
  </si>
  <si>
    <t>PN-300V1378</t>
  </si>
  <si>
    <t>SHORT PITCH SLAT CONVEYOR S1 CONVEYOR 1</t>
  </si>
  <si>
    <t>PN-306B0221</t>
  </si>
  <si>
    <t>PLATE STOP - MOVEROLL PILLOW CUSHION</t>
  </si>
  <si>
    <t>PN-420B0040</t>
  </si>
  <si>
    <t>ROLL BREAKER 1</t>
  </si>
  <si>
    <t>PN-300V1285</t>
  </si>
  <si>
    <t>SHORT PITCH SLAT CONVEYOR PM1-2</t>
  </si>
  <si>
    <t>PN-340S0276</t>
  </si>
  <si>
    <t>SAFETY ENCLOSURES - S-2 WINDER DECK ( Buy)</t>
  </si>
  <si>
    <t>PN-340S0275</t>
  </si>
  <si>
    <t>SAFETY ENCLOSURES - S-1 WINDER DECK</t>
  </si>
  <si>
    <t>PN-340S0277</t>
  </si>
  <si>
    <t>SAFETY ENCLOSURES - WAREHOUSE</t>
  </si>
  <si>
    <t>PN-422L0223</t>
  </si>
  <si>
    <t>LOWERATOR GATE S-1 WAREHOUSE</t>
  </si>
  <si>
    <t>I0IMX</t>
  </si>
  <si>
    <t>300V1314</t>
  </si>
  <si>
    <t>SHORT PITCH TAIL FRAME</t>
  </si>
  <si>
    <t>PH1</t>
  </si>
  <si>
    <t>PN-300V1281</t>
  </si>
  <si>
    <t>SHORT PITCH SLAT CONVEYOR 6</t>
  </si>
  <si>
    <t>yes</t>
  </si>
  <si>
    <t>Job Costed 05/31/2024</t>
  </si>
  <si>
    <t>PN-300V1282</t>
  </si>
  <si>
    <t>SHORT PITCH SLAT CONVEYOR 7 - (TT)</t>
  </si>
  <si>
    <t>HOLD</t>
  </si>
  <si>
    <t>PN-310H0193</t>
  </si>
  <si>
    <t>TURN MECHANISM 2</t>
  </si>
  <si>
    <t>PN-300V1283</t>
  </si>
  <si>
    <t>SHORT PITCH SLAT CONVEYOR 8</t>
  </si>
  <si>
    <t>WESTROCK - STEVENSON TOTAL</t>
  </si>
  <si>
    <t>HUBER</t>
  </si>
  <si>
    <t>LONG LEAD ITEMS PER SO (059673)</t>
  </si>
  <si>
    <t>LONG LEAD</t>
  </si>
  <si>
    <t>1A</t>
  </si>
  <si>
    <t>PN-51AS4860</t>
  </si>
  <si>
    <t>GRADE LINE 1 SAW OUTFEED CONVEYOR</t>
  </si>
  <si>
    <t>PN-50N5441</t>
  </si>
  <si>
    <t>GRADE LINE 1 STACKER 1</t>
  </si>
  <si>
    <t>PN-50N5442</t>
  </si>
  <si>
    <t>GRADE LINE 1 STACKER 2</t>
  </si>
  <si>
    <t>PN-50N5443</t>
  </si>
  <si>
    <t>GRADE LINE 1 STACKER 3</t>
  </si>
  <si>
    <t>PN-71A9450</t>
  </si>
  <si>
    <t>GRADE LINE 1 STACKER 1 OUTFEED CONVEYOR</t>
  </si>
  <si>
    <t>PN-71A9451</t>
  </si>
  <si>
    <t>GRADE LINE 1 STACKER 2 OUTFEED CONVEYOR</t>
  </si>
  <si>
    <t>PN-71A9452</t>
  </si>
  <si>
    <t>GRADE LINE 1 STACKER 3 OUTFEED CONVEYOR</t>
  </si>
  <si>
    <t>PN-79A10232</t>
  </si>
  <si>
    <t>GRADE LINE 1 OUTFEED CROSS TRANSFER CONVEYOR</t>
  </si>
  <si>
    <t>1B</t>
  </si>
  <si>
    <t>PN-51AS4862</t>
  </si>
  <si>
    <t>GRADE LINE 2 SAW OUTFEED CONVEYOR</t>
  </si>
  <si>
    <t>PN-50N5444</t>
  </si>
  <si>
    <t>GRADE LINE 2 STACKER 1</t>
  </si>
  <si>
    <t>PN-50N5445</t>
  </si>
  <si>
    <t>GRADE LINE 2 STACKER 2</t>
  </si>
  <si>
    <t>PN-50N5446</t>
  </si>
  <si>
    <t>GRADE LINE 2 STACKER 3</t>
  </si>
  <si>
    <t>PN-71A9453</t>
  </si>
  <si>
    <t>GRADE LINE 2 STACKER 1 OUTFEED CONVEYOR</t>
  </si>
  <si>
    <t>PN-71A9454</t>
  </si>
  <si>
    <t>GRADE LINE 2 STACKER 2 OUTFEED CONVEYOR</t>
  </si>
  <si>
    <t>PN-71A9455</t>
  </si>
  <si>
    <t>GRADE LINE 2 STACKER 3 OUTFEED CONVEYOR</t>
  </si>
  <si>
    <t>PN-79A10233</t>
  </si>
  <si>
    <t>GRADE LINE 2 OUTFEED CROSS TRANSFER CONVEYOR</t>
  </si>
  <si>
    <t>PN-79A10234</t>
  </si>
  <si>
    <t>PACKAGING LINE 1 CORNER CONVEYOR</t>
  </si>
  <si>
    <t>PN-71A9456</t>
  </si>
  <si>
    <t>PACKAGING LINE 1 CORNER JUMP CONVEYOR</t>
  </si>
  <si>
    <t>PN-79A10235</t>
  </si>
  <si>
    <t>STACK INSPECTION CONVEYOR</t>
  </si>
  <si>
    <t>PN-79A10236</t>
  </si>
  <si>
    <t>STACK TRANSFER CONVEYOR</t>
  </si>
  <si>
    <t>PN-79A10237</t>
  </si>
  <si>
    <t>PACKAGING LINE 2 CORNER CONVEYOR</t>
  </si>
  <si>
    <t>PN-71A9457</t>
  </si>
  <si>
    <t>PACKAGING LINE 2 CORNER JUMP CONVEYOR</t>
  </si>
  <si>
    <t>PN-79A10238</t>
  </si>
  <si>
    <t>IN-OUT CONVEYOR</t>
  </si>
  <si>
    <t>PN-79A10240</t>
  </si>
  <si>
    <t>PACKAGING LINE 1 SQUARING CONVEYOR</t>
  </si>
  <si>
    <t>PN-79A10244</t>
  </si>
  <si>
    <t>PACKAGING LINE 1 STACK TRANSFER CONVEYOR</t>
  </si>
  <si>
    <t>PN-67B0310</t>
  </si>
  <si>
    <t>PACKAGING LINE 1 LOAD DOUBLER</t>
  </si>
  <si>
    <t>?</t>
  </si>
  <si>
    <t>TBD</t>
  </si>
  <si>
    <t>PN-71A9458</t>
  </si>
  <si>
    <t>PACKAGING LINE 1 JUMP CONVEYOR</t>
  </si>
  <si>
    <t>PN-71A9459</t>
  </si>
  <si>
    <t>PACKAGING LINE 1 STACK DISCHARGE CONVEYOR</t>
  </si>
  <si>
    <t>PN-79A10241</t>
  </si>
  <si>
    <t>PACKAGING LINE 1 SCALE CONVEYOR</t>
  </si>
  <si>
    <t>PN-79A10242</t>
  </si>
  <si>
    <t>PACKAGING LINE 1 STRAPPER INFEED CONVEYOR</t>
  </si>
  <si>
    <t>PN-97720752</t>
  </si>
  <si>
    <t>PACKAGING LINE 1 STRAPPER</t>
  </si>
  <si>
    <t>NA</t>
  </si>
  <si>
    <t>PN-79A10243</t>
  </si>
  <si>
    <t>PACKAGING LINE 1 STRAPPER OUTFEED CONVEYOR</t>
  </si>
  <si>
    <t>PN-79A10248</t>
  </si>
  <si>
    <t>PACKAGING LINE 2 STRAPPER OUTFEED CONVEYOR</t>
  </si>
  <si>
    <t>PN-67B0311</t>
  </si>
  <si>
    <t>PACKAGING LINE 2 LOAD DOUBLER</t>
  </si>
  <si>
    <t>PN-71A9460</t>
  </si>
  <si>
    <t>PACKAGING LINE 2 JUMP CONVEYOR</t>
  </si>
  <si>
    <t>PN-71A9461</t>
  </si>
  <si>
    <t>PACKAGING LINE 2 STACK DISCHARGE CONVEYOR</t>
  </si>
  <si>
    <t>PN-79A10245</t>
  </si>
  <si>
    <t>PACKAGING LINE 2 SQUARING CONVEYOR</t>
  </si>
  <si>
    <t>PN-79A10246</t>
  </si>
  <si>
    <t>PACKAGING LINE 2 SCALE CONVEYOR</t>
  </si>
  <si>
    <t>PN-79A10247</t>
  </si>
  <si>
    <t>PACKAGING LINE 2 STRAPPER INFEED CONVEYOR</t>
  </si>
  <si>
    <t>PN-97720753</t>
  </si>
  <si>
    <t>PACKAGING LINE 2 STRAPPER</t>
  </si>
  <si>
    <t>2A</t>
  </si>
  <si>
    <t>PN-16AH0001</t>
  </si>
  <si>
    <t>GRADE LINE 1 SPECIALTY (T&amp;T) SAW</t>
  </si>
  <si>
    <t>PN-16AH0003</t>
  </si>
  <si>
    <t>SUPPORT STEEL - SPECIALTY SAW 1</t>
  </si>
  <si>
    <t>2B</t>
  </si>
  <si>
    <t>PN-16AH0002</t>
  </si>
  <si>
    <t>GRADE LINE 2 SPECIALTY (T&amp;T) SAW</t>
  </si>
  <si>
    <t>PN-16AH0004</t>
  </si>
  <si>
    <t>SUPPORT STEEL - SPECIALTY SAW 2</t>
  </si>
  <si>
    <t>PN-51AC0349</t>
  </si>
  <si>
    <t>MASTER PANEL TIPPLE CONVEYOR 1</t>
  </si>
  <si>
    <t>PN-52AH1694</t>
  </si>
  <si>
    <t>CORNER TRANSFER CONVEYOR</t>
  </si>
  <si>
    <t>PN-71A9443</t>
  </si>
  <si>
    <t>MASTER PANEL STACKER OUTFEED CONVEYOR</t>
  </si>
  <si>
    <t>PN-51AS4848</t>
  </si>
  <si>
    <t>SANDER OUTFEED REFEED CONVEYOR 2</t>
  </si>
  <si>
    <t>PN-50N5447</t>
  </si>
  <si>
    <t>MASTER PANEL STACKER</t>
  </si>
  <si>
    <t>PN-51AC0350</t>
  </si>
  <si>
    <t>MASTER PANEL TIPPLE CONVEYOR 2</t>
  </si>
  <si>
    <t>PN-51AV1912</t>
  </si>
  <si>
    <t>FIRST PASS SAW INFEED CONVEYOR</t>
  </si>
  <si>
    <t>PN-16B4082</t>
  </si>
  <si>
    <t>FIRST PASS SAW</t>
  </si>
  <si>
    <t>PN-16B4083</t>
  </si>
  <si>
    <t>SUPPORT STEEL - FIRST PASS SAW</t>
  </si>
  <si>
    <t>PN-51AS4837</t>
  </si>
  <si>
    <t>PRETRIM INFEED CONVEYOR</t>
  </si>
  <si>
    <t>PN-16BA0500</t>
  </si>
  <si>
    <t>LONG EDGE PRETRIM SAW</t>
  </si>
  <si>
    <t>PN-51AS4838</t>
  </si>
  <si>
    <t>PRETRIM OUTFEED CONVEYOR 1</t>
  </si>
  <si>
    <t>PN-51AS4839</t>
  </si>
  <si>
    <t>PRETRIM OUTFEED CONVEYOR 2</t>
  </si>
  <si>
    <t>PN-51BA0126</t>
  </si>
  <si>
    <t>WEIGH SCALE CONVEYOR</t>
  </si>
  <si>
    <t>PN-51AS4843</t>
  </si>
  <si>
    <t>SANDER INFEED CROSS TRANSFER CONVEYOR 2</t>
  </si>
  <si>
    <t>PN-71N2701</t>
  </si>
  <si>
    <t>SANDER INFEED CONVEYOR</t>
  </si>
  <si>
    <t>PN-71A9447</t>
  </si>
  <si>
    <t>MASTER PANEL STORAGE CONVEYOR 4</t>
  </si>
  <si>
    <t>PN-37D1367</t>
  </si>
  <si>
    <t>MASTER PANEL CART</t>
  </si>
  <si>
    <t>PN-37D1368</t>
  </si>
  <si>
    <t>TRANSFER CART RAILS</t>
  </si>
  <si>
    <t>PN-65X1990</t>
  </si>
  <si>
    <t>MASTER PANEL FEEDER</t>
  </si>
  <si>
    <t>PN-71A9444</t>
  </si>
  <si>
    <t>MASTER PANEL STORAGE CONVEYOR 1</t>
  </si>
  <si>
    <t>PN-71A9445</t>
  </si>
  <si>
    <t>MASTER PANEL STORAGE CONVEYOR 2</t>
  </si>
  <si>
    <t>PN-71A9446</t>
  </si>
  <si>
    <t>MASTER PANEL STORAGE CONVEYOR 3</t>
  </si>
  <si>
    <t>PN-71A9448</t>
  </si>
  <si>
    <t>MASTER PANEL STORAGE CONVEYOR 5</t>
  </si>
  <si>
    <t>PN-71A9449</t>
  </si>
  <si>
    <t>MASTER PANEL STORAGE CONVEYOR 6</t>
  </si>
  <si>
    <t>PN-13P0359</t>
  </si>
  <si>
    <t>SHORT EDGE PRETRIM SAW</t>
  </si>
  <si>
    <t>PN-51AS4844</t>
  </si>
  <si>
    <t>SANDER OUTFEED CONVEYOR</t>
  </si>
  <si>
    <t>PN-52AH1697</t>
  </si>
  <si>
    <t>SANDER OUTFEED CORNER TABLE</t>
  </si>
  <si>
    <t>PN-51AS4845</t>
  </si>
  <si>
    <t>SANDER OUTFEED CROSS TRANSFER CONVEYOR 1</t>
  </si>
  <si>
    <t>PN-51AS4846</t>
  </si>
  <si>
    <t>SANDER OUTFEED CROSS TRANSFER CONVEYOR 2</t>
  </si>
  <si>
    <t>PN-51AS4863</t>
  </si>
  <si>
    <t>SANDER OUTFEED CORNER CONVEYOR</t>
  </si>
  <si>
    <t>PN-51AS4842</t>
  </si>
  <si>
    <t>SANDER INFEED CROSS TRANSFER CONVEYOR 1</t>
  </si>
  <si>
    <t>PN-51AS4847</t>
  </si>
  <si>
    <t>SANDER OUTFEED REFEED CONVEYOR 1</t>
  </si>
  <si>
    <t>PN-51AS4850</t>
  </si>
  <si>
    <t>FIRST PASS SAW OUTFEED CONVEYOR</t>
  </si>
  <si>
    <t>PN-52AH1696</t>
  </si>
  <si>
    <t>SECOND PASS SAW CORNER TRANSFER</t>
  </si>
  <si>
    <t>PN-13H6836</t>
  </si>
  <si>
    <t>SECOND PASS SAW</t>
  </si>
  <si>
    <t>PN-13H6837</t>
  </si>
  <si>
    <t>SUPPORT STEEL - SECOND PASS SAW</t>
  </si>
  <si>
    <t>PN-51AS4851</t>
  </si>
  <si>
    <t>SECOND PASS SAW OUTFEED CONVEYOR</t>
  </si>
  <si>
    <t>PN-51AS4852</t>
  </si>
  <si>
    <t>PANEL TURNER INFEED CONVEYOR</t>
  </si>
  <si>
    <t>PN-64E0187</t>
  </si>
  <si>
    <t>PANEL TURNER</t>
  </si>
  <si>
    <t>PN-51AS4853</t>
  </si>
  <si>
    <t>PANEL TURNER OUTFEED CONVEYOR 1</t>
  </si>
  <si>
    <t>PN-51AS4854</t>
  </si>
  <si>
    <t>PANEL TURNER OUTFEED CONVEYOR 2</t>
  </si>
  <si>
    <t>PN-51AS4865</t>
  </si>
  <si>
    <t>GRADE LINE TIPPLE CONVEYOR</t>
  </si>
  <si>
    <t>PN-51AS4856</t>
  </si>
  <si>
    <t>GRADE LINE 2 INFEED CONVEYOR 1</t>
  </si>
  <si>
    <t>PN-51AS4857</t>
  </si>
  <si>
    <t>GRADE LINE 2 INFEED CONVEYOR 2</t>
  </si>
  <si>
    <t>PN-51AS4861</t>
  </si>
  <si>
    <t>GRADE LINE 2 CORNER CONVEYOR</t>
  </si>
  <si>
    <t>PN-71N2706</t>
  </si>
  <si>
    <t>GRADE LINE 2 BLOW DETECTOR INFEED CONVEYOR</t>
  </si>
  <si>
    <t>PN-71N2707</t>
  </si>
  <si>
    <t>GRADE LINE 2 VISION INFEED CONVEYOR</t>
  </si>
  <si>
    <t>PN-71N2708</t>
  </si>
  <si>
    <t>GRADE LINE 2 SPECIALTY SAW INFEED CONVEYOR</t>
  </si>
  <si>
    <t>PN-51AS4858</t>
  </si>
  <si>
    <t>GRADE LINE 1 INFEED CONVEYOR 1</t>
  </si>
  <si>
    <t>PN-51AS4859</t>
  </si>
  <si>
    <t>GRADE LINE 1 CORNER CONVEYOR</t>
  </si>
  <si>
    <t>PN-71N2703</t>
  </si>
  <si>
    <t>GRADE LINE 1 BLOW DETECTOR INFEED CONVEYOR</t>
  </si>
  <si>
    <t>PN-71N2704</t>
  </si>
  <si>
    <t>GRADE LINE 1 VISION INFEED CONVEYOR</t>
  </si>
  <si>
    <t>PN-71N2705</t>
  </si>
  <si>
    <t>GRADE LINE 1 SPECIALTY SAW INFEED CONVEYOR</t>
  </si>
  <si>
    <t>PN-79A10239</t>
  </si>
  <si>
    <t>FEEDER INFEED CONVEYOR</t>
  </si>
  <si>
    <t>PN-65X1991</t>
  </si>
  <si>
    <t>FEEDER</t>
  </si>
  <si>
    <t>WB3237-PLC</t>
  </si>
  <si>
    <t>WB3237-HMI</t>
  </si>
  <si>
    <t>WB3237-PROG</t>
  </si>
  <si>
    <t>PLC AND HMI PROGRAMMING</t>
  </si>
  <si>
    <t>PN-51AS4864</t>
  </si>
  <si>
    <t>STRUCTURAL STEEL REQUIREMENTS</t>
  </si>
  <si>
    <t>I0J3P</t>
  </si>
  <si>
    <t>71N2924</t>
  </si>
  <si>
    <t>DRIVE ROLLER 6 1/2" DIA X 107"</t>
  </si>
  <si>
    <t>HUBER TOTAL</t>
  </si>
  <si>
    <t>INVENTWOOD - METTLEWOOD</t>
  </si>
  <si>
    <t>PN-703S0126</t>
  </si>
  <si>
    <t>ROBOTIC DESTACKING CELL</t>
  </si>
  <si>
    <t>PN-51AS5509</t>
  </si>
  <si>
    <t>LIFT LOWERING CONVEYOR</t>
  </si>
  <si>
    <t>PN-55A0260</t>
  </si>
  <si>
    <t>HOT PRESS LOADER</t>
  </si>
  <si>
    <t>PN-18SC0484</t>
  </si>
  <si>
    <t>HOT PRESS</t>
  </si>
  <si>
    <t>PN-18SC0485</t>
  </si>
  <si>
    <t>THERMAL OIL SYSTEM (Buy Out)</t>
  </si>
  <si>
    <t>HB3259</t>
  </si>
  <si>
    <t>HOT PRESS HPU</t>
  </si>
  <si>
    <t>PN-18AQ0015</t>
  </si>
  <si>
    <t>COLD PRESS</t>
  </si>
  <si>
    <t>PN-18AQ0016</t>
  </si>
  <si>
    <t>CHILLER SYSTEM (Buy Out)</t>
  </si>
  <si>
    <t>PN-51AS5510</t>
  </si>
  <si>
    <t>PN-51AS5511</t>
  </si>
  <si>
    <t>CORNER CONVEYOR</t>
  </si>
  <si>
    <t>PN-703S0127</t>
  </si>
  <si>
    <t>ROBOTIC STACKING/FEEDING CELL</t>
  </si>
  <si>
    <t>PN-703S0129</t>
  </si>
  <si>
    <t>ROBOTIC STACKING TABLE</t>
  </si>
  <si>
    <t>PN-71A10253</t>
  </si>
  <si>
    <t>PN-35H0538</t>
  </si>
  <si>
    <t>TOP FACE SANDER (Buy Out)</t>
  </si>
  <si>
    <t>PN-71A10254</t>
  </si>
  <si>
    <t>SAW INFEED ALIGNMENT CONVEYOR</t>
  </si>
  <si>
    <t>PN-16AG0609</t>
  </si>
  <si>
    <t>SPECIALTY SAW</t>
  </si>
  <si>
    <t>PANEL CLEANER</t>
  </si>
  <si>
    <t>PN-71A10255</t>
  </si>
  <si>
    <t>SAW OUTFEED CONVEYOR</t>
  </si>
  <si>
    <t>PN-71A10256</t>
  </si>
  <si>
    <t>PN-703S0128</t>
  </si>
  <si>
    <t>ROBOTIC STACKING CELL</t>
  </si>
  <si>
    <t>PN-71A10257</t>
  </si>
  <si>
    <t>MINI BUNDLE CONVEYOR NO. 1</t>
  </si>
  <si>
    <t>PN-71A10258</t>
  </si>
  <si>
    <t>MINI BUNDLE CONVEYOR NO. 2</t>
  </si>
  <si>
    <t>PN-71A10259</t>
  </si>
  <si>
    <t>STRAPPER INFEED CONVEYOR</t>
  </si>
  <si>
    <t>PN-703S0168</t>
  </si>
  <si>
    <t>STACK STAGING TABLE</t>
  </si>
  <si>
    <t>PN-703S0169</t>
  </si>
  <si>
    <t>MESH SPACER STAGING TABLE</t>
  </si>
  <si>
    <t>PN-79A11272</t>
  </si>
  <si>
    <t>STRAPPER OUTFEED CONVEYOR</t>
  </si>
  <si>
    <t>PN-94E0036</t>
  </si>
  <si>
    <t>PN-94E0037</t>
  </si>
  <si>
    <t>SEMI-AUTOMATIC STRAPPER</t>
  </si>
  <si>
    <t>PN-340S0283</t>
  </si>
  <si>
    <t>ROBOTIC SAFETY ENCLOSURE (Buy Out)</t>
  </si>
  <si>
    <t>PN-340S0281</t>
  </si>
  <si>
    <t>ROBOT SAFETY ENCLOSURE (Buy Out)</t>
  </si>
  <si>
    <t>PN-340S0282</t>
  </si>
  <si>
    <t>WB3303-PLC</t>
  </si>
  <si>
    <t>PLC DOC, DESIGN AND COMPONENTS</t>
  </si>
  <si>
    <t>WB3303-HMI</t>
  </si>
  <si>
    <t>HMI DOC, DESIGN AND COMPONENTS</t>
  </si>
  <si>
    <t>WB3303-MCP</t>
  </si>
  <si>
    <t>MCP DOC, DESIGN AND COMPONENTS</t>
  </si>
  <si>
    <t>WB3303-PROG</t>
  </si>
  <si>
    <t>WB3303-ROBOTPROG</t>
  </si>
  <si>
    <t>ROBOT PROGRAMMING</t>
  </si>
  <si>
    <t>HYDRAULIC ENG</t>
  </si>
  <si>
    <t>HYDRAULIC DESIGN</t>
  </si>
  <si>
    <t>PNEUMATIC ENG</t>
  </si>
  <si>
    <t>PNEUMATIC DESIGN</t>
  </si>
  <si>
    <t>PROJECT MAN</t>
  </si>
  <si>
    <t>PROJECT MANAGEMENT  (063992)</t>
  </si>
  <si>
    <t>PROJECT ENG</t>
  </si>
  <si>
    <t>PROJECT ENGINEERING &amp; DOCUMENTATI</t>
  </si>
  <si>
    <t>GA DRAWINGS</t>
  </si>
  <si>
    <t>GENERAL ARRANGEMENT DRAWINGS (06</t>
  </si>
  <si>
    <t>CONTRACT FREIGHT</t>
  </si>
  <si>
    <t>INVENTWOOD - METTLEWOOD TOTAL</t>
  </si>
  <si>
    <t>AIR FORCE RESEARCH LABS (AFRL)</t>
  </si>
  <si>
    <t>PN-531A0002</t>
  </si>
  <si>
    <t>RAPIDCLAVE SYSTEM GEN III (RCS GEN II</t>
  </si>
  <si>
    <t>100DEV</t>
  </si>
  <si>
    <t>PN-531A0001</t>
  </si>
  <si>
    <t>DEVELOPMENT - AUTOMATED RAPID CLA</t>
  </si>
  <si>
    <t>PN-533A0001</t>
  </si>
  <si>
    <t>RCS COMPATIBLE INTEGRALLY HEATED T</t>
  </si>
  <si>
    <t>PVCERT</t>
  </si>
  <si>
    <t>RCS GEN III PRESSURE VESSEL CERT AN</t>
  </si>
  <si>
    <t>102A</t>
  </si>
  <si>
    <t>PN-531A0005</t>
  </si>
  <si>
    <t>RCS GEN III TEST FIXTURE - INFLATABLE S</t>
  </si>
  <si>
    <t>PN-531A0003</t>
  </si>
  <si>
    <t>RCS GEN III BASE FRAME</t>
  </si>
  <si>
    <t>PN-18CF0901</t>
  </si>
  <si>
    <t>RAPID CLAVE TOOL FLUID CONNECTOR GEN III</t>
  </si>
  <si>
    <t>PN-531A0004</t>
  </si>
  <si>
    <t>RCS GEN III TOP HEAT SYSTEM</t>
  </si>
  <si>
    <t>PN-531A0006</t>
  </si>
  <si>
    <t>RCS GEN III HOT OIL SYSTEM</t>
  </si>
  <si>
    <t>PN-531A0010</t>
  </si>
  <si>
    <t>DEMO HOT OIL SYSTEM RAPIDCLAVE1</t>
  </si>
  <si>
    <t>PN-531A0011</t>
  </si>
  <si>
    <t>RTM DISPENSING UNIT</t>
  </si>
  <si>
    <t>PN-531A0012</t>
  </si>
  <si>
    <t>VACUUM SYSTEM</t>
  </si>
  <si>
    <t>WB3233-PLC</t>
  </si>
  <si>
    <t>WB3233-HMI</t>
  </si>
  <si>
    <t>WB3233-MCP</t>
  </si>
  <si>
    <t>WB3233-PROG</t>
  </si>
  <si>
    <t>PN-531A0015</t>
  </si>
  <si>
    <t>TARMACS NEXT - DEVELOPMENTAL ENGIN</t>
  </si>
  <si>
    <t>AIR FORCE RESEARCH LABS (AFRL) TOTAL</t>
  </si>
  <si>
    <t>PN-18SC0619</t>
  </si>
  <si>
    <t>GENERAL RAPIDCLAVE SYSTEM INTEGRA</t>
  </si>
  <si>
    <t>PN-18SC0620</t>
  </si>
  <si>
    <t>TOOL PLATE I (PART SPECIFIC)</t>
  </si>
  <si>
    <t>PN-18SC0621</t>
  </si>
  <si>
    <t>TOOL PLATE II (PART SPECIFIC)</t>
  </si>
  <si>
    <t>PN-18SC0447</t>
  </si>
  <si>
    <t>TOOL BASE AND QUICK CONNECTOR ASSEMBLY</t>
  </si>
  <si>
    <t>PN-18SC0428</t>
  </si>
  <si>
    <t>ASSY-QUICK CONNECTOR-TOOL PLATE</t>
  </si>
  <si>
    <t>THE BOEING COMPANY</t>
  </si>
  <si>
    <t>PN-CM-01752</t>
  </si>
  <si>
    <t>LAYUP MANDREL LIFT/LOWERING SYSTEM</t>
  </si>
  <si>
    <t>NO</t>
  </si>
  <si>
    <t>95% complete- ISS'D NV 12/27/23</t>
  </si>
  <si>
    <t>PN-CM-01753</t>
  </si>
  <si>
    <t>TEST STAND</t>
  </si>
  <si>
    <t>95% complete - ISS'D -NV 12/26/23</t>
  </si>
  <si>
    <t>WB3280-PLC</t>
  </si>
  <si>
    <t>WB3280-HMI</t>
  </si>
  <si>
    <t>WB3280-MCP</t>
  </si>
  <si>
    <t>WB3280-PROG</t>
  </si>
  <si>
    <t>HMI/PLC PROGRAMMING</t>
  </si>
  <si>
    <t>PROJECT TESTING</t>
  </si>
  <si>
    <t xml:space="preserve">IN HOUSE TESTING OF EQUIP.SYSTEMS * </t>
  </si>
  <si>
    <t>FACTORY ACCEPTANCE</t>
  </si>
  <si>
    <t>FACTORY ACCEPTANCE TEST (061951)</t>
  </si>
  <si>
    <t>THE BOEING COMPANY TOTAL</t>
  </si>
  <si>
    <t>STEVES &amp; SONS ATHENS</t>
  </si>
  <si>
    <t>USE FOR FIELD KIT JO -0001</t>
  </si>
  <si>
    <t>337A</t>
  </si>
  <si>
    <t>HB3187</t>
  </si>
  <si>
    <t>HYDRAULIC POWER PACK - FEEDER 4</t>
  </si>
  <si>
    <t>486A</t>
  </si>
  <si>
    <t>HB3239</t>
  </si>
  <si>
    <t>UPENDER HPU</t>
  </si>
  <si>
    <t>HB3169</t>
  </si>
  <si>
    <t>SORTLINE 1 HYDRAULIC POWER UNIT</t>
  </si>
  <si>
    <t>WB3287-5300CE01</t>
  </si>
  <si>
    <t>SAWLINE/COATING/GRADELINE PLC ENCL</t>
  </si>
  <si>
    <t>WB3287-5300MC01</t>
  </si>
  <si>
    <t>SAWLINE MCP - 1ST &amp; 2ND PASS SAWS</t>
  </si>
  <si>
    <t>WB3287-5300MC02</t>
  </si>
  <si>
    <t>SAWLINE MCP - COATING LINE TRANSFER</t>
  </si>
  <si>
    <t>ISS'D -NV 12/28/23</t>
  </si>
  <si>
    <t>WB3287-5300LP01</t>
  </si>
  <si>
    <t xml:space="preserve">SAWLINE THRU PACK LINE HMI CONTROL </t>
  </si>
  <si>
    <t>WB3287-5300LP02</t>
  </si>
  <si>
    <t>SAWLINE FEEDER #1 &amp; PALLET UPSTACKE</t>
  </si>
  <si>
    <t>WB3287-5300LP03</t>
  </si>
  <si>
    <t>SAWLINE FEEDER #2 AREA LCP</t>
  </si>
  <si>
    <t>WB3287-5300LP04</t>
  </si>
  <si>
    <t>SAWLINE - PANEL STACKER/FEEDER #1 A</t>
  </si>
  <si>
    <t>WB3287-5300LP05</t>
  </si>
  <si>
    <t>SAWLINE - PANEL STACKER/FEEDER #2 A</t>
  </si>
  <si>
    <t>WB3287-5400MC01</t>
  </si>
  <si>
    <t>COATING LINE MCP ENCLOSURE</t>
  </si>
  <si>
    <t>WB3287-5400MC02</t>
  </si>
  <si>
    <t>GRADELINE &amp; PACK LINE MCP ENCLOSUR</t>
  </si>
  <si>
    <t>WB3287-5400LP01</t>
  </si>
  <si>
    <t>COATING TRANSFER AREA LCP</t>
  </si>
  <si>
    <t>WB3287-5400LP02</t>
  </si>
  <si>
    <t>PREHEAT - COATER #1 AREA LCP</t>
  </si>
  <si>
    <t>WB3287-5400LP03</t>
  </si>
  <si>
    <t>OVEN #1 - COATER #2 AREA LCP</t>
  </si>
  <si>
    <t>WB3287-5400LP04</t>
  </si>
  <si>
    <t>OVEN #2 - COATER #3 AREA LCP</t>
  </si>
  <si>
    <t>WB3287-5400LP05</t>
  </si>
  <si>
    <t>OVEN #3 - CURVE AREA</t>
  </si>
  <si>
    <t>WB3287-5400LP06</t>
  </si>
  <si>
    <t>CURVE - HUMIDIFIER AREA LCP</t>
  </si>
  <si>
    <t>WB3287-5400LP07</t>
  </si>
  <si>
    <t>HUMIDIFIER - HERRINGBONE AREA LCP</t>
  </si>
  <si>
    <t>WB3287-5400LP10</t>
  </si>
  <si>
    <t>HERRINGBONE (LH) - STACKER AREA LCP</t>
  </si>
  <si>
    <t>WB3287-5400LP11</t>
  </si>
  <si>
    <t>HERRINGBONE (RH) - STACKER AREA LCP</t>
  </si>
  <si>
    <t>WB3287-5400LP12</t>
  </si>
  <si>
    <t>STACKER #1&amp;#2 AREA LCP</t>
  </si>
  <si>
    <t>WB3287-5400LP13</t>
  </si>
  <si>
    <t>STACKER #3&amp;#4 AREA</t>
  </si>
  <si>
    <t>WB3287-5400LP14</t>
  </si>
  <si>
    <t>IN/OUT AREA LCP</t>
  </si>
  <si>
    <t>WB3287-5400LP15</t>
  </si>
  <si>
    <t>STRAPPER AREA LCP</t>
  </si>
  <si>
    <t>WB3287-5400LP16</t>
  </si>
  <si>
    <t>STACK STORAGE AREA LCP</t>
  </si>
  <si>
    <t>WB3285-5100MC01</t>
  </si>
  <si>
    <t>SORTING LINE #1 MCP</t>
  </si>
  <si>
    <t>WB3286-5200MC01</t>
  </si>
  <si>
    <t>SORTING LINE #2 MCP</t>
  </si>
  <si>
    <t>PN-8A0443</t>
  </si>
  <si>
    <t>TRIM WASTE HOG (Buy out)</t>
  </si>
  <si>
    <t>BUY OUT</t>
  </si>
  <si>
    <t>Yes</t>
  </si>
  <si>
    <t>PN-9772.0930</t>
  </si>
  <si>
    <t>PRE-HEAT OVEN (Buy out)</t>
  </si>
  <si>
    <t>PN-9772.0932</t>
  </si>
  <si>
    <t>DRYING OVEN 1(Buy Out)</t>
  </si>
  <si>
    <t>PN-9772.0934</t>
  </si>
  <si>
    <t>DRYING OVEN 2 (Buy Out)</t>
  </si>
  <si>
    <t>PN-51AS5204</t>
  </si>
  <si>
    <t>IR OVEN (Buy Out)</t>
  </si>
  <si>
    <t>PN-51AS5205</t>
  </si>
  <si>
    <t>CURVE CONVEYOR (BUY OUT)</t>
  </si>
  <si>
    <t>PN-9772.0940</t>
  </si>
  <si>
    <t>COOLER (Buy Out)</t>
  </si>
  <si>
    <t>PN-9772.2840</t>
  </si>
  <si>
    <t>AUTOMATIC STRAPPER (Buy Out)</t>
  </si>
  <si>
    <t>I0HW3</t>
  </si>
  <si>
    <t>33TX121385</t>
  </si>
  <si>
    <t>GENERAL ASSEMBLY - TX-6-42/SP</t>
  </si>
  <si>
    <t>STEVES &amp; SONS ATHENS TOTAL</t>
  </si>
  <si>
    <t>PROJECT</t>
  </si>
  <si>
    <t>DWG #</t>
  </si>
  <si>
    <t>DESCRIPTIONS</t>
  </si>
  <si>
    <t>ASSIGNED ME</t>
  </si>
  <si>
    <t>ASSIGNED EE</t>
  </si>
  <si>
    <t>PLANNED START DATE</t>
  </si>
  <si>
    <t>BUDGET HRS</t>
  </si>
  <si>
    <t>ROUTED HRS</t>
  </si>
  <si>
    <t>ACTUAL HRS</t>
  </si>
  <si>
    <t>% COMPLETE</t>
  </si>
  <si>
    <t>ME EST JOB HOURS TO COMPLETE</t>
  </si>
  <si>
    <t>EE EST JOB HOURS TO COMPLETE</t>
  </si>
  <si>
    <t xml:space="preserve"> EST RELEASE DATE</t>
  </si>
  <si>
    <t>ENG APPROVAL TO PROD</t>
  </si>
  <si>
    <t>LATEST PROD NEED DATE</t>
  </si>
  <si>
    <t>TEST/SHIP GROUP</t>
  </si>
  <si>
    <t>NOTES</t>
  </si>
  <si>
    <t>NB Chambord 058971</t>
  </si>
  <si>
    <t>51AS4779</t>
  </si>
  <si>
    <t>TIPPLE BELT CONVEYOR</t>
  </si>
  <si>
    <t>201</t>
  </si>
  <si>
    <t>51AS4780</t>
  </si>
  <si>
    <t>STACKER INFEED BELT CONVEYOR</t>
  </si>
  <si>
    <t>202</t>
  </si>
  <si>
    <t>50AB1759</t>
  </si>
  <si>
    <t>STACKER (Electric)</t>
  </si>
  <si>
    <t>203</t>
  </si>
  <si>
    <t>71A9357</t>
  </si>
  <si>
    <t>204</t>
  </si>
  <si>
    <t>79A10045</t>
  </si>
  <si>
    <t>STACK TRANSFER CHAIN CONVEYOR</t>
  </si>
  <si>
    <t>205</t>
  </si>
  <si>
    <t>79A10046</t>
  </si>
  <si>
    <t>206</t>
  </si>
  <si>
    <t>71A9358</t>
  </si>
  <si>
    <t>207</t>
  </si>
  <si>
    <t>79A10047</t>
  </si>
  <si>
    <t>208</t>
  </si>
  <si>
    <t>79A10048</t>
  </si>
  <si>
    <t>IN/OUT DECK</t>
  </si>
  <si>
    <t>209</t>
  </si>
  <si>
    <t>WB3228-PLC</t>
  </si>
  <si>
    <t>220</t>
  </si>
  <si>
    <t>WB3228-PROG</t>
  </si>
  <si>
    <t>PLC PROGRAMMING</t>
  </si>
  <si>
    <t>221</t>
  </si>
  <si>
    <t>Pneumatic Eng</t>
  </si>
  <si>
    <t>Pneumatic Design</t>
  </si>
  <si>
    <t>222</t>
  </si>
  <si>
    <t>Project Eng</t>
  </si>
  <si>
    <t>PROJECT ENGINEERING &amp; DOCUMENTATION</t>
  </si>
  <si>
    <t>901</t>
  </si>
  <si>
    <t>PROJECT MANAGEMENT (058971)</t>
  </si>
  <si>
    <t>900</t>
  </si>
  <si>
    <t>GENERAL ARRANGEMENT DRAWINGS</t>
  </si>
  <si>
    <t>902</t>
  </si>
  <si>
    <t>Contract Manual</t>
  </si>
  <si>
    <t>MANUALS (3)</t>
  </si>
  <si>
    <t>903</t>
  </si>
  <si>
    <t>Global Secure Shipping 058727</t>
  </si>
  <si>
    <t>139B0803</t>
  </si>
  <si>
    <t>THERMOPLASTIC FORMING TOOLING</t>
  </si>
  <si>
    <t>100</t>
  </si>
  <si>
    <t>WB3226-CONTROLS</t>
  </si>
  <si>
    <t>ELECTRICAL CONTROLS</t>
  </si>
  <si>
    <t>110</t>
  </si>
  <si>
    <t>PROJECT ENGINEERING &amp; DOCUMENTATION (SO 058727)</t>
  </si>
  <si>
    <t>120</t>
  </si>
  <si>
    <t>CONTRACT PROGRAM MANAGER (JM SO 058727)</t>
  </si>
  <si>
    <t>130</t>
  </si>
  <si>
    <t>PROJECT MANAGEMENT (SO 058727)</t>
  </si>
  <si>
    <t>CONTRACT SERVICE</t>
  </si>
  <si>
    <t>INSTALLATION  SUPERVISION (SO 058727)</t>
  </si>
  <si>
    <t>FREIGHT (SO 058727)</t>
  </si>
  <si>
    <t>Norbord Barwick 058733</t>
  </si>
  <si>
    <t>79A10027</t>
  </si>
  <si>
    <t>CHAIN TRANSFER CONVEYOR</t>
  </si>
  <si>
    <t>101</t>
  </si>
  <si>
    <t>79A10028</t>
  </si>
  <si>
    <t>102</t>
  </si>
  <si>
    <t>79A10029</t>
  </si>
  <si>
    <t>STRAPPER INFEED CHAIN CONVEYOR</t>
  </si>
  <si>
    <t>103</t>
  </si>
  <si>
    <t>79A10030</t>
  </si>
  <si>
    <t>STRAPPER OUTFEED CHAIN CONVEYOR</t>
  </si>
  <si>
    <t>104</t>
  </si>
  <si>
    <t>71A9315</t>
  </si>
  <si>
    <t>JUMP ROLL CORNER</t>
  </si>
  <si>
    <t>105</t>
  </si>
  <si>
    <t>71A9316</t>
  </si>
  <si>
    <t>GRAVITY ROLLS</t>
  </si>
  <si>
    <t>106</t>
  </si>
  <si>
    <t>71A9317</t>
  </si>
  <si>
    <t>107</t>
  </si>
  <si>
    <t>WB3225-PROG</t>
  </si>
  <si>
    <t>111</t>
  </si>
  <si>
    <t>WB3225-ELEC</t>
  </si>
  <si>
    <t>ELECTRICAL DESIGN AND DOCUMENTATION</t>
  </si>
  <si>
    <t>112</t>
  </si>
  <si>
    <t>PROJECT MANAGEMENT</t>
  </si>
  <si>
    <t>904</t>
  </si>
  <si>
    <t>VMG Lithuania 058141</t>
  </si>
  <si>
    <t>71A9300</t>
  </si>
  <si>
    <t>STACK ROLL CONVEYOR (ENG ONLY)</t>
  </si>
  <si>
    <t>71A9301</t>
  </si>
  <si>
    <t>STACK ROLL CONVEYOR  (ENG ONLY)</t>
  </si>
  <si>
    <t>79A9961</t>
  </si>
  <si>
    <t>SINGULATION CHAIN CONVEYOR  (ENG ONLY)</t>
  </si>
  <si>
    <t>79A9962</t>
  </si>
  <si>
    <t>STACK INFEED CHAIN CONVEYOR (ENG ONLY)</t>
  </si>
  <si>
    <t>50L0216</t>
  </si>
  <si>
    <t>STACK LIFT</t>
  </si>
  <si>
    <t>HB3068</t>
  </si>
  <si>
    <t>HYDRAULIC POWER PACK</t>
  </si>
  <si>
    <t>205.1</t>
  </si>
  <si>
    <t>PM</t>
  </si>
  <si>
    <t>65M1837</t>
  </si>
  <si>
    <t xml:space="preserve">RAKE FEEDER </t>
  </si>
  <si>
    <t>PH</t>
  </si>
  <si>
    <t>Long Leads by End of AUG</t>
  </si>
  <si>
    <t>WB3219-RF</t>
  </si>
  <si>
    <t>CONTROLS - RAKE FEEDER</t>
  </si>
  <si>
    <t>206.1</t>
  </si>
  <si>
    <t>71A9302</t>
  </si>
  <si>
    <t>RIP SAW INFEED  (ENG ONLY)</t>
  </si>
  <si>
    <t>71A9303</t>
  </si>
  <si>
    <t>RIP SAW OUTFEED  (ENG ONLY)</t>
  </si>
  <si>
    <t>79A9963</t>
  </si>
  <si>
    <t>FLANGE STAGING CONVEYOR</t>
  </si>
  <si>
    <t>210</t>
  </si>
  <si>
    <t>161A0712</t>
  </si>
  <si>
    <t>FLANGE FEEDER</t>
  </si>
  <si>
    <t>211</t>
  </si>
  <si>
    <t>WB3219-FF</t>
  </si>
  <si>
    <t>CONTROLS - FLANGE FEEDER</t>
  </si>
  <si>
    <t>211.1</t>
  </si>
  <si>
    <t>48L0074</t>
  </si>
  <si>
    <t>FLANGE COLOR MARKER</t>
  </si>
  <si>
    <t>212</t>
  </si>
  <si>
    <t>13P0351</t>
  </si>
  <si>
    <t>FLANGE END TRIM SAW</t>
  </si>
  <si>
    <t>213</t>
  </si>
  <si>
    <t>79A9964</t>
  </si>
  <si>
    <t>STACK INFEED CONVEYOR</t>
  </si>
  <si>
    <t>13W0466</t>
  </si>
  <si>
    <t>BOOKSAW SYSTEM</t>
  </si>
  <si>
    <t>FS</t>
  </si>
  <si>
    <t>HB3069</t>
  </si>
  <si>
    <t>221.1</t>
  </si>
  <si>
    <t>79A9965</t>
  </si>
  <si>
    <t>164B0296</t>
  </si>
  <si>
    <t>OVERHEAD PUSHER ASSEMBLY</t>
  </si>
  <si>
    <t>223</t>
  </si>
  <si>
    <t>164B0297</t>
  </si>
  <si>
    <t>SAW INFEED HOPPER</t>
  </si>
  <si>
    <t>224</t>
  </si>
  <si>
    <t>16AG0392</t>
  </si>
  <si>
    <t>WEB TO FLANGE SPECIALTY SAW</t>
  </si>
  <si>
    <t>225</t>
  </si>
  <si>
    <t>164A0683</t>
  </si>
  <si>
    <t>226</t>
  </si>
  <si>
    <t>13H6775</t>
  </si>
  <si>
    <t>WEB-WEB COPING SAW</t>
  </si>
  <si>
    <t>227</t>
  </si>
  <si>
    <t>RL</t>
  </si>
  <si>
    <t>79A9966</t>
  </si>
  <si>
    <t>WEB CONVEYOR</t>
  </si>
  <si>
    <t>228</t>
  </si>
  <si>
    <t>51AS4709</t>
  </si>
  <si>
    <t>229</t>
  </si>
  <si>
    <t>51AS4710</t>
  </si>
  <si>
    <t xml:space="preserve">OFF-SIZE INFEED/OUTFEED CONVEYOR </t>
  </si>
  <si>
    <t>230</t>
  </si>
  <si>
    <t>71A9304</t>
  </si>
  <si>
    <t xml:space="preserve">OFF-SIZE INFEED/OUTFEED ROLLS </t>
  </si>
  <si>
    <t>231</t>
  </si>
  <si>
    <t>79A9967</t>
  </si>
  <si>
    <t xml:space="preserve">OFF-SIZE INFEED/OUTEED CHAINS </t>
  </si>
  <si>
    <t>232</t>
  </si>
  <si>
    <t>160A2326</t>
  </si>
  <si>
    <t>ASSEMBLY MACHINE</t>
  </si>
  <si>
    <t>241</t>
  </si>
  <si>
    <t>TC</t>
  </si>
  <si>
    <t>WB3219-AM</t>
  </si>
  <si>
    <t>CONTROLS - ASSEMBLY MACHINE</t>
  </si>
  <si>
    <t>241.1</t>
  </si>
  <si>
    <t>13S0305</t>
  </si>
  <si>
    <t>COLOR MARK DETECTOR</t>
  </si>
  <si>
    <t>244</t>
  </si>
  <si>
    <t>13R0929</t>
  </si>
  <si>
    <t>FLYING CUT-OFF SAW</t>
  </si>
  <si>
    <t>245</t>
  </si>
  <si>
    <t>Pre order Reel, Servo, reducer by end of aug</t>
  </si>
  <si>
    <t>WB3219-FCOS</t>
  </si>
  <si>
    <t>CONTROLS - FLYING CUTOFF SAW</t>
  </si>
  <si>
    <t>245.1</t>
  </si>
  <si>
    <t>71A9305</t>
  </si>
  <si>
    <t>SPEED-UP SECTION</t>
  </si>
  <si>
    <t>246</t>
  </si>
  <si>
    <t>79A9968</t>
  </si>
  <si>
    <t>GRADING SECTION</t>
  </si>
  <si>
    <t>250</t>
  </si>
  <si>
    <t>162V0084</t>
  </si>
  <si>
    <t xml:space="preserve">VERTICAL CURE DECK </t>
  </si>
  <si>
    <t>251</t>
  </si>
  <si>
    <t>79A9969</t>
  </si>
  <si>
    <t>CURE DECK OUTFEED</t>
  </si>
  <si>
    <t>252</t>
  </si>
  <si>
    <t>90A0982</t>
  </si>
  <si>
    <t>I-BEAM REJECT CONVEYOR (ENG ONLY)</t>
  </si>
  <si>
    <t>253</t>
  </si>
  <si>
    <t>163A0303</t>
  </si>
  <si>
    <t xml:space="preserve">I-BEAM NESTER </t>
  </si>
  <si>
    <t>255</t>
  </si>
  <si>
    <t>JCW</t>
  </si>
  <si>
    <t>HB3070</t>
  </si>
  <si>
    <t>255.1</t>
  </si>
  <si>
    <t>71A9306</t>
  </si>
  <si>
    <t>BUNDLE MAKEUP CORNER &amp; JUMP CHAINS</t>
  </si>
  <si>
    <t>256</t>
  </si>
  <si>
    <t>71A9307</t>
  </si>
  <si>
    <t>STRAPPER SPACING CONVEYOR (ENG ONLY)</t>
  </si>
  <si>
    <t>261</t>
  </si>
  <si>
    <t>71A9308</t>
  </si>
  <si>
    <t>STACK TRANSFER ROLL CONVEYOR (ENG ONLY)</t>
  </si>
  <si>
    <t>263</t>
  </si>
  <si>
    <t>71A9309</t>
  </si>
  <si>
    <t>SWING CONVEYOR (ENG ONLY)</t>
  </si>
  <si>
    <t>264</t>
  </si>
  <si>
    <t>14C0001</t>
  </si>
  <si>
    <t>BUNDLE CUT SAW  (BUY)</t>
  </si>
  <si>
    <t>265</t>
  </si>
  <si>
    <t>71A9310</t>
  </si>
  <si>
    <t>WRAPPING ROLL CONVEYOR (ENG ONLY)</t>
  </si>
  <si>
    <t>270</t>
  </si>
  <si>
    <t>94C0059</t>
  </si>
  <si>
    <t>WRAPPING MATERIAL STAND (ENG ONLY)</t>
  </si>
  <si>
    <t>271</t>
  </si>
  <si>
    <t>71A9311</t>
  </si>
  <si>
    <t>STRAPPER INFEED ROLL CONVEYOR (ENG ONLY)</t>
  </si>
  <si>
    <t>272</t>
  </si>
  <si>
    <t>71A9312</t>
  </si>
  <si>
    <t>STRAPPER OUTFEED CONVEYOR (ENG ONLY)</t>
  </si>
  <si>
    <t>274</t>
  </si>
  <si>
    <t>79A9970</t>
  </si>
  <si>
    <t>BUNDLE DISCHARGE CHAIN CONVEYOR (ENG ONLY)</t>
  </si>
  <si>
    <t>275</t>
  </si>
  <si>
    <t>79A9971</t>
  </si>
  <si>
    <t>276</t>
  </si>
  <si>
    <t>WB3219 ILINE LCP</t>
  </si>
  <si>
    <t>LOCAL PB CONTROL Panels</t>
  </si>
  <si>
    <t>280</t>
  </si>
  <si>
    <t>WB3219 ILINE PLC</t>
  </si>
  <si>
    <t>PLC DESIGN &amp; COMPONENTS</t>
  </si>
  <si>
    <t>281</t>
  </si>
  <si>
    <t>WB3219 ILINE HMI</t>
  </si>
  <si>
    <t>HMI DESIGN &amp; COMPONENTS</t>
  </si>
  <si>
    <t>282</t>
  </si>
  <si>
    <t>WB3219 ILINE CONTROL PNL</t>
  </si>
  <si>
    <t>CONTROL STATION PANELS</t>
  </si>
  <si>
    <t>283</t>
  </si>
  <si>
    <t>WB3219 ILINE MCP</t>
  </si>
  <si>
    <t>284</t>
  </si>
  <si>
    <t>WB3219 ILINE PROGRAMMING</t>
  </si>
  <si>
    <t>PLC/HMI/MCP PROGRAMMING</t>
  </si>
  <si>
    <t>285</t>
  </si>
  <si>
    <t>WB3219 ILINE CE</t>
  </si>
  <si>
    <t>CE CERTIFICATION (058141 I LINE)</t>
  </si>
  <si>
    <t>286</t>
  </si>
  <si>
    <t>WB3219 WEB LCP</t>
  </si>
  <si>
    <t>LOCAL PB CONTROL PANELS</t>
  </si>
  <si>
    <t>290</t>
  </si>
  <si>
    <t>WB3219 WEB PLC</t>
  </si>
  <si>
    <t>291</t>
  </si>
  <si>
    <t>WB3219 WEB HMI</t>
  </si>
  <si>
    <t>292</t>
  </si>
  <si>
    <t>WB3219 WEB CONTROL PANEL</t>
  </si>
  <si>
    <t>293</t>
  </si>
  <si>
    <t>WB3219 WEB MCP</t>
  </si>
  <si>
    <t>294</t>
  </si>
  <si>
    <t>WB3219 WEB PROG</t>
  </si>
  <si>
    <t>295</t>
  </si>
  <si>
    <t>WB3219 WEB CE</t>
  </si>
  <si>
    <t>CE CERTIFICATION (058141 WEB MFG)</t>
  </si>
  <si>
    <t>296</t>
  </si>
  <si>
    <t>PROJ-ENG</t>
  </si>
  <si>
    <t>PROJECT ENGINEERING &amp; DOCUMENTATION (058141)</t>
  </si>
  <si>
    <t>PROJECT ENGINEERING &amp; DOCUMENTATION (058141 VMG SUPPLY)</t>
  </si>
  <si>
    <t>MANUALS  (058141)</t>
  </si>
  <si>
    <t>CONTRACT FRIEGHT</t>
  </si>
  <si>
    <t>CONTAINERIZATION  (058141)</t>
  </si>
  <si>
    <t>905</t>
  </si>
  <si>
    <t>FREIGHT (058141)</t>
  </si>
  <si>
    <t>920</t>
  </si>
  <si>
    <t>CRITICAL SPARES</t>
  </si>
  <si>
    <t>CRITICAL SPARES (058141)</t>
  </si>
  <si>
    <t>921</t>
  </si>
  <si>
    <t>CONTRACT TOOLING</t>
  </si>
  <si>
    <t>TOOLING (058141)</t>
  </si>
  <si>
    <t>922</t>
  </si>
  <si>
    <t>INSTALL SUPERVISION (058141)</t>
  </si>
  <si>
    <t>923</t>
  </si>
  <si>
    <t>STARTUP SUPERVISION (058141)</t>
  </si>
  <si>
    <t>924</t>
  </si>
  <si>
    <t>SHOPTEST</t>
  </si>
  <si>
    <t>IN-HOUSE SHOP TEST (058141)</t>
  </si>
  <si>
    <t>925</t>
  </si>
  <si>
    <t>GP Englehart 058211</t>
  </si>
  <si>
    <t>79A9949</t>
  </si>
  <si>
    <t>EB</t>
  </si>
  <si>
    <t>37D1348</t>
  </si>
  <si>
    <t>BUNDLE TRANSFER CART</t>
  </si>
  <si>
    <t>79A9950</t>
  </si>
  <si>
    <t>71A9298</t>
  </si>
  <si>
    <t>79A9951</t>
  </si>
  <si>
    <t>79A9952</t>
  </si>
  <si>
    <t>108</t>
  </si>
  <si>
    <t>79A9953</t>
  </si>
  <si>
    <t>109</t>
  </si>
  <si>
    <t>79A9954</t>
  </si>
  <si>
    <t>117</t>
  </si>
  <si>
    <t>79A9955</t>
  </si>
  <si>
    <t>71A9299</t>
  </si>
  <si>
    <t>121</t>
  </si>
  <si>
    <t>79A9956</t>
  </si>
  <si>
    <t>STACK DISCHARGE CONVEYOR</t>
  </si>
  <si>
    <t>122</t>
  </si>
  <si>
    <t>WB3218   -PLC</t>
  </si>
  <si>
    <t>System Controls Doc, Design and Components</t>
  </si>
  <si>
    <t>132</t>
  </si>
  <si>
    <t>Project Engineering and Documentation</t>
  </si>
  <si>
    <t>JH</t>
  </si>
  <si>
    <t>GA Drawings</t>
  </si>
  <si>
    <t xml:space="preserve">Manuals (3) </t>
  </si>
  <si>
    <t>Project Man</t>
  </si>
  <si>
    <t>Project Manaagement</t>
  </si>
  <si>
    <t>Aero Precision 058545</t>
  </si>
  <si>
    <t>701A0001</t>
  </si>
  <si>
    <t xml:space="preserve">Ambidextrous Handle Assembly </t>
  </si>
  <si>
    <t>JG</t>
  </si>
  <si>
    <t>701A0002</t>
  </si>
  <si>
    <t>Lever Staging Trays</t>
  </si>
  <si>
    <t>701A0003</t>
  </si>
  <si>
    <t>Body Staging Trays</t>
  </si>
  <si>
    <t>WB3221-PLC</t>
  </si>
  <si>
    <t>PLC Design and Components</t>
  </si>
  <si>
    <t>WB3221-HMI</t>
  </si>
  <si>
    <t>HMI Design and Components</t>
  </si>
  <si>
    <t>WB3221-MCP</t>
  </si>
  <si>
    <t>MCP Design and Components</t>
  </si>
  <si>
    <t>WB3221-PROG</t>
  </si>
  <si>
    <t>PLC and HMI Programming</t>
  </si>
  <si>
    <t>113</t>
  </si>
  <si>
    <t>WB3221-Robot PROG</t>
  </si>
  <si>
    <t>114</t>
  </si>
  <si>
    <t>JN</t>
  </si>
  <si>
    <t>JT</t>
  </si>
  <si>
    <t>Project Engineering</t>
  </si>
  <si>
    <t>Contract Manuals</t>
  </si>
  <si>
    <t>DW</t>
  </si>
  <si>
    <t>CONTRACT INSTALLATION</t>
  </si>
  <si>
    <t>INSTALLATION SUPERVISION</t>
  </si>
  <si>
    <t>910</t>
  </si>
  <si>
    <t>PROJ ENG</t>
  </si>
  <si>
    <t>ENGINEERING STUDY</t>
  </si>
  <si>
    <t>Domtar 057300</t>
  </si>
  <si>
    <t>300V1187</t>
  </si>
  <si>
    <t>SHORT PITCH SLAT CONVEYOR - 12'</t>
  </si>
  <si>
    <t>BR</t>
  </si>
  <si>
    <t>311S0041</t>
  </si>
  <si>
    <t>SCALE SYSTEM</t>
  </si>
  <si>
    <t>300V1188</t>
  </si>
  <si>
    <t>372L0117</t>
  </si>
  <si>
    <t>LABEL APPLICATOR</t>
  </si>
  <si>
    <t>104.1</t>
  </si>
  <si>
    <t>372L0118</t>
  </si>
  <si>
    <t>104.2</t>
  </si>
  <si>
    <t>300V1189</t>
  </si>
  <si>
    <t>AUTOMATIC STRAPPER #1</t>
  </si>
  <si>
    <t>300V1190</t>
  </si>
  <si>
    <t>AUTOMATIC STRAPPER #2</t>
  </si>
  <si>
    <t>300V1191</t>
  </si>
  <si>
    <t>300V1192</t>
  </si>
  <si>
    <t>SHORT PITCH SLAT CONVEYOR - 29'</t>
  </si>
  <si>
    <t>300V1193</t>
  </si>
  <si>
    <t>LOWERATOR INFEED LIMB SPSC</t>
  </si>
  <si>
    <t>432L0001</t>
  </si>
  <si>
    <t>UPENDING LOWERATOR</t>
  </si>
  <si>
    <t>300F0477</t>
  </si>
  <si>
    <t>LOWERATOR OUTFEED LIMB CHAIN CONVEYOR</t>
  </si>
  <si>
    <t>300F0478</t>
  </si>
  <si>
    <t>FLAT TOP CHAIN CONVEYOR 45'</t>
  </si>
  <si>
    <t>310H0150</t>
  </si>
  <si>
    <t>TURN MECHANISM</t>
  </si>
  <si>
    <t>115</t>
  </si>
  <si>
    <t>300F0479</t>
  </si>
  <si>
    <t>FLAT TOP CHAIN CONVEYOR 8'</t>
  </si>
  <si>
    <t>116</t>
  </si>
  <si>
    <t>300F0480</t>
  </si>
  <si>
    <t>FLAT TOP CHAIN CONVEYOR 41'</t>
  </si>
  <si>
    <t>300F0481</t>
  </si>
  <si>
    <t>118</t>
  </si>
  <si>
    <t>377S0029</t>
  </si>
  <si>
    <t>LABEL SCANNING STATION</t>
  </si>
  <si>
    <t>119</t>
  </si>
  <si>
    <t>340S0236</t>
  </si>
  <si>
    <t>SAFETY ENCLOSURES - WINDER DECK</t>
  </si>
  <si>
    <t>120.1</t>
  </si>
  <si>
    <t>340S0237</t>
  </si>
  <si>
    <t>SAFETY ENCLOSURES - STRAPPER AND LABEL APPLICATOR</t>
  </si>
  <si>
    <t>120.2</t>
  </si>
  <si>
    <t>340S0238</t>
  </si>
  <si>
    <t>SAFETY ENCLOSURES - LOWERATOR UPPER FLOOR</t>
  </si>
  <si>
    <t>120.3</t>
  </si>
  <si>
    <t>340S0239</t>
  </si>
  <si>
    <t>SAFETY ENCLOSURES - LOWERATOR LOWER FLOOR</t>
  </si>
  <si>
    <t>120.4</t>
  </si>
  <si>
    <t>340S0248</t>
  </si>
  <si>
    <t xml:space="preserve">SAFETY ENCLOSURE (WINDER DECK)  </t>
  </si>
  <si>
    <t>120.5</t>
  </si>
  <si>
    <t>WB3213-PLC</t>
  </si>
  <si>
    <t>WB3213-HMI</t>
  </si>
  <si>
    <t>131</t>
  </si>
  <si>
    <t>WB3213-MCP</t>
  </si>
  <si>
    <t>WB3213-PROG</t>
  </si>
  <si>
    <t>133</t>
  </si>
  <si>
    <t>Hydraulic Eng</t>
  </si>
  <si>
    <t>Hydraulic Design</t>
  </si>
  <si>
    <t>134</t>
  </si>
  <si>
    <t>135</t>
  </si>
  <si>
    <t>WB3213-RIO STORAGE</t>
  </si>
  <si>
    <t>RIO DESIGN AND COMPONENTS</t>
  </si>
  <si>
    <t>140</t>
  </si>
  <si>
    <t>300F0510</t>
  </si>
  <si>
    <t>DOUBLE STRAND SPSC 80'</t>
  </si>
  <si>
    <t>300F0511</t>
  </si>
  <si>
    <t>300F0512</t>
  </si>
  <si>
    <t>300F0513</t>
  </si>
  <si>
    <t>300F0514</t>
  </si>
  <si>
    <t>FAT</t>
  </si>
  <si>
    <t>Factory Acceptance Test</t>
  </si>
  <si>
    <t>TARMACS Jumpstart 056800</t>
  </si>
  <si>
    <t>TARMACS</t>
  </si>
  <si>
    <t>TARMACS JUMP START INITIATIVE</t>
  </si>
  <si>
    <t>MECHANICAL ENGINEERING &amp; DOCUMENTATION</t>
  </si>
  <si>
    <t>WB3205-CONTROLS</t>
  </si>
  <si>
    <t>CONTROLS ENGINEERING &amp; DOCUMENTATION</t>
  </si>
  <si>
    <t>CONTRACT ENGINEERING LABR</t>
  </si>
  <si>
    <t>PROJECT MGT/SUPERVISION  (DA)</t>
  </si>
  <si>
    <t>LABOR &amp; MATERIAL</t>
  </si>
  <si>
    <t>SHOP LABOR &amp; MATERIALS</t>
  </si>
  <si>
    <t>PROJECT MGT/SUPERVISION (JM)</t>
  </si>
  <si>
    <t>TARMACS JUMP START INITIATIVE (8170M)</t>
  </si>
  <si>
    <t>100.1</t>
  </si>
  <si>
    <t>TARMACS JUMP START INITIATIVE (8185M)</t>
  </si>
  <si>
    <t>AFRL Agile 057389</t>
  </si>
  <si>
    <t>PRINCIPAL INVESTIGATOR  (057389 KL)</t>
  </si>
  <si>
    <t>KL</t>
  </si>
  <si>
    <t>SHOP LABOR &amp; MATERIALS (057389 SHOP)</t>
  </si>
  <si>
    <t>PROJECT MANAGER (057389 DA)</t>
  </si>
  <si>
    <t>CONTRACT ENGINEER (057389 UDRI PROJ MANAGER)</t>
  </si>
  <si>
    <t>CONTRACT ENGINEER (057389 AFS PROJECT MANAGER)</t>
  </si>
  <si>
    <t>AGILE, RAPID &amp; LOW COST COMPOSITES PROCESSING TECH</t>
  </si>
  <si>
    <t>NORBORD GUNTOWN 60074</t>
  </si>
  <si>
    <t>BELT TRANSFER CONVEYOR</t>
  </si>
  <si>
    <t>CROSS TRANSFER CONVEYOR</t>
  </si>
  <si>
    <t>ALIGNMENT CONVEYOR</t>
  </si>
  <si>
    <t>301</t>
  </si>
  <si>
    <t>STACKER INFEED CONVEYOR</t>
  </si>
  <si>
    <t>302</t>
  </si>
  <si>
    <t>303</t>
  </si>
  <si>
    <t>GRADEBIN NO 1</t>
  </si>
  <si>
    <t>304</t>
  </si>
  <si>
    <t>GRADEBIN NO 2</t>
  </si>
  <si>
    <t>305</t>
  </si>
  <si>
    <t>GRADEBIN NO 3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</si>
  <si>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</si>
  <si>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</si>
  <si>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</si>
  <si>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</si>
  <si>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</si>
  <si>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</si>
  <si>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</si>
  <si>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</si>
  <si>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</si>
  <si>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320</t>
  </si>
  <si>
    <t>321</t>
  </si>
  <si>
    <t>IN/OUT CONVEYOR</t>
  </si>
  <si>
    <t>322</t>
  </si>
  <si>
    <t>323</t>
  </si>
  <si>
    <t>324</t>
  </si>
  <si>
    <t>325</t>
  </si>
  <si>
    <t>326</t>
  </si>
  <si>
    <t>PAINT BOOTH CONVEYOR</t>
  </si>
  <si>
    <t>401</t>
  </si>
  <si>
    <t>STENCIL CONVEYOR</t>
  </si>
  <si>
    <t>403</t>
  </si>
  <si>
    <t>405</t>
  </si>
  <si>
    <t>408</t>
  </si>
  <si>
    <t>409</t>
  </si>
  <si>
    <t>410</t>
  </si>
  <si>
    <t>LOAD DOUBLER</t>
  </si>
  <si>
    <t>411</t>
  </si>
  <si>
    <t>501</t>
  </si>
  <si>
    <t>CARDBOARD ROBOT CONVEYOR</t>
  </si>
  <si>
    <t>503</t>
  </si>
  <si>
    <t>STAGING CONVEYOR</t>
  </si>
  <si>
    <t>505</t>
  </si>
  <si>
    <t>STENCIL ROBOT CONVEYOR</t>
  </si>
  <si>
    <t>506</t>
  </si>
  <si>
    <t>508</t>
  </si>
  <si>
    <t>511</t>
  </si>
  <si>
    <t>512</t>
  </si>
  <si>
    <t>STACK DISCHARGE CORNER TRANSFER</t>
  </si>
  <si>
    <t>513</t>
  </si>
  <si>
    <t>514</t>
  </si>
  <si>
    <t>514A</t>
  </si>
  <si>
    <t>039566 K.C. New Milford  (SO Due Date 02/09/15)</t>
  </si>
  <si>
    <t>405S0379</t>
  </si>
  <si>
    <t>SHAFT PULLER</t>
  </si>
  <si>
    <t>REL</t>
  </si>
  <si>
    <t>R</t>
  </si>
  <si>
    <t xml:space="preserve">F - 15%, M + 15%, </t>
  </si>
  <si>
    <t>419M0079</t>
  </si>
  <si>
    <t>ELEVATING HOIST</t>
  </si>
  <si>
    <t>F- 51%, M +10%</t>
  </si>
  <si>
    <t>120A</t>
  </si>
  <si>
    <t>WB3051-PLC</t>
  </si>
  <si>
    <t>PLC COMPONENTS</t>
  </si>
  <si>
    <t>NR</t>
  </si>
  <si>
    <t>partial release</t>
  </si>
  <si>
    <t>040125   Boeing  (SO Due Date 01/16/15)</t>
  </si>
  <si>
    <t>CM-01350</t>
  </si>
  <si>
    <t>TWO HEIGHT AUX STND W/ FLOOR LOCK</t>
  </si>
  <si>
    <t>038876        Albany Eng. Composites (SO Due Date: 11/20/14)</t>
  </si>
  <si>
    <t>500A0001</t>
  </si>
  <si>
    <t>FAN CASE WINDER</t>
  </si>
  <si>
    <t>Tear down for shipping on 12/29/14</t>
  </si>
  <si>
    <t>FIELD INTEGRA.</t>
  </si>
  <si>
    <t>FIELD INTEGRATION</t>
  </si>
  <si>
    <t>LOCTITE CAM FOLLOWERS</t>
  </si>
  <si>
    <t>SHOP TEST</t>
  </si>
  <si>
    <t>WB3047</t>
  </si>
  <si>
    <t>CONTROLS</t>
  </si>
  <si>
    <t>039532   Boeing Fredrickson (SO Due Date 01/19/15)</t>
  </si>
  <si>
    <t>CM-01032</t>
  </si>
  <si>
    <t>FIXED HEIGHT STANDS</t>
  </si>
  <si>
    <t>Complete Waiting to ship, Review Mach HR</t>
  </si>
  <si>
    <t>CM-01035</t>
  </si>
  <si>
    <t>LEVELING STAND WRIST</t>
  </si>
  <si>
    <t>Complete Waiting to Ship</t>
  </si>
  <si>
    <t>039287          Tolko Athabasca (SO Due Date 11/21/14)</t>
  </si>
  <si>
    <t>65K</t>
  </si>
  <si>
    <t>STACKER/FEEDER</t>
  </si>
  <si>
    <t>tear down and ship 01/09/15</t>
  </si>
  <si>
    <t>101A</t>
  </si>
  <si>
    <t>HB</t>
  </si>
  <si>
    <t>HYD POWER UNIT</t>
  </si>
  <si>
    <t>79A</t>
  </si>
  <si>
    <t>STACK CHAIN CONVEYOR</t>
  </si>
  <si>
    <t>I0BQ1</t>
  </si>
  <si>
    <t>Part of 101</t>
  </si>
  <si>
    <t>65K1560</t>
  </si>
  <si>
    <t>FRAME ASSLY FOR STACKER/FEEDER</t>
  </si>
  <si>
    <t>039757   Rocktenn Tacoma  (SO Due Date 01/14/15)</t>
  </si>
  <si>
    <t>310H0087</t>
  </si>
  <si>
    <t>Shipped 1/9/15</t>
  </si>
  <si>
    <t>313R0089</t>
  </si>
  <si>
    <t>RAMP</t>
  </si>
  <si>
    <t>313R0091</t>
  </si>
  <si>
    <t>313R0090</t>
  </si>
  <si>
    <t>TURNTABLE RAMP</t>
  </si>
  <si>
    <t>348T0001</t>
  </si>
  <si>
    <t>MOVEROLL TURNTABLE</t>
  </si>
  <si>
    <t>305B0088</t>
  </si>
  <si>
    <t>306B0021</t>
  </si>
  <si>
    <t>BOTTOM PIVOT BUMBER</t>
  </si>
  <si>
    <t>110A</t>
  </si>
  <si>
    <t>WB3054-PLC</t>
  </si>
  <si>
    <t>110B</t>
  </si>
  <si>
    <t>WB3054-HMI</t>
  </si>
  <si>
    <t>HMI COMPONENTS</t>
  </si>
  <si>
    <t>SHOP TESTING</t>
  </si>
  <si>
    <t>IN-HOUSE TESTING</t>
  </si>
  <si>
    <t>039332        GP Dixie  (SO Due Date: 11/14/14)</t>
  </si>
  <si>
    <t>307P0040</t>
  </si>
  <si>
    <t>PLATE STOP</t>
  </si>
  <si>
    <t>S</t>
  </si>
  <si>
    <t>305B0091</t>
  </si>
  <si>
    <t>Shipping Without 1 cyl per Jon Garza</t>
  </si>
  <si>
    <t>300V0449</t>
  </si>
  <si>
    <t>SHORT PITCH SLAT CONVEYOR</t>
  </si>
  <si>
    <t>complete</t>
  </si>
  <si>
    <t>040124   Boeing  (SO Due Date 01/02/15)</t>
  </si>
  <si>
    <t>F/-13 M/-44 A/-30</t>
  </si>
  <si>
    <t>CM-01138</t>
  </si>
  <si>
    <t>MOBILE LASER STAND</t>
  </si>
  <si>
    <t>Ready To ship</t>
  </si>
  <si>
    <t>040199 GP Brunswick (SO Due Date 002/20/15)</t>
  </si>
  <si>
    <t>PN-316E0154</t>
  </si>
  <si>
    <t>3M UPENDER DISCHARGE CONVEYOR</t>
  </si>
  <si>
    <t>s</t>
  </si>
  <si>
    <t>Ships 4/10</t>
  </si>
  <si>
    <t>039739    K.C. BEECH ISLAND      (SO Due Date 05/08/15)</t>
  </si>
  <si>
    <t>407P0326</t>
  </si>
  <si>
    <t>SHUTTLE CART &amp; RECORING CRADLE</t>
  </si>
  <si>
    <t xml:space="preserve">Pneumatics Released, Electrical not </t>
  </si>
  <si>
    <t>405S0382</t>
  </si>
  <si>
    <t>CORE INSERTER</t>
  </si>
  <si>
    <t>405S0383</t>
  </si>
  <si>
    <t>Pneumatics Released</t>
  </si>
  <si>
    <t>419M0080</t>
  </si>
  <si>
    <t>ELECTRIC HOIST LIFT</t>
  </si>
  <si>
    <t>F+13%</t>
  </si>
  <si>
    <t>M-34%</t>
  </si>
  <si>
    <t>419p0001</t>
  </si>
  <si>
    <t>PNEUMATIC HOIST LIFT</t>
  </si>
  <si>
    <t>WB3053-PLC</t>
  </si>
  <si>
    <t>110D</t>
  </si>
  <si>
    <t>FACTORY ACCEPTENCE TEST</t>
  </si>
  <si>
    <t>040407   GP Crossett(SO Due Date 05/10/15)</t>
  </si>
  <si>
    <t>111A</t>
  </si>
  <si>
    <t>416T0054</t>
  </si>
  <si>
    <t>Lowering Scoop</t>
  </si>
  <si>
    <t>Lots of changes in eng</t>
  </si>
  <si>
    <t>041079           Boeing Co. (SO Due Date 6/29/2015)</t>
  </si>
  <si>
    <t>TX15333-01</t>
  </si>
  <si>
    <t>(33TX042927) Hyd scissors Lift TX-6-48 w/skirt</t>
  </si>
  <si>
    <t>TX15333-02</t>
  </si>
  <si>
    <t>TX15334</t>
  </si>
  <si>
    <t>(33TX042928) Hyd scissors Lift TX-6-48 (03)</t>
  </si>
  <si>
    <t>040780       SP Fiber  (SO Due Date: 6/4/15)</t>
  </si>
  <si>
    <t>307P0054</t>
  </si>
  <si>
    <t>ROLL STOP</t>
  </si>
  <si>
    <t>038788           GP Clstskanie (SO Due Date 12/17/14)</t>
  </si>
  <si>
    <t>421T0035</t>
  </si>
  <si>
    <t>INDEXING CART</t>
  </si>
  <si>
    <t>F +15%,</t>
  </si>
  <si>
    <t xml:space="preserve">M +15%, </t>
  </si>
  <si>
    <t>419M0056</t>
  </si>
  <si>
    <t>DOWNENDING SCISSORS LIFT</t>
  </si>
  <si>
    <t>F-70%</t>
  </si>
  <si>
    <t>M-57%</t>
  </si>
  <si>
    <t>419M0057</t>
  </si>
  <si>
    <t>UPENDING SCISSORS LIFT</t>
  </si>
  <si>
    <t>F-72%</t>
  </si>
  <si>
    <t>430I0001</t>
  </si>
  <si>
    <t>ELICTRIC DOWNENDER</t>
  </si>
  <si>
    <t>F-36%</t>
  </si>
  <si>
    <t>M-36%</t>
  </si>
  <si>
    <t>431I0001</t>
  </si>
  <si>
    <t>ELECTRIC UPENDER</t>
  </si>
  <si>
    <t>Hold on the bogie assembly</t>
  </si>
  <si>
    <t>F-30%</t>
  </si>
  <si>
    <t>M-20%</t>
  </si>
  <si>
    <t>400A0001</t>
  </si>
  <si>
    <t>AXIAL STRECH FILM WRAPPER</t>
  </si>
  <si>
    <t>WB3035-PLC</t>
  </si>
  <si>
    <t>120B</t>
  </si>
  <si>
    <t>WB3035-HMI</t>
  </si>
  <si>
    <t>120C</t>
  </si>
  <si>
    <t>WB3035-MCP</t>
  </si>
  <si>
    <t>MCP COMPONENTS</t>
  </si>
  <si>
    <t>120E</t>
  </si>
  <si>
    <t>WB3035-WIRE</t>
  </si>
  <si>
    <t>POWER WIRE &amp; CONDUIT</t>
  </si>
  <si>
    <t>340S0114</t>
  </si>
  <si>
    <t>LIGHT CURTAINS &amp; SAFETY INTERLOCKS</t>
  </si>
  <si>
    <t>040251      Weyerhaeuser NR  (SO Due Date: 07/27/15)</t>
  </si>
  <si>
    <t>16AB2210</t>
  </si>
  <si>
    <t>MLP SPECIALTY SAW</t>
  </si>
  <si>
    <t>16AB2211</t>
  </si>
  <si>
    <t>ARBOR ASSEMBLY WITH BEARINGS</t>
  </si>
  <si>
    <t>16AB2212</t>
  </si>
  <si>
    <t>DOUBLE ARBOR CART</t>
  </si>
  <si>
    <t>16AB2213</t>
  </si>
  <si>
    <t>ARBOR TOOL CHANGING CART</t>
  </si>
  <si>
    <t>16AB2214</t>
  </si>
  <si>
    <t>SOUND ENCLOSURE FOR MLP SAW</t>
  </si>
  <si>
    <t>WB3058-PLC</t>
  </si>
  <si>
    <t>SYSTEM CONTROLS</t>
  </si>
  <si>
    <t>ENG</t>
  </si>
  <si>
    <t>IN HOUSE TESTING/SERVICE</t>
  </si>
  <si>
    <t>041614     Domtar   (SO Due Date 9/11/15)</t>
  </si>
  <si>
    <t>I0C78</t>
  </si>
  <si>
    <t>300V0366</t>
  </si>
  <si>
    <t>SHORT PITCH SLAT CONVEYOR FRAME ASSLY</t>
  </si>
  <si>
    <t>I0C89</t>
  </si>
  <si>
    <t>300V0688</t>
  </si>
  <si>
    <t>HEAD FRAME WELD ASSLY</t>
  </si>
  <si>
    <t>I0C7Q-I0C7U</t>
  </si>
  <si>
    <t>300V0668-
300V0680</t>
  </si>
  <si>
    <t>UNITIZED INTERMEDIATE FRAMES</t>
  </si>
  <si>
    <t>341C0001</t>
  </si>
  <si>
    <t>COVER PLATES</t>
  </si>
  <si>
    <t>300V0644</t>
  </si>
  <si>
    <t xml:space="preserve"> Truck 2/3</t>
  </si>
  <si>
    <t>300V0645</t>
  </si>
  <si>
    <t>Truck 3</t>
  </si>
  <si>
    <t>300V0646</t>
  </si>
  <si>
    <t>Truck 1/2</t>
  </si>
  <si>
    <t>300V0647</t>
  </si>
  <si>
    <t>Truck 1</t>
  </si>
  <si>
    <t>300V0648</t>
  </si>
  <si>
    <t>Truck 1/3</t>
  </si>
  <si>
    <t>300V0649</t>
  </si>
  <si>
    <t>300V0650</t>
  </si>
  <si>
    <t>Truck 2/3</t>
  </si>
  <si>
    <t>300V0651</t>
  </si>
  <si>
    <t>348S0035</t>
  </si>
  <si>
    <t>MOVEROLL</t>
  </si>
  <si>
    <t>300V0653</t>
  </si>
  <si>
    <t>SHORT PITCH SLAT CONVEYOR - 39</t>
  </si>
  <si>
    <t>306B0035</t>
  </si>
  <si>
    <t>313R0112</t>
  </si>
  <si>
    <t>all purch parts avail as of 9-11-15</t>
  </si>
  <si>
    <t>313R0113</t>
  </si>
  <si>
    <t>306B0037</t>
  </si>
  <si>
    <t>PASSIVE BUMPER</t>
  </si>
  <si>
    <t>300V0654</t>
  </si>
  <si>
    <t>300V0652</t>
  </si>
  <si>
    <t>Goes with the turn mech</t>
  </si>
  <si>
    <t>310H0092</t>
  </si>
  <si>
    <t>TURN MECHANISM - 310H100</t>
  </si>
  <si>
    <t>306B0036</t>
  </si>
  <si>
    <t>BOTOME PIVOT BUMPER - 306848</t>
  </si>
  <si>
    <t>305B0105</t>
  </si>
  <si>
    <t>Goes with the turn Mech</t>
  </si>
  <si>
    <t>313R0111</t>
  </si>
  <si>
    <t>WB3071-PLC</t>
  </si>
  <si>
    <t>WB3071-PROG</t>
  </si>
  <si>
    <t>040397 LP Minitonas (SO Due Date: 6/1/15</t>
  </si>
  <si>
    <t>PN-65X1536</t>
  </si>
  <si>
    <t>Neg-Air Feeder</t>
  </si>
  <si>
    <t>n</t>
  </si>
  <si>
    <t>Truck 8,9</t>
  </si>
  <si>
    <t>PN-51AV1781</t>
  </si>
  <si>
    <t>Saw Alignment Conveyor</t>
  </si>
  <si>
    <t>Truck 6</t>
  </si>
  <si>
    <t>PN-16AB2215</t>
  </si>
  <si>
    <t>Specialty Saw</t>
  </si>
  <si>
    <t>truck 3</t>
  </si>
  <si>
    <t>PN-51AS3636</t>
  </si>
  <si>
    <t>Inspection Conveyor</t>
  </si>
  <si>
    <t>truck 2</t>
  </si>
  <si>
    <t>PN-51AS3637</t>
  </si>
  <si>
    <t>Oven Outfeed Conveyor</t>
  </si>
  <si>
    <t>truck4</t>
  </si>
  <si>
    <t>PN-71A8392</t>
  </si>
  <si>
    <t>Cooler Infeed Roll Conveyor</t>
  </si>
  <si>
    <t>truck 4</t>
  </si>
  <si>
    <t>PN-135C0392</t>
  </si>
  <si>
    <t>Vertical Tower #1</t>
  </si>
  <si>
    <t>Truck 5/6</t>
  </si>
  <si>
    <t>PN-51AS3638</t>
  </si>
  <si>
    <t>Belt Transfer Conveyor</t>
  </si>
  <si>
    <t>Truck 11/13</t>
  </si>
  <si>
    <t>PN-135C0393</t>
  </si>
  <si>
    <t>Vertical Tower #2</t>
  </si>
  <si>
    <t>PN-71A8393</t>
  </si>
  <si>
    <t>Corner Transfer Roll Conveyor</t>
  </si>
  <si>
    <t>Truck 7</t>
  </si>
  <si>
    <t>PN-51AS3639</t>
  </si>
  <si>
    <t>Stacker Infeed Conveyor</t>
  </si>
  <si>
    <t>PN-50V2782</t>
  </si>
  <si>
    <t>Three Bin Stacker</t>
  </si>
  <si>
    <t>truck 1, 3, 8,</t>
  </si>
  <si>
    <t>PN-71A8394</t>
  </si>
  <si>
    <t>Stacker Outfeed Conveyor</t>
  </si>
  <si>
    <t>PN-71A8395</t>
  </si>
  <si>
    <t>PN-71A8396</t>
  </si>
  <si>
    <t>PN-79A7748</t>
  </si>
  <si>
    <t>Cross Transfer Conveyor</t>
  </si>
  <si>
    <t>PN-79A7749</t>
  </si>
  <si>
    <t>Stack Transfer Conveyor</t>
  </si>
  <si>
    <t>Truck 12</t>
  </si>
  <si>
    <t>PN-79A7750</t>
  </si>
  <si>
    <t>Truck 24</t>
  </si>
  <si>
    <t>PN-79A7759</t>
  </si>
  <si>
    <t>Truck 19</t>
  </si>
  <si>
    <t>PN-79A7758</t>
  </si>
  <si>
    <t>Wrapping Conveyor</t>
  </si>
  <si>
    <t>PN-91A0245</t>
  </si>
  <si>
    <t>Manual Wrapping Turntable</t>
  </si>
  <si>
    <t>PN-79A7753</t>
  </si>
  <si>
    <t>Strapper Infeed Conveyor</t>
  </si>
  <si>
    <t>PN-79A7754</t>
  </si>
  <si>
    <t>Strapper Outfeed Conveyor</t>
  </si>
  <si>
    <t>load 21</t>
  </si>
  <si>
    <t>PN-71A8397</t>
  </si>
  <si>
    <t>Jump Roll Conveyor</t>
  </si>
  <si>
    <t>PN-71A8398</t>
  </si>
  <si>
    <t>Gravity Rolls</t>
  </si>
  <si>
    <t>Truck 20</t>
  </si>
  <si>
    <t>PN-67B0248</t>
  </si>
  <si>
    <t>Load Doubler</t>
  </si>
  <si>
    <t>Truck 25</t>
  </si>
  <si>
    <t>PN-77B0081</t>
  </si>
  <si>
    <t>SERVICE PLATFORM</t>
  </si>
  <si>
    <t>`</t>
  </si>
  <si>
    <t>Direct</t>
  </si>
  <si>
    <t>201A</t>
  </si>
  <si>
    <t>HB2721</t>
  </si>
  <si>
    <t>Hydraulic Power Pack</t>
  </si>
  <si>
    <t>203A</t>
  </si>
  <si>
    <t>16AB2349</t>
  </si>
  <si>
    <t>SPECIALTY SAW SUB BASE</t>
  </si>
  <si>
    <t>215A</t>
  </si>
  <si>
    <t>HB2722</t>
  </si>
  <si>
    <t>228A</t>
  </si>
  <si>
    <t>PN-79A7851</t>
  </si>
  <si>
    <t>Strapper #1 Support</t>
  </si>
  <si>
    <t>232A</t>
  </si>
  <si>
    <t>HB2723</t>
  </si>
  <si>
    <t>PN-180B0004</t>
  </si>
  <si>
    <t>Operator inspection Cabin (200 Panel Line)</t>
  </si>
  <si>
    <t>Buyout</t>
  </si>
  <si>
    <t>PN-140B0078</t>
  </si>
  <si>
    <t>Arbor Crane (200 Series)</t>
  </si>
  <si>
    <t>203B</t>
  </si>
  <si>
    <t>PN-16AB2395</t>
  </si>
  <si>
    <t>SPEC SAW ARBOR TOOL CHANGE CART (200)</t>
  </si>
  <si>
    <t>Truck 33</t>
  </si>
  <si>
    <t>204A</t>
  </si>
  <si>
    <t>PN-51AS3656</t>
  </si>
  <si>
    <t>INSPECTION LIFT/LIFTER</t>
  </si>
  <si>
    <t>228B</t>
  </si>
  <si>
    <t>PN-79A7858</t>
  </si>
  <si>
    <t>Strapper Infeed Roller Assembly</t>
  </si>
  <si>
    <t>Panel line 300</t>
  </si>
  <si>
    <t>PN-65x1537</t>
  </si>
  <si>
    <t>Truck 7,9</t>
  </si>
  <si>
    <t>PN-51AV1782</t>
  </si>
  <si>
    <t>Truck 14</t>
  </si>
  <si>
    <t>PN-16AB2216</t>
  </si>
  <si>
    <t>Speciality Saw</t>
  </si>
  <si>
    <t>Truck 16</t>
  </si>
  <si>
    <t>PN-51AS3640</t>
  </si>
  <si>
    <t>PN-51AS3641</t>
  </si>
  <si>
    <t>PN-71A8399</t>
  </si>
  <si>
    <t>PN-135C0394</t>
  </si>
  <si>
    <t>Vertical Tower #3</t>
  </si>
  <si>
    <t>Truck 9,10</t>
  </si>
  <si>
    <t>PN-51AS3624</t>
  </si>
  <si>
    <t>Belt transfer conveyor</t>
  </si>
  <si>
    <t>Truck 13</t>
  </si>
  <si>
    <t>PN-135C0395</t>
  </si>
  <si>
    <t>Vertical Tower #4</t>
  </si>
  <si>
    <t>PN-71A8400</t>
  </si>
  <si>
    <t>PN-51A3643</t>
  </si>
  <si>
    <t>PN-50V2783</t>
  </si>
  <si>
    <t>Truck 16/17/18</t>
  </si>
  <si>
    <t>PN-71A8401</t>
  </si>
  <si>
    <t>Truck 18</t>
  </si>
  <si>
    <t>PN-71A8402</t>
  </si>
  <si>
    <t>PN-71A8403</t>
  </si>
  <si>
    <t>PN-79A7755</t>
  </si>
  <si>
    <t>PN-79A7756</t>
  </si>
  <si>
    <t>Truck 23</t>
  </si>
  <si>
    <t>PN-79A7757</t>
  </si>
  <si>
    <t>Truck  24</t>
  </si>
  <si>
    <t>PN-79A7751</t>
  </si>
  <si>
    <t>PN-79A7752</t>
  </si>
  <si>
    <t>PN-91A0246</t>
  </si>
  <si>
    <t>PN-79A7760</t>
  </si>
  <si>
    <t>PN-79A7761</t>
  </si>
  <si>
    <t>Truck 21</t>
  </si>
  <si>
    <t>PN-71A8404</t>
  </si>
  <si>
    <t>PN-71A8405</t>
  </si>
  <si>
    <t>PN-67B0249</t>
  </si>
  <si>
    <t>Truck  25</t>
  </si>
  <si>
    <t>PN-71A8406</t>
  </si>
  <si>
    <t>PN-79A7762</t>
  </si>
  <si>
    <t>PN-71A8407</t>
  </si>
  <si>
    <t>PN-79A7763</t>
  </si>
  <si>
    <t>PN-71A8408</t>
  </si>
  <si>
    <t>PN-79A7764</t>
  </si>
  <si>
    <t>PN-79A7765</t>
  </si>
  <si>
    <t>Truck 15</t>
  </si>
  <si>
    <t>PN-91A0247</t>
  </si>
  <si>
    <t>PN-79A7766</t>
  </si>
  <si>
    <t>PN-79A7767</t>
  </si>
  <si>
    <t>Strapper Outfeed Conyeyor</t>
  </si>
  <si>
    <t>PN-71A8409</t>
  </si>
  <si>
    <t>PN-71A8410</t>
  </si>
  <si>
    <t>PN-67B0250</t>
  </si>
  <si>
    <t>PN-79A7768</t>
  </si>
  <si>
    <t>In/Out Deck</t>
  </si>
  <si>
    <t>301A</t>
  </si>
  <si>
    <t>HB2724</t>
  </si>
  <si>
    <t>Hydraulic Power Pack 20HP</t>
  </si>
  <si>
    <t>Truck 8</t>
  </si>
  <si>
    <t>303A</t>
  </si>
  <si>
    <t>16AB2350</t>
  </si>
  <si>
    <t>315A</t>
  </si>
  <si>
    <t>HB2725</t>
  </si>
  <si>
    <t>Truck19</t>
  </si>
  <si>
    <t>323A</t>
  </si>
  <si>
    <t>PN-79A7795</t>
  </si>
  <si>
    <t>328A</t>
  </si>
  <si>
    <t>PN-79A7852</t>
  </si>
  <si>
    <t>Strapper #2 Support</t>
  </si>
  <si>
    <t>332A</t>
  </si>
  <si>
    <t>HB2726</t>
  </si>
  <si>
    <t>359A</t>
  </si>
  <si>
    <t>PN-79A7853</t>
  </si>
  <si>
    <t>Strapper #3 Support</t>
  </si>
  <si>
    <t>363A</t>
  </si>
  <si>
    <t>HB2727</t>
  </si>
  <si>
    <t>303B</t>
  </si>
  <si>
    <t>PN-16AB2396</t>
  </si>
  <si>
    <t>SPEC SAW ARBOR TOOL CHANGE CART (300)</t>
  </si>
  <si>
    <t>322A</t>
  </si>
  <si>
    <t>PN-71A8520</t>
  </si>
  <si>
    <t>322B</t>
  </si>
  <si>
    <t>PN-79A7867</t>
  </si>
  <si>
    <t>203C</t>
  </si>
  <si>
    <t>PN-16AB2409</t>
  </si>
  <si>
    <t>AIR KNIFE SYSTEM</t>
  </si>
  <si>
    <t>303C</t>
  </si>
  <si>
    <t>PN-16AB2410</t>
  </si>
  <si>
    <t>PN-77B0082</t>
  </si>
  <si>
    <t>Safety Fences</t>
  </si>
  <si>
    <t>Repair Paint</t>
  </si>
  <si>
    <t>PN-180B0005</t>
  </si>
  <si>
    <t>Operator Inspection Cabin (300 Panel Line)</t>
  </si>
  <si>
    <t>PN-140B0079</t>
  </si>
  <si>
    <t>Arbor Crane (300 SERIES)</t>
  </si>
  <si>
    <t>304A</t>
  </si>
  <si>
    <t>PN-51AS3657</t>
  </si>
  <si>
    <t>328B</t>
  </si>
  <si>
    <t>PN-79A7859</t>
  </si>
  <si>
    <t>359B</t>
  </si>
  <si>
    <t>PN-79A7860</t>
  </si>
  <si>
    <t>Finishing Line</t>
  </si>
  <si>
    <t>105A</t>
  </si>
  <si>
    <t>PN-51AV1783</t>
  </si>
  <si>
    <t>Saw Infeed Conveyor Extension</t>
  </si>
  <si>
    <t xml:space="preserve">                                               </t>
  </si>
  <si>
    <t>Truck 28</t>
  </si>
  <si>
    <t>PN-51AK0543</t>
  </si>
  <si>
    <t>Saw Outfeed Conveyor</t>
  </si>
  <si>
    <t>Truck 31</t>
  </si>
  <si>
    <t>PN-51AS3632</t>
  </si>
  <si>
    <t>Tipple Belt Conveyor</t>
  </si>
  <si>
    <t>PN-71N2359</t>
  </si>
  <si>
    <t>Alignment Conveyor</t>
  </si>
  <si>
    <t>PN-51AS3634</t>
  </si>
  <si>
    <t>8-13 all purchased parts avail</t>
  </si>
  <si>
    <t>PN-51AS3635</t>
  </si>
  <si>
    <t>PN-71A8384</t>
  </si>
  <si>
    <t>8-14 all purchased parts avail</t>
  </si>
  <si>
    <t>PN-71A8385</t>
  </si>
  <si>
    <t>PN-71A8386</t>
  </si>
  <si>
    <t>PN-79A7740</t>
  </si>
  <si>
    <t>PN-79A7747</t>
  </si>
  <si>
    <t>Transfer Chain Conveyor</t>
  </si>
  <si>
    <t>Truck 11</t>
  </si>
  <si>
    <t>PN-71A8390</t>
  </si>
  <si>
    <t>PN-13S0272</t>
  </si>
  <si>
    <t>Color Mark Detector</t>
  </si>
  <si>
    <t>Truck 35</t>
  </si>
  <si>
    <t>PN-13S0273</t>
  </si>
  <si>
    <t>PN-16B3908</t>
  </si>
  <si>
    <t>First Pass Saw</t>
  </si>
  <si>
    <t>PN-79A7746</t>
  </si>
  <si>
    <t>Removable Stack Transfer Conveyor</t>
  </si>
  <si>
    <t>Truck 27</t>
  </si>
  <si>
    <t>PN-13H6104</t>
  </si>
  <si>
    <t>Second Pass Saw</t>
  </si>
  <si>
    <t>Truck 29</t>
  </si>
  <si>
    <t>PN-50N4603</t>
  </si>
  <si>
    <t>Reject Bin</t>
  </si>
  <si>
    <t>PN-50N4604</t>
  </si>
  <si>
    <t>Gradebin Stacker-Existing,Modified</t>
  </si>
  <si>
    <t>PN-50N4605</t>
  </si>
  <si>
    <t>PN-52AH1511</t>
  </si>
  <si>
    <t>Corner Transfer</t>
  </si>
  <si>
    <t>PN-79A7741</t>
  </si>
  <si>
    <t>Scale Conveyor</t>
  </si>
  <si>
    <t>Truck 30</t>
  </si>
  <si>
    <t>PN-71A8388</t>
  </si>
  <si>
    <t>all purchased parts avail 8-31-15</t>
  </si>
  <si>
    <t>PN-71A8387</t>
  </si>
  <si>
    <t>PN-79A7738</t>
  </si>
  <si>
    <t>PN-79A7745</t>
  </si>
  <si>
    <t>In/Out Station</t>
  </si>
  <si>
    <t>PN-79A7737</t>
  </si>
  <si>
    <t>PN-51AS3633</t>
  </si>
  <si>
    <t>Truck 34</t>
  </si>
  <si>
    <t>PN-71A8383</t>
  </si>
  <si>
    <t>QC Jump Conveyor</t>
  </si>
  <si>
    <t>PN-79A7736</t>
  </si>
  <si>
    <t>QC Landing Table</t>
  </si>
  <si>
    <t>PN-71N2360</t>
  </si>
  <si>
    <t>PN-50V2779</t>
  </si>
  <si>
    <t>Gradebin Stacker</t>
  </si>
  <si>
    <t>Truck 31/33</t>
  </si>
  <si>
    <t>132A</t>
  </si>
  <si>
    <t>HB2720</t>
  </si>
  <si>
    <t>PN-79A7742</t>
  </si>
  <si>
    <t>Coater Infeed Conveyor</t>
  </si>
  <si>
    <t>PN-50V2778</t>
  </si>
  <si>
    <t xml:space="preserve">Gradebin Stacker </t>
  </si>
  <si>
    <t>PN-79A7739</t>
  </si>
  <si>
    <t>PN-77B0080</t>
  </si>
  <si>
    <t>Purchased Part</t>
  </si>
  <si>
    <t>PN-140B0077</t>
  </si>
  <si>
    <t>Panel Inspection Vacuum Lifter</t>
  </si>
  <si>
    <t>PN-79A7744</t>
  </si>
  <si>
    <t>PN-20M0325</t>
  </si>
  <si>
    <t>END COATER</t>
  </si>
  <si>
    <t>041939     LP Minitonas   (SO Due Date 9/11/15 )</t>
  </si>
  <si>
    <t>124A</t>
  </si>
  <si>
    <t>HB2738</t>
  </si>
  <si>
    <t>WB3075-MCP</t>
  </si>
  <si>
    <t>MOTOR STARTERS</t>
  </si>
  <si>
    <t>041829     Weyerhaeuser Elkin   (SO Due Date 9/25/15 )</t>
  </si>
  <si>
    <t>PN-51AB0258-01</t>
  </si>
  <si>
    <t>SANDER INFEED CONVEYOR (MOTOR COMPONENT</t>
  </si>
  <si>
    <t>PN-71N2369</t>
  </si>
  <si>
    <t>SANDER OUTFEED ROLL CONVEYOR</t>
  </si>
  <si>
    <t>041579     GP Gurdon    (SO Due Date ??? )</t>
  </si>
  <si>
    <t>65H0807</t>
  </si>
  <si>
    <t>98A0127</t>
  </si>
  <si>
    <t>BRUSH CLEANER</t>
  </si>
  <si>
    <t>039974     American Pacific    (SO Due Date 12/1/15)</t>
  </si>
  <si>
    <t>79A7731</t>
  </si>
  <si>
    <t>INFEED CHAIN CONVEYOR</t>
  </si>
  <si>
    <t>Re-Released to PC 9/15/15</t>
  </si>
  <si>
    <t>65X1527</t>
  </si>
  <si>
    <t>NEG-AIR FEEDER</t>
  </si>
  <si>
    <t>HB2695</t>
  </si>
  <si>
    <t>71A8374</t>
  </si>
  <si>
    <t>FEEDER OUTFEED CONVEYOR</t>
  </si>
  <si>
    <t>Re-Released to PC 9/9/15
looks like all pchsd parts avail 10-8-15</t>
  </si>
  <si>
    <t>71A8373</t>
  </si>
  <si>
    <t>GAP CONTROL CONVEYOR</t>
  </si>
  <si>
    <t>71A7375</t>
  </si>
  <si>
    <t>LAMINATOR INFEED CONVEYOR</t>
  </si>
  <si>
    <t>Need ECN for mods</t>
  </si>
  <si>
    <t>51AS3631</t>
  </si>
  <si>
    <t>BELT CONVEYOR</t>
  </si>
  <si>
    <t>52AH1510</t>
  </si>
  <si>
    <t>CORNER TRANSFER UPGRADES</t>
  </si>
  <si>
    <t>20V0188</t>
  </si>
  <si>
    <t>LAMINATOR UPGRADES</t>
  </si>
  <si>
    <t xml:space="preserve"> </t>
  </si>
  <si>
    <t>Buy Out</t>
  </si>
  <si>
    <t>WB3027-PLC</t>
  </si>
  <si>
    <t>PLC DESIGN AND CONPONENTS</t>
  </si>
  <si>
    <t>WB3027-MCP</t>
  </si>
  <si>
    <t>110C</t>
  </si>
  <si>
    <t>WB3027-PROG</t>
  </si>
  <si>
    <t>PLC PROGRAMING</t>
  </si>
  <si>
    <t>110E</t>
  </si>
  <si>
    <t>PNEUMATIC</t>
  </si>
  <si>
    <t>13R0846</t>
  </si>
  <si>
    <t>SLITTER ASSEMBLY</t>
  </si>
  <si>
    <t>042407 GP Antioch   (SO Due Date 12/8/15)</t>
  </si>
  <si>
    <t>TX153336</t>
  </si>
  <si>
    <t>TX-15-60/SP HYDRAULIC SCISSORS LIFT</t>
  </si>
  <si>
    <t>Need Cyl's</t>
  </si>
  <si>
    <t>042071     Boeing   (SO Due Date 12/17/15)</t>
  </si>
  <si>
    <t>LEVELING STAND WRIST - 2</t>
  </si>
  <si>
    <t>CM-01034</t>
  </si>
  <si>
    <t>LEVELING STAND WRIST - 1</t>
  </si>
  <si>
    <t>CM-01036</t>
  </si>
  <si>
    <t>AUXILIARY STAND WRIST - V-BLOCK TYPE</t>
  </si>
  <si>
    <t>CM-01037</t>
  </si>
  <si>
    <t>AUXILIARY STAND WRIST/COUNTERSINK</t>
  </si>
  <si>
    <t>CM-01038</t>
  </si>
  <si>
    <t>AUXILIARY STAND WRIST - SWIVEL PAD</t>
  </si>
  <si>
    <t>MOBILE LASER COLUMN</t>
  </si>
  <si>
    <t>CM-01136</t>
  </si>
  <si>
    <t>CHARGING BOX ASSEMBLY</t>
  </si>
  <si>
    <t>CM-01518</t>
  </si>
  <si>
    <t>TARGET STORAGE/CHARGING CART</t>
  </si>
  <si>
    <t>ELECTRICAL INSPECTION</t>
  </si>
  <si>
    <t>INSTALLATION SERVICES</t>
  </si>
  <si>
    <t>CM-01520</t>
  </si>
  <si>
    <t>LEVELING STAND ASSY-SINGLE HEIGHT WITH LOAD</t>
  </si>
  <si>
    <t>Job Qty 6</t>
  </si>
  <si>
    <t>CM-01521</t>
  </si>
  <si>
    <t>RECHARGABLE SGL HT LEVELING STAND WITH LOA</t>
  </si>
  <si>
    <t>Job Qty 4</t>
  </si>
  <si>
    <t xml:space="preserve">042749      Weyerhaeuser Eugene (SO Due Date 1/4/15)   </t>
  </si>
  <si>
    <t>AA153337</t>
  </si>
  <si>
    <t>HYDRAULIC SCISSOR LIFT, AA-4-48 24X48, 4000LBS</t>
  </si>
  <si>
    <t>040778     GP Rincon    (SO Due Date )</t>
  </si>
  <si>
    <t>411R0069</t>
  </si>
  <si>
    <t>Roll Discharge Conveyor</t>
  </si>
  <si>
    <t>411R0070</t>
  </si>
  <si>
    <t>411R0071</t>
  </si>
  <si>
    <t>406C0001</t>
  </si>
  <si>
    <t>Manual Core Feed PacMan Loader</t>
  </si>
  <si>
    <t>104A</t>
  </si>
  <si>
    <t>408F0012</t>
  </si>
  <si>
    <t>Core Feed Conveyor</t>
  </si>
  <si>
    <t>420B0008</t>
  </si>
  <si>
    <t>Rollset Breaker</t>
  </si>
  <si>
    <t>341S0001</t>
  </si>
  <si>
    <t>Tapped Pads and Shim Packs</t>
  </si>
  <si>
    <t>311S0021</t>
  </si>
  <si>
    <t>Scale System</t>
  </si>
  <si>
    <t>419M0098</t>
  </si>
  <si>
    <t>Rollset Lift</t>
  </si>
  <si>
    <t>410S0107</t>
  </si>
  <si>
    <t>Belt Conveyor 15'-0" Span</t>
  </si>
  <si>
    <t>408I</t>
  </si>
  <si>
    <t>Core Inserter</t>
  </si>
  <si>
    <t>316E0177</t>
  </si>
  <si>
    <t>Electric Upender</t>
  </si>
  <si>
    <t>405S0419</t>
  </si>
  <si>
    <t>Shaft Puller</t>
  </si>
  <si>
    <t>340S0121</t>
  </si>
  <si>
    <t>Safety Enclosure</t>
  </si>
  <si>
    <t>406R0079</t>
  </si>
  <si>
    <t>Core Dispensing Robot Cell</t>
  </si>
  <si>
    <t>407P0369</t>
  </si>
  <si>
    <t>Core Positioning Assembly</t>
  </si>
  <si>
    <t>372R0029</t>
  </si>
  <si>
    <t>Label Applicator Robot Cell</t>
  </si>
  <si>
    <t>410S0106</t>
  </si>
  <si>
    <t>Rollset Conveyor 22'-6" Span</t>
  </si>
  <si>
    <t>416T0055</t>
  </si>
  <si>
    <t>Rollset Scoop</t>
  </si>
  <si>
    <t>ROLL PREP @ AXELSON</t>
  </si>
  <si>
    <t>WB3068-PLC</t>
  </si>
  <si>
    <t>WB3068-HMI (1)</t>
  </si>
  <si>
    <t>HMI 1 Design and Components (PV1500)</t>
  </si>
  <si>
    <t>WB3068-HMI (2)</t>
  </si>
  <si>
    <t>HMI 2 Design and Components (PV1500)</t>
  </si>
  <si>
    <t>WB3068-HMI (3)</t>
  </si>
  <si>
    <t>HMI 3 Design and Components (PV700)</t>
  </si>
  <si>
    <t>WB3068-MCC</t>
  </si>
  <si>
    <t>MCC Design and Components</t>
  </si>
  <si>
    <t>TESTING</t>
  </si>
  <si>
    <t>Factory Acceptance Test (FAT)</t>
  </si>
  <si>
    <t>42835      Norbord Jefferson   (SO Due Date 1/28/16)</t>
  </si>
  <si>
    <t>71A8558</t>
  </si>
  <si>
    <t>TRANSFER ROLL CONVEYOR</t>
  </si>
  <si>
    <t>Test</t>
  </si>
  <si>
    <t>043337  Anthony Eacom (SO Due Date5/13/16</t>
  </si>
  <si>
    <t>Total Hours @ 100%</t>
  </si>
  <si>
    <t>FAB</t>
  </si>
  <si>
    <t>..+/-..BUDGET</t>
  </si>
  <si>
    <t>MACHINE</t>
  </si>
  <si>
    <t>ASSY</t>
  </si>
  <si>
    <t>79A7880</t>
  </si>
  <si>
    <t>ships 4/29</t>
  </si>
  <si>
    <t>65K1669</t>
  </si>
  <si>
    <t>71N2382</t>
  </si>
  <si>
    <t>79A7881</t>
  </si>
  <si>
    <t>REJECT BOARD OUTFEED</t>
  </si>
  <si>
    <t>79A7882</t>
  </si>
  <si>
    <t>REJECT BIN</t>
  </si>
  <si>
    <t>WB3081-PLC</t>
  </si>
  <si>
    <t>CONTROLS DESIGN AND COMPONENTS</t>
  </si>
  <si>
    <t>WB3081-PROG</t>
  </si>
  <si>
    <t>043304     Boeing      (SO Due Date 5/6/2016)</t>
  </si>
  <si>
    <t>33AA042931</t>
  </si>
  <si>
    <t xml:space="preserve">AA-4-36/SP HYD SCISSOR LIFT </t>
  </si>
  <si>
    <t>Ships 4/29</t>
  </si>
  <si>
    <t>041389     Clatskanie        (SO Due Date?)</t>
  </si>
  <si>
    <t>418KB0001</t>
  </si>
  <si>
    <t>KICKER/BUMPER</t>
  </si>
  <si>
    <t>400C0001</t>
  </si>
  <si>
    <t>CRADLE BELT ASSEMBLY</t>
  </si>
  <si>
    <t>121A</t>
  </si>
  <si>
    <t>WB3035-MOD</t>
  </si>
  <si>
    <t>Shop</t>
  </si>
  <si>
    <t>IN-HOUSE SETUP AND TESTING</t>
  </si>
  <si>
    <t>400A0002</t>
  </si>
  <si>
    <t>WRAPPER UPGRADE</t>
  </si>
  <si>
    <t>043727 Hydro Systems USA 6/1/16</t>
  </si>
  <si>
    <t>RRT057892-3-43</t>
  </si>
  <si>
    <t>SUPPORT FRAME</t>
  </si>
  <si>
    <t>RRT057892-3-428</t>
  </si>
  <si>
    <t>CASTER ARM</t>
  </si>
  <si>
    <t>RRT057892-3-429</t>
  </si>
  <si>
    <t>RRT057892-3-430</t>
  </si>
  <si>
    <t>REAR CASTER MOUNT</t>
  </si>
  <si>
    <t>RRT057892-3-431</t>
  </si>
  <si>
    <t>043910 Boeing Pneumatic Work Positioner (SO Due Date 6/2/16)</t>
  </si>
  <si>
    <t>SL163337</t>
  </si>
  <si>
    <t>PNEUMATIC WORK POSITIONER</t>
  </si>
  <si>
    <t>044342   Weyco Elkin (Due Date)</t>
  </si>
  <si>
    <t>71A8597</t>
  </si>
  <si>
    <t>OVERHEAD HOLDDOWNS</t>
  </si>
  <si>
    <t>044315    Edco Inc (SO Due Date 8/22)</t>
  </si>
  <si>
    <t>33AA042932</t>
  </si>
  <si>
    <t>DUAL SCISSOR LIFT</t>
  </si>
  <si>
    <t>043700 Arbec (SO Due Date ?)</t>
  </si>
  <si>
    <t>79A7911</t>
  </si>
  <si>
    <t>Load 1</t>
  </si>
  <si>
    <t>79A7914</t>
  </si>
  <si>
    <t>STACK DISCHARGE CHAINS</t>
  </si>
  <si>
    <t>79A7909</t>
  </si>
  <si>
    <t>414A</t>
  </si>
  <si>
    <t>HB2746</t>
  </si>
  <si>
    <t>79A7915</t>
  </si>
  <si>
    <t>79A7916</t>
  </si>
  <si>
    <t>71A8581</t>
  </si>
  <si>
    <t>STACK DISCHARGE CHAINS (Gravity Rolls)</t>
  </si>
  <si>
    <t>79A7907</t>
  </si>
  <si>
    <t>BIN OUTFEED</t>
  </si>
  <si>
    <t>67B0261</t>
  </si>
  <si>
    <t>Load 2</t>
  </si>
  <si>
    <t>71A8580</t>
  </si>
  <si>
    <t>71A8579</t>
  </si>
  <si>
    <t>79A7913</t>
  </si>
  <si>
    <t>79A7912</t>
  </si>
  <si>
    <t>79A7910</t>
  </si>
  <si>
    <t>71A8578</t>
  </si>
  <si>
    <t>Load 3</t>
  </si>
  <si>
    <t>79A7908</t>
  </si>
  <si>
    <t>CROSS TRANSFER CHAINS</t>
  </si>
  <si>
    <t>load 3</t>
  </si>
  <si>
    <t>79A7906</t>
  </si>
  <si>
    <t>51AS3757</t>
  </si>
  <si>
    <t>TRANSFER BELT CONVEYOR</t>
  </si>
  <si>
    <t>317A</t>
  </si>
  <si>
    <t>HB2745</t>
  </si>
  <si>
    <t>Load 4</t>
  </si>
  <si>
    <t>50N4640</t>
  </si>
  <si>
    <t>GRADEBIN STACKER</t>
  </si>
  <si>
    <t>50N4641</t>
  </si>
  <si>
    <t>50N4639</t>
  </si>
  <si>
    <t>202A</t>
  </si>
  <si>
    <t>16B3927</t>
  </si>
  <si>
    <t>STEEL SUBBASE</t>
  </si>
  <si>
    <t>Load 5</t>
  </si>
  <si>
    <t>52AH1554</t>
  </si>
  <si>
    <t>CORNER TRANSFER</t>
  </si>
  <si>
    <t>16B3925</t>
  </si>
  <si>
    <t>13H6201</t>
  </si>
  <si>
    <t>Laod 6</t>
  </si>
  <si>
    <t>13H6200</t>
  </si>
  <si>
    <t>Load 6</t>
  </si>
  <si>
    <t>51AS3754</t>
  </si>
  <si>
    <t>Load 7</t>
  </si>
  <si>
    <t>51AS3756</t>
  </si>
  <si>
    <t>51AS3755</t>
  </si>
  <si>
    <t>71N2399</t>
  </si>
  <si>
    <t>71A8577</t>
  </si>
  <si>
    <t>STACK DISCHARGE (Gravity Rolls)</t>
  </si>
  <si>
    <t>90A0904</t>
  </si>
  <si>
    <t>TRIM WASTE CONVEYOR</t>
  </si>
  <si>
    <t>64E0096</t>
  </si>
  <si>
    <t>SELECTION TURNER</t>
  </si>
  <si>
    <t>65X1607</t>
  </si>
  <si>
    <t>79A7903</t>
  </si>
  <si>
    <t>IN/OUT CONVEYOR #1</t>
  </si>
  <si>
    <t>79A7904</t>
  </si>
  <si>
    <t>IN/OUT CONVEYOR #2</t>
  </si>
  <si>
    <t>51AV1796</t>
  </si>
  <si>
    <t>SAW INFEED CONVEYOR</t>
  </si>
  <si>
    <t>HB2743</t>
  </si>
  <si>
    <t>51AS3752</t>
  </si>
  <si>
    <t>STACKER/FEEDER INFEED</t>
  </si>
  <si>
    <t>51AS3753</t>
  </si>
  <si>
    <t>WB3084-PLC</t>
  </si>
  <si>
    <t>WB3084-HMI</t>
  </si>
  <si>
    <t>WB3084-PROG</t>
  </si>
  <si>
    <t>WB3084-SETWORKS</t>
  </si>
  <si>
    <t>HOLDDOWN SETWORKS</t>
  </si>
  <si>
    <t>SHOP</t>
  </si>
  <si>
    <t>LABOR</t>
  </si>
  <si>
    <t>INVENTORY</t>
  </si>
  <si>
    <t>SVC</t>
  </si>
  <si>
    <t>NON-FUNCTIONAL TESTING</t>
  </si>
  <si>
    <t>043694    Arauco - North America (Due Date)</t>
  </si>
  <si>
    <t>13H6229</t>
  </si>
  <si>
    <t xml:space="preserve">SECOND PASS SAW SETWORKS </t>
  </si>
  <si>
    <t>52AH1555</t>
  </si>
  <si>
    <t>CORNER TRANSFER SETWORKS UPGRADE (27C-2)</t>
  </si>
  <si>
    <t>13H6230</t>
  </si>
  <si>
    <t>SECOND PASS SAW BALL SCREW UPGRADE (27C-3)</t>
  </si>
  <si>
    <t>044106 Unifix USA ( SO Due Date 9/24/16)</t>
  </si>
  <si>
    <t>13R0847</t>
  </si>
  <si>
    <t>FLYING CUTOFF SAW</t>
  </si>
  <si>
    <t>WB3093-MCP</t>
  </si>
  <si>
    <t>WB3093-HMI</t>
  </si>
  <si>
    <t>WB3093-PLC</t>
  </si>
  <si>
    <t>044923 Robert Weed SO Due Date 12/16</t>
  </si>
  <si>
    <t>65X1634</t>
  </si>
  <si>
    <t>NEGAIR FEEDER</t>
  </si>
  <si>
    <t>79A8201</t>
  </si>
  <si>
    <t>FEEDER INFEED CHAIN CONVEYOR</t>
  </si>
  <si>
    <t>HB2756</t>
  </si>
  <si>
    <t>WB3106-CONTROLS</t>
  </si>
  <si>
    <t>043082     Boeing      (SO Due Date 4/15/2016 )</t>
  </si>
  <si>
    <t>CM-01529</t>
  </si>
  <si>
    <t>STRINGER DISASSEMBLY TABLE</t>
  </si>
  <si>
    <t xml:space="preserve">044430 Kruger </t>
  </si>
  <si>
    <t>300V0748</t>
  </si>
  <si>
    <t>Short Pitch Slat Conveyor</t>
  </si>
  <si>
    <t>300V0749</t>
  </si>
  <si>
    <t>380E0002</t>
  </si>
  <si>
    <t>Signode Strapper</t>
  </si>
  <si>
    <t>Buy out</t>
  </si>
  <si>
    <t>300V0750</t>
  </si>
  <si>
    <t>340S0152</t>
  </si>
  <si>
    <t>Safety Enclosures</t>
  </si>
  <si>
    <t>Electrical Controls</t>
  </si>
  <si>
    <t xml:space="preserve">044786 Cascades </t>
  </si>
  <si>
    <t>400A0022</t>
  </si>
  <si>
    <t>H2 WRAP LINE UPGRADES</t>
  </si>
  <si>
    <t>410S0162</t>
  </si>
  <si>
    <t>415L0001</t>
  </si>
  <si>
    <t>LOWERING UPENDER</t>
  </si>
  <si>
    <t>340S0159</t>
  </si>
  <si>
    <t>SAFETY ENCLOSURES</t>
  </si>
  <si>
    <t>045369 Boeing X-Lift (SO Due Date 1/27/17)</t>
  </si>
  <si>
    <t>AA163309</t>
  </si>
  <si>
    <t>AA-2-42 HYDAULIC SCISSOR LIFT</t>
  </si>
  <si>
    <t>043587 Tencate ( SO Due Date?)</t>
  </si>
  <si>
    <t>502B0001</t>
  </si>
  <si>
    <t>COMB</t>
  </si>
  <si>
    <t>503A0018</t>
  </si>
  <si>
    <t>BATH</t>
  </si>
  <si>
    <t>503B0001</t>
  </si>
  <si>
    <t>DAY TANK</t>
  </si>
  <si>
    <t>pre-rel fluid comp. 10-21</t>
  </si>
  <si>
    <t>501A0012</t>
  </si>
  <si>
    <t>QUALITY MONITORING SYSTEM</t>
  </si>
  <si>
    <t>Purchased parts only</t>
  </si>
  <si>
    <t>503A0019</t>
  </si>
  <si>
    <t>BATH OPERATOR PLATFORMS</t>
  </si>
  <si>
    <t>Need Paint Color</t>
  </si>
  <si>
    <t>504A0001</t>
  </si>
  <si>
    <t>IR OVEN</t>
  </si>
  <si>
    <t>505A0001</t>
  </si>
  <si>
    <t>DIE TABLE</t>
  </si>
  <si>
    <t>Waiting for coating</t>
  </si>
  <si>
    <t>505B0001</t>
  </si>
  <si>
    <t>PREHEATER</t>
  </si>
  <si>
    <t>505C0001</t>
  </si>
  <si>
    <t>DIE ASSEMBLY</t>
  </si>
  <si>
    <t>505D0001</t>
  </si>
  <si>
    <t>SMU</t>
  </si>
  <si>
    <t>506A0001</t>
  </si>
  <si>
    <t>CCR</t>
  </si>
  <si>
    <t>506A0002</t>
  </si>
  <si>
    <t>CCR HEATER/CHILLER</t>
  </si>
  <si>
    <t>510A0001</t>
  </si>
  <si>
    <t>DIE TABLE EXHAUST TENT</t>
  </si>
  <si>
    <t>507A0001</t>
  </si>
  <si>
    <t>PULLER</t>
  </si>
  <si>
    <t>508A0001</t>
  </si>
  <si>
    <t>509A0001</t>
  </si>
  <si>
    <t>TAKEUP</t>
  </si>
  <si>
    <t>WB3096-PLC</t>
  </si>
  <si>
    <t>WB3096-HMI</t>
  </si>
  <si>
    <t>WB3096-MCP</t>
  </si>
  <si>
    <t>505C0013</t>
  </si>
  <si>
    <t xml:space="preserve">DIE SET-UP TABLE </t>
  </si>
  <si>
    <t>PULL ROLL ASSEMBLY</t>
  </si>
  <si>
    <t xml:space="preserve">WIND UP ASSEMBLY </t>
  </si>
  <si>
    <t>Die Assembly</t>
  </si>
  <si>
    <t>EDGE TRIM SLITTER ASSEMBLY</t>
  </si>
  <si>
    <t>044962 Kapstone (SO Due Date 2/10/17)</t>
  </si>
  <si>
    <t>300V0822</t>
  </si>
  <si>
    <t>350L0124</t>
  </si>
  <si>
    <t>LIFT TURNING ROLLER UPGRADE</t>
  </si>
  <si>
    <t>300V0823</t>
  </si>
  <si>
    <t>316E0267</t>
  </si>
  <si>
    <t>ELECTRIC CRADLE UPENDER</t>
  </si>
  <si>
    <t>WB3108-PLC</t>
  </si>
  <si>
    <t>045253 Resolute Forest Products (SO Due Date 3/27/17)</t>
  </si>
  <si>
    <t>310H0107</t>
  </si>
  <si>
    <t>V-BELT CONVEYOR</t>
  </si>
  <si>
    <t>350L0125</t>
  </si>
  <si>
    <t>LIFT TURNING ROLLERS</t>
  </si>
  <si>
    <t xml:space="preserve"> MANUALS</t>
  </si>
  <si>
    <t>046293 Norbord Lanett</t>
  </si>
  <si>
    <t>131B0266</t>
  </si>
  <si>
    <t>Unit Shuffler</t>
  </si>
  <si>
    <t>HB2763</t>
  </si>
  <si>
    <t xml:space="preserve">046307 Freres </t>
  </si>
  <si>
    <t>8A0438</t>
  </si>
  <si>
    <t>42" Hog</t>
  </si>
  <si>
    <t>I0D9K</t>
  </si>
  <si>
    <t>044453  Globe Machine R &amp; D Seamer</t>
  </si>
  <si>
    <t>511A0170</t>
  </si>
  <si>
    <t>R&amp;D TP0 TAPE SEAMER 24"</t>
  </si>
  <si>
    <t>matl list</t>
  </si>
  <si>
    <t xml:space="preserve">046045  GP Quanah </t>
  </si>
  <si>
    <t>71A8635</t>
  </si>
  <si>
    <t>INFEED LIFT ASSEMBLY</t>
  </si>
  <si>
    <t>Pre Release HB2761</t>
  </si>
  <si>
    <t>79A8096</t>
  </si>
  <si>
    <t>65X1716</t>
  </si>
  <si>
    <t>NEG AIR FEEDER REFURBISHED</t>
  </si>
  <si>
    <t>Pre release</t>
  </si>
  <si>
    <t>103A</t>
  </si>
  <si>
    <t>HB2761</t>
  </si>
  <si>
    <t>WB3114-CONTROLS</t>
  </si>
  <si>
    <t>SYSTEM CONTROLS DOC, DESIGN AND COMPONEN</t>
  </si>
  <si>
    <t>046100 GP Warm Springs</t>
  </si>
  <si>
    <t>8A0435</t>
  </si>
  <si>
    <t>42" HOG</t>
  </si>
  <si>
    <t>46305 Norbord Lanett #2</t>
  </si>
  <si>
    <t>79A8119</t>
  </si>
  <si>
    <t>y</t>
  </si>
  <si>
    <t xml:space="preserve">Shipped </t>
  </si>
  <si>
    <t>79A8120</t>
  </si>
  <si>
    <t>71A8658</t>
  </si>
  <si>
    <t>79A8118</t>
  </si>
  <si>
    <t>79A8114</t>
  </si>
  <si>
    <t>SHUFFLER OUTFEED CONVEYOR</t>
  </si>
  <si>
    <t>79A8117</t>
  </si>
  <si>
    <t>WB3116-CONTROLS</t>
  </si>
  <si>
    <t>WB3116-PROG</t>
  </si>
  <si>
    <t xml:space="preserve">046744 Columbia F.P. Trumann </t>
  </si>
  <si>
    <t>33TX120181</t>
  </si>
  <si>
    <t>TX-10-48 LIFT W/ CONVEYOR</t>
  </si>
  <si>
    <t>na</t>
  </si>
  <si>
    <t>79A8287</t>
  </si>
  <si>
    <t>STACK CHAIN CONVEYOR FOR LIFT</t>
  </si>
  <si>
    <t>045972 WestRock</t>
  </si>
  <si>
    <t>ACT</t>
  </si>
  <si>
    <t>BGT</t>
  </si>
  <si>
    <t>372L0036</t>
  </si>
  <si>
    <t>LABEL APPLICATOR #1</t>
  </si>
  <si>
    <t>F</t>
  </si>
  <si>
    <t>372L0037</t>
  </si>
  <si>
    <t>LABEL APPLICATOR #2</t>
  </si>
  <si>
    <t>M</t>
  </si>
  <si>
    <t>352I0008</t>
  </si>
  <si>
    <t>ROLL ID STATION</t>
  </si>
  <si>
    <t>A</t>
  </si>
  <si>
    <t>340S0166</t>
  </si>
  <si>
    <t>WB3120-PLC</t>
  </si>
  <si>
    <t>PLC DOC, DESIGN &amp; COMPONENTS</t>
  </si>
  <si>
    <t>WB3120-PROG</t>
  </si>
  <si>
    <t>CONTRACT SHOP TEST</t>
  </si>
  <si>
    <t>046029 Huber Spring City</t>
  </si>
  <si>
    <t>79A8362</t>
  </si>
  <si>
    <t>STACK TRANSFER CONVEYOR (4" STRAPPE)</t>
  </si>
  <si>
    <t>71A8651</t>
  </si>
  <si>
    <t>PINCH ROLL ASSEMBLY</t>
  </si>
  <si>
    <t xml:space="preserve">y </t>
  </si>
  <si>
    <t>07-18-17 All Received</t>
  </si>
  <si>
    <t>51AS3905</t>
  </si>
  <si>
    <t>SPECIALTY SAW OUTFEED BELT CONVEYOR 1</t>
  </si>
  <si>
    <t>BOM 07-18 - Benetreau</t>
  </si>
  <si>
    <t>13H6357</t>
  </si>
  <si>
    <t>SECOND PASS SAW UPGRADE</t>
  </si>
  <si>
    <t>BOM 7-17 (PO'S)</t>
  </si>
  <si>
    <t>51AS3906</t>
  </si>
  <si>
    <t>SPECIALTY SAW OUTFEED BELT CONVEYOR 2</t>
  </si>
  <si>
    <t>7/18/2017 Benetreau 7/28 &amp; 7/31</t>
  </si>
  <si>
    <t>90A0911</t>
  </si>
  <si>
    <t>WASTE CONVEYOR</t>
  </si>
  <si>
    <t>bom 7-17  PO'S</t>
  </si>
  <si>
    <t>50N4697</t>
  </si>
  <si>
    <t>STACKER BELT CONVEYOR UPGRADE</t>
  </si>
  <si>
    <t>52AH1573</t>
  </si>
  <si>
    <t>SAW CORNER TABLE UPGRADE</t>
  </si>
  <si>
    <t>bom 7-17Temposonic 7/28</t>
  </si>
  <si>
    <t>16B4001</t>
  </si>
  <si>
    <t>FIRST PASS SAW UPGRADE</t>
  </si>
  <si>
    <t>bom 7-17 (PO'S) looks like all pchsd parts avail</t>
  </si>
  <si>
    <t>71N2410</t>
  </si>
  <si>
    <t>CORNER TRANSFER ROLL CONVEYOR</t>
  </si>
  <si>
    <t>51AV1813</t>
  </si>
  <si>
    <t>FIRST PASS SAW INFEED ROLL CONV MODIFI</t>
  </si>
  <si>
    <t>bom 7-17</t>
  </si>
  <si>
    <t>79A8099</t>
  </si>
  <si>
    <t>CROSS TRANSFER CHAIN CONVEYOR</t>
  </si>
  <si>
    <t>8H0001</t>
  </si>
  <si>
    <t>BOARD BREAKER</t>
  </si>
  <si>
    <t>buy out</t>
  </si>
  <si>
    <t>BOM 07-17 Board breaker delivery date</t>
  </si>
  <si>
    <t>51AS3902</t>
  </si>
  <si>
    <t>BOARD BREAKER INFEED BELT CONVEYOR</t>
  </si>
  <si>
    <t>50N4666</t>
  </si>
  <si>
    <t>4X10 STACKER 1</t>
  </si>
  <si>
    <t>50N4667</t>
  </si>
  <si>
    <t>4X10 STACKER 2</t>
  </si>
  <si>
    <t>51AS3904</t>
  </si>
  <si>
    <t>TRANSFER BELT MODIFICATION</t>
  </si>
  <si>
    <t>Shipped</t>
  </si>
  <si>
    <t>79A8100</t>
  </si>
  <si>
    <t>4X10 STACKER 1 OUTFEED CHAIN CONVEYOR</t>
  </si>
  <si>
    <t>79A8101</t>
  </si>
  <si>
    <t>71N2411</t>
  </si>
  <si>
    <t>SPECIALTY SAW INFEED/INSPECTION CONVEYOR</t>
  </si>
  <si>
    <t>79A8342</t>
  </si>
  <si>
    <t>BOM 7-27</t>
  </si>
  <si>
    <t>79A8343</t>
  </si>
  <si>
    <t xml:space="preserve">STACK TRANSFER CONVEYOR  </t>
  </si>
  <si>
    <t xml:space="preserve">045172 Grainger/Boeing </t>
  </si>
  <si>
    <t>CM-01629</t>
  </si>
  <si>
    <t>TRAM 2.0 CART/ QTY 4</t>
  </si>
  <si>
    <t>qty 4 ships 2/10</t>
  </si>
  <si>
    <t>TRAM 2.0 CART/ QTY 16</t>
  </si>
  <si>
    <t>TRAM 2.0 CART/QTY 4</t>
  </si>
  <si>
    <t>CM-01705</t>
  </si>
  <si>
    <t>TRAM 2.1 CART/QTY 4</t>
  </si>
  <si>
    <t>047897 BOEING</t>
  </si>
  <si>
    <t>CM-01715</t>
  </si>
  <si>
    <t>STRINGER DISASSEMBLY TABLE ADDITION</t>
  </si>
  <si>
    <t>047155 Robert Weed Ply</t>
  </si>
  <si>
    <t>79A8361</t>
  </si>
  <si>
    <t>y-(9/22)</t>
  </si>
  <si>
    <t>65X1825</t>
  </si>
  <si>
    <t>NEG AIR FEEDER</t>
  </si>
  <si>
    <t>HB2772</t>
  </si>
  <si>
    <t>047995 James Hardie - Pulaski</t>
  </si>
  <si>
    <t>33TX042715</t>
  </si>
  <si>
    <t>LIFT ASSEMBLY - TX-8-60/SP</t>
  </si>
  <si>
    <t>Y (10/02)</t>
  </si>
  <si>
    <t xml:space="preserve">044461 ROCTOOL </t>
  </si>
  <si>
    <t>18CF0666</t>
  </si>
  <si>
    <t>LAB RAPIDCLAVE MECH ADAPTATIONS</t>
  </si>
  <si>
    <t>Waiting for eng info</t>
  </si>
  <si>
    <t>047784  Edco Inc.</t>
  </si>
  <si>
    <t>AA-2-36/SF DUAL SCISSOR LIFT</t>
  </si>
  <si>
    <t>Ready to ship</t>
  </si>
  <si>
    <t>047564 LP Minitonas</t>
  </si>
  <si>
    <t>79A8481</t>
  </si>
  <si>
    <t>SHUFFLER CHAIN CONVEYOR</t>
  </si>
  <si>
    <t>y-(10/20)</t>
  </si>
  <si>
    <t>79A8389</t>
  </si>
  <si>
    <t>OSB TRANSFER CONVEYOR 1 (REMOVABLE)</t>
  </si>
  <si>
    <t>y-(9/13)</t>
  </si>
  <si>
    <t>Shortened 7" per customer</t>
  </si>
  <si>
    <t>79A8390</t>
  </si>
  <si>
    <t>OSB TRANSFER CONVEYOR 2 (REMOVABLE)</t>
  </si>
  <si>
    <t>71A8723</t>
  </si>
  <si>
    <t>SAWLINE STACKER OUTFEED CONVEYOR 2 JUMP R</t>
  </si>
  <si>
    <t>79A8391</t>
  </si>
  <si>
    <t>SAWLINE STACKER SURGE CONVEYOR</t>
  </si>
  <si>
    <t>y-(9/14)</t>
  </si>
  <si>
    <t>79A8392</t>
  </si>
  <si>
    <t>79A8393</t>
  </si>
  <si>
    <t>OSB TRANSFER CONVEYOR 3</t>
  </si>
  <si>
    <t>71A8724</t>
  </si>
  <si>
    <t>OSB CORNER TRANSFER JUMP ROLL CONVEYOR</t>
  </si>
  <si>
    <t>AB2777-153</t>
  </si>
  <si>
    <t>JUMP ROLL PNEUMATIC SCHEMATIC</t>
  </si>
  <si>
    <t>y-(9/12)</t>
  </si>
  <si>
    <t>HB2778-153</t>
  </si>
  <si>
    <t>JUMP ROLL HYDRAULIC SCHEMATIC</t>
  </si>
  <si>
    <t>Y-(9/12)</t>
  </si>
  <si>
    <t>AB2779-229</t>
  </si>
  <si>
    <t>JUMP CHAIN CONVYR AIR SCHEMATIC</t>
  </si>
  <si>
    <t>AB2777-236</t>
  </si>
  <si>
    <t>JUMP ROLL AIR SHCEMATIC</t>
  </si>
  <si>
    <t>HB2778-236</t>
  </si>
  <si>
    <t>79A7744-MOD</t>
  </si>
  <si>
    <t>PAINT BOOTH OUTFEED CONVEYOR (ENG ONLY)</t>
  </si>
  <si>
    <t>047948 LP Swan - Warranty</t>
  </si>
  <si>
    <t>16AB2534</t>
  </si>
  <si>
    <t>COP HOLD DOWN TOP ASSEMBLY</t>
  </si>
  <si>
    <t>047590 The Boeing Company</t>
  </si>
  <si>
    <t>AA173312</t>
  </si>
  <si>
    <t>AA-4-36/SP L &amp; R X-LIFT</t>
  </si>
  <si>
    <t>y(9/29)</t>
  </si>
  <si>
    <t>048237 Jamies Hardie - Pulaski</t>
  </si>
  <si>
    <t>044751  Norbord Inverness</t>
  </si>
  <si>
    <t>GA</t>
  </si>
  <si>
    <t>51AS3814</t>
  </si>
  <si>
    <t>SPEED UP CONVEYOR</t>
  </si>
  <si>
    <t>51AV1812</t>
  </si>
  <si>
    <t>2/4</t>
  </si>
  <si>
    <t>16B3945</t>
  </si>
  <si>
    <t>2/3</t>
  </si>
  <si>
    <t xml:space="preserve"> 175A0069</t>
  </si>
  <si>
    <t>SAW TOOLING</t>
  </si>
  <si>
    <t>2</t>
  </si>
  <si>
    <t>71A8610</t>
  </si>
  <si>
    <t>STACK TRANSFER ROLLCONVEYOR</t>
  </si>
  <si>
    <t>52AH1572</t>
  </si>
  <si>
    <t>4/2</t>
  </si>
  <si>
    <t>79A8015</t>
  </si>
  <si>
    <t>6</t>
  </si>
  <si>
    <t>79A8016</t>
  </si>
  <si>
    <t>79A8017</t>
  </si>
  <si>
    <t>13H6291</t>
  </si>
  <si>
    <t xml:space="preserve">SECOND PASS SAW </t>
  </si>
  <si>
    <t>79A8009</t>
  </si>
  <si>
    <t>79A8008</t>
  </si>
  <si>
    <t>51AS3813</t>
  </si>
  <si>
    <t>7</t>
  </si>
  <si>
    <t>51AS3812</t>
  </si>
  <si>
    <t>51AS3811</t>
  </si>
  <si>
    <t>79A8001</t>
  </si>
  <si>
    <t>67B0269</t>
  </si>
  <si>
    <t>8</t>
  </si>
  <si>
    <t>67B0270</t>
  </si>
  <si>
    <t>338A</t>
  </si>
  <si>
    <t>HB2754</t>
  </si>
  <si>
    <t>Tank Is in process, 
BOM 7-13</t>
  </si>
  <si>
    <t>309A</t>
  </si>
  <si>
    <t>HB2753</t>
  </si>
  <si>
    <t>HYDRAULIC POWER PACK load doubler</t>
  </si>
  <si>
    <t>79A8006</t>
  </si>
  <si>
    <t>9</t>
  </si>
  <si>
    <t>BOM 7-19</t>
  </si>
  <si>
    <t>79A8010</t>
  </si>
  <si>
    <t>STACK DISCHARGE CHAIN CONVEYOR</t>
  </si>
  <si>
    <t>Y</t>
  </si>
  <si>
    <t>test with 309</t>
  </si>
  <si>
    <t>71N2409</t>
  </si>
  <si>
    <t>ALIGNMENT ROLL CONVEYOR</t>
  </si>
  <si>
    <t>bom 7-18</t>
  </si>
  <si>
    <t>71A8608</t>
  </si>
  <si>
    <t>STACK TRANSFER ROLL CONVEYOR</t>
  </si>
  <si>
    <t>79A8012</t>
  </si>
  <si>
    <t>test with 322</t>
  </si>
  <si>
    <t>79A8013</t>
  </si>
  <si>
    <t>test with 330</t>
  </si>
  <si>
    <t>71A8607</t>
  </si>
  <si>
    <t>8/11/2017 BOM 7-13</t>
  </si>
  <si>
    <t>79A8014</t>
  </si>
  <si>
    <t>6//26/17</t>
  </si>
  <si>
    <t>71A8609</t>
  </si>
  <si>
    <t>bom 7-14</t>
  </si>
  <si>
    <t>51AS3810</t>
  </si>
  <si>
    <t>FEEDER OUTFEED TRANSFER CONVEYOR 1</t>
  </si>
  <si>
    <t>79A8002</t>
  </si>
  <si>
    <t>test with 143</t>
  </si>
  <si>
    <t>71A8606</t>
  </si>
  <si>
    <t>Test with 301</t>
  </si>
  <si>
    <t>79A8004</t>
  </si>
  <si>
    <t>BIN OUTFEED CHAIN CONVEYOR</t>
  </si>
  <si>
    <t>71A8605</t>
  </si>
  <si>
    <t>test with 123</t>
  </si>
  <si>
    <t>79A8018</t>
  </si>
  <si>
    <t>Test with 338</t>
  </si>
  <si>
    <t>79A8007</t>
  </si>
  <si>
    <t>71A8604</t>
  </si>
  <si>
    <t>7/12, Mtr, Reducer, sprkts, valve (95%)</t>
  </si>
  <si>
    <t>79A7998</t>
  </si>
  <si>
    <t>7-12 Motor</t>
  </si>
  <si>
    <t>79A7999</t>
  </si>
  <si>
    <t>7-12 Motor (80%)</t>
  </si>
  <si>
    <t>118A</t>
  </si>
  <si>
    <t>79A8204</t>
  </si>
  <si>
    <t>bom 7-24</t>
  </si>
  <si>
    <t>51AS3815</t>
  </si>
  <si>
    <t xml:space="preserve">7/12 sprkts, bushings </t>
  </si>
  <si>
    <t>51AS3816</t>
  </si>
  <si>
    <t>7-12, mtrs sprkts, bushings</t>
  </si>
  <si>
    <t>51AK0555</t>
  </si>
  <si>
    <t>7-12 motors, sprkts, bushings</t>
  </si>
  <si>
    <t>HB2450</t>
  </si>
  <si>
    <t>142A</t>
  </si>
  <si>
    <t>HB2752</t>
  </si>
  <si>
    <t>all iss'd</t>
  </si>
  <si>
    <t>51AS3818</t>
  </si>
  <si>
    <t>BELT TRANSFER CONVYEOR</t>
  </si>
  <si>
    <t>79A8000</t>
  </si>
  <si>
    <t>WB3103-V.1042-LP01</t>
  </si>
  <si>
    <t>STACKER 3 AREA</t>
  </si>
  <si>
    <t>WB3103-Q.1007-LP01</t>
  </si>
  <si>
    <t>PKG LINE 1 STRAPPER OUT</t>
  </si>
  <si>
    <t>WB3103-Q.1023-LP01</t>
  </si>
  <si>
    <t xml:space="preserve">Q1023-LCP01      </t>
  </si>
  <si>
    <t>WB3103-Q.1033-LP01</t>
  </si>
  <si>
    <t>WB3103-Q.1036-LP01</t>
  </si>
  <si>
    <t xml:space="preserve">Q1036-LCP01      </t>
  </si>
  <si>
    <t>WB3103-Q.1004-LP01</t>
  </si>
  <si>
    <t xml:space="preserve">PKG LINE 1 STRAPPER </t>
  </si>
  <si>
    <t>117A</t>
  </si>
  <si>
    <t>HB2751</t>
  </si>
  <si>
    <t>79A8005</t>
  </si>
  <si>
    <t>Week 12/4=3 Cans</t>
  </si>
  <si>
    <t>79A8011</t>
  </si>
  <si>
    <t>51AS3817</t>
  </si>
  <si>
    <t>50NS0313</t>
  </si>
  <si>
    <t>SELECTION STACKER</t>
  </si>
  <si>
    <t>50NS0314</t>
  </si>
  <si>
    <t>50N4663</t>
  </si>
  <si>
    <t>STACKER</t>
  </si>
  <si>
    <t>Week 12/11=3Cans</t>
  </si>
  <si>
    <t>65X1633</t>
  </si>
  <si>
    <t>WB3103-V.1022-LP01</t>
  </si>
  <si>
    <t xml:space="preserve">V1022-LCP01      </t>
  </si>
  <si>
    <t>WB3103-V.1008-LP01</t>
  </si>
  <si>
    <t xml:space="preserve">V1008-LCP01      </t>
  </si>
  <si>
    <t>WB3103-V.1016-LP01</t>
  </si>
  <si>
    <t xml:space="preserve">V1016-LCP01      </t>
  </si>
  <si>
    <t>WB3103-V.1017-LP01</t>
  </si>
  <si>
    <t xml:space="preserve">V1017-LCP01      </t>
  </si>
  <si>
    <t>13S0283</t>
  </si>
  <si>
    <t>SCANNING SYSTEM</t>
  </si>
  <si>
    <t>WB3103-V.1004+RC02</t>
  </si>
  <si>
    <t>REMOTE I/O ENCLOSURE</t>
  </si>
  <si>
    <t>WB3103-Q.1004+RC01</t>
  </si>
  <si>
    <t>044751 Norbord Industries</t>
  </si>
  <si>
    <t>404A</t>
  </si>
  <si>
    <t>37D1179</t>
  </si>
  <si>
    <t>MP NORTH SUB CART</t>
  </si>
  <si>
    <t>week 12/18=2 Cans</t>
  </si>
  <si>
    <t>404B</t>
  </si>
  <si>
    <t>37D1180</t>
  </si>
  <si>
    <t>37D1160</t>
  </si>
  <si>
    <t>MAIN CART</t>
  </si>
  <si>
    <t>Week 12/26=2 Cans</t>
  </si>
  <si>
    <t>79A8019</t>
  </si>
  <si>
    <t>37D1161</t>
  </si>
  <si>
    <t>SLAVED CART</t>
  </si>
  <si>
    <t>WB3103-PLC</t>
  </si>
  <si>
    <t>WB3103-HMI</t>
  </si>
  <si>
    <t>WB3103-MCP</t>
  </si>
  <si>
    <t>WB3104-PLC</t>
  </si>
  <si>
    <t>WB3104-HMI</t>
  </si>
  <si>
    <t>WB3104-MCP</t>
  </si>
  <si>
    <t>WB3103-V.1001-LP01</t>
  </si>
  <si>
    <t>FEEDER AREA</t>
  </si>
  <si>
    <t>WB3103-V.04+CE01</t>
  </si>
  <si>
    <t>PLC PANEL ENCLOSURE</t>
  </si>
  <si>
    <t>WB3103-V.1004+MC01</t>
  </si>
  <si>
    <t>MCP ENCLOSURE</t>
  </si>
  <si>
    <t>WB3103-V.1004+MC02</t>
  </si>
  <si>
    <t>WB3103-Q.1004+MC01</t>
  </si>
  <si>
    <t>WB3103-WIRE</t>
  </si>
  <si>
    <t>CONTROL WIRE AND CONDUIT</t>
  </si>
  <si>
    <t>WB3104-WIRE</t>
  </si>
  <si>
    <t>48389 WINSTON PLYWOOD &amp; VENEER LLC</t>
  </si>
  <si>
    <t>50V2516</t>
  </si>
  <si>
    <t>PANEL STOP ASSEMBLY</t>
  </si>
  <si>
    <t>y(11/22)</t>
  </si>
  <si>
    <t>Need Rubber coating back</t>
  </si>
  <si>
    <t>048067 JAMES HARDIE BP - TACOMA</t>
  </si>
  <si>
    <t>20H0101</t>
  </si>
  <si>
    <t>PRESSURE CURTAIN COATER HEAD ASSY</t>
  </si>
  <si>
    <t>y-11-2</t>
  </si>
  <si>
    <t>048646 LOUISIANA PACIFIC CORP - MINITONAS (Warranty)</t>
  </si>
  <si>
    <t>50V2974</t>
  </si>
  <si>
    <t>STACKER ASSEMBLY UPGRADE (215/315)</t>
  </si>
  <si>
    <t>50V2975</t>
  </si>
  <si>
    <t>BIN 3 - 12' STACKER ASSEMBLY</t>
  </si>
  <si>
    <t>046375 Interstate Paper  Phase 1</t>
  </si>
  <si>
    <t>m</t>
  </si>
  <si>
    <t>350L0167</t>
  </si>
  <si>
    <t>LIFT TURNING ROLLER</t>
  </si>
  <si>
    <t>11/10/2017-B</t>
  </si>
  <si>
    <t>y(11/10)</t>
  </si>
  <si>
    <t>MA1/16-EL1/19</t>
  </si>
  <si>
    <t>377S0019</t>
  </si>
  <si>
    <t>ROLL ID SCANNER</t>
  </si>
  <si>
    <t>11/15/2017-B</t>
  </si>
  <si>
    <t>y(12/7)</t>
  </si>
  <si>
    <t>MA1/17-EL 1/19</t>
  </si>
  <si>
    <t>422L0122</t>
  </si>
  <si>
    <t>LOWERATOR 240.0</t>
  </si>
  <si>
    <t>8/22/2017-L</t>
  </si>
  <si>
    <t>y-(9/25)</t>
  </si>
  <si>
    <t>1</t>
  </si>
  <si>
    <t>MA-1/22-EL-1/24</t>
  </si>
  <si>
    <t>306B0054</t>
  </si>
  <si>
    <t>LINEAR BUMPER</t>
  </si>
  <si>
    <t>8/15/2017-B</t>
  </si>
  <si>
    <t>MA-1/12-EL1/15</t>
  </si>
  <si>
    <t>316E0333</t>
  </si>
  <si>
    <t>9/20/2017-L</t>
  </si>
  <si>
    <t>Y-(10/3)</t>
  </si>
  <si>
    <t>MA-1/17-EL 1/22</t>
  </si>
  <si>
    <t>313R0121</t>
  </si>
  <si>
    <t>9/5/2017-B</t>
  </si>
  <si>
    <t>y-(10/2)</t>
  </si>
  <si>
    <t>b</t>
  </si>
  <si>
    <t>380E0004</t>
  </si>
  <si>
    <t>AUTOMATIC STRAPPER</t>
  </si>
  <si>
    <t>9/21/2017-B</t>
  </si>
  <si>
    <t>MA 1/12-EL1-18</t>
  </si>
  <si>
    <t>310H0109</t>
  </si>
  <si>
    <t>8/8/2017-B</t>
  </si>
  <si>
    <t>300F0397</t>
  </si>
  <si>
    <t>FLAT TOP CHAIN CONVEYOR</t>
  </si>
  <si>
    <t>90/20/2017-B</t>
  </si>
  <si>
    <t>y(2/1/18)</t>
  </si>
  <si>
    <t>306B0055</t>
  </si>
  <si>
    <t>8/10/2017-B</t>
  </si>
  <si>
    <t xml:space="preserve">y-(9/22)
</t>
  </si>
  <si>
    <t>MA 1/12-EL- 1/19</t>
  </si>
  <si>
    <t>346A0026</t>
  </si>
  <si>
    <t>ARM LOWERATOR</t>
  </si>
  <si>
    <t>9/13/2017-L</t>
  </si>
  <si>
    <t>Y-(9/22)</t>
  </si>
  <si>
    <t>MA-1/12-EL1/17</t>
  </si>
  <si>
    <t>311S0027</t>
  </si>
  <si>
    <t>SCALE</t>
  </si>
  <si>
    <t>MA-1/17-EL-1/19</t>
  </si>
  <si>
    <t>372L0038</t>
  </si>
  <si>
    <t>10/5/2017-B</t>
  </si>
  <si>
    <t>340S0168</t>
  </si>
  <si>
    <t>y(1/24/18)</t>
  </si>
  <si>
    <t>PO 077119</t>
  </si>
  <si>
    <t>1/</t>
  </si>
  <si>
    <t>MOVEROLL 4.0</t>
  </si>
  <si>
    <t>buy-out</t>
  </si>
  <si>
    <t>300V0868</t>
  </si>
  <si>
    <t>12/28/2017-B</t>
  </si>
  <si>
    <t>300V0869</t>
  </si>
  <si>
    <t>348S0040</t>
  </si>
  <si>
    <t>300V0870</t>
  </si>
  <si>
    <t>300V0871</t>
  </si>
  <si>
    <t xml:space="preserve">       MANUALS</t>
  </si>
  <si>
    <t>313R0127</t>
  </si>
  <si>
    <t>WB3121-PROG</t>
  </si>
  <si>
    <t>PLC/HMI PROGRAMMING</t>
  </si>
  <si>
    <t>047483 Norbord Jefferson</t>
  </si>
  <si>
    <t>65Y0117</t>
  </si>
  <si>
    <t>SAFETY ENCLOSURE (ROBOT)</t>
  </si>
  <si>
    <t>y(1/30/18)</t>
  </si>
  <si>
    <t>5</t>
  </si>
  <si>
    <t>37D1281</t>
  </si>
  <si>
    <t>SAFETY ENCLOSURE (CART)</t>
  </si>
  <si>
    <t>2018-1-23-B</t>
  </si>
  <si>
    <t>y(2/2/18)</t>
  </si>
  <si>
    <t>see note</t>
  </si>
  <si>
    <t>1 item for matl list</t>
  </si>
  <si>
    <t>20T0002</t>
  </si>
  <si>
    <t xml:space="preserve">Edge marking System </t>
  </si>
  <si>
    <t>1/16/18-L</t>
  </si>
  <si>
    <t>y(1/31/18)</t>
  </si>
  <si>
    <t>13RB0089</t>
  </si>
  <si>
    <t>FOIL SLITTER</t>
  </si>
  <si>
    <t>y(1/11/18)</t>
  </si>
  <si>
    <t>65Y0112</t>
  </si>
  <si>
    <t>PROTECTION BOARD FEEDER ( BUY)</t>
  </si>
  <si>
    <t>10/17/2017-L</t>
  </si>
  <si>
    <t>y(12/28)</t>
  </si>
  <si>
    <t>No matl list, buy parts only</t>
  </si>
  <si>
    <t>79A8387</t>
  </si>
  <si>
    <t>BIN OUTFEED CONVYOR 1 Eng only</t>
  </si>
  <si>
    <t>11/9/2017-L</t>
  </si>
  <si>
    <t>50N4862</t>
  </si>
  <si>
    <t>EXISTING STACKER BELT (ENG ONLY)</t>
  </si>
  <si>
    <t>65Y0116</t>
  </si>
  <si>
    <t>TOP BOARD HOLDING STATION ROBOT (BUY)</t>
  </si>
  <si>
    <t>107B</t>
  </si>
  <si>
    <t>20V0190</t>
  </si>
  <si>
    <t>FOIL APPLICATOR</t>
  </si>
  <si>
    <t>11/10/2017-L</t>
  </si>
  <si>
    <t>4</t>
  </si>
  <si>
    <t>Rolls</t>
  </si>
  <si>
    <t>107C</t>
  </si>
  <si>
    <t>20V0311</t>
  </si>
  <si>
    <t>FOIL ROLL STAND</t>
  </si>
  <si>
    <t>12/6/2017-B</t>
  </si>
  <si>
    <t>Modify</t>
  </si>
  <si>
    <t>107D</t>
  </si>
  <si>
    <t>20V0191</t>
  </si>
  <si>
    <t>FOIL APPLICATOR SUB BASE</t>
  </si>
  <si>
    <t>12/18/2017-B</t>
  </si>
  <si>
    <t>107A</t>
  </si>
  <si>
    <t>20V0310</t>
  </si>
  <si>
    <t>Glue speader</t>
  </si>
  <si>
    <t>y(12/7/17)</t>
  </si>
  <si>
    <t>51AS4005</t>
  </si>
  <si>
    <t>12/19/2017-B</t>
  </si>
  <si>
    <t>20V0189</t>
  </si>
  <si>
    <t>FOIL APPLICATOR ROLL HANDLING SYSTEM (BUY)</t>
  </si>
  <si>
    <t>y(2/9/18)</t>
  </si>
  <si>
    <t>Spreader bar</t>
  </si>
  <si>
    <t>51AV1864</t>
  </si>
  <si>
    <t>APPLICATOR INFEED CONVEYOR</t>
  </si>
  <si>
    <t>11/20/2017-B</t>
  </si>
  <si>
    <t>y(11/27)</t>
  </si>
  <si>
    <t>51AS4006</t>
  </si>
  <si>
    <t>12/27/2017-B</t>
  </si>
  <si>
    <t>50V2926</t>
  </si>
  <si>
    <t>STACKER 1</t>
  </si>
  <si>
    <t>10/26/2017-B</t>
  </si>
  <si>
    <t>y(12/6)</t>
  </si>
  <si>
    <t>37D1272</t>
  </si>
  <si>
    <t>STACK CART</t>
  </si>
  <si>
    <t>11/30/2017-L</t>
  </si>
  <si>
    <t>131A</t>
  </si>
  <si>
    <t>HB2776</t>
  </si>
  <si>
    <t>HYDRAULIC POWER PACK-STACKER 2</t>
  </si>
  <si>
    <t>9/28/2017-B</t>
  </si>
  <si>
    <t>HB2774</t>
  </si>
  <si>
    <t>HYDRAULIC POWER PACK-FEEDER</t>
  </si>
  <si>
    <t>112A</t>
  </si>
  <si>
    <t>HB2775</t>
  </si>
  <si>
    <t>HYDRAULIC POWER PACK-STACKER 1</t>
  </si>
  <si>
    <t>105B</t>
  </si>
  <si>
    <t>H65M2774</t>
  </si>
  <si>
    <t>HYDRAULIC SCHEMATIC</t>
  </si>
  <si>
    <t>105C</t>
  </si>
  <si>
    <t>A65M2783</t>
  </si>
  <si>
    <t>PNEUMATIC SCHEMATIC</t>
  </si>
  <si>
    <t>107P</t>
  </si>
  <si>
    <t>A20V2783</t>
  </si>
  <si>
    <t>112B</t>
  </si>
  <si>
    <t>H50V2775</t>
  </si>
  <si>
    <t>112C</t>
  </si>
  <si>
    <t>A50V2783</t>
  </si>
  <si>
    <t>131B</t>
  </si>
  <si>
    <t>H50N2776</t>
  </si>
  <si>
    <t>131C</t>
  </si>
  <si>
    <t>A50N2783</t>
  </si>
  <si>
    <t>50N4863</t>
  </si>
  <si>
    <t>STACKER 2</t>
  </si>
  <si>
    <t>11/3/2017-B</t>
  </si>
  <si>
    <t>y(11/13)</t>
  </si>
  <si>
    <t>79A8388</t>
  </si>
  <si>
    <t>BIN OUTFEED CONVEYOR 2</t>
  </si>
  <si>
    <t>11/22/2017-B</t>
  </si>
  <si>
    <t>y(12/8)</t>
  </si>
  <si>
    <t>65M1664</t>
  </si>
  <si>
    <t>RAKE FEEDER</t>
  </si>
  <si>
    <t>11/17/2017-B</t>
  </si>
  <si>
    <t>y(11/17)</t>
  </si>
  <si>
    <t>71N2505</t>
  </si>
  <si>
    <t>8FT GRADELINE UNDERBELT UPGRADE</t>
  </si>
  <si>
    <t>11/2/2017-L</t>
  </si>
  <si>
    <t>y(11/28)</t>
  </si>
  <si>
    <t>79A8383</t>
  </si>
  <si>
    <t>TRANSER CHAIN CONVEYOR 1</t>
  </si>
  <si>
    <t>10/27/2017-B</t>
  </si>
  <si>
    <t>y-11-01</t>
  </si>
  <si>
    <t>79A8384</t>
  </si>
  <si>
    <t>TRANSER CHAIN CONVEYOR 2</t>
  </si>
  <si>
    <t>79A8385</t>
  </si>
  <si>
    <t>TRANSER CHAIN CONVEYOR 3</t>
  </si>
  <si>
    <t>79A8386</t>
  </si>
  <si>
    <t>TRANSER CHAIN CONVEYOR 4</t>
  </si>
  <si>
    <t>50V2927</t>
  </si>
  <si>
    <t>11-14/2017-B</t>
  </si>
  <si>
    <t>y(11/20)</t>
  </si>
  <si>
    <t>048973  G.P - Hosford</t>
  </si>
  <si>
    <t>50N3969</t>
  </si>
  <si>
    <t>STOP BRACKET</t>
  </si>
  <si>
    <t>y(2/6/18)</t>
  </si>
  <si>
    <t>047590 BOEING COMPANY</t>
  </si>
  <si>
    <t>GENERAL ASEMBLY AA-4 36/SP L AND R X-LIFT</t>
  </si>
  <si>
    <t>12/29/2017-B</t>
  </si>
  <si>
    <t>y(12/20)</t>
  </si>
  <si>
    <t>047920 GEORGIA PACIFIC - PALATKA</t>
  </si>
  <si>
    <t>WB3134-PLC</t>
  </si>
  <si>
    <t>PLC DESIGN AND COMPONENTSPP</t>
  </si>
  <si>
    <t>WB3134-HMI</t>
  </si>
  <si>
    <t>WB3134-MCP</t>
  </si>
  <si>
    <t>WB3134-PROG</t>
  </si>
  <si>
    <t>104P</t>
  </si>
  <si>
    <t>A422L2788</t>
  </si>
  <si>
    <t>411R0087</t>
  </si>
  <si>
    <t>LOWERATOR ROLL CONVEYOR</t>
  </si>
  <si>
    <t>11/16/2017-B</t>
  </si>
  <si>
    <t>y(12/13)</t>
  </si>
  <si>
    <t>422L0164</t>
  </si>
  <si>
    <t xml:space="preserve">LOWERATOR   </t>
  </si>
  <si>
    <t>12/8/2017-B</t>
  </si>
  <si>
    <t>y(12/14)</t>
  </si>
  <si>
    <t>411R0085</t>
  </si>
  <si>
    <t>ROLL CONVEYOR</t>
  </si>
  <si>
    <t>y(12/18)</t>
  </si>
  <si>
    <t>411R0086</t>
  </si>
  <si>
    <t>411R0088</t>
  </si>
  <si>
    <t>411R0089</t>
  </si>
  <si>
    <t>340S0177</t>
  </si>
  <si>
    <t>SAFETY ENCLOSURE</t>
  </si>
  <si>
    <t>12/14/2017-B</t>
  </si>
  <si>
    <t>047893 JAMES HARDIE - FONTANA</t>
  </si>
  <si>
    <t>*003</t>
  </si>
  <si>
    <t>R&amp;D CURTAIN COATER HD D</t>
  </si>
  <si>
    <t>R&amp;D CURTAIN COATER HEAD DEVELOPMENT</t>
  </si>
  <si>
    <t>20F0001</t>
  </si>
  <si>
    <t>EXCESS COATING REMOVAL MODULE</t>
  </si>
  <si>
    <t>1-30-2018-B</t>
  </si>
  <si>
    <t>y(2/12/18)</t>
  </si>
  <si>
    <t>R&amp;D EXCESS COATING REMO</t>
  </si>
  <si>
    <t>R&amp;D EXCESS COATING REMOVAL SYSTEM</t>
  </si>
  <si>
    <t>046375 Interstate Paper  Phase 2</t>
  </si>
  <si>
    <t>305B0123</t>
  </si>
  <si>
    <t>y-(10/31)</t>
  </si>
  <si>
    <t>420B0024</t>
  </si>
  <si>
    <t>ROLLSET BREAKER</t>
  </si>
  <si>
    <t>10/11/2017-L</t>
  </si>
  <si>
    <t>307P0064</t>
  </si>
  <si>
    <t>11/14/2017-B</t>
  </si>
  <si>
    <t>307P0065</t>
  </si>
  <si>
    <t>340S0167</t>
  </si>
  <si>
    <t>300V0866</t>
  </si>
  <si>
    <t>X</t>
  </si>
  <si>
    <t xml:space="preserve">buy out </t>
  </si>
  <si>
    <t>306B0053</t>
  </si>
  <si>
    <t>305B0119</t>
  </si>
  <si>
    <t>10/17/2017-B</t>
  </si>
  <si>
    <t>305T0020</t>
  </si>
  <si>
    <t>TOP PIVOT KICKER</t>
  </si>
  <si>
    <t>no Assy,just paint and ship</t>
  </si>
  <si>
    <t>306B0052</t>
  </si>
  <si>
    <t>300V0906</t>
  </si>
  <si>
    <t>300V0865</t>
  </si>
  <si>
    <t>300V0867</t>
  </si>
  <si>
    <t>SHORT PITCH SLAT CONVYEOR</t>
  </si>
  <si>
    <t>348S0036</t>
  </si>
  <si>
    <t>MOVE ROLL</t>
  </si>
  <si>
    <t>WB3121-PLC</t>
  </si>
  <si>
    <t>WB3121-HMI</t>
  </si>
  <si>
    <t>WB3121-MCP</t>
  </si>
  <si>
    <t>WB3121-WIRE</t>
  </si>
  <si>
    <t>MODULAR WIRE AND PLUMBING</t>
  </si>
  <si>
    <t>046845 NORBORD - CORDELE</t>
  </si>
  <si>
    <t>HB2781</t>
  </si>
  <si>
    <t>FEEDER HYDRAULIC POWER PACK</t>
  </si>
  <si>
    <t>3</t>
  </si>
  <si>
    <t>65M1676</t>
  </si>
  <si>
    <t>11/7/2017-B</t>
  </si>
  <si>
    <t>65Y0115</t>
  </si>
  <si>
    <t>SAFETY ENCLOSURES (Buy)</t>
  </si>
  <si>
    <t>y(1/29/18)</t>
  </si>
  <si>
    <t>HP15-2774-01</t>
  </si>
  <si>
    <t>HYDRAULIC PUMP UNT-15HP</t>
  </si>
  <si>
    <t>y-10/5</t>
  </si>
  <si>
    <t>HP20-2782-01</t>
  </si>
  <si>
    <t>HYDRAULIC PUMP UNT-20HP</t>
  </si>
  <si>
    <t>HB2782</t>
  </si>
  <si>
    <t>STACKER HYDRAULIC UNIT</t>
  </si>
  <si>
    <t>65Y0113</t>
  </si>
  <si>
    <t>TOP PROTECTION BOARD ROBOT CELL(BUY)</t>
  </si>
  <si>
    <t>y(1/19/18)</t>
  </si>
  <si>
    <t>WB313-PLC</t>
  </si>
  <si>
    <t>PLC DESIGN COMPONENTS</t>
  </si>
  <si>
    <t>WB3131-HMI</t>
  </si>
  <si>
    <t>104B</t>
  </si>
  <si>
    <t>104C</t>
  </si>
  <si>
    <t>106B</t>
  </si>
  <si>
    <t>111B</t>
  </si>
  <si>
    <t>111C</t>
  </si>
  <si>
    <t>20V0319</t>
  </si>
  <si>
    <t>BRUSH CLEANING SYSTEM</t>
  </si>
  <si>
    <t>13RB0090</t>
  </si>
  <si>
    <t>y(01/11)</t>
  </si>
  <si>
    <t>Buy OUT</t>
  </si>
  <si>
    <t>20T0001</t>
  </si>
  <si>
    <t>EDGE MARKING SYSTEM</t>
  </si>
  <si>
    <t>106C</t>
  </si>
  <si>
    <t>20V0313</t>
  </si>
  <si>
    <t>12/13/2017-B</t>
  </si>
  <si>
    <t>y(1/17/18)</t>
  </si>
  <si>
    <t>20V0192</t>
  </si>
  <si>
    <t>y(1/18/18)</t>
  </si>
  <si>
    <t>106A</t>
  </si>
  <si>
    <t>20V0312</t>
  </si>
  <si>
    <t>GLUE SPREADER</t>
  </si>
  <si>
    <t>12/15/2017-B</t>
  </si>
  <si>
    <t>51AV1865</t>
  </si>
  <si>
    <t>APPICATOR INFEED</t>
  </si>
  <si>
    <t>y(12/11)</t>
  </si>
  <si>
    <t>20V193</t>
  </si>
  <si>
    <t>ROLL HANDLING SYSTEM (Crane)</t>
  </si>
  <si>
    <t>51AS4007</t>
  </si>
  <si>
    <t>SPEEDUP CONVEYOR</t>
  </si>
  <si>
    <t>y(12/29)</t>
  </si>
  <si>
    <t>106D</t>
  </si>
  <si>
    <t>20V0314</t>
  </si>
  <si>
    <t>APPLICATOR SUB-BASE</t>
  </si>
  <si>
    <t>50V2935</t>
  </si>
  <si>
    <t>50V2934</t>
  </si>
  <si>
    <t>50V2936</t>
  </si>
  <si>
    <t>79A8432</t>
  </si>
  <si>
    <t>STACK TRANSFER CONVEYOR 3</t>
  </si>
  <si>
    <t>y(12/5)</t>
  </si>
  <si>
    <t>109A</t>
  </si>
  <si>
    <t>51AS4043</t>
  </si>
  <si>
    <t>FOIL SLITTER OUTFEED CONVEYOR</t>
  </si>
  <si>
    <t>049002   JAMES HARDIE - PULASKI</t>
  </si>
  <si>
    <t>20V0335</t>
  </si>
  <si>
    <t>IR HEATER SYSTEM (6 ZONE)</t>
  </si>
  <si>
    <t>y(3/28/18)</t>
  </si>
  <si>
    <t>048482     GP - Dudley</t>
  </si>
  <si>
    <t xml:space="preserve"> LAYUP LINE EQUIPMENT</t>
  </si>
  <si>
    <t>71A8776</t>
  </si>
  <si>
    <t>VENEER STACK LIFT</t>
  </si>
  <si>
    <t>y(3/22/18)</t>
  </si>
  <si>
    <t>79A8621</t>
  </si>
  <si>
    <t>NFEED CHAIN CONVEYOR 1</t>
  </si>
  <si>
    <t>y(2/23/18)</t>
  </si>
  <si>
    <t>79A8622</t>
  </si>
  <si>
    <t>INFEED CHAIN CONVEYOR 2</t>
  </si>
  <si>
    <t>79A8623</t>
  </si>
  <si>
    <t>TURN MECHANISM (FOR 102)</t>
  </si>
  <si>
    <t>y(2/27/18)</t>
  </si>
  <si>
    <t>79A8624</t>
  </si>
  <si>
    <t>CORE FEED LIFT</t>
  </si>
  <si>
    <t>y(2/28/18)</t>
  </si>
  <si>
    <t>71A8773</t>
  </si>
  <si>
    <t>ASSEMBLY LIFT</t>
  </si>
  <si>
    <t>y(3/2/18)</t>
  </si>
  <si>
    <t>71A8774</t>
  </si>
  <si>
    <t xml:space="preserve">STACK TRANSFER ROLL CONVEYOR </t>
  </si>
  <si>
    <t>79A8625</t>
  </si>
  <si>
    <t xml:space="preserve"> VENEER STORAGE CHAIN CONVEYOR</t>
  </si>
  <si>
    <t>WB3136-PLC</t>
  </si>
  <si>
    <t>WB3136-PROG</t>
  </si>
  <si>
    <t>103P</t>
  </si>
  <si>
    <t>A79A2791</t>
  </si>
  <si>
    <t>HB2795</t>
  </si>
  <si>
    <t>104H</t>
  </si>
  <si>
    <t>H79A2792</t>
  </si>
  <si>
    <t>106H</t>
  </si>
  <si>
    <t>H71A2793</t>
  </si>
  <si>
    <t>109H</t>
  </si>
  <si>
    <t>H71A2794</t>
  </si>
  <si>
    <t>048418      GP - Dudley</t>
  </si>
  <si>
    <t>Glue spreader</t>
  </si>
  <si>
    <t>20E0897</t>
  </si>
  <si>
    <t>108 INCH GLUE SPREADER</t>
  </si>
  <si>
    <t>y(2/13/18)</t>
  </si>
  <si>
    <t>20E0915</t>
  </si>
  <si>
    <t>AUTOMATIC GLUE LEVEL CONTROL</t>
  </si>
  <si>
    <t>y(3/8/18)</t>
  </si>
  <si>
    <t>Labor\Georgia Pacific - Dudley SO.048596.pdf</t>
  </si>
  <si>
    <t>048596   GP - DUDLEY</t>
  </si>
  <si>
    <t>61K0137</t>
  </si>
  <si>
    <t>HIGH SHEAR GLUE MIXER</t>
  </si>
  <si>
    <t>048713</t>
  </si>
  <si>
    <t xml:space="preserve"> Albany</t>
  </si>
  <si>
    <t>WINDER #5 TENSION UPGRADE</t>
  </si>
  <si>
    <t>500A0065</t>
  </si>
  <si>
    <t xml:space="preserve">  048807 POTLATCH LAND &amp; LUMBER  16B PLYWOOD 1ST PASS SAW</t>
  </si>
  <si>
    <t>16B4027</t>
  </si>
  <si>
    <t>WB3140-PLC</t>
  </si>
  <si>
    <t>WB3140-PROG</t>
  </si>
  <si>
    <t>PROGRAMMING (PROGRAM DOCUMENTATION)</t>
  </si>
  <si>
    <t>047862 NORBORD - BARWICK</t>
  </si>
  <si>
    <t>71A8741</t>
  </si>
  <si>
    <t>JUMP ROLL CORNER 3</t>
  </si>
  <si>
    <t>1/11/18-B</t>
  </si>
  <si>
    <t>y(1/23/18)</t>
  </si>
  <si>
    <t>2,3</t>
  </si>
  <si>
    <t>HB2784</t>
  </si>
  <si>
    <t>STACKER HYDRAULIC POWER PACK</t>
  </si>
  <si>
    <t>50N4865</t>
  </si>
  <si>
    <t>37D1280</t>
  </si>
  <si>
    <t>STACK TRANSFER CART &amp; CONVEYOR</t>
  </si>
  <si>
    <t>y(1/25/18)</t>
  </si>
  <si>
    <t>121P</t>
  </si>
  <si>
    <t>A71A2803</t>
  </si>
  <si>
    <t>01-215-18</t>
  </si>
  <si>
    <t>101H</t>
  </si>
  <si>
    <t>H50N2798</t>
  </si>
  <si>
    <t>101P</t>
  </si>
  <si>
    <t>A50N2799</t>
  </si>
  <si>
    <t>79A8811</t>
  </si>
  <si>
    <t>STACK DISCHARGE CHAIN CONVEYOR 8</t>
  </si>
  <si>
    <t>1/29/2018-B</t>
  </si>
  <si>
    <t>y(2/5/18)</t>
  </si>
  <si>
    <t>79A8471</t>
  </si>
  <si>
    <t>STACK TRANSFER CHAIN CONVEYOR 3</t>
  </si>
  <si>
    <t>y(12/21)</t>
  </si>
  <si>
    <t>71A8812</t>
  </si>
  <si>
    <t>STACK DISCHARGE ROLL CONVEYOR</t>
  </si>
  <si>
    <t>79A8470</t>
  </si>
  <si>
    <t>STACK TRANSFER CHAIN CONVEYOR 1</t>
  </si>
  <si>
    <t>71A8738</t>
  </si>
  <si>
    <t>BIN OUTFEED JUMP ROLL CORNER</t>
  </si>
  <si>
    <t>79A8473</t>
  </si>
  <si>
    <t>STRAPPER INFEED CHAIN CONVEYOR 5</t>
  </si>
  <si>
    <t>79A8474</t>
  </si>
  <si>
    <t>STRAPPER OUTFEED CHAIN CONVEYOR 6</t>
  </si>
  <si>
    <t>79A8475</t>
  </si>
  <si>
    <t>STACK TRANSFER CHAIN CONVEYOR 7</t>
  </si>
  <si>
    <t>71A8740</t>
  </si>
  <si>
    <t>JUMP ROLL CORNER 2</t>
  </si>
  <si>
    <t>1/4/2018-B</t>
  </si>
  <si>
    <t>116P</t>
  </si>
  <si>
    <t>71A2802</t>
  </si>
  <si>
    <t>79A8477</t>
  </si>
  <si>
    <t>STRAPPER OUTFEED CHAIN CONVEYOR 9</t>
  </si>
  <si>
    <t>Y(1/25/18)</t>
  </si>
  <si>
    <t>71A8739</t>
  </si>
  <si>
    <t>JUMP ROLL CORNER 1</t>
  </si>
  <si>
    <t>79A8472</t>
  </si>
  <si>
    <t>STACK TRANSFER CHAIN CONVEYOR 4</t>
  </si>
  <si>
    <t>108P</t>
  </si>
  <si>
    <t>A71A2801</t>
  </si>
  <si>
    <t>102P</t>
  </si>
  <si>
    <t>A71A2800</t>
  </si>
  <si>
    <t>047049 JAMES HARDIE - TACOMA</t>
  </si>
  <si>
    <t>?1/19/2018</t>
  </si>
  <si>
    <t>51AS3973</t>
  </si>
  <si>
    <t>WATER JET INFEED CONVEYOR</t>
  </si>
  <si>
    <t>y(3/26/18)</t>
  </si>
  <si>
    <t>13WJ0001</t>
  </si>
  <si>
    <t>WATER JET SYSTEM</t>
  </si>
  <si>
    <t>y(4/18/18)</t>
  </si>
  <si>
    <t>51AS3974</t>
  </si>
  <si>
    <t>WATER JET OUTFEED CONVEYOR</t>
  </si>
  <si>
    <t>51AS3976</t>
  </si>
  <si>
    <t xml:space="preserve">INSPECTION CONVEYOR </t>
  </si>
  <si>
    <t>y(4/9/18)</t>
  </si>
  <si>
    <t>51AS3977</t>
  </si>
  <si>
    <t>REJECT SCANNER</t>
  </si>
  <si>
    <t>y(5/30/18)</t>
  </si>
  <si>
    <t>51AS3978</t>
  </si>
  <si>
    <t>REJECT TIPPLE</t>
  </si>
  <si>
    <t>y(4/10/18)</t>
  </si>
  <si>
    <t>90B0775</t>
  </si>
  <si>
    <t>REJECT WASE SYSTEM</t>
  </si>
  <si>
    <t>y(4/19/18)</t>
  </si>
  <si>
    <t>71A8710</t>
  </si>
  <si>
    <t>WRAPPER 1 INFEED CONVEYOR</t>
  </si>
  <si>
    <t>y(3/20/18)</t>
  </si>
  <si>
    <t>Need sprocket</t>
  </si>
  <si>
    <t>71A8711</t>
  </si>
  <si>
    <t>WRAPPER 1 OUTFEED CONVEYOR</t>
  </si>
  <si>
    <t>71A8712</t>
  </si>
  <si>
    <t>UNITIZER INFEED CONVEYOR</t>
  </si>
  <si>
    <t>50KP0192</t>
  </si>
  <si>
    <t xml:space="preserve">UNITIZER    </t>
  </si>
  <si>
    <t>y(5/2/18)</t>
  </si>
  <si>
    <t>79A8322</t>
  </si>
  <si>
    <t>WRAPPER 2 INFEED</t>
  </si>
  <si>
    <t>y(4/12/18)</t>
  </si>
  <si>
    <t xml:space="preserve"> 79A9076</t>
  </si>
  <si>
    <t xml:space="preserve">FLASH CONVEYOR </t>
  </si>
  <si>
    <t>50KP0193</t>
  </si>
  <si>
    <t xml:space="preserve">PLALLET FEEDER </t>
  </si>
  <si>
    <t>79A8324</t>
  </si>
  <si>
    <t>Sign off</t>
  </si>
  <si>
    <t>79A8317</t>
  </si>
  <si>
    <t>ONLOADER INFEED CONVEYOR</t>
  </si>
  <si>
    <t>33TX120188</t>
  </si>
  <si>
    <t xml:space="preserve">ONLOADER X-LIFT  </t>
  </si>
  <si>
    <t>y(2/14/18)</t>
  </si>
  <si>
    <t>goes with 103</t>
  </si>
  <si>
    <t>79A8318</t>
  </si>
  <si>
    <t>ONLOADER X-LIFT CONVEYOR</t>
  </si>
  <si>
    <t>goes with 102</t>
  </si>
  <si>
    <t>51AS3967</t>
  </si>
  <si>
    <t>y(2/22/18)</t>
  </si>
  <si>
    <t xml:space="preserve">pullys </t>
  </si>
  <si>
    <t>33TX120189</t>
  </si>
  <si>
    <t xml:space="preserve">PALLET X-LIFT  </t>
  </si>
  <si>
    <t>geos with 107</t>
  </si>
  <si>
    <t>79A8319</t>
  </si>
  <si>
    <t>PALLET X-LIFT CONVEYOR</t>
  </si>
  <si>
    <t>goes with 106</t>
  </si>
  <si>
    <t>H33TX2814</t>
  </si>
  <si>
    <t xml:space="preserve">HYDRAULIC SCHEMATIC </t>
  </si>
  <si>
    <t>y(3/15/18)</t>
  </si>
  <si>
    <t>50KP0191</t>
  </si>
  <si>
    <t>PALLET STACKING STATION</t>
  </si>
  <si>
    <t>Y(2/13/18)</t>
  </si>
  <si>
    <t>102H</t>
  </si>
  <si>
    <t>H33TX2813</t>
  </si>
  <si>
    <t>A139F2789</t>
  </si>
  <si>
    <t>AIR SCHEMATIC FOR 104 ONLOADER</t>
  </si>
  <si>
    <t>Y(4-03)</t>
  </si>
  <si>
    <t>139F1356</t>
  </si>
  <si>
    <t>ONLOADER</t>
  </si>
  <si>
    <t>y(2/21/18)</t>
  </si>
  <si>
    <t>5,6,7</t>
  </si>
  <si>
    <t>HB2767</t>
  </si>
  <si>
    <t>ONLOADER HYDRAULIC POWER PACK</t>
  </si>
  <si>
    <t>51AS3968</t>
  </si>
  <si>
    <t>PANEL TURNER 1 CONVEYOR</t>
  </si>
  <si>
    <t>Pullys</t>
  </si>
  <si>
    <t>*64E0131</t>
  </si>
  <si>
    <t xml:space="preserve">PANEL TURNER 1   </t>
  </si>
  <si>
    <t>111P</t>
  </si>
  <si>
    <t>A51AS2815</t>
  </si>
  <si>
    <t>AIR FOR 111 PANEL TURNER 1 CNVYR</t>
  </si>
  <si>
    <t>51AS3970</t>
  </si>
  <si>
    <t>PUNCH PRESS OUTFEED CONVEYOR</t>
  </si>
  <si>
    <t>y(3/9/18)</t>
  </si>
  <si>
    <t>Rework hold downs</t>
  </si>
  <si>
    <t>117P</t>
  </si>
  <si>
    <t>A51AS2816</t>
  </si>
  <si>
    <t>AIR FOR 117 PANEL TURNER 2 CNVYR</t>
  </si>
  <si>
    <t>183A</t>
  </si>
  <si>
    <t>HB2768</t>
  </si>
  <si>
    <t>51AS3971</t>
  </si>
  <si>
    <t>PANEL TURNER 2 CONVEYOR</t>
  </si>
  <si>
    <t>*64E0132</t>
  </si>
  <si>
    <t>PANEL TURNER 2</t>
  </si>
  <si>
    <t>y(3/6/18)</t>
  </si>
  <si>
    <t>79A8323</t>
  </si>
  <si>
    <t>WRAPPER 2 OUTFEED</t>
  </si>
  <si>
    <t>y(3/29/18)</t>
  </si>
  <si>
    <t>51AS3975</t>
  </si>
  <si>
    <t>SINGULATION INFEED CONVEYOR</t>
  </si>
  <si>
    <t>Y(3/19/18)</t>
  </si>
  <si>
    <t>50KE0244</t>
  </si>
  <si>
    <t>LH FORK TRANSFER</t>
  </si>
  <si>
    <t>y(3/16/18)</t>
  </si>
  <si>
    <t>50KE0245</t>
  </si>
  <si>
    <t>RH FORK TRANSFER</t>
  </si>
  <si>
    <t>71A8705</t>
  </si>
  <si>
    <t>SINGULATION OUTFEED CONVEYOR 1</t>
  </si>
  <si>
    <t>y(4/2/18)</t>
  </si>
  <si>
    <t>71A8706</t>
  </si>
  <si>
    <t>SINGULATION OUTFEED CONVEYOR 2</t>
  </si>
  <si>
    <t>71A8707</t>
  </si>
  <si>
    <t>SINGULATION OUTFEED CONVEYOR 3</t>
  </si>
  <si>
    <t>51AS3972</t>
  </si>
  <si>
    <t>PANEL TURNER 2 INFEED CONVEYOR</t>
  </si>
  <si>
    <t>Rework tubes</t>
  </si>
  <si>
    <t>51AS3969</t>
  </si>
  <si>
    <t>PUNCH PRESS FEEDER</t>
  </si>
  <si>
    <t>y(4/6/18)</t>
  </si>
  <si>
    <t>Start Subs</t>
  </si>
  <si>
    <t>90A0922</t>
  </si>
  <si>
    <t>51AS3979</t>
  </si>
  <si>
    <t>VISION INPECTION CONVEYOR</t>
  </si>
  <si>
    <t>150V0071</t>
  </si>
  <si>
    <t>PART ID VISION SYSTEM</t>
  </si>
  <si>
    <t>51AS3980</t>
  </si>
  <si>
    <t>STACKER 1 INFEED CONVEYOR</t>
  </si>
  <si>
    <t>50AB1671</t>
  </si>
  <si>
    <t xml:space="preserve">STACKER 1  </t>
  </si>
  <si>
    <t>y(4/5/18)</t>
  </si>
  <si>
    <t>51AS3981</t>
  </si>
  <si>
    <t>STACKER 2 INFEED CONVEYOR</t>
  </si>
  <si>
    <t>y(4/11/18)</t>
  </si>
  <si>
    <t>50AB1672</t>
  </si>
  <si>
    <t>71A8708</t>
  </si>
  <si>
    <t>STACKER 1 OUTFEED ROLL CONVEYOR</t>
  </si>
  <si>
    <t>79A8321</t>
  </si>
  <si>
    <t>y(3/23/18)</t>
  </si>
  <si>
    <t>71A8709</t>
  </si>
  <si>
    <t>STACKER 2 OUTFEED CONVEYOR</t>
  </si>
  <si>
    <t>158P</t>
  </si>
  <si>
    <t>A50AB2818</t>
  </si>
  <si>
    <t>AIR FOR 158 STACKER 1</t>
  </si>
  <si>
    <t>160P</t>
  </si>
  <si>
    <t>A50AB2819</t>
  </si>
  <si>
    <t>AIR FOR 160 STACKER 2</t>
  </si>
  <si>
    <t>171P</t>
  </si>
  <si>
    <t>A79A2820</t>
  </si>
  <si>
    <t>AIR FOR 171 CROSS TRNSFR CNVYR</t>
  </si>
  <si>
    <t>179P</t>
  </si>
  <si>
    <t>A50KP2822</t>
  </si>
  <si>
    <t>AIR FOR 179 PALLET FEEDER</t>
  </si>
  <si>
    <t>177P</t>
  </si>
  <si>
    <t>A50KP2821</t>
  </si>
  <si>
    <t>AIR FOR 177 UNITIZER</t>
  </si>
  <si>
    <t>WB3122-LCP01</t>
  </si>
  <si>
    <t>LOCAL CONTROL PANEL 1 DESIGN AND COMPONEN</t>
  </si>
  <si>
    <t>WB3122-LCP02</t>
  </si>
  <si>
    <t>LOCAL CONTROL PANEL 2 DESIGN AND COMPONEN</t>
  </si>
  <si>
    <t>WB3122-LCP03</t>
  </si>
  <si>
    <t>LOCAL CONTROL PANEL 3 DESIGN AND COMPONEN</t>
  </si>
  <si>
    <t>WB3122-LCP04</t>
  </si>
  <si>
    <t>LOCAL CONTROL PANEL 4 DESIGN AND COMPONEN</t>
  </si>
  <si>
    <t>WB3122-LCP05</t>
  </si>
  <si>
    <t>LOCAL CONTROL PANEL 5 DESIGN AND COMPONEN</t>
  </si>
  <si>
    <t>WB3122-HMI01</t>
  </si>
  <si>
    <t>WONDERWARE HMI CONTROL CONSOLE DESIGN A</t>
  </si>
  <si>
    <t>WB3122-MCP01</t>
  </si>
  <si>
    <t>MCP 1 DESIGN AND COMPONENTS</t>
  </si>
  <si>
    <t>WB3122-MCP02</t>
  </si>
  <si>
    <t>MCP 2 DESIGN AND COMPONENTS</t>
  </si>
  <si>
    <t>WB3122-PLC PROG</t>
  </si>
  <si>
    <t>WB3122-HMI PROG</t>
  </si>
  <si>
    <t>HMI PROGRAMMING</t>
  </si>
  <si>
    <t>HYDRAULIC ENGINEERING</t>
  </si>
  <si>
    <t>67B0284</t>
  </si>
  <si>
    <t>LOAD TRIPLER</t>
  </si>
  <si>
    <t>y(3/7/18)</t>
  </si>
  <si>
    <t>139F1451</t>
  </si>
  <si>
    <t>Onloader vacuum Assy</t>
  </si>
  <si>
    <t>y(3/12/18)</t>
  </si>
  <si>
    <t>SKID OR NO SKID?</t>
  </si>
  <si>
    <t>131P</t>
  </si>
  <si>
    <t>A13WJ2817</t>
  </si>
  <si>
    <t>AIR FOR 131 WATER JET SYSTEM</t>
  </si>
  <si>
    <t>133P</t>
  </si>
  <si>
    <t>A51AS2811</t>
  </si>
  <si>
    <t>AIR FOR 133 PUNCH PRESS FEEDER</t>
  </si>
  <si>
    <t>SHOP TEST - LABOR AND MATERIAL</t>
  </si>
  <si>
    <t>1.2.3.4</t>
  </si>
  <si>
    <t>H67B2823</t>
  </si>
  <si>
    <t>y(3/15/.18)</t>
  </si>
  <si>
    <t>WB3122-PLC01</t>
  </si>
  <si>
    <t>79A9076</t>
  </si>
  <si>
    <t>FLASH CONVEYOR</t>
  </si>
  <si>
    <t>Y(7-11)</t>
  </si>
  <si>
    <t xml:space="preserve"> 049578 James Hardie - Tacoma   (Parts Ord.)</t>
  </si>
  <si>
    <t>no budgets</t>
  </si>
  <si>
    <t xml:space="preserve">                            048929 NEENAH PAPER</t>
  </si>
  <si>
    <t>BUY</t>
  </si>
  <si>
    <t>300V0974</t>
  </si>
  <si>
    <t xml:space="preserve">SHORT PITCH SLAT CONVEYOR </t>
  </si>
  <si>
    <t>y(6/14/18)</t>
  </si>
  <si>
    <t>047617 LP BOIS-FRANC/Maniwaki</t>
  </si>
  <si>
    <t>COST</t>
  </si>
  <si>
    <t>79A8746</t>
  </si>
  <si>
    <t>y(5/18/18)</t>
  </si>
  <si>
    <t>79A8747</t>
  </si>
  <si>
    <t>65M1721</t>
  </si>
  <si>
    <t>y(5/23/18)</t>
  </si>
  <si>
    <t>51AS4146</t>
  </si>
  <si>
    <t>FEEDER OUTFEED BELT CONVEYOR</t>
  </si>
  <si>
    <t>y(5/29/18)</t>
  </si>
  <si>
    <t>65Z0110</t>
  </si>
  <si>
    <t>PANEL SINGULATOR</t>
  </si>
  <si>
    <t>51AV1883</t>
  </si>
  <si>
    <t>SANDER INFEED ALIGNMENT CONVEYOR</t>
  </si>
  <si>
    <t>16U0023</t>
  </si>
  <si>
    <t>END NOTCH MACHINE-BOTTOM</t>
  </si>
  <si>
    <t>50N4915</t>
  </si>
  <si>
    <t>GRADEBIN #1</t>
  </si>
  <si>
    <t>y(4/27/18)</t>
  </si>
  <si>
    <t>50N4916</t>
  </si>
  <si>
    <t>GRADEBIN #2</t>
  </si>
  <si>
    <t>y(4/30/18)</t>
  </si>
  <si>
    <t>51AS4147</t>
  </si>
  <si>
    <t>y(6/12/18)</t>
  </si>
  <si>
    <t>926A</t>
  </si>
  <si>
    <t>51AS4371</t>
  </si>
  <si>
    <t>WB3143-PLC</t>
  </si>
  <si>
    <t>WB3143-HMI</t>
  </si>
  <si>
    <t>WB-3143-PROG</t>
  </si>
  <si>
    <t>903P</t>
  </si>
  <si>
    <t>A65M2847</t>
  </si>
  <si>
    <t>PNEUMATIC SCHEMATIC ITEM 903</t>
  </si>
  <si>
    <t>y(4-20-18)</t>
  </si>
  <si>
    <t>903H</t>
  </si>
  <si>
    <t>H65M2848</t>
  </si>
  <si>
    <t>HYDRAULIC SCHEMATIC ITEM 903</t>
  </si>
  <si>
    <t>905P</t>
  </si>
  <si>
    <t>A50V2849</t>
  </si>
  <si>
    <t>PNEUMATIC SCHEMATIC ITEM 905</t>
  </si>
  <si>
    <t>910P</t>
  </si>
  <si>
    <t>A16U2850</t>
  </si>
  <si>
    <t>PNEUMATIC SCHEMATIC ITEM 910</t>
  </si>
  <si>
    <t>912P</t>
  </si>
  <si>
    <t>A50N2851</t>
  </si>
  <si>
    <t>PNEUMATIC SCHEMATIC ITEM 912</t>
  </si>
  <si>
    <t>912H</t>
  </si>
  <si>
    <t>H50N2852</t>
  </si>
  <si>
    <t>HYDRAULIC SCHEMATIC ITEM 912</t>
  </si>
  <si>
    <t>913P</t>
  </si>
  <si>
    <t>A50N2853</t>
  </si>
  <si>
    <t>PNEUMATIC SCHEMATIC ITEM 913</t>
  </si>
  <si>
    <t>913H</t>
  </si>
  <si>
    <t>H50N2854</t>
  </si>
  <si>
    <t>HYDRAULIC SCHEMATIC ITEM 913</t>
  </si>
  <si>
    <t>049408   JAMES HARDIE - FONTANA</t>
  </si>
  <si>
    <t>98A0131</t>
  </si>
  <si>
    <t xml:space="preserve">COUNTER ROTATION BRUSH </t>
  </si>
  <si>
    <t>y (7-07)</t>
  </si>
  <si>
    <t>048510 Unifix USA</t>
  </si>
  <si>
    <t>13R0867</t>
  </si>
  <si>
    <t>S/N 13R1735</t>
  </si>
  <si>
    <t>WB3151-MCP</t>
  </si>
  <si>
    <t>WB3151-HMI</t>
  </si>
  <si>
    <t>WB3151-PROG</t>
  </si>
  <si>
    <t>WB3151-PLC</t>
  </si>
  <si>
    <t xml:space="preserve">049552   GP - ENGLEHART </t>
  </si>
  <si>
    <t>LINE 2 STRAPPER REPLACEMENT</t>
  </si>
  <si>
    <t>79A9061</t>
  </si>
  <si>
    <t>TRANSFER CHAIN CONVEYOR</t>
  </si>
  <si>
    <t>Y(6/21/18)</t>
  </si>
  <si>
    <t>put on hold, re-rlsd 6/19</t>
  </si>
  <si>
    <t>79A9062</t>
  </si>
  <si>
    <t>79A9063</t>
  </si>
  <si>
    <t>STRAPPER OUTFEED WEIGH CONVEYOR</t>
  </si>
  <si>
    <t>71A8886</t>
  </si>
  <si>
    <t>71A8887</t>
  </si>
  <si>
    <t>STACK DISCHARGE GRAVITY ROLL CONVEYOR</t>
  </si>
  <si>
    <t>049921 JAMES HARDIE WAXAHACHIE</t>
  </si>
  <si>
    <t>165P0393</t>
  </si>
  <si>
    <t>SUCTION BOX - INTERLEAVER ASSLY</t>
  </si>
  <si>
    <t>y (7-25)</t>
  </si>
  <si>
    <t xml:space="preserve">  049085  NORBORD  - CORDELE</t>
  </si>
  <si>
    <t>POINT SIX SAWLINE UPGRADE</t>
  </si>
  <si>
    <t>TAN</t>
  </si>
  <si>
    <t>51AS4314</t>
  </si>
  <si>
    <t>y(8-30)</t>
  </si>
  <si>
    <t>52W1214</t>
  </si>
  <si>
    <t>y(8-29)</t>
  </si>
  <si>
    <t>51AS4315</t>
  </si>
  <si>
    <t>PASS THROUGH BELT CONVEYOR</t>
  </si>
  <si>
    <t>13H6481</t>
  </si>
  <si>
    <t>END PROFILING SAW</t>
  </si>
  <si>
    <t>y (9-06)</t>
  </si>
  <si>
    <t>51AS4316</t>
  </si>
  <si>
    <t>SAW OUTFEED BELT CONVEYOR</t>
  </si>
  <si>
    <t>50N4930</t>
  </si>
  <si>
    <t>y(8-14)</t>
  </si>
  <si>
    <t>108B</t>
  </si>
  <si>
    <t>50N5002</t>
  </si>
  <si>
    <t>STACKER BOTTOM ASSEMBLY</t>
  </si>
  <si>
    <t>79A8831</t>
  </si>
  <si>
    <t>STACKER OUTFEED CONVEYOR</t>
  </si>
  <si>
    <t>y(8-22)</t>
  </si>
  <si>
    <t>71A8863</t>
  </si>
  <si>
    <t>JUMP ROLL CORNER CONVEYOR</t>
  </si>
  <si>
    <t>79A8832</t>
  </si>
  <si>
    <t>y(8-21)</t>
  </si>
  <si>
    <t>71A8864</t>
  </si>
  <si>
    <t>yt(8-22)</t>
  </si>
  <si>
    <t>79A8833</t>
  </si>
  <si>
    <t>79A9314</t>
  </si>
  <si>
    <t>51AS4432</t>
  </si>
  <si>
    <t>108A</t>
  </si>
  <si>
    <t>HB2826</t>
  </si>
  <si>
    <t>y (8-09)</t>
  </si>
  <si>
    <t>13H6482</t>
  </si>
  <si>
    <t>SAW SUBSTEEL</t>
  </si>
  <si>
    <t>y(8-17)</t>
  </si>
  <si>
    <t>A52W2898</t>
  </si>
  <si>
    <t>PNEUMATIC SCHEMATICS</t>
  </si>
  <si>
    <t>105P</t>
  </si>
  <si>
    <t>A13H2899</t>
  </si>
  <si>
    <t>A50N2900</t>
  </si>
  <si>
    <t>108H</t>
  </si>
  <si>
    <t>H50N2901</t>
  </si>
  <si>
    <t>HYDRAULIC SCHEMATICS</t>
  </si>
  <si>
    <t>110P</t>
  </si>
  <si>
    <t>A71A2902</t>
  </si>
  <si>
    <t>112P</t>
  </si>
  <si>
    <t>A71A2903</t>
  </si>
  <si>
    <t>047962 JAMES JONES &amp; SONS LTD</t>
  </si>
  <si>
    <t>90A0927</t>
  </si>
  <si>
    <t>I-BEAM REJECT/WASTE CONVEYOR</t>
  </si>
  <si>
    <t>cust</t>
  </si>
  <si>
    <t>Y( 7-06)</t>
  </si>
  <si>
    <t>3B</t>
  </si>
  <si>
    <t>163A0248</t>
  </si>
  <si>
    <t>I-BEAM NESTER</t>
  </si>
  <si>
    <t>y(8-13)</t>
  </si>
  <si>
    <t>71A8805</t>
  </si>
  <si>
    <t>BUNDLE MAKE-UP CORNER</t>
  </si>
  <si>
    <t>y(8-16)</t>
  </si>
  <si>
    <t>314A</t>
  </si>
  <si>
    <t>HB2807</t>
  </si>
  <si>
    <t>PACK (047962/314A) IN-HOUSE TESTING</t>
  </si>
  <si>
    <t>yes(6-21)</t>
  </si>
  <si>
    <t>312P</t>
  </si>
  <si>
    <t>A16ET2887</t>
  </si>
  <si>
    <t>y (7-12)</t>
  </si>
  <si>
    <t>314H</t>
  </si>
  <si>
    <t>H163A2888</t>
  </si>
  <si>
    <t>y(7-20)</t>
  </si>
  <si>
    <t>314P</t>
  </si>
  <si>
    <t>A163A2895</t>
  </si>
  <si>
    <t>Y(7-26)</t>
  </si>
  <si>
    <t>315H</t>
  </si>
  <si>
    <t>H71A2889</t>
  </si>
  <si>
    <t>315P</t>
  </si>
  <si>
    <t>A71A2890</t>
  </si>
  <si>
    <t>y(7-26)</t>
  </si>
  <si>
    <t>HB2812</t>
  </si>
  <si>
    <t>HYDRAULIC POWER PACK (TENSION TESTER)</t>
  </si>
  <si>
    <t>WB3139-PLC</t>
  </si>
  <si>
    <t>WB3139-MCP</t>
  </si>
  <si>
    <t>WB3139-PROG</t>
  </si>
  <si>
    <t>WB3139-VF</t>
  </si>
  <si>
    <t>CONTROLS - VACUUM FEEDER</t>
  </si>
  <si>
    <t>see 27521</t>
  </si>
  <si>
    <t>Per Jim Fritts Cntrls are on 27521</t>
  </si>
  <si>
    <t>114A</t>
  </si>
  <si>
    <t>WB3139-FF</t>
  </si>
  <si>
    <t>see 27531</t>
  </si>
  <si>
    <t>Per Jim Fritts Cntrls are on 27531</t>
  </si>
  <si>
    <t>302A</t>
  </si>
  <si>
    <t>WB3139-AM</t>
  </si>
  <si>
    <t>HB2805</t>
  </si>
  <si>
    <t>CE CERTIFICATION HYDRAULIC POWER</t>
  </si>
  <si>
    <t>WB3139-HMI</t>
  </si>
  <si>
    <t>HB2806</t>
  </si>
  <si>
    <t>PACK (047962/309A) HYDRAULIC POWER</t>
  </si>
  <si>
    <t>GENERAL ARRANGEMENT DRAWINGS (047962)</t>
  </si>
  <si>
    <t>*(47962)</t>
  </si>
  <si>
    <t xml:space="preserve"> WB3139-MP01</t>
  </si>
  <si>
    <t>MOTOR PANEL 01</t>
  </si>
  <si>
    <t xml:space="preserve"> WB3139-MP02</t>
  </si>
  <si>
    <t>MOTOR PANEL 02</t>
  </si>
  <si>
    <t xml:space="preserve"> WB3139-MP03</t>
  </si>
  <si>
    <t>MOTOR PANEL 03</t>
  </si>
  <si>
    <t xml:space="preserve"> WB3139-MP04</t>
  </si>
  <si>
    <t>MOTOR PANEL 04</t>
  </si>
  <si>
    <t xml:space="preserve"> WB3139-CS01</t>
  </si>
  <si>
    <t>CONTROL STATION 01</t>
  </si>
  <si>
    <t xml:space="preserve"> WB3139-CS02</t>
  </si>
  <si>
    <t>CONTROL STATION 02</t>
  </si>
  <si>
    <t xml:space="preserve"> WB3139-CS03</t>
  </si>
  <si>
    <t>CONTROL STATION 03</t>
  </si>
  <si>
    <t xml:space="preserve"> WB3139-CS04</t>
  </si>
  <si>
    <t>CONTROL STATION 04</t>
  </si>
  <si>
    <t xml:space="preserve"> WB3139-CS06</t>
  </si>
  <si>
    <t>CONTROL STATION 06</t>
  </si>
  <si>
    <t xml:space="preserve"> WB3139-CS07</t>
  </si>
  <si>
    <t>CONTROL STATION 07</t>
  </si>
  <si>
    <t xml:space="preserve"> WB3139-CS08</t>
  </si>
  <si>
    <t>CONTROL STATION 08</t>
  </si>
  <si>
    <t xml:space="preserve"> WB3139-CS09</t>
  </si>
  <si>
    <t>CONTROL STATION 09</t>
  </si>
  <si>
    <t xml:space="preserve"> WB3139-CS10</t>
  </si>
  <si>
    <t>CONTROL STATION 10</t>
  </si>
  <si>
    <t xml:space="preserve"> WB3139-CS11</t>
  </si>
  <si>
    <t>CONTROL STATION 11</t>
  </si>
  <si>
    <t xml:space="preserve"> WB3139-MP05</t>
  </si>
  <si>
    <t>MOTOR PANEL 05</t>
  </si>
  <si>
    <t>2A-TEST</t>
  </si>
  <si>
    <t>79A8708</t>
  </si>
  <si>
    <t>y(5/31/18)</t>
  </si>
  <si>
    <t>1-3</t>
  </si>
  <si>
    <t>161A0672</t>
  </si>
  <si>
    <t>y(5/8/18)</t>
  </si>
  <si>
    <t>48L0054</t>
  </si>
  <si>
    <t>13P0321</t>
  </si>
  <si>
    <t>y(5/15/18)</t>
  </si>
  <si>
    <t>113H</t>
  </si>
  <si>
    <t>H79A2875</t>
  </si>
  <si>
    <t>y (6-26)</t>
  </si>
  <si>
    <t xml:space="preserve">113P </t>
  </si>
  <si>
    <t>A79A2876</t>
  </si>
  <si>
    <r>
      <rPr>
        <strike/>
        <sz val="8"/>
        <rFont val="Arial"/>
        <family val="2"/>
      </rPr>
      <t>PNEUMATIC SCHEMATIC</t>
    </r>
    <r>
      <rPr>
        <sz val="8"/>
        <rFont val="Arial"/>
        <family val="2"/>
      </rPr>
      <t xml:space="preserve"> - per Marty, no Air on item 113</t>
    </r>
  </si>
  <si>
    <t>114P</t>
  </si>
  <si>
    <t>A161A2877</t>
  </si>
  <si>
    <t>PNEUMTIC SCHEMATIC</t>
  </si>
  <si>
    <t>y(7-12)</t>
  </si>
  <si>
    <t>115P</t>
  </si>
  <si>
    <t>A48L2878</t>
  </si>
  <si>
    <t>y(6-28-18)</t>
  </si>
  <si>
    <t>A13P2879</t>
  </si>
  <si>
    <t>79A8709</t>
  </si>
  <si>
    <t>WEB INFEED CONVEYOR</t>
  </si>
  <si>
    <t>y(6/5/18)</t>
  </si>
  <si>
    <t>3A</t>
  </si>
  <si>
    <t>79A8710</t>
  </si>
  <si>
    <t>2B-Test</t>
  </si>
  <si>
    <t>Test Group 2B</t>
  </si>
  <si>
    <t>79A8702</t>
  </si>
  <si>
    <t>STACK INFEED CHAIN CONVEYOR</t>
  </si>
  <si>
    <t>y(5/4/18)</t>
  </si>
  <si>
    <t>4-6</t>
  </si>
  <si>
    <t>79A8703</t>
  </si>
  <si>
    <t>y(5/3/18)</t>
  </si>
  <si>
    <t>50L0185</t>
  </si>
  <si>
    <t>STACK INFEED LIFT</t>
  </si>
  <si>
    <t>y(5/14/18)</t>
  </si>
  <si>
    <t>139F1438</t>
  </si>
  <si>
    <t>VACUUM FEEDER</t>
  </si>
  <si>
    <t>y(5/16/18)</t>
  </si>
  <si>
    <t>139H0030</t>
  </si>
  <si>
    <t>STICKER REMOVAL MACHINE</t>
  </si>
  <si>
    <t>103H</t>
  </si>
  <si>
    <t>H50L2870</t>
  </si>
  <si>
    <t>y(6-28-18</t>
  </si>
  <si>
    <t>H139F2871</t>
  </si>
  <si>
    <t xml:space="preserve">105H </t>
  </si>
  <si>
    <t>H139H2872</t>
  </si>
  <si>
    <t>1A-TEST</t>
  </si>
  <si>
    <t>79A8718</t>
  </si>
  <si>
    <t>y(7-06)</t>
  </si>
  <si>
    <t>7-9</t>
  </si>
  <si>
    <t>162V0001</t>
  </si>
  <si>
    <t>VERTICAL CURE DECK</t>
  </si>
  <si>
    <t>y(6/11/18)</t>
  </si>
  <si>
    <t>307B</t>
  </si>
  <si>
    <t>71A8804</t>
  </si>
  <si>
    <t>308H</t>
  </si>
  <si>
    <t>H79A2884</t>
  </si>
  <si>
    <t>y(6-26-18)</t>
  </si>
  <si>
    <t>308P</t>
  </si>
  <si>
    <t>A79A2885</t>
  </si>
  <si>
    <t>…………………………………………………………………………………………..</t>
  </si>
  <si>
    <t>309H</t>
  </si>
  <si>
    <t>H162V2886</t>
  </si>
  <si>
    <t>27568-3</t>
  </si>
  <si>
    <t>1B-Test</t>
  </si>
  <si>
    <t>79A8793</t>
  </si>
  <si>
    <t>TENSION TESTER INFEED CONVEYOR</t>
  </si>
  <si>
    <t>79A8794</t>
  </si>
  <si>
    <t>TENSION TESTER LUG CHAIN CONVEYOR</t>
  </si>
  <si>
    <t>y(6/29/18)</t>
  </si>
  <si>
    <t>13P0320</t>
  </si>
  <si>
    <t>PRETRIM SAW</t>
  </si>
  <si>
    <t>y (7-06)</t>
  </si>
  <si>
    <t>41E0010</t>
  </si>
  <si>
    <t>TENSION TESTER</t>
  </si>
  <si>
    <t>79A8807</t>
  </si>
  <si>
    <t>TENSION TESTER OUTFEED REJECT TIPPLE</t>
  </si>
  <si>
    <t>79A8706</t>
  </si>
  <si>
    <t>FLANGE TRANSFER CONVEYOR</t>
  </si>
  <si>
    <t>110H</t>
  </si>
  <si>
    <t>H41E2868</t>
  </si>
  <si>
    <t>106P</t>
  </si>
  <si>
    <t>A79A2873</t>
  </si>
  <si>
    <t>A79A2874</t>
  </si>
  <si>
    <t>71A8806</t>
  </si>
  <si>
    <t>STRAPPER SPACING CONVEYOR</t>
  </si>
  <si>
    <t>y (7-10)</t>
  </si>
  <si>
    <t>4B</t>
  </si>
  <si>
    <t>164A0583</t>
  </si>
  <si>
    <t>WEB FEEDER</t>
  </si>
  <si>
    <t>y(6/19/18)</t>
  </si>
  <si>
    <t>160A2062</t>
  </si>
  <si>
    <t>y(8-07)</t>
  </si>
  <si>
    <t>160A2094</t>
  </si>
  <si>
    <t>OUTFED ASSEMBLY - Pre Release</t>
  </si>
  <si>
    <t>y(6/26/18)</t>
  </si>
  <si>
    <t>160A2075</t>
  </si>
  <si>
    <t>FRAME ASSEMBLY  - Pre Release</t>
  </si>
  <si>
    <t>160A2209</t>
  </si>
  <si>
    <t>WIDTH ADJUSTMENT  - Pre Release</t>
  </si>
  <si>
    <t>160A2095</t>
  </si>
  <si>
    <t>INFEED ASSLY - ROUTER SECTIONPre-rel</t>
  </si>
  <si>
    <t>160A2096</t>
  </si>
  <si>
    <t>WEB AREA ASSEMBLY - Pre Release</t>
  </si>
  <si>
    <t>13S0301</t>
  </si>
  <si>
    <t>Y (7-06)</t>
  </si>
  <si>
    <t>13R0866</t>
  </si>
  <si>
    <t>306A</t>
  </si>
  <si>
    <t>WB3139-FCOS</t>
  </si>
  <si>
    <t>307A</t>
  </si>
  <si>
    <t>51AS4362</t>
  </si>
  <si>
    <t>SPEED-UP BELT SECTION</t>
  </si>
  <si>
    <t>y(07-07)</t>
  </si>
  <si>
    <t>203P</t>
  </si>
  <si>
    <t>A164A2880</t>
  </si>
  <si>
    <t>y(7-18)</t>
  </si>
  <si>
    <t>302H</t>
  </si>
  <si>
    <t>H160A2894</t>
  </si>
  <si>
    <t>302P</t>
  </si>
  <si>
    <t>A160A2881</t>
  </si>
  <si>
    <t xml:space="preserve">307P </t>
  </si>
  <si>
    <t>A51AS2882</t>
  </si>
  <si>
    <t>A71A2883</t>
  </si>
  <si>
    <t>yes(6-26)</t>
  </si>
  <si>
    <t>79A8712</t>
  </si>
  <si>
    <t>PET SAW CONVEYOR</t>
  </si>
  <si>
    <t>y(7-27)</t>
  </si>
  <si>
    <t>16ET0001</t>
  </si>
  <si>
    <t>PRECISION END TRIM SAW</t>
  </si>
  <si>
    <t>71A8807</t>
  </si>
  <si>
    <t>4C</t>
  </si>
  <si>
    <t>79A8713</t>
  </si>
  <si>
    <t>STACK CROSS TRANSFER CHAIN CONVEYOR</t>
  </si>
  <si>
    <t>y (7-16)</t>
  </si>
  <si>
    <t>4D</t>
  </si>
  <si>
    <t>324P</t>
  </si>
  <si>
    <t>A79A2891</t>
  </si>
  <si>
    <t>71A8808</t>
  </si>
  <si>
    <t>WRAPPER ROLL CONVEYOR</t>
  </si>
  <si>
    <t>Y (7-10)</t>
  </si>
  <si>
    <t>4E</t>
  </si>
  <si>
    <t>94C0044</t>
  </si>
  <si>
    <t>WRAPPING MATERIAL STAND</t>
  </si>
  <si>
    <t>y(7-16)</t>
  </si>
  <si>
    <t>4F</t>
  </si>
  <si>
    <t>71A8809</t>
  </si>
  <si>
    <t>STRAPPER INFEED ROLL CONVEYOR</t>
  </si>
  <si>
    <t>4G</t>
  </si>
  <si>
    <t>71A8883</t>
  </si>
  <si>
    <t>STRAPPER SPACING CONVEYOR #2</t>
  </si>
  <si>
    <t>4H</t>
  </si>
  <si>
    <t>71A8810</t>
  </si>
  <si>
    <t>BUNDLE DISCHARGE ROLL CONVEYOR</t>
  </si>
  <si>
    <t>4I</t>
  </si>
  <si>
    <t>79A8714</t>
  </si>
  <si>
    <t>BUNDLE DISCHARGE CHAIN CONVEYOR</t>
  </si>
  <si>
    <t>y (7-09)</t>
  </si>
  <si>
    <t>4J</t>
  </si>
  <si>
    <t>330P</t>
  </si>
  <si>
    <t>A79A289</t>
  </si>
  <si>
    <t>Y(07-26)</t>
  </si>
  <si>
    <t>049083 NORBORD TX - NACOGDOCHES</t>
  </si>
  <si>
    <t>51W0875</t>
  </si>
  <si>
    <t>PINCH ROLL</t>
  </si>
  <si>
    <t>y(9-12)</t>
  </si>
  <si>
    <t>52W1215</t>
  </si>
  <si>
    <t>y (8-30)</t>
  </si>
  <si>
    <t>13H6483</t>
  </si>
  <si>
    <t>y(9-06)</t>
  </si>
  <si>
    <t>13H6484</t>
  </si>
  <si>
    <t>SAW SUB STEEL</t>
  </si>
  <si>
    <t>A52W2904</t>
  </si>
  <si>
    <t>A13H2905</t>
  </si>
  <si>
    <t>51AS4318</t>
  </si>
  <si>
    <t>y (8-31)</t>
  </si>
  <si>
    <t>50N4929</t>
  </si>
  <si>
    <t>HB2425</t>
  </si>
  <si>
    <t>50N5003</t>
  </si>
  <si>
    <t>A50N2906</t>
  </si>
  <si>
    <t>H50N2907</t>
  </si>
  <si>
    <t>71A8865</t>
  </si>
  <si>
    <t>79A8834</t>
  </si>
  <si>
    <t>y(9-19)</t>
  </si>
  <si>
    <t>A71A2908</t>
  </si>
  <si>
    <t>PNEUMATIC HYDRAULICS</t>
  </si>
  <si>
    <t>WB3153-PLC</t>
  </si>
  <si>
    <t>50163 BOEING RENTON</t>
  </si>
  <si>
    <t>01</t>
  </si>
  <si>
    <t>AA-4A36/SP DUAL HYD SCISSOR LIFT</t>
  </si>
  <si>
    <t>Y(9-06)</t>
  </si>
  <si>
    <t>50251 JAMES HARDIE FONTANA</t>
  </si>
  <si>
    <t>131B0302</t>
  </si>
  <si>
    <t>INTERLEAVER TURNER</t>
  </si>
  <si>
    <t xml:space="preserve">  049103  MASONITE BEAMS AB</t>
  </si>
  <si>
    <t>13W0349</t>
  </si>
  <si>
    <t>GLOBE BOOKSAW - FULL RELEASE</t>
  </si>
  <si>
    <t>y(8-9)</t>
  </si>
  <si>
    <t>79A8895</t>
  </si>
  <si>
    <t>BOOKSAW OUTFEED CONVEYOR</t>
  </si>
  <si>
    <t>164B0256</t>
  </si>
  <si>
    <t>A13W2893-01</t>
  </si>
  <si>
    <t>Y(8-17)</t>
  </si>
  <si>
    <t>H13W2929-01</t>
  </si>
  <si>
    <t>A79A2910-01</t>
  </si>
  <si>
    <t>71A8882</t>
  </si>
  <si>
    <t>y08-23)</t>
  </si>
  <si>
    <t>164B0257</t>
  </si>
  <si>
    <t>y (9-18)</t>
  </si>
  <si>
    <t>WB3156-PLC</t>
  </si>
  <si>
    <t>WB3156-HMI</t>
  </si>
  <si>
    <t>WB3156-MCP</t>
  </si>
  <si>
    <t>49099 NORBORD LANETT</t>
  </si>
  <si>
    <t>50KC0103-X</t>
  </si>
  <si>
    <t>UNASSEMBLED FORK STACKER</t>
  </si>
  <si>
    <t>Y(11-20)</t>
  </si>
  <si>
    <t>*</t>
  </si>
  <si>
    <t>NORBORD - LANETT POINT SIX SAWLINE / SANDING LINE UPGRADE</t>
  </si>
  <si>
    <t>71A8870</t>
  </si>
  <si>
    <t>y(10-3)</t>
  </si>
  <si>
    <t>A71A2840</t>
  </si>
  <si>
    <t>ITEM #302 JUMP ROLLS AIR SCHEMATIC</t>
  </si>
  <si>
    <t>y (9-14)</t>
  </si>
  <si>
    <t>79A8842</t>
  </si>
  <si>
    <t>79A8843</t>
  </si>
  <si>
    <t>FEEDER INFEED CONV 1</t>
  </si>
  <si>
    <t>79A8844</t>
  </si>
  <si>
    <t>FEEDER INFEED CONV 2</t>
  </si>
  <si>
    <t>y(10-11)</t>
  </si>
  <si>
    <t>51AS4320</t>
  </si>
  <si>
    <t>INSPECTION BELT CONVEYOR</t>
  </si>
  <si>
    <t>16AG0287</t>
  </si>
  <si>
    <t>y(9-28)</t>
  </si>
  <si>
    <t>51AS4319</t>
  </si>
  <si>
    <t>71N2531</t>
  </si>
  <si>
    <t>71A8868</t>
  </si>
  <si>
    <t>STACK INFEED ROLL CONVEYOR</t>
  </si>
  <si>
    <t>y 10/24</t>
  </si>
  <si>
    <t>71A8869</t>
  </si>
  <si>
    <t>y (11-13)</t>
  </si>
  <si>
    <t>221P</t>
  </si>
  <si>
    <t>A71A2839</t>
  </si>
  <si>
    <t>ITEM #221 JUMP ROLLS AIR SCHEMATIC</t>
  </si>
  <si>
    <t>305H</t>
  </si>
  <si>
    <t>H65X2841</t>
  </si>
  <si>
    <t>ITEM #304 FEEDER HYD. SCHEMATIC</t>
  </si>
  <si>
    <t>305P</t>
  </si>
  <si>
    <t>A65X2842</t>
  </si>
  <si>
    <t>ITEM #304 FEEDER AIR SCHEMATIC</t>
  </si>
  <si>
    <t>y(9-24)</t>
  </si>
  <si>
    <t>79A8835</t>
  </si>
  <si>
    <t>65X1851</t>
  </si>
  <si>
    <t>y(9-26)</t>
  </si>
  <si>
    <t>305A</t>
  </si>
  <si>
    <t>HB2829</t>
  </si>
  <si>
    <t>HPU FOR ITEM #305 NEG-AIR FEEDER</t>
  </si>
  <si>
    <t>y(9-14)</t>
  </si>
  <si>
    <t>79A9384</t>
  </si>
  <si>
    <t>y(11-26)</t>
  </si>
  <si>
    <t>50N4933</t>
  </si>
  <si>
    <t>y(9-26))</t>
  </si>
  <si>
    <t>209H</t>
  </si>
  <si>
    <t>H50N2833</t>
  </si>
  <si>
    <t>ITEM #209 STACKER #1 HYD. SCHEMATIC</t>
  </si>
  <si>
    <t>209P</t>
  </si>
  <si>
    <t>A50N2834</t>
  </si>
  <si>
    <t>ITEM #209 STACKER #1 AIR SCHEMATIC</t>
  </si>
  <si>
    <t>71A8866</t>
  </si>
  <si>
    <t>STACKER 1 OUTFEED JUMP CORNER</t>
  </si>
  <si>
    <t>71A8867</t>
  </si>
  <si>
    <t>STACKER 2 OUTFEED JUMP CORNER</t>
  </si>
  <si>
    <t>79A8841</t>
  </si>
  <si>
    <t>y(10-13)</t>
  </si>
  <si>
    <t>213P</t>
  </si>
  <si>
    <t>A71A2837</t>
  </si>
  <si>
    <t>ITEM #215 JUMP ROLLS AIR SCHEMATIC</t>
  </si>
  <si>
    <t>214P</t>
  </si>
  <si>
    <t>A71A2838</t>
  </si>
  <si>
    <t>ITEM #216 JUMP ROLLS AIR SCHEMATIC</t>
  </si>
  <si>
    <t>209A</t>
  </si>
  <si>
    <t>HB2828</t>
  </si>
  <si>
    <t>HPU FOR ITEM #209, 210 STACKERS</t>
  </si>
  <si>
    <t>79A9342</t>
  </si>
  <si>
    <t>y(11-05)</t>
  </si>
  <si>
    <t>50N4934</t>
  </si>
  <si>
    <t>y(9-27)</t>
  </si>
  <si>
    <t>210P</t>
  </si>
  <si>
    <t>A50N2836</t>
  </si>
  <si>
    <t>ITEM #210 STACKER #2 AIR SCHEMATIC</t>
  </si>
  <si>
    <t>210H</t>
  </si>
  <si>
    <t>H50N2835</t>
  </si>
  <si>
    <t>ITEM #210 STACKER #2 HYD. SCHEMATIC</t>
  </si>
  <si>
    <t>79A8837</t>
  </si>
  <si>
    <t>STACKER 1 OUTFEED CONV 1</t>
  </si>
  <si>
    <t>y(10-2)</t>
  </si>
  <si>
    <t>79A8838</t>
  </si>
  <si>
    <t>STACKER 1 OUTFEED CONV 2</t>
  </si>
  <si>
    <t>65X1850</t>
  </si>
  <si>
    <t>203H</t>
  </si>
  <si>
    <t>H65X2831</t>
  </si>
  <si>
    <t>ITEM #203 FEEDER HYD. SCHEMATIC</t>
  </si>
  <si>
    <t>A65X2832</t>
  </si>
  <si>
    <t>ITEM #203 AIR SCHEMATIC</t>
  </si>
  <si>
    <t>79A8836</t>
  </si>
  <si>
    <t>HB2827</t>
  </si>
  <si>
    <t>HPU FOR ITEM #203 NEG-AIR FEEDER</t>
  </si>
  <si>
    <t>52W1216</t>
  </si>
  <si>
    <t>13H6485</t>
  </si>
  <si>
    <t>310P</t>
  </si>
  <si>
    <t>A52AH2843</t>
  </si>
  <si>
    <t>ITEM #311 SAW INFEED HOPPER AIR SCHEMATIC</t>
  </si>
  <si>
    <t>50N4935</t>
  </si>
  <si>
    <t>51AS4321</t>
  </si>
  <si>
    <t>311A</t>
  </si>
  <si>
    <t>13H6486</t>
  </si>
  <si>
    <t>315B</t>
  </si>
  <si>
    <t>50N5004</t>
  </si>
  <si>
    <t>71A8871</t>
  </si>
  <si>
    <t>STACKER OUTFEED JUMP CORNER</t>
  </si>
  <si>
    <t>313H</t>
  </si>
  <si>
    <t>H50N2844</t>
  </si>
  <si>
    <t>ITEM 315 STACKER HYD. SHCEMATIC</t>
  </si>
  <si>
    <t>313P</t>
  </si>
  <si>
    <t>A50N2845</t>
  </si>
  <si>
    <t>ITEM 315 STACKER AIR SCHEMATIC</t>
  </si>
  <si>
    <t>A71A2846</t>
  </si>
  <si>
    <t>ITEM 316 JUMP ROLLS AIR SCHEMATIC</t>
  </si>
  <si>
    <t>313A</t>
  </si>
  <si>
    <t>HB2830</t>
  </si>
  <si>
    <t>HPU FOR ITEM #315 STACKER</t>
  </si>
  <si>
    <t>51AS4473</t>
  </si>
  <si>
    <t>y(10-15)</t>
  </si>
  <si>
    <t>71N2530</t>
  </si>
  <si>
    <t>ALIGNMENT CONV 2</t>
  </si>
  <si>
    <t>71N2529</t>
  </si>
  <si>
    <t>ALIGNMENT CONV 1</t>
  </si>
  <si>
    <t>y(10/15)</t>
  </si>
  <si>
    <t>WB3155-PLC</t>
  </si>
  <si>
    <t>P6 PLC DESIGN AND COMPONENTS</t>
  </si>
  <si>
    <t>WB3155-HMI</t>
  </si>
  <si>
    <t>P6 HMI DESIGN AND COMPONENTS</t>
  </si>
  <si>
    <t>WB3155-SETWORKS</t>
  </si>
  <si>
    <t>P6 AUTOMATIC SAW SETWORKS</t>
  </si>
  <si>
    <t>WB3155-RIO354</t>
  </si>
  <si>
    <t>P6 RIO DESIGN AND COMPONENTS</t>
  </si>
  <si>
    <t>WB3154-PLC</t>
  </si>
  <si>
    <t>WB3154-HM</t>
  </si>
  <si>
    <t>WB3154-RIO233</t>
  </si>
  <si>
    <t>50699 FLAKEBOARD</t>
  </si>
  <si>
    <t>FLAKEBOARD STE MARIE</t>
  </si>
  <si>
    <t>50N5100</t>
  </si>
  <si>
    <t>ELEVATOR ASSLY</t>
  </si>
  <si>
    <t>51035 NEWPARK</t>
  </si>
  <si>
    <t>NEWPARK MATS &amp; INTEGRATE</t>
  </si>
  <si>
    <t>139B0794</t>
  </si>
  <si>
    <t>HOPPER - FIXED</t>
  </si>
  <si>
    <t>Y(12-4)</t>
  </si>
  <si>
    <t>51161 RMH</t>
  </si>
  <si>
    <t>RMH SYSTEMS</t>
  </si>
  <si>
    <t>33AA042910</t>
  </si>
  <si>
    <t>AA-2-36/SP HYDRAULIC LIFT</t>
  </si>
  <si>
    <t>y(12-03)</t>
  </si>
  <si>
    <t>33AA042911</t>
  </si>
  <si>
    <t>50888 NORBORD - CHAMBORD</t>
  </si>
  <si>
    <t>NORBORD - CHAMBORD</t>
  </si>
  <si>
    <t>79A9395</t>
  </si>
  <si>
    <t>PAINT BOOTH INFEED CONVEYOR</t>
  </si>
  <si>
    <t>y(1-12)</t>
  </si>
  <si>
    <t>79A9397</t>
  </si>
  <si>
    <t>y(1-18)</t>
  </si>
  <si>
    <t>79A9461</t>
  </si>
  <si>
    <t>PAINT BOOTH OUTFEED CONVEYOR</t>
  </si>
  <si>
    <t>71A9059</t>
  </si>
  <si>
    <t>y(1-16)</t>
  </si>
  <si>
    <t>79A9462</t>
  </si>
  <si>
    <t>STACK SCALE CONVEYOR</t>
  </si>
  <si>
    <t>79A9463</t>
  </si>
  <si>
    <t>SCALE SYSTEM FOR ITEM 121</t>
  </si>
  <si>
    <t>128A</t>
  </si>
  <si>
    <t>79A9464</t>
  </si>
  <si>
    <t>ENCODER FIXTURE</t>
  </si>
  <si>
    <t>KAPSTONE PAPER ROLL HANDLING &amp; STRAPPING SYSTEM</t>
  </si>
  <si>
    <t>300V0967</t>
  </si>
  <si>
    <t>Y(12-14)</t>
  </si>
  <si>
    <t>347L0110</t>
  </si>
  <si>
    <t>y(12-15)</t>
  </si>
  <si>
    <t>310H0114</t>
  </si>
  <si>
    <t>y(12-05)</t>
  </si>
  <si>
    <t>300V0968</t>
  </si>
  <si>
    <t>y(1-7)</t>
  </si>
  <si>
    <t>CL Closed</t>
  </si>
  <si>
    <t>313R0136</t>
  </si>
  <si>
    <t>377S0025</t>
  </si>
  <si>
    <t>ROLL I.D. SYSTEM &amp; BARCODE SCANNER</t>
  </si>
  <si>
    <t>305T0042</t>
  </si>
  <si>
    <t>305B0147</t>
  </si>
  <si>
    <t>300V0969</t>
  </si>
  <si>
    <t>WB3144-PLC</t>
  </si>
  <si>
    <t>PLC DOC DESIGN AND COMPONENTS</t>
  </si>
  <si>
    <t>WB3144-HMI</t>
  </si>
  <si>
    <t>HMI DOC DESIGN AND COMPONENTS</t>
  </si>
  <si>
    <t>WB3144-MCP</t>
  </si>
  <si>
    <t>MCP DOC DESIGN AND COMPONENTS</t>
  </si>
  <si>
    <t>WB3144-WIRE</t>
  </si>
  <si>
    <t>MODULAR WIRING AND PLUMBING</t>
  </si>
  <si>
    <t>WB3144-PROG</t>
  </si>
  <si>
    <t>GLOBE FAT</t>
  </si>
  <si>
    <t>GLOBE FAT (046380)</t>
  </si>
  <si>
    <t>SPARE PARTS PACKAGE</t>
  </si>
  <si>
    <t>SPARE PARTS PACKAGE (046380)</t>
  </si>
  <si>
    <t>311S0032</t>
  </si>
  <si>
    <t>313R0137</t>
  </si>
  <si>
    <t>305T0043</t>
  </si>
  <si>
    <t>TOP PIVOT KICKER/BUMPER</t>
  </si>
  <si>
    <t>346A0094</t>
  </si>
  <si>
    <t>ARM ELEVATOR/LOWERATOR</t>
  </si>
  <si>
    <t>300V0970</t>
  </si>
  <si>
    <t>y(1-9)</t>
  </si>
  <si>
    <t>CL Closed fasteners</t>
  </si>
  <si>
    <t>300V0971</t>
  </si>
  <si>
    <t>300V0972</t>
  </si>
  <si>
    <t>y(1-10)</t>
  </si>
  <si>
    <t>300V0973</t>
  </si>
  <si>
    <t>350L0216</t>
  </si>
  <si>
    <t>316E0409</t>
  </si>
  <si>
    <t>y(12-14)</t>
  </si>
  <si>
    <t>372L0109</t>
  </si>
  <si>
    <t>300F0430</t>
  </si>
  <si>
    <t>300F0431</t>
  </si>
  <si>
    <t>y(1-11)</t>
  </si>
  <si>
    <t>380E0015</t>
  </si>
  <si>
    <t>AUTOMTIC STRAPPER</t>
  </si>
  <si>
    <t>340S0193</t>
  </si>
  <si>
    <t>49782 ACPT</t>
  </si>
  <si>
    <t>ACPT ADVANCED COMPOSITE PRODUCTS</t>
  </si>
  <si>
    <t>520C0001</t>
  </si>
  <si>
    <t>MANDREL CAROUSEL CART #1</t>
  </si>
  <si>
    <t>y(3-7)</t>
  </si>
  <si>
    <t>520C0006</t>
  </si>
  <si>
    <t>MANDREL CAROUSEL CART #3</t>
  </si>
  <si>
    <t>y(3-9)</t>
  </si>
  <si>
    <t>521A0002</t>
  </si>
  <si>
    <t>MANDREL TRANSFER ARMS #2</t>
  </si>
  <si>
    <t>y(3-1)</t>
  </si>
  <si>
    <t>521A0001</t>
  </si>
  <si>
    <t>MANDREL TRANSFER ARMS #1</t>
  </si>
  <si>
    <t>y(4-19)</t>
  </si>
  <si>
    <t>CL Fasteners</t>
  </si>
  <si>
    <t>523A0001</t>
  </si>
  <si>
    <t>MANDREL EXTRACTOR</t>
  </si>
  <si>
    <t>y(3-5)</t>
  </si>
  <si>
    <t>CL  Closed</t>
  </si>
  <si>
    <t>524A0001</t>
  </si>
  <si>
    <t>CURED PART STORAGE TABLE</t>
  </si>
  <si>
    <t>y(2-27)</t>
  </si>
  <si>
    <t>No Matl</t>
  </si>
  <si>
    <t>520C0004</t>
  </si>
  <si>
    <t>MANDREL CART TRANSFER SYSTEM #1</t>
  </si>
  <si>
    <t>y(1-28)</t>
  </si>
  <si>
    <t>520C0005</t>
  </si>
  <si>
    <t>CART RAILS</t>
  </si>
  <si>
    <t>y(2-18)</t>
  </si>
  <si>
    <t>520C0008</t>
  </si>
  <si>
    <t>520C0002</t>
  </si>
  <si>
    <t>520C0013</t>
  </si>
  <si>
    <t>y(2-19)</t>
  </si>
  <si>
    <t>520C0010</t>
  </si>
  <si>
    <t>520C0003</t>
  </si>
  <si>
    <t>MANDREL CAROUSEL CART #2</t>
  </si>
  <si>
    <t>520C0007</t>
  </si>
  <si>
    <t>MANDREL CAROUSEL CART #4</t>
  </si>
  <si>
    <t>520C0009</t>
  </si>
  <si>
    <t>MANDREL CART TRANSFER SYSTEM #2</t>
  </si>
  <si>
    <t>WB3163-PLC</t>
  </si>
  <si>
    <t>SYSTEM CONTROLS DESIGN AND COMPONENTS</t>
  </si>
  <si>
    <t>WB3163-PROG</t>
  </si>
  <si>
    <t>SYSTEM CONTROLS SEQUENCE OF OPERATION</t>
  </si>
  <si>
    <t>520C0011</t>
  </si>
  <si>
    <t>CAROUSEL CART FLOR MOUNTED WINCH #1</t>
  </si>
  <si>
    <t>520C0012</t>
  </si>
  <si>
    <t>CAROUSEL CART FLOOR MOUNTED WINCH #2</t>
  </si>
  <si>
    <t>48743 IRVING - BROKE AND CORE</t>
  </si>
  <si>
    <t>IRVING TISSUE - MACON BROKE &amp; CORE</t>
  </si>
  <si>
    <t>406R0098</t>
  </si>
  <si>
    <t>CORE TABLE FEED SYSTEM</t>
  </si>
  <si>
    <t>220E0115</t>
  </si>
  <si>
    <t>LINE1 BALE PICKUP STATION</t>
  </si>
  <si>
    <t>y(1-15)</t>
  </si>
  <si>
    <t>220E0116</t>
  </si>
  <si>
    <t>LINE 2 BALE PICKUP STATION</t>
  </si>
  <si>
    <t>408E0002</t>
  </si>
  <si>
    <t>MANUAL CORE FEED HOIST</t>
  </si>
  <si>
    <t>y(2-21)</t>
  </si>
  <si>
    <t>300V0960</t>
  </si>
  <si>
    <t>CORE FEED CONVEYOR(Sensor Brackets)</t>
  </si>
  <si>
    <t>y(4-9)</t>
  </si>
  <si>
    <t>CL 81226 5/9</t>
  </si>
  <si>
    <t>300V0961</t>
  </si>
  <si>
    <t>300V0962</t>
  </si>
  <si>
    <t>300V1088</t>
  </si>
  <si>
    <t>300V0964</t>
  </si>
  <si>
    <t>y(4-10)</t>
  </si>
  <si>
    <t>419M0170</t>
  </si>
  <si>
    <t>SPENT ROLL CONVEYOR #5 LIFT</t>
  </si>
  <si>
    <t>406R0096</t>
  </si>
  <si>
    <t>SPENT ROLL RECEIVING TABLE</t>
  </si>
  <si>
    <t>y(1-24)</t>
  </si>
  <si>
    <t>409C0002</t>
  </si>
  <si>
    <t>MANUAL CORE INSPECTION SYSTEM</t>
  </si>
  <si>
    <t>CL Closed Fasteners</t>
  </si>
  <si>
    <t>204G0073</t>
  </si>
  <si>
    <t>WIRE COILER</t>
  </si>
  <si>
    <t>CL 83327 Claimed Del Res?</t>
  </si>
  <si>
    <t>220E0117</t>
  </si>
  <si>
    <t>BROKE BALE PICKUP GUARD</t>
  </si>
  <si>
    <t>206H0006</t>
  </si>
  <si>
    <t>425T0001</t>
  </si>
  <si>
    <t>BROKE AND LOG BIN TIPPER</t>
  </si>
  <si>
    <t>409A0002</t>
  </si>
  <si>
    <t>CORE LINK ACCESS PLATFORM</t>
  </si>
  <si>
    <t>y(1-22)</t>
  </si>
  <si>
    <t>409C0003</t>
  </si>
  <si>
    <t>CORE HOLDING STATION</t>
  </si>
  <si>
    <t>Y(2-21)</t>
  </si>
  <si>
    <t>419M0171</t>
  </si>
  <si>
    <t>CULL ROLL RECEIVING TABLE</t>
  </si>
  <si>
    <t>y(1-23)</t>
  </si>
  <si>
    <t>340S0191</t>
  </si>
  <si>
    <r>
      <t xml:space="preserve">SAFETY ENCLOSURES </t>
    </r>
    <r>
      <rPr>
        <b/>
        <sz val="11"/>
        <rFont val="Arial"/>
        <family val="2"/>
      </rPr>
      <t>BUYOUT</t>
    </r>
  </si>
  <si>
    <t>345S0001</t>
  </si>
  <si>
    <t>ROLL LOG GUILLOTINE</t>
  </si>
  <si>
    <t>SHIPS TO VENDOR</t>
  </si>
  <si>
    <t>409S0001</t>
  </si>
  <si>
    <t>CORE STORAGE AND RETRIEVAL SYSTEM</t>
  </si>
  <si>
    <t>y(2-12)</t>
  </si>
  <si>
    <t>WB3142-HMI</t>
  </si>
  <si>
    <t>WB3142-MCP</t>
  </si>
  <si>
    <t>HMI DESIGN COMPONENTS</t>
  </si>
  <si>
    <t>HB2810</t>
  </si>
  <si>
    <t>y(12-19)</t>
  </si>
  <si>
    <t>300V0396</t>
  </si>
  <si>
    <t>CORE FEED CONVEYOR</t>
  </si>
  <si>
    <t>300V1014</t>
  </si>
  <si>
    <t>Towel Grade Baler</t>
  </si>
  <si>
    <t>207A0119</t>
  </si>
  <si>
    <t>ISSUE BY-PASS CONVEYOR WITH SHUTTLE</t>
  </si>
  <si>
    <t>207A0120</t>
  </si>
  <si>
    <t>311S0031</t>
  </si>
  <si>
    <t>207A0122</t>
  </si>
  <si>
    <t>BALE DEWIRING CONVEYOR</t>
  </si>
  <si>
    <t>300V0958</t>
  </si>
  <si>
    <t>SPENT CORE STORAGE CONVEYOR</t>
  </si>
  <si>
    <t>y(4-1)</t>
  </si>
  <si>
    <t>no matl</t>
  </si>
  <si>
    <t>HB2937</t>
  </si>
  <si>
    <t>300V1013</t>
  </si>
  <si>
    <t>300V0965</t>
  </si>
  <si>
    <t>CORE KICKER(Sensor Brackets)</t>
  </si>
  <si>
    <t>y(4-22)</t>
  </si>
  <si>
    <t>WB3142-PLC</t>
  </si>
  <si>
    <t>SCALE SYSTEM MONITOR (LED)</t>
  </si>
  <si>
    <t>NB</t>
  </si>
  <si>
    <t>TOWEL BY-PASS CONVEYOR WITH SHUTTLE</t>
  </si>
  <si>
    <t>300V1083</t>
  </si>
  <si>
    <r>
      <t xml:space="preserve">SPENT ROLL CONVEYOR  </t>
    </r>
    <r>
      <rPr>
        <b/>
        <sz val="11"/>
        <rFont val="Arial"/>
        <family val="2"/>
      </rPr>
      <t>BUYOUT</t>
    </r>
  </si>
  <si>
    <t>CORE KICKER</t>
  </si>
  <si>
    <t>300V0963</t>
  </si>
  <si>
    <t>ASRA CORE FEED CONVEYOR</t>
  </si>
  <si>
    <t>206H0004</t>
  </si>
  <si>
    <t>SCALE CONVEYOR</t>
  </si>
  <si>
    <t>426B0002</t>
  </si>
  <si>
    <t>Bath Grade Baler</t>
  </si>
  <si>
    <t>300V1139</t>
  </si>
  <si>
    <t>CORE ASRS DISHCARGE CONVEYOR</t>
  </si>
  <si>
    <t>SPENT ROLL CONVEYOR</t>
  </si>
  <si>
    <t>y4-1)</t>
  </si>
  <si>
    <t>300V0959</t>
  </si>
  <si>
    <t>300V1099</t>
  </si>
  <si>
    <t>300V1082</t>
  </si>
  <si>
    <t>206H0001</t>
  </si>
  <si>
    <t>BALER FEED CONVEYOR</t>
  </si>
  <si>
    <t>SPENT ROLL CONVEYOR HYDRAULIC LIFT</t>
  </si>
  <si>
    <t>207A0118</t>
  </si>
  <si>
    <t>BY-PASS CONVEYOR WITH SHUTTLE MECHANISM</t>
  </si>
  <si>
    <t>206H0002</t>
  </si>
  <si>
    <t>TOWEL GRADE FEED CONVEYOR</t>
  </si>
  <si>
    <t>206H0003</t>
  </si>
  <si>
    <t>TISSUE GRADE FEED CONVEYOR</t>
  </si>
  <si>
    <t>409A0001</t>
  </si>
  <si>
    <t>CORE STRIPPING AND CLEANING SYSTEM</t>
  </si>
  <si>
    <t>300V0397</t>
  </si>
  <si>
    <t>300v1089</t>
  </si>
  <si>
    <t>Conveyor Support Structure</t>
  </si>
  <si>
    <t>207A0121</t>
  </si>
  <si>
    <t>206H0005</t>
  </si>
  <si>
    <t>PULPER FEED CONVEYOR</t>
  </si>
  <si>
    <t>WB3142-PROG</t>
  </si>
  <si>
    <t>425T0002</t>
  </si>
  <si>
    <t>BALE DEWIRING TIPPER</t>
  </si>
  <si>
    <t>48474 IRVING - PULP BALE</t>
  </si>
  <si>
    <t>IRVING PULP BALE DEWIREING</t>
  </si>
  <si>
    <t>202M0020</t>
  </si>
  <si>
    <t>WIRE CUTTER &amp; TOOL BALANCER</t>
  </si>
  <si>
    <t>all purchased parts</t>
  </si>
  <si>
    <t>340S0194</t>
  </si>
  <si>
    <t>y(11-30)</t>
  </si>
  <si>
    <t>202S0082</t>
  </si>
  <si>
    <t>CHAIN CONVEYOR</t>
  </si>
  <si>
    <t>y(11-6)</t>
  </si>
  <si>
    <t>202S0083</t>
  </si>
  <si>
    <t>y(11-7)</t>
  </si>
  <si>
    <t>202S0084</t>
  </si>
  <si>
    <t>y(11-8)</t>
  </si>
  <si>
    <t>202S0085</t>
  </si>
  <si>
    <t>202S0086</t>
  </si>
  <si>
    <t>y(10-31)</t>
  </si>
  <si>
    <t>200M0001</t>
  </si>
  <si>
    <t>JUMP BLOCK</t>
  </si>
  <si>
    <t>200M0002</t>
  </si>
  <si>
    <t>200M0003</t>
  </si>
  <si>
    <t>200M0004</t>
  </si>
  <si>
    <t>200M0005</t>
  </si>
  <si>
    <t>Y(11-12)</t>
  </si>
  <si>
    <t>200M0006</t>
  </si>
  <si>
    <t>200M0007</t>
  </si>
  <si>
    <t>200M0008</t>
  </si>
  <si>
    <t>201M0115</t>
  </si>
  <si>
    <t>AUTOMATIC DEWIRING MACHINE</t>
  </si>
  <si>
    <t>y(11-16)</t>
  </si>
  <si>
    <t>202C0028</t>
  </si>
  <si>
    <t>TRANSFER CART WITH RAILS</t>
  </si>
  <si>
    <t>Cart 1/29 rest 1/30</t>
  </si>
  <si>
    <t>202S0123</t>
  </si>
  <si>
    <t>BALE STAGE CONVEYOR NO 1</t>
  </si>
  <si>
    <t>y(10-30)</t>
  </si>
  <si>
    <t>assy pkt printed 1/22 reprinted 2/6</t>
  </si>
  <si>
    <t>204G0051</t>
  </si>
  <si>
    <t>WIRE BALER</t>
  </si>
  <si>
    <t>F1/29 M 1/30</t>
  </si>
  <si>
    <t>202S0088</t>
  </si>
  <si>
    <t>BALE STAGE CONVEYOR NO 2</t>
  </si>
  <si>
    <t>200R0002</t>
  </si>
  <si>
    <t>ROBOTIC BALE DESTACKER</t>
  </si>
  <si>
    <t>set up for cable tray</t>
  </si>
  <si>
    <t>220E0101</t>
  </si>
  <si>
    <t>STACK/TRUCK GUARDS &amp; SAFETY LOADING GAT</t>
  </si>
  <si>
    <t>HB2869</t>
  </si>
  <si>
    <t>HYDRAULIC POWER PACK 15 HP (ROBOT TESTIN</t>
  </si>
  <si>
    <t>y(5-15)</t>
  </si>
  <si>
    <t>203F0021</t>
  </si>
  <si>
    <t>METAL DETECTOR</t>
  </si>
  <si>
    <t>M 1/30</t>
  </si>
  <si>
    <t>207A0123</t>
  </si>
  <si>
    <t>y(10/31)</t>
  </si>
  <si>
    <t>202S0087</t>
  </si>
  <si>
    <t>202P0083</t>
  </si>
  <si>
    <t>PEG CHAIN CONVEYOR</t>
  </si>
  <si>
    <t>202S0091</t>
  </si>
  <si>
    <t>DAMGED BALE CONVEYOR</t>
  </si>
  <si>
    <t>HB2824</t>
  </si>
  <si>
    <t>y(4-16-18)</t>
  </si>
  <si>
    <t>202P0085</t>
  </si>
  <si>
    <t>PULPER #1 TRANSER CONVEYOR</t>
  </si>
  <si>
    <t>y(11-12)</t>
  </si>
  <si>
    <t>202P0086</t>
  </si>
  <si>
    <t>PULPER #2 TRANSFER CONVEYOR</t>
  </si>
  <si>
    <t>207A0124</t>
  </si>
  <si>
    <t>NCLINE BELT CONVEYOR</t>
  </si>
  <si>
    <t>y(11-30</t>
  </si>
  <si>
    <t>F/M 2/1</t>
  </si>
  <si>
    <t>207A0126</t>
  </si>
  <si>
    <t>A200M2856</t>
  </si>
  <si>
    <t>JUMP BLOCK SCHEMATICS</t>
  </si>
  <si>
    <t>y(5/17/18)</t>
  </si>
  <si>
    <t>A200M2857</t>
  </si>
  <si>
    <t>A200M2858</t>
  </si>
  <si>
    <t>A200M2859</t>
  </si>
  <si>
    <t>H200R2860</t>
  </si>
  <si>
    <t>ROBOT BALE DESTACKER SCHEMATICS</t>
  </si>
  <si>
    <t>H201M2861</t>
  </si>
  <si>
    <t>AUTO DEWIRING MACHINE SCHEMATICS</t>
  </si>
  <si>
    <t xml:space="preserve">121B </t>
  </si>
  <si>
    <t>A201M2862</t>
  </si>
  <si>
    <t>130A</t>
  </si>
  <si>
    <t>A204G2864</t>
  </si>
  <si>
    <t>WIRE BALER SCHEMATICS</t>
  </si>
  <si>
    <t>141A</t>
  </si>
  <si>
    <t>A207A2865</t>
  </si>
  <si>
    <t>NCLINE BELT CONVEYOR SCHEMATICS</t>
  </si>
  <si>
    <t>151A</t>
  </si>
  <si>
    <t>A207A2866</t>
  </si>
  <si>
    <t>INCLINE BELT CONVEYOR SCHEMATICS</t>
  </si>
  <si>
    <t>A202M2863</t>
  </si>
  <si>
    <t>WIRE CUTTER &amp; TOOL BALANCER SCHEMATICS</t>
  </si>
  <si>
    <t>TENCATE</t>
  </si>
  <si>
    <t>504A0096</t>
  </si>
  <si>
    <t>OVEN</t>
  </si>
  <si>
    <t>y(3-20)</t>
  </si>
  <si>
    <t>CL 83374 6/28</t>
  </si>
  <si>
    <t>505A0006</t>
  </si>
  <si>
    <t>127</t>
  </si>
  <si>
    <t>505C0029</t>
  </si>
  <si>
    <t>DIE SETUP TABLE</t>
  </si>
  <si>
    <t>y(4-2)</t>
  </si>
  <si>
    <t>503A0068</t>
  </si>
  <si>
    <t>y(4-5)</t>
  </si>
  <si>
    <t>CL 84576 5/17</t>
  </si>
  <si>
    <t>503B0015</t>
  </si>
  <si>
    <t>y(3-12)</t>
  </si>
  <si>
    <t>503A0069</t>
  </si>
  <si>
    <t>502B0003</t>
  </si>
  <si>
    <t>y(3-13)</t>
  </si>
  <si>
    <t>501A0014</t>
  </si>
  <si>
    <t>QUALITY MONITERING SYSTEM</t>
  </si>
  <si>
    <t>y(3-18)</t>
  </si>
  <si>
    <t>505C0028</t>
  </si>
  <si>
    <t>509A0002</t>
  </si>
  <si>
    <t>WB3161-PLC</t>
  </si>
  <si>
    <t>WB3161-HMI</t>
  </si>
  <si>
    <t>WB3161-MCP</t>
  </si>
  <si>
    <t>508A0003</t>
  </si>
  <si>
    <t>507A0014</t>
  </si>
  <si>
    <t>123</t>
  </si>
  <si>
    <t>505D0049</t>
  </si>
  <si>
    <t>y(3-14)</t>
  </si>
  <si>
    <t>124</t>
  </si>
  <si>
    <t>506A0027</t>
  </si>
  <si>
    <t>y(3-19)</t>
  </si>
  <si>
    <t>WB3161-DATA</t>
  </si>
  <si>
    <t>DATA ACQUISITION HARDWARE&amp;SOFTWARE</t>
  </si>
  <si>
    <t>WB3161-PROG</t>
  </si>
  <si>
    <t>JAMES HARDIE - TACOMA</t>
  </si>
  <si>
    <t>71A9065</t>
  </si>
  <si>
    <t>y(12-28)</t>
  </si>
  <si>
    <t>71A9064</t>
  </si>
  <si>
    <t>20V0403</t>
  </si>
  <si>
    <t xml:space="preserve">LAMINATOR </t>
  </si>
  <si>
    <t>y (12-27)</t>
  </si>
  <si>
    <t>JAMES HARDIE BLDG PROD - PERU</t>
  </si>
  <si>
    <t>33TX121256</t>
  </si>
  <si>
    <t>Feeder X_Lift Assy</t>
  </si>
  <si>
    <t>y(5-23)</t>
  </si>
  <si>
    <t>INCLINE BELT CONVEYOR</t>
  </si>
  <si>
    <t>steve printed assy packet. SL</t>
  </si>
  <si>
    <t>COLUMBIA FOREST PRODUCTS - KLAMATH</t>
  </si>
  <si>
    <t>20G0206</t>
  </si>
  <si>
    <t>134" GLUE SPREADER,NIP TYPE</t>
  </si>
  <si>
    <t>y(6-13)</t>
  </si>
  <si>
    <t>no</t>
  </si>
  <si>
    <t>CL Closed PO S04245 8/26</t>
  </si>
  <si>
    <t>20G0207</t>
  </si>
  <si>
    <t>CAP CONTROL</t>
  </si>
  <si>
    <t>20G0208</t>
  </si>
  <si>
    <t>TEMPSONIC CYLINDER ASSEMBLIES</t>
  </si>
  <si>
    <t>CL PO 84567 7/16</t>
  </si>
  <si>
    <t>20G0209</t>
  </si>
  <si>
    <t>EXTRA SET OF GLUE ROLLS WITH BEARING</t>
  </si>
  <si>
    <t>y(5-24)</t>
  </si>
  <si>
    <t>LOUISIANA PACIFIC CORP - RED BLUFF</t>
  </si>
  <si>
    <t>13R0907</t>
  </si>
  <si>
    <t>CL PO 84854 7/17. printed assy pkt for steve 7/17/19 SL</t>
  </si>
  <si>
    <t>WB3179-PLC</t>
  </si>
  <si>
    <t>WB3179-HMI</t>
  </si>
  <si>
    <t>WB3179-MCP</t>
  </si>
  <si>
    <t>WB3179-PROG</t>
  </si>
  <si>
    <t>NORBORD INC. - CHAMBORD</t>
  </si>
  <si>
    <t>51AS4533</t>
  </si>
  <si>
    <t>y(6-21)</t>
  </si>
  <si>
    <t>52W1289</t>
  </si>
  <si>
    <t>y(6-27)</t>
  </si>
  <si>
    <t>13H6540</t>
  </si>
  <si>
    <t>y(6-18)</t>
  </si>
  <si>
    <t>13H6565</t>
  </si>
  <si>
    <t>y(6-14)</t>
  </si>
  <si>
    <t>51AS4534</t>
  </si>
  <si>
    <t>y(7-9)</t>
  </si>
  <si>
    <t>65K1722</t>
  </si>
  <si>
    <t>CORNER TRANSFER/HOPPER</t>
  </si>
  <si>
    <t>y(7-23)</t>
  </si>
  <si>
    <t>CL Closed Anthony rtd traveler. Printed steve the trvlr 8/6</t>
  </si>
  <si>
    <t>71N2593</t>
  </si>
  <si>
    <t>WB-3175-PLC</t>
  </si>
  <si>
    <t>SYSTEM CONTROLS DESIGN AND COMPONENT</t>
  </si>
  <si>
    <t>WB3175-PROG</t>
  </si>
  <si>
    <t>GEORGIA PACIFIC - QUANAH</t>
  </si>
  <si>
    <t>33TX121261</t>
  </si>
  <si>
    <t>HYDRAULIC SCISSOR LIFT</t>
  </si>
  <si>
    <t>PREFERRED TRADING PARTNERS INC.</t>
  </si>
  <si>
    <t>33AA121262</t>
  </si>
  <si>
    <t>AA-6-60 HYD SCISSORS LIFT 6000# 60IN</t>
  </si>
  <si>
    <t>y(7-29)</t>
  </si>
  <si>
    <t>USAF/AFMC</t>
  </si>
  <si>
    <t>18CF0704</t>
  </si>
  <si>
    <t>TOOL BASE</t>
  </si>
  <si>
    <t>y(6-28)</t>
  </si>
  <si>
    <t>NEENAH PAPER, INC.</t>
  </si>
  <si>
    <t>300V1144</t>
  </si>
  <si>
    <t>SHORT PITCH SLAT CONVEYOR, IN FLOOR</t>
  </si>
  <si>
    <t>y(8-1)</t>
  </si>
  <si>
    <t>ARAUCO NORTH AMERICA - ALBANY</t>
  </si>
  <si>
    <t>13J1254</t>
  </si>
  <si>
    <t>13J REFURBISHED SAW</t>
  </si>
  <si>
    <t>y(4-26)</t>
  </si>
  <si>
    <t>NORBORD ALABAMA INC. - LANETT</t>
  </si>
  <si>
    <t>131B0304</t>
  </si>
  <si>
    <t>ELECTRIC BUNDLE TURNER</t>
  </si>
  <si>
    <t>KAPSTONE PAPER</t>
  </si>
  <si>
    <t>305B0206</t>
  </si>
  <si>
    <t>y(5-20)</t>
  </si>
  <si>
    <t>220P</t>
  </si>
  <si>
    <t>A305T2946</t>
  </si>
  <si>
    <t>416T0096</t>
  </si>
  <si>
    <t xml:space="preserve">ARM LOWERATOR </t>
  </si>
  <si>
    <t>CL Closed/printed for the 2nd time 7/15/19</t>
  </si>
  <si>
    <t>A416T2947</t>
  </si>
  <si>
    <t>313R0147</t>
  </si>
  <si>
    <t>306B0077</t>
  </si>
  <si>
    <t>223P</t>
  </si>
  <si>
    <t>A306B2948</t>
  </si>
  <si>
    <t>305B0182</t>
  </si>
  <si>
    <t>224P</t>
  </si>
  <si>
    <t>305B2949</t>
  </si>
  <si>
    <t>348S0046</t>
  </si>
  <si>
    <t>MOVEROLL DECK</t>
  </si>
  <si>
    <t>225P</t>
  </si>
  <si>
    <t>A348S2950</t>
  </si>
  <si>
    <t>348S0047</t>
  </si>
  <si>
    <t>226P</t>
  </si>
  <si>
    <t>A348S2951</t>
  </si>
  <si>
    <t>306B0078</t>
  </si>
  <si>
    <t>END STOP</t>
  </si>
  <si>
    <t>WB3167-PLC</t>
  </si>
  <si>
    <t>WB3167-LCP</t>
  </si>
  <si>
    <t>LOCAL CONTROL PANEL DESIGN AND COMPONENT</t>
  </si>
  <si>
    <t>WB3167-MCP</t>
  </si>
  <si>
    <t>WB3167-WRE</t>
  </si>
  <si>
    <t>POWER AND CONTROL WIRE AND CONDUIT</t>
  </si>
  <si>
    <t>51AS4557</t>
  </si>
  <si>
    <t>SAW OUTFEED COVEYOR</t>
  </si>
  <si>
    <t>50N5203</t>
  </si>
  <si>
    <t>WB3184-CONTROLS</t>
  </si>
  <si>
    <t>SYSTEM CONTROLS DESIGN, DOC &amp; COMP.</t>
  </si>
  <si>
    <t>WB3184-PROG</t>
  </si>
  <si>
    <t>PROGRAM DOC/SEQ OF OP</t>
  </si>
  <si>
    <t>A50N2965</t>
  </si>
  <si>
    <t>UDRI</t>
  </si>
  <si>
    <t>18MH0602</t>
  </si>
  <si>
    <t>CHAMBER (TOP) SIDE HEATING UPGRADE</t>
  </si>
  <si>
    <t>y(9-10)</t>
  </si>
  <si>
    <t>(REV. A) CHAMBER (TOP) SIDE HEATING UPGRADE</t>
  </si>
  <si>
    <t>y(10-23)</t>
  </si>
  <si>
    <t>CL PO 86393 11/26</t>
  </si>
  <si>
    <t>WB3182-PLC</t>
  </si>
  <si>
    <t>y(11-21)</t>
  </si>
  <si>
    <t>WB3182-DISCONNECTS</t>
  </si>
  <si>
    <t>WB3182-DISCONNECTS &amp; POWER</t>
  </si>
  <si>
    <t>WB3182-HMI</t>
  </si>
  <si>
    <t>y(11-18)</t>
  </si>
  <si>
    <t>n/a</t>
  </si>
  <si>
    <t>WB3182-MCP</t>
  </si>
  <si>
    <t>y(11-13)</t>
  </si>
  <si>
    <t>WB3182-PROG</t>
  </si>
  <si>
    <t>Kenworth Trucking, Renton</t>
  </si>
  <si>
    <t>71A9133</t>
  </si>
  <si>
    <t>GRAVITY ROLL CONVEYOR</t>
  </si>
  <si>
    <t>y(11-4)</t>
  </si>
  <si>
    <t>WINSTON PLYWOOD AND VENEER LLC</t>
  </si>
  <si>
    <t>8A0224-02R-N</t>
  </si>
  <si>
    <t>HOG</t>
  </si>
  <si>
    <t>PREFERRED TRADING</t>
  </si>
  <si>
    <t>33AA121277</t>
  </si>
  <si>
    <t>HYDRAULIS SCISSOR LIFT</t>
  </si>
  <si>
    <t xml:space="preserve">CL Closed </t>
  </si>
  <si>
    <t>GP Emporia</t>
  </si>
  <si>
    <t>16TS0763</t>
  </si>
  <si>
    <t>16TS SPECIALTY</t>
  </si>
  <si>
    <t>y(01-20)</t>
  </si>
  <si>
    <t>No</t>
  </si>
  <si>
    <t>CL All "Buy" Closed</t>
  </si>
  <si>
    <t>A16TS2967</t>
  </si>
  <si>
    <t>PNEUMATICS</t>
  </si>
  <si>
    <t>31442 BOM</t>
  </si>
  <si>
    <t>101WB</t>
  </si>
  <si>
    <t>WB3188-001</t>
  </si>
  <si>
    <t>ELECTRICAL</t>
  </si>
  <si>
    <t>Y(2-3)</t>
  </si>
  <si>
    <t>WB3188-002</t>
  </si>
  <si>
    <t>65H0815</t>
  </si>
  <si>
    <t>Y(2-24)</t>
  </si>
  <si>
    <t>18CF0741</t>
  </si>
  <si>
    <t>TOOL BASE ASSEMBLY</t>
  </si>
  <si>
    <t>YYEYESSES</t>
  </si>
  <si>
    <t>GP Camas</t>
  </si>
  <si>
    <t>33TX121280</t>
  </si>
  <si>
    <t>Y(2-25)</t>
  </si>
  <si>
    <t>CL PO 87358 Due 4/28</t>
  </si>
  <si>
    <t>FORD MOTOR</t>
  </si>
  <si>
    <t>33AA121296</t>
  </si>
  <si>
    <t>X-LIFT</t>
  </si>
  <si>
    <t>Y(5-7)</t>
  </si>
  <si>
    <t>WQB3191</t>
  </si>
  <si>
    <t>Y(5-1)</t>
  </si>
  <si>
    <t>HIGH LEVEL</t>
  </si>
  <si>
    <t>71A9136</t>
  </si>
  <si>
    <t>EXISTING CONVEYOR GRAVITY STRANDS</t>
  </si>
  <si>
    <t>y(6-8)</t>
  </si>
  <si>
    <t>79A9554</t>
  </si>
  <si>
    <t>Y(5-15)</t>
  </si>
  <si>
    <t>71A9137</t>
  </si>
  <si>
    <t>JUMP ROLL CORNER TRANSFER</t>
  </si>
  <si>
    <t>Y(5-14)</t>
  </si>
  <si>
    <t>Shipping 7-22</t>
  </si>
  <si>
    <t>79A9555</t>
  </si>
  <si>
    <t>79A9556</t>
  </si>
  <si>
    <t>79A9557</t>
  </si>
  <si>
    <t>Y(5-18)</t>
  </si>
  <si>
    <t>79A9558</t>
  </si>
  <si>
    <t>Y(5-19)</t>
  </si>
  <si>
    <t>79A9559</t>
  </si>
  <si>
    <t>Y(5-28)</t>
  </si>
  <si>
    <t>79A9560</t>
  </si>
  <si>
    <t>71A9138</t>
  </si>
  <si>
    <t>71A9139</t>
  </si>
  <si>
    <t>79A9562</t>
  </si>
  <si>
    <t>WB3192-PROG</t>
  </si>
  <si>
    <t>PROGRAM</t>
  </si>
  <si>
    <t>WB3192</t>
  </si>
  <si>
    <t>79A9561</t>
  </si>
  <si>
    <t>IN/OUT CHAIN CONVEYOR</t>
  </si>
  <si>
    <t>EINHORN</t>
  </si>
  <si>
    <t>CSP-03-D200</t>
  </si>
  <si>
    <t>CCD</t>
  </si>
  <si>
    <t>Y(5-26)</t>
  </si>
  <si>
    <t>IRVING (WARRANTY)</t>
  </si>
  <si>
    <t>345S0058</t>
  </si>
  <si>
    <t>GUILLOTINE CHAIN SAW UP-GRADE ASSY</t>
  </si>
  <si>
    <t>Y(6-16)</t>
  </si>
  <si>
    <t>CMPC Maderas/Mininco Chile</t>
  </si>
  <si>
    <t>50V2984</t>
  </si>
  <si>
    <t>GRADEBIN STACKER #1</t>
  </si>
  <si>
    <t>Y(7-31)</t>
  </si>
  <si>
    <t>READY TO SHIP</t>
  </si>
  <si>
    <t>50V2985</t>
  </si>
  <si>
    <t>GRADEBIN STACKER #2</t>
  </si>
  <si>
    <t>79A9660</t>
  </si>
  <si>
    <t>BIN OUTFEED CONVEYOR</t>
  </si>
  <si>
    <t>Y(8-10)</t>
  </si>
  <si>
    <t>79A9661</t>
  </si>
  <si>
    <t>HYDRAULIC POWER UNIT 20HP</t>
  </si>
  <si>
    <t>CLEARWATER</t>
  </si>
  <si>
    <t>PN-419M0203</t>
  </si>
  <si>
    <t>ROLLSET SCISSOR LIFT</t>
  </si>
  <si>
    <t>Y(10-22)</t>
  </si>
  <si>
    <t>NORBORD JEFFERSON</t>
  </si>
  <si>
    <t>PN-71A9202</t>
  </si>
  <si>
    <t>JUMP ROLL CONVEYOR #1</t>
  </si>
  <si>
    <t>Y(11-18)</t>
  </si>
  <si>
    <t>PN-71A2972</t>
  </si>
  <si>
    <t>PN-71A9203</t>
  </si>
  <si>
    <t>JUMP ROLL CONVEYOR #2</t>
  </si>
  <si>
    <t>PN-79A9765</t>
  </si>
  <si>
    <t>STACK DISCHARGE CHAIN CONVEYOR #1</t>
  </si>
  <si>
    <t>PN-79A9766</t>
  </si>
  <si>
    <t>STACK DISCHARGE CHAIN CONVEYOR #2</t>
  </si>
  <si>
    <t>MARTCO</t>
  </si>
  <si>
    <t>PN-20T0016</t>
  </si>
  <si>
    <t>FLYING KNIFE TRIGGER ASSEMBLY</t>
  </si>
  <si>
    <t>Y(9-30)</t>
  </si>
  <si>
    <t>PN-79A9662</t>
  </si>
  <si>
    <t>Y(7-23)</t>
  </si>
  <si>
    <t>SHIPPED 11-20</t>
  </si>
  <si>
    <t>PN-65X1933</t>
  </si>
  <si>
    <t>Y(8-20)</t>
  </si>
  <si>
    <t>HB2979</t>
  </si>
  <si>
    <t>Y(8-28)</t>
  </si>
  <si>
    <t>PN-71N2618</t>
  </si>
  <si>
    <t>Y(8-11)</t>
  </si>
  <si>
    <t>PN-79A9665</t>
  </si>
  <si>
    <t>Y(7-28)</t>
  </si>
  <si>
    <t>PN-20V0493</t>
  </si>
  <si>
    <t>GLUE SPREADER (PURCHASED)</t>
  </si>
  <si>
    <t>PN-20V0494</t>
  </si>
  <si>
    <t>Y(7-29)</t>
  </si>
  <si>
    <t>PN-20V0495</t>
  </si>
  <si>
    <t>TWO ROLL STAND</t>
  </si>
  <si>
    <t>109B</t>
  </si>
  <si>
    <t>PN-20V0497</t>
  </si>
  <si>
    <t>SUB BASE - FOIL APPLICATOR</t>
  </si>
  <si>
    <t>Y(8-12)</t>
  </si>
  <si>
    <t>PAINT TIME ONLY</t>
  </si>
  <si>
    <t>PN-71A9175</t>
  </si>
  <si>
    <t>SPEED UP PINCH ROLL CONVEYOR</t>
  </si>
  <si>
    <t>Y(9-14)</t>
  </si>
  <si>
    <t>PN-13RB0092</t>
  </si>
  <si>
    <t>PN-20V0496</t>
  </si>
  <si>
    <t>ROLL HANDLING SYSTEM</t>
  </si>
  <si>
    <t>130P</t>
  </si>
  <si>
    <t>A771A2970</t>
  </si>
  <si>
    <t>Y(7-24)</t>
  </si>
  <si>
    <t>PNEU</t>
  </si>
  <si>
    <t>135P</t>
  </si>
  <si>
    <t>PN-79A9670</t>
  </si>
  <si>
    <t>Y(9-4)</t>
  </si>
  <si>
    <t>SHIPPED 11-06</t>
  </si>
  <si>
    <t>PN-71A9174</t>
  </si>
  <si>
    <t>PN-51AS5468</t>
  </si>
  <si>
    <t>PN-50V2986</t>
  </si>
  <si>
    <t>115A</t>
  </si>
  <si>
    <t>HB2980</t>
  </si>
  <si>
    <t>PN-50V2987</t>
  </si>
  <si>
    <t>PN-79A9663</t>
  </si>
  <si>
    <t>y(8-20)</t>
  </si>
  <si>
    <t>PN-71N2616</t>
  </si>
  <si>
    <t>PN-16AG0356</t>
  </si>
  <si>
    <t>Y(8-13)</t>
  </si>
  <si>
    <t>PN-16AG0357</t>
  </si>
  <si>
    <t>SUB BASE - 16AG SAW</t>
  </si>
  <si>
    <t>PN-51AV1888</t>
  </si>
  <si>
    <t>Y(9-21)</t>
  </si>
  <si>
    <t>PN-71A9172</t>
  </si>
  <si>
    <t>PN-79A9666</t>
  </si>
  <si>
    <t>STACK TRANSFER CONVEYOR 27'</t>
  </si>
  <si>
    <t>PN-79A9669</t>
  </si>
  <si>
    <t>STACK TRANSFER CONVEYOR 14'</t>
  </si>
  <si>
    <t>PN-71A9173</t>
  </si>
  <si>
    <t>PN-79A9664</t>
  </si>
  <si>
    <t>PN-79A9667</t>
  </si>
  <si>
    <t>STACK TRANSFER CONVEYOR 23'</t>
  </si>
  <si>
    <t>PN-79A9668</t>
  </si>
  <si>
    <t>MITEK</t>
  </si>
  <si>
    <t>PN-52AN0001</t>
  </si>
  <si>
    <t>CORNER 1 TRANSFER CONVEYOR</t>
  </si>
  <si>
    <t>Y(11-13)</t>
  </si>
  <si>
    <t>SHIPPED 12-30</t>
  </si>
  <si>
    <t>PN-79A9708</t>
  </si>
  <si>
    <t>CORNER 1 TRANSFER LUG CONVEYOR</t>
  </si>
  <si>
    <t>Y(11-23)</t>
  </si>
  <si>
    <t>PN-52AN0002</t>
  </si>
  <si>
    <t>CORNER 2 TRANSFER CONVEYOR</t>
  </si>
  <si>
    <t>PN-79A9709</t>
  </si>
  <si>
    <t>CORNER 2 TRANSFER LUG CONVEYOR</t>
  </si>
  <si>
    <t>PN-65K1770</t>
  </si>
  <si>
    <t>BOARD SEPARATOR</t>
  </si>
  <si>
    <t>Y(11-19)</t>
  </si>
  <si>
    <t>PN-98A0138</t>
  </si>
  <si>
    <t>BRUSH MACHINE, TOP AND BOTTOM</t>
  </si>
  <si>
    <t>PN-16B4042</t>
  </si>
  <si>
    <t>Y(10-7)</t>
  </si>
  <si>
    <t>334A</t>
  </si>
  <si>
    <t>PN-51AS4580</t>
  </si>
  <si>
    <t>SAW INFEED BELT CONVEYOR</t>
  </si>
  <si>
    <t>PN-64E0174</t>
  </si>
  <si>
    <t>SELECTIVE TURNER</t>
  </si>
  <si>
    <t>PN-71N2633</t>
  </si>
  <si>
    <t>Y(12-04)</t>
  </si>
  <si>
    <t>PN-51AS4579</t>
  </si>
  <si>
    <t>SPACING CONVEYOR</t>
  </si>
  <si>
    <t>Y(12-15)</t>
  </si>
  <si>
    <t>PN-50N5280</t>
  </si>
  <si>
    <t>MGO REJECT PANEL BIN</t>
  </si>
  <si>
    <t>PN-51AS4581</t>
  </si>
  <si>
    <t>Y(12-03)</t>
  </si>
  <si>
    <t>330A</t>
  </si>
  <si>
    <t>PN-51AS4586</t>
  </si>
  <si>
    <t>TURNER INFEED BELT CONVEYOR</t>
  </si>
  <si>
    <t>330B</t>
  </si>
  <si>
    <t>PN-51AS4587</t>
  </si>
  <si>
    <t>TURNER OUTFEED CONVEYOR</t>
  </si>
  <si>
    <t>Y(12-08)</t>
  </si>
  <si>
    <t>PN-71A9186</t>
  </si>
  <si>
    <t>CORNER 3 TRANSFER CONVEYOR</t>
  </si>
  <si>
    <t>Y (12-03)</t>
  </si>
  <si>
    <t>NORBORD INVERNESS</t>
  </si>
  <si>
    <t>PN-65X1987</t>
  </si>
  <si>
    <t>NEGAIR FEEDER UPGRADE</t>
  </si>
  <si>
    <t>Y(12-31)</t>
  </si>
  <si>
    <t>NONE</t>
  </si>
  <si>
    <t>PN-51AV1903</t>
  </si>
  <si>
    <t>PN-16B4063</t>
  </si>
  <si>
    <t>PN-51AS4664</t>
  </si>
  <si>
    <t>SPEED UP CONVEYOR MOD</t>
  </si>
  <si>
    <t>PN-52AH1647</t>
  </si>
  <si>
    <t>CORNER TRANSFER UPGRADE</t>
  </si>
  <si>
    <t>Y(01-05)</t>
  </si>
  <si>
    <t>PN-51AS4662</t>
  </si>
  <si>
    <t>BELT TRANSFER MOD</t>
  </si>
  <si>
    <t>PN-51AS4663</t>
  </si>
  <si>
    <t>Y(01-06)</t>
  </si>
  <si>
    <t>PN-52AH1646</t>
  </si>
  <si>
    <t>SECOND PASS SAW CORNER</t>
  </si>
  <si>
    <t>PN-13H6624</t>
  </si>
  <si>
    <t>Y(11-11)</t>
  </si>
  <si>
    <t>PN-51AS4578</t>
  </si>
  <si>
    <t>PN-50N5279</t>
  </si>
  <si>
    <t>MGO BOARD STACKER</t>
  </si>
  <si>
    <t>341A</t>
  </si>
  <si>
    <t>HB2992</t>
  </si>
  <si>
    <t>MGO STACKER HYDRAULIC POWER UNIT</t>
  </si>
  <si>
    <t>PN-51AS4577</t>
  </si>
  <si>
    <t>MOLD STACKER INFEED CONVEYOR</t>
  </si>
  <si>
    <t>PN-50N5278</t>
  </si>
  <si>
    <t>MOLD STACKER</t>
  </si>
  <si>
    <t>Y(12-21)</t>
  </si>
  <si>
    <t>321A</t>
  </si>
  <si>
    <t>HB2991</t>
  </si>
  <si>
    <t>MOLD STACKER HYDRAULIC POWER UNIT</t>
  </si>
  <si>
    <t>PN-79A9711</t>
  </si>
  <si>
    <t>MOLD STACKER DISCHARGE CONVEYOR</t>
  </si>
  <si>
    <t>Y(01-11)</t>
  </si>
  <si>
    <t>PN-50N5281</t>
  </si>
  <si>
    <t>MOLD REJECT LIFT</t>
  </si>
  <si>
    <t>PN-150V0076</t>
  </si>
  <si>
    <t>VISION SYSTEM</t>
  </si>
  <si>
    <t>PN-48E0161</t>
  </si>
  <si>
    <t>INK JET MARKING SYSTEM</t>
  </si>
  <si>
    <t>340A</t>
  </si>
  <si>
    <t>PN-79A9745</t>
  </si>
  <si>
    <t>PALLET FEEDER INFEED CONVEYOR</t>
  </si>
  <si>
    <t>PURCH</t>
  </si>
  <si>
    <t>340B</t>
  </si>
  <si>
    <t>PN-79A9746</t>
  </si>
  <si>
    <t>PALLET FEEDER CONVEYOR</t>
  </si>
  <si>
    <t>PN-50KP0344</t>
  </si>
  <si>
    <t>MGO STACKER PALLET FEEDER</t>
  </si>
  <si>
    <t>PN-79A9713</t>
  </si>
  <si>
    <t>WRAPPER CONVEYOR</t>
  </si>
  <si>
    <t>350A</t>
  </si>
  <si>
    <t>PN-79A9714</t>
  </si>
  <si>
    <t>PLATFORM AND STAIRS</t>
  </si>
  <si>
    <t>PN-79A9715</t>
  </si>
  <si>
    <t>PN-97720728</t>
  </si>
  <si>
    <t>SEMI AUTOMATIC STRAPPER</t>
  </si>
  <si>
    <t>PN-79A9716</t>
  </si>
  <si>
    <t>PIXELLE</t>
  </si>
  <si>
    <t>PN-202S0198</t>
  </si>
  <si>
    <t>PN-200D0071</t>
  </si>
  <si>
    <t>AUTOMATIC DESTACKER</t>
  </si>
  <si>
    <t>Y(02-28)</t>
  </si>
  <si>
    <t>PN-202S0199</t>
  </si>
  <si>
    <t>Y(01-28)</t>
  </si>
  <si>
    <t>PN-207A0250</t>
  </si>
  <si>
    <t>Y(01-22)</t>
  </si>
  <si>
    <t>PN-203F0029</t>
  </si>
  <si>
    <t>Y(01-08)</t>
  </si>
  <si>
    <t>PN-201M0180</t>
  </si>
  <si>
    <t>AUTOMATIC DEWIRING STATION</t>
  </si>
  <si>
    <t>Y(12-30)</t>
  </si>
  <si>
    <t>PN-204G0081</t>
  </si>
  <si>
    <t>PN-203F0030</t>
  </si>
  <si>
    <t>PN-207A0251</t>
  </si>
  <si>
    <t>Y(01-25)</t>
  </si>
  <si>
    <t>PN-310H0141</t>
  </si>
  <si>
    <t>PN-202S0200</t>
  </si>
  <si>
    <t>PN-202M0025</t>
  </si>
  <si>
    <t>WIRE CUTTER AND TOOL BALANCER</t>
  </si>
  <si>
    <t>PN-202S0194</t>
  </si>
  <si>
    <t>PN-200M0017</t>
  </si>
  <si>
    <t>JUMP BLOCKS</t>
  </si>
  <si>
    <t>PN-202S0195</t>
  </si>
  <si>
    <t>PN-202S0196</t>
  </si>
  <si>
    <t>PN-310H0140</t>
  </si>
  <si>
    <t>Y(1-12)</t>
  </si>
  <si>
    <t>PN-202S0197</t>
  </si>
  <si>
    <t>PN-220E0242</t>
  </si>
  <si>
    <t>STACK/TRUCK GUARDS</t>
  </si>
  <si>
    <t>PN-340S0233</t>
  </si>
  <si>
    <t>Y(02-17)</t>
  </si>
  <si>
    <t>DUE 3-10 PO  090469</t>
  </si>
  <si>
    <t>PN-202S0201</t>
  </si>
  <si>
    <t>Y(01-18)</t>
  </si>
  <si>
    <t>HB3103</t>
  </si>
  <si>
    <t>HYDRAULIC POWER UNIT</t>
  </si>
  <si>
    <t>IRVING</t>
  </si>
  <si>
    <t>PN-202S0143</t>
  </si>
  <si>
    <t>BALE STAGE CONVEYOR NO. 1</t>
  </si>
  <si>
    <t>Y(6-23)</t>
  </si>
  <si>
    <t>PN-202P0116</t>
  </si>
  <si>
    <t>PEG CHAIN CONVEYOR 15'</t>
  </si>
  <si>
    <t>STARTED</t>
  </si>
  <si>
    <t>PN-202S0144</t>
  </si>
  <si>
    <t>BALE STAGE CONVEYOR NO. 2</t>
  </si>
  <si>
    <t>Y(6-24)</t>
  </si>
  <si>
    <t>PN-202S0151</t>
  </si>
  <si>
    <t>BALE STAGE CONVEYOR NO. 3</t>
  </si>
  <si>
    <t>Y(9-23)</t>
  </si>
  <si>
    <t>PN-202P0117</t>
  </si>
  <si>
    <t>PULPER NO. 1 TRANSFER CONVEYOR</t>
  </si>
  <si>
    <t>Started 8-17</t>
  </si>
  <si>
    <t>PN-202P0118</t>
  </si>
  <si>
    <t>PULPER NO. 2 TRANSFER CONVEYOR</t>
  </si>
  <si>
    <t>PN-200M0009</t>
  </si>
  <si>
    <t>Y(6-18)</t>
  </si>
  <si>
    <t>Started TRUCK GROUP 1</t>
  </si>
  <si>
    <t>PN-200M0010</t>
  </si>
  <si>
    <t>PN-200M0011</t>
  </si>
  <si>
    <t>Started  TRUCK GROUP 1</t>
  </si>
  <si>
    <t>PN-200M0012</t>
  </si>
  <si>
    <t>PN-200M0013</t>
  </si>
  <si>
    <t>PN-200M0014</t>
  </si>
  <si>
    <t>PN-200M0015</t>
  </si>
  <si>
    <t>PN-200M0016</t>
  </si>
  <si>
    <t>PN-202S0146</t>
  </si>
  <si>
    <t>Y(9-22)</t>
  </si>
  <si>
    <t xml:space="preserve"> TRUCK GROUP 1</t>
  </si>
  <si>
    <t>PN-202S0147</t>
  </si>
  <si>
    <t>PN-202S0148</t>
  </si>
  <si>
    <t>PN-202S0149</t>
  </si>
  <si>
    <t>PN-202S0145</t>
  </si>
  <si>
    <t>Y(6-19)</t>
  </si>
  <si>
    <t>PN-202S0150</t>
  </si>
  <si>
    <t>PN-200R0031</t>
  </si>
  <si>
    <t>PN-207A0201</t>
  </si>
  <si>
    <t>Y(9-28)</t>
  </si>
  <si>
    <t>PN-207A0202</t>
  </si>
  <si>
    <t>PN-204G0079</t>
  </si>
  <si>
    <t>Y(6-25)</t>
  </si>
  <si>
    <t>PN-202C0058</t>
  </si>
  <si>
    <t>PN-201M0155</t>
  </si>
  <si>
    <t>HB2982</t>
  </si>
  <si>
    <t>PN-203F0026</t>
  </si>
  <si>
    <t>PN-207A0200</t>
  </si>
  <si>
    <t>PN-202M0024</t>
  </si>
  <si>
    <t>PN-340S0225</t>
  </si>
  <si>
    <t>Y(11-3)</t>
  </si>
  <si>
    <t>PN-220E0196</t>
  </si>
  <si>
    <t>WB3198-PLC</t>
  </si>
  <si>
    <t>PLC DESIGN, DOC AND COMPONENTS</t>
  </si>
  <si>
    <t>MOTION</t>
  </si>
  <si>
    <t>33AA042457</t>
  </si>
  <si>
    <t>X- LIFT</t>
  </si>
  <si>
    <t>Y(04-08)</t>
  </si>
  <si>
    <t>GP MADISON</t>
  </si>
  <si>
    <t>79A9889</t>
  </si>
  <si>
    <t>Y(04-14)</t>
  </si>
  <si>
    <t>NORBORD HIGH LEVEL</t>
  </si>
  <si>
    <t>PN-79A9796</t>
  </si>
  <si>
    <t>WAREHOUSE STACK CONV 1</t>
  </si>
  <si>
    <t>PN-79A9797</t>
  </si>
  <si>
    <t>WAREHOUSE STACK CONV 2</t>
  </si>
  <si>
    <t>PN-79A9798</t>
  </si>
  <si>
    <t>WAREHOUSE STACK CONV 3</t>
  </si>
  <si>
    <t>PN-79A9799</t>
  </si>
  <si>
    <t>WAREHOUSE STACK CONV 4</t>
  </si>
  <si>
    <t>PN-71A9218</t>
  </si>
  <si>
    <t>FEEDER INFEED JUMP ROLLS</t>
  </si>
  <si>
    <t>Y(03-15)</t>
  </si>
  <si>
    <t>PN-79A9800</t>
  </si>
  <si>
    <t>FEEDER INFEED CONV (RIGHT)</t>
  </si>
  <si>
    <t>PN-79A9802</t>
  </si>
  <si>
    <t>CORNER 1 CROSS TRANSFER CONV</t>
  </si>
  <si>
    <t>Y(02-05)</t>
  </si>
  <si>
    <t>PN-71A9219</t>
  </si>
  <si>
    <t>CORNER 1 JUMP ROLLS</t>
  </si>
  <si>
    <t>PN-79A9803</t>
  </si>
  <si>
    <t>STACK TRANSFER CONV</t>
  </si>
  <si>
    <t>REDUCER CAME IN WRONG SENT BACK</t>
  </si>
  <si>
    <t>PN-71A9220</t>
  </si>
  <si>
    <t>CORNER 2 JUMP ROLLS</t>
  </si>
  <si>
    <t>PN-79A9804</t>
  </si>
  <si>
    <t>CORNER 2 CROSS TRANSFER CONV</t>
  </si>
  <si>
    <t>PN-79A9805</t>
  </si>
  <si>
    <t>PN-71A9221</t>
  </si>
  <si>
    <t>CORNER 3 JUMP ROLLS</t>
  </si>
  <si>
    <t>SHIPPED 5-21</t>
  </si>
  <si>
    <t>PN-79A9806</t>
  </si>
  <si>
    <t>CORNER 3 CROSS TRANSFER CONV</t>
  </si>
  <si>
    <t>PN-79A9809</t>
  </si>
  <si>
    <t>PN-71A9223</t>
  </si>
  <si>
    <t>CORNER 5 JUMP ROLLS</t>
  </si>
  <si>
    <t>PN-79A9810</t>
  </si>
  <si>
    <t>CORNER 5 CROSS TRANSFER CONV</t>
  </si>
  <si>
    <t>PN-65M1772</t>
  </si>
  <si>
    <t>Y(3-22)</t>
  </si>
  <si>
    <t>PN-52W1329</t>
  </si>
  <si>
    <t>Y(03-02)</t>
  </si>
  <si>
    <t>PN-13H6712</t>
  </si>
  <si>
    <t>SPECIALTY (POINT SIX) SAW</t>
  </si>
  <si>
    <t>Y(02-19)</t>
  </si>
  <si>
    <t>PN-13H6720</t>
  </si>
  <si>
    <t>BASE - 13H SAW</t>
  </si>
  <si>
    <t>Y(02-24)</t>
  </si>
  <si>
    <t>PN-51AS4661</t>
  </si>
  <si>
    <t>SAW OUTFEED CONV</t>
  </si>
  <si>
    <t>Y(04-02)</t>
  </si>
  <si>
    <t>PN-65K1790</t>
  </si>
  <si>
    <t>CORNER HOPPER</t>
  </si>
  <si>
    <t>Y(03-08)</t>
  </si>
  <si>
    <t>PN-71N2665</t>
  </si>
  <si>
    <t>Y(03-22)</t>
  </si>
  <si>
    <t>PN-79A9801</t>
  </si>
  <si>
    <t>FEEDER INFEED CONV (LEFT)</t>
  </si>
  <si>
    <t>PN-79A9807</t>
  </si>
  <si>
    <t>CORNER 4 CROSS TRANSFER CONV</t>
  </si>
  <si>
    <t>PN-79A9808</t>
  </si>
  <si>
    <t>FEEDER INFEED CONV 1 (LEFT)</t>
  </si>
  <si>
    <t>PN-71A9222</t>
  </si>
  <si>
    <t>CORNER 4 JUMP ROLLS</t>
  </si>
  <si>
    <t>Y(02-26)</t>
  </si>
  <si>
    <t>PN-71N2666</t>
  </si>
  <si>
    <t>ALIGNMENT CONV 2 DRIVE UPGRADE</t>
  </si>
  <si>
    <t>Y(03-01)</t>
  </si>
  <si>
    <t>PN-71N2667</t>
  </si>
  <si>
    <t>ALIGNMENT CONV 3 DRIVE UPGRADE</t>
  </si>
  <si>
    <t>PN-71N2668</t>
  </si>
  <si>
    <t>ALIGNMENT CONV 4 DRIVE UPGRADE</t>
  </si>
  <si>
    <t>PN-50N5349</t>
  </si>
  <si>
    <t>STACKER #1</t>
  </si>
  <si>
    <t>PN-50N5350</t>
  </si>
  <si>
    <t>STACKER #2</t>
  </si>
  <si>
    <t>HB3031</t>
  </si>
  <si>
    <t>FEEDER HYD PUMP</t>
  </si>
  <si>
    <t>WB3209-PLC</t>
  </si>
  <si>
    <t>CASCADE FOREST</t>
  </si>
  <si>
    <t>PN-51AS4696</t>
  </si>
  <si>
    <t>((06-18)</t>
  </si>
  <si>
    <t>PN-79A9946</t>
  </si>
  <si>
    <t>PN-79A9947</t>
  </si>
  <si>
    <t>GP DUDLEY</t>
  </si>
  <si>
    <t>PN-50V3034</t>
  </si>
  <si>
    <t>GRADEBIN STACKER 1</t>
  </si>
  <si>
    <t>Y(03-11)</t>
  </si>
  <si>
    <t>JIM STARTED 6-2</t>
  </si>
  <si>
    <t>PN-50V3036</t>
  </si>
  <si>
    <t>GRADEBIN STACKER 3</t>
  </si>
  <si>
    <t>PN-71A9224</t>
  </si>
  <si>
    <t>BIN 1 OUTFEED CONVEYOR</t>
  </si>
  <si>
    <t>Y(03-16)</t>
  </si>
  <si>
    <t>NEEDS GUARDS / ELECTRICAL</t>
  </si>
  <si>
    <t>PN-71A9225</t>
  </si>
  <si>
    <t>BIN 1 TRANSFER CONVEYOR</t>
  </si>
  <si>
    <t>PN-71A9226</t>
  </si>
  <si>
    <t>BIN 2 OUTFEED CONVEYOR</t>
  </si>
  <si>
    <t>PN-71A9227</t>
  </si>
  <si>
    <t>BIN 2 TRANSFER CONVEYOR</t>
  </si>
  <si>
    <t>PN-71A9228</t>
  </si>
  <si>
    <t>BIN 3 OUTFEED CONVEYOR</t>
  </si>
  <si>
    <t>Y(03-24)</t>
  </si>
  <si>
    <t>BRIAN IS WORKING ON 6-2</t>
  </si>
  <si>
    <t>PN-71A9229</t>
  </si>
  <si>
    <t>BIN 4 OUTFEED CONVEYOR</t>
  </si>
  <si>
    <t>Y(03-23)</t>
  </si>
  <si>
    <t>PN-79A9814</t>
  </si>
  <si>
    <t>CROSS TRANSFER JUMP CONVEYOR 1</t>
  </si>
  <si>
    <t>JUAN STARTING 6-2</t>
  </si>
  <si>
    <t>PN-79A9815</t>
  </si>
  <si>
    <t>ELECTRICAL PHOTOS TESTING</t>
  </si>
  <si>
    <t>PN-79A9816</t>
  </si>
  <si>
    <t>CROSS TRANSFER JUMP CONVEYOR 2</t>
  </si>
  <si>
    <t>PN-79A9817</t>
  </si>
  <si>
    <t>STACK SQUARING CONVEYOR</t>
  </si>
  <si>
    <t>JARED IS WORKING ON</t>
  </si>
  <si>
    <t>WB3210-PLC</t>
  </si>
  <si>
    <t>HB3032</t>
  </si>
  <si>
    <t>GRADEBIN HPU</t>
  </si>
  <si>
    <t>PN-50V3038</t>
  </si>
  <si>
    <t>STACKER PLATFORM</t>
  </si>
  <si>
    <t>Y(06-15)</t>
  </si>
  <si>
    <t>79A9957</t>
  </si>
  <si>
    <t>Y(06-22)</t>
  </si>
  <si>
    <t>G.P. GURDON</t>
  </si>
  <si>
    <t>PN-61K0153</t>
  </si>
  <si>
    <t>900 GALLON HIGH SHEAR GLUE MIXER</t>
  </si>
  <si>
    <t>Y(10-06)</t>
  </si>
  <si>
    <t>NORBORD BARWICK</t>
  </si>
  <si>
    <t>PN-79A10027</t>
  </si>
  <si>
    <t>Y(9-13)</t>
  </si>
  <si>
    <t>PN-79A10028</t>
  </si>
  <si>
    <t>PN-79A10029</t>
  </si>
  <si>
    <t>STRAPPER  INFEED CHAIN CONVEYOR</t>
  </si>
  <si>
    <t>PN-79A10030</t>
  </si>
  <si>
    <t>STRAPPER  OUTFEED CHAIN CONVEYOR</t>
  </si>
  <si>
    <t>PN-71A9315</t>
  </si>
  <si>
    <t>PN-71A9316</t>
  </si>
  <si>
    <t>PN-71A9317</t>
  </si>
  <si>
    <t>PN-71A9359</t>
  </si>
  <si>
    <t>PN-71A9360</t>
  </si>
  <si>
    <t>G.P ENGLEHART</t>
  </si>
  <si>
    <t>PN-79A9949</t>
  </si>
  <si>
    <t>PN-37D1348</t>
  </si>
  <si>
    <t>BUNDLE TRANSFER CAR</t>
  </si>
  <si>
    <t>Y(8/19)</t>
  </si>
  <si>
    <t>PN-79A9950</t>
  </si>
  <si>
    <t>PN-71A9298</t>
  </si>
  <si>
    <t>PN-79A9951</t>
  </si>
  <si>
    <t>PN-79A9952</t>
  </si>
  <si>
    <t>PN-79A9953</t>
  </si>
  <si>
    <t>PN-79A9954</t>
  </si>
  <si>
    <t>PN-79A9955</t>
  </si>
  <si>
    <t>PN-71A9299</t>
  </si>
  <si>
    <t>PN-79A9956</t>
  </si>
  <si>
    <t xml:space="preserve">  </t>
  </si>
  <si>
    <t>SWANSON</t>
  </si>
  <si>
    <t>PN-52W1359</t>
  </si>
  <si>
    <t>Y(8-03)</t>
  </si>
  <si>
    <t>PN-13H6747</t>
  </si>
  <si>
    <t>Y(8-05)</t>
  </si>
  <si>
    <t>DOMTAR</t>
  </si>
  <si>
    <t>PN-300V1187</t>
  </si>
  <si>
    <t>Y(04-29)</t>
  </si>
  <si>
    <t>PN-311S0041</t>
  </si>
  <si>
    <t>Y(06-11)</t>
  </si>
  <si>
    <t>PN-300V1188</t>
  </si>
  <si>
    <t>PN-372L0117</t>
  </si>
  <si>
    <t>Y(06-09</t>
  </si>
  <si>
    <t>STILL WORKING ON AND WAITING ON PARTS</t>
  </si>
  <si>
    <t>PN-372L0118</t>
  </si>
  <si>
    <t>PN-300V1189</t>
  </si>
  <si>
    <t>PN-380E0024</t>
  </si>
  <si>
    <t>N/B</t>
  </si>
  <si>
    <t>PN-300V1190</t>
  </si>
  <si>
    <t>PN-380E0025</t>
  </si>
  <si>
    <t>PN-300V1191</t>
  </si>
  <si>
    <t>PN-300V1192</t>
  </si>
  <si>
    <t>Y(05-24)</t>
  </si>
  <si>
    <t>PN-300V1193</t>
  </si>
  <si>
    <t>Y(06-01)</t>
  </si>
  <si>
    <t>PN-432L0001</t>
  </si>
  <si>
    <t>Y(06-16)</t>
  </si>
  <si>
    <t>PN-300F0477</t>
  </si>
  <si>
    <t>LOWERATOR OUTFEED LIMB CONVEYOR</t>
  </si>
  <si>
    <t>Y(06-03)</t>
  </si>
  <si>
    <t>PN-300F0478</t>
  </si>
  <si>
    <t>PN-310H0158</t>
  </si>
  <si>
    <t>Y(5-07)</t>
  </si>
  <si>
    <t>PN-300F0479</t>
  </si>
  <si>
    <t>Y(04-28)</t>
  </si>
  <si>
    <t>PN-300F0480</t>
  </si>
  <si>
    <t>PN-300F0481</t>
  </si>
  <si>
    <t>PN-340S0236</t>
  </si>
  <si>
    <t>Y(06-25)</t>
  </si>
  <si>
    <t>MOTOR CONTROL PANEL</t>
  </si>
  <si>
    <t>PLC AND HIM PROGRAMMING</t>
  </si>
  <si>
    <t>DOMTAR (PHASE 2)</t>
  </si>
  <si>
    <t>PN-377S0029</t>
  </si>
  <si>
    <t>LABEL SCANNER</t>
  </si>
  <si>
    <t>Y(7-30)</t>
  </si>
  <si>
    <t>PN-300F0510</t>
  </si>
  <si>
    <t>DOUBLE STRAND SPSC 80"</t>
  </si>
  <si>
    <t>Y(08-09)</t>
  </si>
  <si>
    <t>WAITING ON FAB PARTS AND CHAIN DUE 12-20 PO 91811</t>
  </si>
  <si>
    <t>PN-300F0511</t>
  </si>
  <si>
    <t>PN-300F0512</t>
  </si>
  <si>
    <t>PN-300F0513</t>
  </si>
  <si>
    <t>PN-300F0514</t>
  </si>
  <si>
    <t>LP ROARING RIVER</t>
  </si>
  <si>
    <t>PN-71A9294</t>
  </si>
  <si>
    <t>CORNER 1 ROLL CONVEYOR</t>
  </si>
  <si>
    <t>ELECTRICAL 29 HRS ASSY 21 HRS  PAINT 28 HRS</t>
  </si>
  <si>
    <t>PN-51AS4697</t>
  </si>
  <si>
    <t>TRANSFER CONVEYOR 1</t>
  </si>
  <si>
    <t>Y(8-23)</t>
  </si>
  <si>
    <t>PN-51AS4698</t>
  </si>
  <si>
    <t>TRANSFER CONVEYOR 2</t>
  </si>
  <si>
    <t>ELECTRICAL 23.6  ASSY 30.9 WELD AT ASSY 8  PAINT 31</t>
  </si>
  <si>
    <t>PN-71A9295</t>
  </si>
  <si>
    <t>CORNER 2 ROLL CONVEYOR</t>
  </si>
  <si>
    <t>ELECTRICAL 24.7 ASSY  23 PAINT 10 PNEU 1.8</t>
  </si>
  <si>
    <t>PN-51AS4699</t>
  </si>
  <si>
    <t>TRANSFER CONVEYOR 3</t>
  </si>
  <si>
    <t>PN-51AS4700</t>
  </si>
  <si>
    <t>TRANSFER CONVEYOR 4</t>
  </si>
  <si>
    <t>PN-71A9296</t>
  </si>
  <si>
    <t>CORNER ROLL CONVEYOR</t>
  </si>
  <si>
    <t>PN-51AS4704</t>
  </si>
  <si>
    <t>TRANSFER CONVEYOR 5</t>
  </si>
  <si>
    <t>ELECTRICAL 25.5 ASSY  40 WELD ASSY 3 PAINT 15.9 REWORK ENG 10</t>
  </si>
  <si>
    <t>PN-51AS4701</t>
  </si>
  <si>
    <t>STACKER STAGING TRANSFER CONVEYOR</t>
  </si>
  <si>
    <t>PN-50KC0155</t>
  </si>
  <si>
    <t>FORK LAYER STACKER</t>
  </si>
  <si>
    <t>HB3059</t>
  </si>
  <si>
    <t>PN-79A9943</t>
  </si>
  <si>
    <t>STACKER OUTFEED CHAIN CONVEYOR</t>
  </si>
  <si>
    <t>PN-79A9944</t>
  </si>
  <si>
    <t>STACK DISHCARGE CHAIN CONVEYOR</t>
  </si>
  <si>
    <t>PN-79A9945</t>
  </si>
  <si>
    <t>PALLET FEEDER CHAIN CONVEYOR</t>
  </si>
  <si>
    <t>PN-50KP0156</t>
  </si>
  <si>
    <t>PALLET FEEDER</t>
  </si>
  <si>
    <t>Y(7-27)</t>
  </si>
  <si>
    <t>HB3060</t>
  </si>
  <si>
    <t>PN-71A9297</t>
  </si>
  <si>
    <t>ELECTRICAL 12.4 ASSY  27.6  PNEU 4  PAINT 12.78 ENG REWORK 5.9 REWORK FAB 2</t>
  </si>
  <si>
    <t>PN-51AS4702</t>
  </si>
  <si>
    <t>TRANSFER CONVEYOR</t>
  </si>
  <si>
    <t>PN-51AS4703</t>
  </si>
  <si>
    <t>STORAGE CONVEYOR</t>
  </si>
  <si>
    <t>WB3215-PLC</t>
  </si>
  <si>
    <t>PLC REMOTE IO DESIGN AND COMPONENTS</t>
  </si>
  <si>
    <t>WB3215-MCP</t>
  </si>
  <si>
    <t>NORBORD CHAMBORD</t>
  </si>
  <si>
    <t>PN-51AS4779</t>
  </si>
  <si>
    <t>Y(11-15)</t>
  </si>
  <si>
    <t>PN-51AS4780</t>
  </si>
  <si>
    <t>PN-50AB1759</t>
  </si>
  <si>
    <t>Y(11-02)</t>
  </si>
  <si>
    <t>PN-71A9357</t>
  </si>
  <si>
    <t>Y(10-25)</t>
  </si>
  <si>
    <t>PN-79A10045</t>
  </si>
  <si>
    <t>PN-79A10046</t>
  </si>
  <si>
    <t>PN-71A9358</t>
  </si>
  <si>
    <t>PN-79A10047</t>
  </si>
  <si>
    <t>PN-79A10048</t>
  </si>
  <si>
    <t>NORBORD CHAMBORD TOTAL</t>
  </si>
  <si>
    <t>G.P. MADISON</t>
  </si>
  <si>
    <t>PN-79A10124</t>
  </si>
  <si>
    <t>STACKER #12 DISCHARGE CONVEYOR</t>
  </si>
  <si>
    <t>Y(1-19)</t>
  </si>
  <si>
    <t>PN-79A10125</t>
  </si>
  <si>
    <t>STACKER #23 DISCHARGE CONVEYOR</t>
  </si>
  <si>
    <t>PN-79A10126</t>
  </si>
  <si>
    <t>DRY VENEER STORAGE CONVEYOR #1</t>
  </si>
  <si>
    <t>PN-79A10127</t>
  </si>
  <si>
    <t>DRY VENEER STORAGE CONVEYOR #2</t>
  </si>
  <si>
    <t>AERO PRECISION</t>
  </si>
  <si>
    <t>PN-701A0001</t>
  </si>
  <si>
    <t>AMBIDEXTROUS HANDLE ASSEMBLY</t>
  </si>
  <si>
    <t>CARLISLE</t>
  </si>
  <si>
    <t>PN-13RB0130</t>
  </si>
  <si>
    <t>Y(12-09)</t>
  </si>
  <si>
    <t>G.P. ENGLEHART</t>
  </si>
  <si>
    <t>PN-67B0303</t>
  </si>
  <si>
    <t>Y(12-07)</t>
  </si>
  <si>
    <t>PN-79A10312</t>
  </si>
  <si>
    <t>GATHERING CONVEYOR (REF 11567)</t>
  </si>
  <si>
    <t>Y(01-21)</t>
  </si>
  <si>
    <t>PN-79A10313</t>
  </si>
  <si>
    <t>BOTH</t>
  </si>
  <si>
    <t>VMG LITHUANIA</t>
  </si>
  <si>
    <t>PN-50L0216</t>
  </si>
  <si>
    <t>Y(01-07)</t>
  </si>
  <si>
    <t>Prep For Shippping</t>
  </si>
  <si>
    <t>PN-65M1837</t>
  </si>
  <si>
    <t>PN-79A9963</t>
  </si>
  <si>
    <t>All parts due in by 2/28.</t>
  </si>
  <si>
    <t>PN-161A0712</t>
  </si>
  <si>
    <t>PN-48L0074</t>
  </si>
  <si>
    <t>Y(02-10)</t>
  </si>
  <si>
    <t>PN-13P0351</t>
  </si>
  <si>
    <t>Y(12-06)</t>
  </si>
  <si>
    <t>Motor isn't due til 3/14.</t>
  </si>
  <si>
    <t>PN-51AS4709</t>
  </si>
  <si>
    <t>Y(11-24)</t>
  </si>
  <si>
    <t>6.0A</t>
  </si>
  <si>
    <t>PN-160A2326</t>
  </si>
  <si>
    <t>Y(09-28)</t>
  </si>
  <si>
    <t>Dykman Motors 5/31</t>
  </si>
  <si>
    <t>PN-13S0305</t>
  </si>
  <si>
    <t>Y(12-29)</t>
  </si>
  <si>
    <t>6.0B</t>
  </si>
  <si>
    <t>PN-13R0929</t>
  </si>
  <si>
    <t>Linear Beam has a major set back, currently no delivery date.</t>
  </si>
  <si>
    <t>PN-71A9305</t>
  </si>
  <si>
    <t>PN-79A9966</t>
  </si>
  <si>
    <t>Y(12-1)</t>
  </si>
  <si>
    <t>PN-51AS4710</t>
  </si>
  <si>
    <t>OFF SIZE INFEED/OUTFEED CONVEYOR</t>
  </si>
  <si>
    <t>PN-71A9304</t>
  </si>
  <si>
    <t>OFF SIZE INFEED/OUTFEED ROLLS</t>
  </si>
  <si>
    <t>PN-79A9967</t>
  </si>
  <si>
    <t>OFF SIZE INFEED/OUTFEED CHAINS</t>
  </si>
  <si>
    <t>PN-164B0297</t>
  </si>
  <si>
    <t>Y(12-2)</t>
  </si>
  <si>
    <t>M/S waiting on Rubber Coated wheels S04625 Due 4/12.</t>
  </si>
  <si>
    <t>PN-16AG0392</t>
  </si>
  <si>
    <t>WEB TO FLANGE SPECIALTY PROFILE SAW</t>
  </si>
  <si>
    <t>Y(12-20)</t>
  </si>
  <si>
    <t>PN-164A0683</t>
  </si>
  <si>
    <t>PN-13H6775</t>
  </si>
  <si>
    <t>WEB TO WEB COPING SAW</t>
  </si>
  <si>
    <t>Y(10-13)</t>
  </si>
  <si>
    <t>PN-79A9964</t>
  </si>
  <si>
    <t>Bearings now due 4/1. Will cause shipping delay.</t>
  </si>
  <si>
    <t>220A</t>
  </si>
  <si>
    <t>PN-79A10078</t>
  </si>
  <si>
    <t>STACK INFEED CONVEYOR 2</t>
  </si>
  <si>
    <t>PN-13W0466</t>
  </si>
  <si>
    <t>Y(11-09)</t>
  </si>
  <si>
    <t>PN-79A9965</t>
  </si>
  <si>
    <t>Y(11-16)</t>
  </si>
  <si>
    <t>PN-164B0296</t>
  </si>
  <si>
    <t>PN-79A9968</t>
  </si>
  <si>
    <t>Y(11-29)</t>
  </si>
  <si>
    <t>7.0B</t>
  </si>
  <si>
    <t>PN-79A9969</t>
  </si>
  <si>
    <t>7.0B1</t>
  </si>
  <si>
    <t>PN-163A0303</t>
  </si>
  <si>
    <t>Y(01-26)</t>
  </si>
  <si>
    <t>255A</t>
  </si>
  <si>
    <t>PN-71A9306</t>
  </si>
  <si>
    <t>BUNDLE MAKE-UP CORNER AND JUMP CHAINS</t>
  </si>
  <si>
    <t>Y(01-12)</t>
  </si>
  <si>
    <t>PN-162V0084</t>
  </si>
  <si>
    <t>7.0A</t>
  </si>
  <si>
    <t>PN-14C0001</t>
  </si>
  <si>
    <t>BUNDLE CUT SAW</t>
  </si>
  <si>
    <t>WB3219 CONTROL</t>
  </si>
  <si>
    <t>WB3219 MCP</t>
  </si>
  <si>
    <t>CONTAINERIZATION</t>
  </si>
  <si>
    <t>206A</t>
  </si>
  <si>
    <t>211A</t>
  </si>
  <si>
    <t>241A</t>
  </si>
  <si>
    <t>245A</t>
  </si>
  <si>
    <t>Y(3-09)</t>
  </si>
  <si>
    <t>VMG LITHUANIA TOTAL</t>
  </si>
  <si>
    <t>PN-701A0104</t>
  </si>
  <si>
    <t>CYLINDER TOGGLE STOP</t>
  </si>
  <si>
    <t>PN-701A0105</t>
  </si>
  <si>
    <t>VALVLES FOR TOGGLE</t>
  </si>
  <si>
    <t>PN-701A0106</t>
  </si>
  <si>
    <t>INSPECTION CAMERA</t>
  </si>
  <si>
    <t>PN-701A0107</t>
  </si>
  <si>
    <t>CAMERA STAND</t>
  </si>
  <si>
    <t>WB35269-PROG</t>
  </si>
  <si>
    <t>WB3269-ROBOTPROG</t>
  </si>
  <si>
    <t>WB3269-PLC</t>
  </si>
  <si>
    <t>PERMABASE - CLINTON</t>
  </si>
  <si>
    <t>PN-13R0934</t>
  </si>
  <si>
    <r>
      <t>FLYING CUTOFF</t>
    </r>
    <r>
      <rPr>
        <sz val="11"/>
        <color rgb="FFFF0000"/>
        <rFont val="Arial"/>
        <family val="2"/>
      </rPr>
      <t xml:space="preserve"> SAW UPGRADE</t>
    </r>
  </si>
  <si>
    <t>Y(7-21)</t>
  </si>
  <si>
    <t>WB3263-CONTROLS</t>
  </si>
  <si>
    <t>WB3263-HMI</t>
  </si>
  <si>
    <t>TOLKO - MEADOW LAKE</t>
  </si>
  <si>
    <t>PN-71N2710</t>
  </si>
  <si>
    <t>Y(4-06)</t>
  </si>
  <si>
    <t xml:space="preserve">Moved start dated based on long leads &amp; Customers on site requirment 5/2 AG </t>
  </si>
  <si>
    <t>PN-79A10344</t>
  </si>
  <si>
    <t>Y(3-24)</t>
  </si>
  <si>
    <t>PN-71A9534</t>
  </si>
  <si>
    <t>PN-79A10345</t>
  </si>
  <si>
    <t>PN-50N5451</t>
  </si>
  <si>
    <t>B-GRADE STACKER</t>
  </si>
  <si>
    <t>Y(4-21)</t>
  </si>
  <si>
    <t>Will ship to Meadow Lake</t>
  </si>
  <si>
    <t>PN-71A9535</t>
  </si>
  <si>
    <t>Will ship to Radian</t>
  </si>
  <si>
    <t>PN-79A10346</t>
  </si>
  <si>
    <t>Y(3-29)</t>
  </si>
  <si>
    <t>PN-79A10347</t>
  </si>
  <si>
    <t>STACK TRANSFER</t>
  </si>
  <si>
    <t>PN-79A10348</t>
  </si>
  <si>
    <t>PN-79A10349</t>
  </si>
  <si>
    <t>PN-79A10350</t>
  </si>
  <si>
    <t>PN-79A10760</t>
  </si>
  <si>
    <t>WRAPPER JUMPS</t>
  </si>
  <si>
    <t>PN-79A10351</t>
  </si>
  <si>
    <t>Y(4-12)</t>
  </si>
  <si>
    <t>PN-79A10352</t>
  </si>
  <si>
    <t>PN-71A9536</t>
  </si>
  <si>
    <t>STACK ROLL CONVEYOR</t>
  </si>
  <si>
    <t>PN-71A9537</t>
  </si>
  <si>
    <t>PN-71A9552</t>
  </si>
  <si>
    <t>PN-67B0314</t>
  </si>
  <si>
    <t>WB3242-HMI</t>
  </si>
  <si>
    <t>RADIAN ROBOTICS</t>
  </si>
  <si>
    <t>RWD-000-000-6</t>
  </si>
  <si>
    <t>6-ROLL WRAP DISPENSER AND PLATFORM</t>
  </si>
  <si>
    <t>Items being Manufactured for Radian Robotics</t>
  </si>
  <si>
    <t>TOLKO  TOTAL HOURS</t>
  </si>
  <si>
    <t>NORBORD GUNTOWN (P1)</t>
  </si>
  <si>
    <t>PN-71A9526</t>
  </si>
  <si>
    <t>Y(04-21)</t>
  </si>
  <si>
    <t>PN-71A9527</t>
  </si>
  <si>
    <t>PN-71A9528</t>
  </si>
  <si>
    <t>PN-79A10325</t>
  </si>
  <si>
    <t>Y(05-02)</t>
  </si>
  <si>
    <t>PN-51AK0582</t>
  </si>
  <si>
    <t>Y(04-26)</t>
  </si>
  <si>
    <t>PN-51AK0583</t>
  </si>
  <si>
    <t>PN-71N2709</t>
  </si>
  <si>
    <t>Y(05-11)</t>
  </si>
  <si>
    <t>PN-51AS4867</t>
  </si>
  <si>
    <t>Week of the 19th Customer Inspection</t>
  </si>
  <si>
    <t>PN-50N5448</t>
  </si>
  <si>
    <t>Y(05-25)</t>
  </si>
  <si>
    <t>PN-50N5449</t>
  </si>
  <si>
    <t>PN-50N5450</t>
  </si>
  <si>
    <t>PN-79A10322</t>
  </si>
  <si>
    <t>PN-79A10323</t>
  </si>
  <si>
    <t>PN-79A10324</t>
  </si>
  <si>
    <t>PN-79A10327</t>
  </si>
  <si>
    <t>PN-71A9529</t>
  </si>
  <si>
    <t>PN-71A9530</t>
  </si>
  <si>
    <t>PN-79A10329</t>
  </si>
  <si>
    <t>PN-79A10335</t>
  </si>
  <si>
    <t>Y(6-01)</t>
  </si>
  <si>
    <t>PN-71A9531</t>
  </si>
  <si>
    <t>PN-71A9532</t>
  </si>
  <si>
    <t>PN-67B0312</t>
  </si>
  <si>
    <t>PN-79A10326</t>
  </si>
  <si>
    <t>PN-79A10328</t>
  </si>
  <si>
    <t>PN-51AS4866</t>
  </si>
  <si>
    <t>PN-79A10330</t>
  </si>
  <si>
    <t>PN-79A10331</t>
  </si>
  <si>
    <t>PN-79A10333</t>
  </si>
  <si>
    <t>PN-79A10334</t>
  </si>
  <si>
    <t>WB3239-PLC</t>
  </si>
  <si>
    <t>WB3239-HMI</t>
  </si>
  <si>
    <t>WB3239-PROG</t>
  </si>
  <si>
    <t>HYDRAULIC DESIGN  (060074)</t>
  </si>
  <si>
    <t>PNEUMATIC DESIGN  (060074)</t>
  </si>
  <si>
    <t>NORBORD GUNTOWN (P1) TOTAL</t>
  </si>
  <si>
    <t>WESTROCK - ROANOKE</t>
  </si>
  <si>
    <t>PN-310H0163</t>
  </si>
  <si>
    <t xml:space="preserve">SHORT PITCH SLAT CONVEYOR WITH TURN MECHANISM  </t>
  </si>
  <si>
    <t>Y(7-15)</t>
  </si>
  <si>
    <t>PN-305B0210</t>
  </si>
  <si>
    <t>Y(7-13)</t>
  </si>
  <si>
    <t>PN-306B0096</t>
  </si>
  <si>
    <t>PN-375H0067</t>
  </si>
  <si>
    <t>HEADER PLATEN PACKAGE</t>
  </si>
  <si>
    <t>PN-372L0167</t>
  </si>
  <si>
    <t>LABEL PRINTER ENCLOSURE</t>
  </si>
  <si>
    <t>PN-380E0027</t>
  </si>
  <si>
    <t>PN-300F0530</t>
  </si>
  <si>
    <t>DOUBLE STRAND SHORT PITCH SLAT CONVEYOR  (ENG ONLY)</t>
  </si>
  <si>
    <t>PN-300F0531</t>
  </si>
  <si>
    <t>PN-300F0532</t>
  </si>
  <si>
    <t>PN-300F0533</t>
  </si>
  <si>
    <t>PN-300F0534</t>
  </si>
  <si>
    <t>PN-300F0535</t>
  </si>
  <si>
    <t>WESTROCK - ROAN TOTALS</t>
  </si>
  <si>
    <t xml:space="preserve">G.P MADISON </t>
  </si>
  <si>
    <t>PN-79A10566</t>
  </si>
  <si>
    <t>STACK IN/OUT STATION</t>
  </si>
  <si>
    <t>Y(07-18)</t>
  </si>
  <si>
    <t>Stored In G.I. Building</t>
  </si>
  <si>
    <t>PN-79A10567</t>
  </si>
  <si>
    <t>PN-79A10568</t>
  </si>
  <si>
    <t>PN-79A10569</t>
  </si>
  <si>
    <t>PN-71A9657</t>
  </si>
  <si>
    <t>PN-71A9658</t>
  </si>
  <si>
    <t>PN-71A9659</t>
  </si>
  <si>
    <t>GRAVITY OUTFEED CONVEYOR</t>
  </si>
  <si>
    <t>WB3265-PLC</t>
  </si>
  <si>
    <t>WB3265-HMI</t>
  </si>
  <si>
    <t>WB3265-MCP</t>
  </si>
  <si>
    <t>WB3265-PROG</t>
  </si>
  <si>
    <t>G.P MADISON TOTAL</t>
  </si>
  <si>
    <t>L.P. TWO HARBORS</t>
  </si>
  <si>
    <t>PN-71N2755</t>
  </si>
  <si>
    <t>Y(6-14)</t>
  </si>
  <si>
    <t>MCP 1</t>
  </si>
  <si>
    <t>PN-51AS4872</t>
  </si>
  <si>
    <t>CROSS TRANSFER JUMP BELTS</t>
  </si>
  <si>
    <t>PN-51AS4874</t>
  </si>
  <si>
    <t>SELECTION TIPPLE</t>
  </si>
  <si>
    <t>Y(7-05)</t>
  </si>
  <si>
    <t>PN-79A10461</t>
  </si>
  <si>
    <t>A LINE CROWDER CHAIN CONV</t>
  </si>
  <si>
    <t>PN-71N2756</t>
  </si>
  <si>
    <t>A LINE CORNER ROLL CONVEYOR</t>
  </si>
  <si>
    <t>PN-51AS4876</t>
  </si>
  <si>
    <t>LANE A SANDER INFEED BELT CONVEYOR</t>
  </si>
  <si>
    <t>PN-79A10465</t>
  </si>
  <si>
    <t>B LINE TRANSFER CHAIN CONVEYOR</t>
  </si>
  <si>
    <t>Y(7-06)</t>
  </si>
  <si>
    <t>PN-79A10463</t>
  </si>
  <si>
    <t>B LINE CORNER CROWDER CHAIN CONVEYOR</t>
  </si>
  <si>
    <t>PN-71N2757</t>
  </si>
  <si>
    <t>B CORNER ROLL CONVEYOR</t>
  </si>
  <si>
    <t>PN-51AS7880</t>
  </si>
  <si>
    <t>B LINE MOULDER INFEED BELT CONVEYOR</t>
  </si>
  <si>
    <t>PN-51AS4877</t>
  </si>
  <si>
    <t>LANE A SANDER OUTFEED BELT CONVEYOR</t>
  </si>
  <si>
    <t>Y(6-21)</t>
  </si>
  <si>
    <t>PN-51AS4878</t>
  </si>
  <si>
    <t>LINE A SPEED UP CONVEYOR</t>
  </si>
  <si>
    <t>MCP 2</t>
  </si>
  <si>
    <t>PN-52W1410</t>
  </si>
  <si>
    <t>LANE A LANDING TABLE</t>
  </si>
  <si>
    <t>PN-51AS4881</t>
  </si>
  <si>
    <t>LANE A SPEEDUP CONVEYOR</t>
  </si>
  <si>
    <t>PN-52W1411</t>
  </si>
  <si>
    <t>LANE B LANDING TABLE</t>
  </si>
  <si>
    <t>Y(8-01)</t>
  </si>
  <si>
    <t>PN-51AS4882</t>
  </si>
  <si>
    <t>"B" LINE DECLINE MERGING BELT CONVEYOR</t>
  </si>
  <si>
    <t>Y(8-15)</t>
  </si>
  <si>
    <t>PN-51AS4883</t>
  </si>
  <si>
    <t>PN-51AS4884</t>
  </si>
  <si>
    <t>MINI BUNDLER INFEED BELT CONVEYOR</t>
  </si>
  <si>
    <t>PN-50AB1809</t>
  </si>
  <si>
    <t>A/B MINI BUNDLER</t>
  </si>
  <si>
    <t>Y(7-07)</t>
  </si>
  <si>
    <t>PN-51AS4885</t>
  </si>
  <si>
    <t>STRAPPER 1 OUTFEED CONVEYOR</t>
  </si>
  <si>
    <t>PN-51AS4886</t>
  </si>
  <si>
    <t>STRAPPER 2 OUTFEED CONVEYOR</t>
  </si>
  <si>
    <t>PN-51AS4887</t>
  </si>
  <si>
    <t>BUNDLE STRAPPER SPACING CONVEYOR</t>
  </si>
  <si>
    <t>PN-71A9559</t>
  </si>
  <si>
    <t>BUNDLE CORNER  ROLL CONVEYOR</t>
  </si>
  <si>
    <t>PN-51AS4888</t>
  </si>
  <si>
    <t>CROSS TRANSFER BELT CONVEYOR</t>
  </si>
  <si>
    <t>PN-50KC0180</t>
  </si>
  <si>
    <t>Y(6-03)</t>
  </si>
  <si>
    <t>175A</t>
  </si>
  <si>
    <t>PN-79A10464</t>
  </si>
  <si>
    <t>STACKER INFEED CHAIN CONVEYOR</t>
  </si>
  <si>
    <t>175B</t>
  </si>
  <si>
    <t>HB3111</t>
  </si>
  <si>
    <t>Y(5-27)</t>
  </si>
  <si>
    <t>PN-71A9560</t>
  </si>
  <si>
    <t xml:space="preserve">STACKER HOIST ROLL CONVEYOR </t>
  </si>
  <si>
    <t>PN-71A9561</t>
  </si>
  <si>
    <t>BAGGING CONVEYOR</t>
  </si>
  <si>
    <t>PN-79A10424</t>
  </si>
  <si>
    <t>PN-71A9728</t>
  </si>
  <si>
    <t>PN-71A9729</t>
  </si>
  <si>
    <t>WB3255-PLC</t>
  </si>
  <si>
    <t>WB3255-MCP</t>
  </si>
  <si>
    <t>WB3255-PROG</t>
  </si>
  <si>
    <t>WB3255-HM</t>
  </si>
  <si>
    <t>L.P. TWO HARBORS TOTAL</t>
  </si>
  <si>
    <t>ROSEBURG FOREST PRODUCTS</t>
  </si>
  <si>
    <t>PN-71N2764</t>
  </si>
  <si>
    <t>Y(8-16)</t>
  </si>
  <si>
    <t>PN-37D1369</t>
  </si>
  <si>
    <t>CART</t>
  </si>
  <si>
    <t>PN-16B4084</t>
  </si>
  <si>
    <t>PN-71A9632</t>
  </si>
  <si>
    <t>PN-71A9633</t>
  </si>
  <si>
    <t>SHELVING CONVEYOR</t>
  </si>
  <si>
    <t>PN-703S0001</t>
  </si>
  <si>
    <t>PANEL STACKING ROBOT</t>
  </si>
  <si>
    <t>PN-703S0002</t>
  </si>
  <si>
    <t>PANEL STACKING EOAT</t>
  </si>
  <si>
    <t>Y(9-02)</t>
  </si>
  <si>
    <t>PN-79A10516</t>
  </si>
  <si>
    <t>BACKER INFEED CONVEYOR</t>
  </si>
  <si>
    <t>PN-79A10517</t>
  </si>
  <si>
    <t>PANEL STACK TRANSFER CONVEYOR 1</t>
  </si>
  <si>
    <t>PN-79A10518</t>
  </si>
  <si>
    <t>PANEL STACK TRANSFER CONVEYOR 2</t>
  </si>
  <si>
    <t>PN-71A9634</t>
  </si>
  <si>
    <t>PN-79A10519</t>
  </si>
  <si>
    <t>PN-703S0003</t>
  </si>
  <si>
    <t>SHELVING STACKING ROBOT</t>
  </si>
  <si>
    <t>PN-703S0004</t>
  </si>
  <si>
    <t>SHELVING STACKING EOAT</t>
  </si>
  <si>
    <t>PN-79A10520</t>
  </si>
  <si>
    <t>SHELVING STACK TRANSFER CONVEYOR</t>
  </si>
  <si>
    <t>PN-79A10521</t>
  </si>
  <si>
    <t>SHELVING STACK DISCHARGE CONVEYO</t>
  </si>
  <si>
    <t>PN-340S0256</t>
  </si>
  <si>
    <t>WB3264-PLC</t>
  </si>
  <si>
    <t>WB3264-HMI</t>
  </si>
  <si>
    <t>WB3264-MCP</t>
  </si>
  <si>
    <t>WB3264-PROG</t>
  </si>
  <si>
    <t>PNEUMATIC DESIGN (060841)</t>
  </si>
  <si>
    <t>PROJECT MANAGEMENT  (060841)</t>
  </si>
  <si>
    <t>PROJECT ENGINEERING &amp; DOCUMENTAT</t>
  </si>
  <si>
    <t>GENERAL ARRANGEMENT DRAWINGS  (0</t>
  </si>
  <si>
    <t>MANUALS  (060841)</t>
  </si>
  <si>
    <t>FACTORY ACCEPTANCE TEST (060841)</t>
  </si>
  <si>
    <t>Y(10-20)</t>
  </si>
  <si>
    <t xml:space="preserve">ROSEBURG FOREST TOTAL </t>
  </si>
  <si>
    <t>GP ENGLEHART</t>
  </si>
  <si>
    <t>PN-79A10756</t>
  </si>
  <si>
    <t>GATHERING CHAIN CONVEYOR</t>
  </si>
  <si>
    <t>Y(10-11)</t>
  </si>
  <si>
    <t>Costing Summary</t>
  </si>
  <si>
    <t>SCOTCH PLYWOOD</t>
  </si>
  <si>
    <t>PN-20E0950</t>
  </si>
  <si>
    <t>60" GLUE SPREADER</t>
  </si>
  <si>
    <t>Y(8-09)</t>
  </si>
  <si>
    <t>NORBORD GUNTOWN (P2)</t>
  </si>
  <si>
    <t>PN-79A10342</t>
  </si>
  <si>
    <t>PN-71A9533</t>
  </si>
  <si>
    <t>PN-67B0313</t>
  </si>
  <si>
    <t>PN-71A9523</t>
  </si>
  <si>
    <t>PN-71A9524</t>
  </si>
  <si>
    <t>PN-79A10665</t>
  </si>
  <si>
    <t>PN-79A10319</t>
  </si>
  <si>
    <t>PN-79A10320</t>
  </si>
  <si>
    <t>PN-71A9525</t>
  </si>
  <si>
    <t>PN-79A10321</t>
  </si>
  <si>
    <t>PN-79A10337</t>
  </si>
  <si>
    <t>PN-79A10338</t>
  </si>
  <si>
    <t>PN-79A10339</t>
  </si>
  <si>
    <t>PN-79A10340</t>
  </si>
  <si>
    <t>PN-79A10341</t>
  </si>
  <si>
    <t>NORBORD GUNTOWN (P2) TOTAL</t>
  </si>
  <si>
    <t>W.F. INVERNESS T&amp;G (PH1)</t>
  </si>
  <si>
    <t>PN-79A10690</t>
  </si>
  <si>
    <r>
      <t xml:space="preserve">STACK TRANSFER CONVEYOR </t>
    </r>
    <r>
      <rPr>
        <sz val="11"/>
        <color rgb="FFFF0000"/>
        <rFont val="Arial"/>
        <family val="2"/>
      </rPr>
      <t>UPGRADE</t>
    </r>
  </si>
  <si>
    <t>Y(09-30)</t>
  </si>
  <si>
    <t>PN-79A10691</t>
  </si>
  <si>
    <t>PN-71A9743</t>
  </si>
  <si>
    <t>Y(09-29)</t>
  </si>
  <si>
    <t>PN-79A10692</t>
  </si>
  <si>
    <t>PN-71A9744</t>
  </si>
  <si>
    <t>PN-79A10693</t>
  </si>
  <si>
    <t>PN-71A9745</t>
  </si>
  <si>
    <t>PN-79A10694</t>
  </si>
  <si>
    <t>PN-71A9803</t>
  </si>
  <si>
    <t>Y10-06</t>
  </si>
  <si>
    <t>WB3272-MCP-01</t>
  </si>
  <si>
    <t>MCP-01 MOTOR CONTROL PANE</t>
  </si>
  <si>
    <t>L LEAD ITEMS PER SO</t>
  </si>
  <si>
    <t>W.F. INVERNESS T&amp;G (PH1) TOTAL</t>
  </si>
  <si>
    <t>PN-50V3087</t>
  </si>
  <si>
    <t>GRADEBIN 6</t>
  </si>
  <si>
    <t>PN-71A9812</t>
  </si>
  <si>
    <t>BIN OUTFEED ROLLS</t>
  </si>
  <si>
    <t>PN-71A9813</t>
  </si>
  <si>
    <t>WB3282-PLC</t>
  </si>
  <si>
    <t>WB3282-PROG</t>
  </si>
  <si>
    <t>CONTRACT MAUALS</t>
  </si>
  <si>
    <t>FREIGHT (062293)</t>
  </si>
  <si>
    <t>MARTCO TOTALS</t>
  </si>
  <si>
    <t>PN-51AS4941</t>
  </si>
  <si>
    <t>INCOMING BELT CONVEYOR</t>
  </si>
  <si>
    <t>COSTED</t>
  </si>
  <si>
    <t>PN-50AB1831</t>
  </si>
  <si>
    <t>MINI BUNDLER</t>
  </si>
  <si>
    <t>WB3266-PLC</t>
  </si>
  <si>
    <t>SYSTEM CONTROLS DESIGN AND DOCUMENTATION</t>
  </si>
  <si>
    <t>WB3266-PROG</t>
  </si>
  <si>
    <t>SEQUENCE OF OPERATION</t>
  </si>
  <si>
    <t>GO LABS - MADISON</t>
  </si>
  <si>
    <t>PN-91A0280</t>
  </si>
  <si>
    <t>STACK ROTATOR</t>
  </si>
  <si>
    <t>Shipped to Mechadyne</t>
  </si>
  <si>
    <t>PN-71A9562</t>
  </si>
  <si>
    <t>ComaS-</t>
  </si>
  <si>
    <t>PN-16BA0501</t>
  </si>
  <si>
    <t>RIP SAW</t>
  </si>
  <si>
    <t>SamaS-</t>
  </si>
  <si>
    <t>PN-71A9563</t>
  </si>
  <si>
    <t>DUAL FLYING CUTOFF SAW</t>
  </si>
  <si>
    <t>CumaS-</t>
  </si>
  <si>
    <t>PN-51BW0073</t>
  </si>
  <si>
    <t>BemaS-</t>
  </si>
  <si>
    <t>PN-90A0963</t>
  </si>
  <si>
    <t>REJECT TIPPLE CONVEYOR</t>
  </si>
  <si>
    <t>PM-51BW0127</t>
  </si>
  <si>
    <t>PN-51BW0128</t>
  </si>
  <si>
    <t>PN-50KC0181</t>
  </si>
  <si>
    <t>StmaS-</t>
  </si>
  <si>
    <t>PN-50KC0182</t>
  </si>
  <si>
    <t>STACKER ACCUMULATOR</t>
  </si>
  <si>
    <t>AcmaS-</t>
  </si>
  <si>
    <t>PN-50KC0183</t>
  </si>
  <si>
    <t>STACKER SCISSOR LIFT</t>
  </si>
  <si>
    <t>LimaS-</t>
  </si>
  <si>
    <t>PN-51BW0129</t>
  </si>
  <si>
    <t>STACKER BELT CONVEYOR</t>
  </si>
  <si>
    <t>PN-340S0255</t>
  </si>
  <si>
    <t xml:space="preserve">SAFETY ENCLOSURE </t>
  </si>
  <si>
    <t>EnmaS-</t>
  </si>
  <si>
    <t>PN-702R0001</t>
  </si>
  <si>
    <t>PALLETIZING ROBOT</t>
  </si>
  <si>
    <t>RomaS-</t>
  </si>
  <si>
    <t>PN-CM-01749</t>
  </si>
  <si>
    <t>INJECTION PIPE</t>
  </si>
  <si>
    <t>PimaS-</t>
  </si>
  <si>
    <t>PN-340S0258</t>
  </si>
  <si>
    <t>PALLET STACK CAGE</t>
  </si>
  <si>
    <t>CamaS-</t>
  </si>
  <si>
    <t>PN-71A9565</t>
  </si>
  <si>
    <t>(BmaS-</t>
  </si>
  <si>
    <t>PN-71A9564</t>
  </si>
  <si>
    <t>CORNER ROLLS  (Buy Out)</t>
  </si>
  <si>
    <t>PN-79A10425</t>
  </si>
  <si>
    <t>CORNER JUMP CHAIN CONVEYOR   (Buy Out)</t>
  </si>
  <si>
    <t>ChmaS-</t>
  </si>
  <si>
    <t>PN-71N2758</t>
  </si>
  <si>
    <t>ALIGNMENT CONVEYOR  (ENG ONLY)</t>
  </si>
  <si>
    <t>(EmaS-</t>
  </si>
  <si>
    <t>PN-97720757</t>
  </si>
  <si>
    <t>SHRINK WRAP MACHINE (ENG ONLY)</t>
  </si>
  <si>
    <t>MamaS-</t>
  </si>
  <si>
    <t>PN-71A9566</t>
  </si>
  <si>
    <t>WRAP OUTFEED CONVEYOR 1  (ENG ONLY)</t>
  </si>
  <si>
    <t>PN-71A9567</t>
  </si>
  <si>
    <t>WRAP OUTFEED CONVEYOR 2  (ENG ONLY)</t>
  </si>
  <si>
    <t>PN-71A9568</t>
  </si>
  <si>
    <t>STACK ROLL CONVEYOR 1  (ENG ONLY)</t>
  </si>
  <si>
    <t>PN-71A9569</t>
  </si>
  <si>
    <t>STACK ROLL CONVEYOR 2  (ENG ONLY)</t>
  </si>
  <si>
    <t>PN-97722935</t>
  </si>
  <si>
    <t>HOOD STRETCH WRAPPER (ENG ONLY)</t>
  </si>
  <si>
    <t>WrmaS-</t>
  </si>
  <si>
    <t>PN-71A9570</t>
  </si>
  <si>
    <t>LOWERATOR ROLL CONVEYOR (ENG ONLY)</t>
  </si>
  <si>
    <t>PN-347L0174</t>
  </si>
  <si>
    <t>LOWERATOR  (ENG ONLY)</t>
  </si>
  <si>
    <t>OnmaS-</t>
  </si>
  <si>
    <t>PN-71A9571</t>
  </si>
  <si>
    <t>PALLET STACK CORNER ROLL CONVEYOR  (ENG ONLY)</t>
  </si>
  <si>
    <t>PN-79A10426</t>
  </si>
  <si>
    <t>PALLET STACK JUMP CHAIN CONVEYOR  (ENG ONLY)</t>
  </si>
  <si>
    <t>JumaS-</t>
  </si>
  <si>
    <t>PN-71A9572</t>
  </si>
  <si>
    <t>PN-71A9573</t>
  </si>
  <si>
    <t>PALLET STAGING CONVEYOR 1  (ENG ONLY)</t>
  </si>
  <si>
    <t>PN-71A9574</t>
  </si>
  <si>
    <t>PALLET STAGING CONVEYOR 2  (ENG ONLY)</t>
  </si>
  <si>
    <t>PN-71A9575</t>
  </si>
  <si>
    <t>PALLET STAGING CONVEYOR 3  (ENG ONLY)</t>
  </si>
  <si>
    <t>PN-71A9576</t>
  </si>
  <si>
    <t>PALLET STAGING CONVEYOR 4  (ENG ONLY)</t>
  </si>
  <si>
    <t>PN-71A9577</t>
  </si>
  <si>
    <t>PALLET STAGING CONVEYOR 5  (ENG ONLY)</t>
  </si>
  <si>
    <t>PN-71A9578</t>
  </si>
  <si>
    <t>PALLET STAGING CONVEYOR 6  (ENG ONLY)</t>
  </si>
  <si>
    <t>PN-71A9579</t>
  </si>
  <si>
    <t>PALLET STAGING CONVEYOR 7 (ENG ONLY)</t>
  </si>
  <si>
    <t>PN-71A9580</t>
  </si>
  <si>
    <t>PN-79A10427</t>
  </si>
  <si>
    <t>STAGING CHAIN CONVEYOR  (ENG ONLY)</t>
  </si>
  <si>
    <t>PN-71A9581</t>
  </si>
  <si>
    <t>PALLET STACK CONVEYOR 1  (ENG ONLY)</t>
  </si>
  <si>
    <t>PN-71A9582</t>
  </si>
  <si>
    <t>PALLET STACK CONVEYOR 2  (ENG ONLY)</t>
  </si>
  <si>
    <t>PN-71A9583</t>
  </si>
  <si>
    <t>PALLET STACK CONVEYOR 3  (ENG ONLY)</t>
  </si>
  <si>
    <t>PN-71A9584</t>
  </si>
  <si>
    <t>PALLET STACK CONVEYOR 4  (ENG ONLY)</t>
  </si>
  <si>
    <t>PN-71A9585</t>
  </si>
  <si>
    <t>STACK TRANSFER CONVEYOR 1  (ENG ONLY)</t>
  </si>
  <si>
    <t>PN-71A9586</t>
  </si>
  <si>
    <t>STACK TRANSFER CONVEYOR 2  (ENG ONLY)</t>
  </si>
  <si>
    <t>PN-71A9587</t>
  </si>
  <si>
    <t>STACK TRANSFER CONVEYOR 3  (ENG ONLY)</t>
  </si>
  <si>
    <t>PN-71A9588</t>
  </si>
  <si>
    <t>STACK ROTATOR CONVEYOR  (ENG ONLY)</t>
  </si>
  <si>
    <t>PN-71A9589</t>
  </si>
  <si>
    <t>STACK TRANSFER CONVEYOR 4  (ENG ONLY)</t>
  </si>
  <si>
    <t>PN-71A9590</t>
  </si>
  <si>
    <t>STACK TRANSFER CONVEYOR 5  (ENG ONLY)</t>
  </si>
  <si>
    <t>PN-71A9591</t>
  </si>
  <si>
    <t>STACK TRANSFER CONVEYOR 6  (ENG ONLY)</t>
  </si>
  <si>
    <t>PN-71A9592</t>
  </si>
  <si>
    <t>STACK TRANSFER CONVEYOR 7  (ENG ONLY)</t>
  </si>
  <si>
    <t>GO LABS - MADISON TOTAL</t>
  </si>
  <si>
    <t>NORBORD TEXAS LP - NACOGDOCHES</t>
  </si>
  <si>
    <t>PN-67B0339</t>
  </si>
  <si>
    <t>ELECTRIC LOAD DOUBLER</t>
  </si>
  <si>
    <t>Costed</t>
  </si>
  <si>
    <t>WB3273-PLC</t>
  </si>
  <si>
    <t>WB3273-MCP</t>
  </si>
  <si>
    <t>WB3273-PROG</t>
  </si>
  <si>
    <t>NORBORD TEXAS LP - NACOGDOCHES TOTAL</t>
  </si>
  <si>
    <t>PN-CM-01754</t>
  </si>
  <si>
    <t>FAT 6/12
Costed</t>
  </si>
  <si>
    <t>WB3281-PLC</t>
  </si>
  <si>
    <t>FAT 6/12</t>
  </si>
  <si>
    <t>WB3281-HMI</t>
  </si>
  <si>
    <t>WB3281-MCP</t>
  </si>
  <si>
    <t>WB3281-PROG</t>
  </si>
  <si>
    <t>FACTORY ACCEPTANCE TEST (062183)</t>
  </si>
  <si>
    <t>JH HYDRAULIC LIFT- WAXAHACHIE</t>
  </si>
  <si>
    <t>TX223335</t>
  </si>
  <si>
    <t>TX-60-88 TANDEM X-LIFT WITH ROLL CONV</t>
  </si>
  <si>
    <t>HB3125</t>
  </si>
  <si>
    <t>JH WAXAHACHIE TOTAL</t>
  </si>
  <si>
    <t>G.P. EMPORIA</t>
  </si>
  <si>
    <t>50VB0228</t>
  </si>
  <si>
    <t>COG BELT CONVERSION, 13 BIN</t>
  </si>
  <si>
    <t>AFRL-UNIV. DAYTON RESEARCH INSTITUTE</t>
  </si>
  <si>
    <t>RAPIDCLAVE SYSTEM GEN III (RCS GEN I</t>
  </si>
  <si>
    <t>DEVELOPMENT - AUTOMATED RAPID CLAV</t>
  </si>
  <si>
    <t>RCS COMPATIBLE INTEGRALLY HEATED TO</t>
  </si>
  <si>
    <t>RCS GEN III TEXT FIXTURE - INFLATABLE S</t>
  </si>
  <si>
    <t>RCS GEN III BASEFRAME</t>
  </si>
  <si>
    <t>AB-ENGINEERING</t>
  </si>
  <si>
    <t>MANUALS (058979)</t>
  </si>
  <si>
    <t>FACTORY ACCEPTANCE TEST (058979)</t>
  </si>
  <si>
    <t>CONCEPTUALIZATION FUTURE CELL - TAS</t>
  </si>
  <si>
    <t>PROJECT MANAGEMENT (058979 JT)</t>
  </si>
  <si>
    <t>AFRL TOTAL</t>
  </si>
  <si>
    <t>GLOBAL SECURE SHIPPING, INC</t>
  </si>
  <si>
    <t>139B0870</t>
  </si>
  <si>
    <t>FULL SCALE FORMING BAR ASSEMBLY</t>
  </si>
  <si>
    <t>R&amp;D ROBOTICS APPLICATION</t>
  </si>
  <si>
    <t>701A0122</t>
  </si>
  <si>
    <t>COLLABORATIVE ROBOT</t>
  </si>
  <si>
    <t>SBIR P III-TARMACS</t>
  </si>
  <si>
    <t>AUTOMATED RAPID CLAVE SYSTEM - GEN</t>
  </si>
  <si>
    <t>SBIR P III-TARMACS TOTALS</t>
  </si>
  <si>
    <t>W.F. INVERNESS T&amp;G (PH2)</t>
  </si>
  <si>
    <t>PN-51AS5032</t>
  </si>
  <si>
    <t>PN-51AV1913</t>
  </si>
  <si>
    <t>HIGH SPEED CORNER TRANSFER</t>
  </si>
  <si>
    <t>PN-79A10696</t>
  </si>
  <si>
    <t>PN-65M1944</t>
  </si>
  <si>
    <t>PN-51AS5033</t>
  </si>
  <si>
    <t>HOPPER INFEED CONVEYOR</t>
  </si>
  <si>
    <t>PN-164B0325</t>
  </si>
  <si>
    <t>HOPPER (LONG EDGE)</t>
  </si>
  <si>
    <t>PN-71N2788</t>
  </si>
  <si>
    <t>PN-16AG0441</t>
  </si>
  <si>
    <t>SPECIALTY T&amp;G SAW (LONG EDGE)</t>
  </si>
  <si>
    <t>406A</t>
  </si>
  <si>
    <t>PN-16AG0500</t>
  </si>
  <si>
    <t>16AG SAW BASE</t>
  </si>
  <si>
    <t>PN-51AS5034</t>
  </si>
  <si>
    <t>PN-71A9746</t>
  </si>
  <si>
    <t>PINCH ROLLS</t>
  </si>
  <si>
    <t>PN-52AH1698</t>
  </si>
  <si>
    <t>PN-13H6844</t>
  </si>
  <si>
    <t>SPECIALTY T&amp;G SAW (SHORT EDGE)</t>
  </si>
  <si>
    <t>410A</t>
  </si>
  <si>
    <t>PN-13H6856</t>
  </si>
  <si>
    <t>13H SAW BASE</t>
  </si>
  <si>
    <t>PN-51AS5035</t>
  </si>
  <si>
    <t>PN-50N5627</t>
  </si>
  <si>
    <t>PN-71A9747</t>
  </si>
  <si>
    <t>PN-79A10695</t>
  </si>
  <si>
    <t>PN-71A9748</t>
  </si>
  <si>
    <t>WB3272-LCP-01</t>
  </si>
  <si>
    <t>LCP-01 LOCAL CONTROL PANEL</t>
  </si>
  <si>
    <t>WB3272-LCP-02</t>
  </si>
  <si>
    <t>LCP-02 LOCAL CONTROL PANEL</t>
  </si>
  <si>
    <t>WB3272-MCP-02</t>
  </si>
  <si>
    <t>MCP-02 MOTOR CONTROL PANEL</t>
  </si>
  <si>
    <t>WB3272-PLC</t>
  </si>
  <si>
    <t>WB3272-HMI</t>
  </si>
  <si>
    <t>WB3272-MCP</t>
  </si>
  <si>
    <t>PROJECT MANAGEMENT (061343</t>
  </si>
  <si>
    <t xml:space="preserve">CONTRACT ENGINEERING </t>
  </si>
  <si>
    <t>PHASE I SITE VISIT</t>
  </si>
  <si>
    <t>W.F. INVERNESS T&amp;G (PH2) TOTAL</t>
  </si>
  <si>
    <t>RICHMOND PLY. CORP. LTD.</t>
  </si>
  <si>
    <t>16AG0546</t>
  </si>
  <si>
    <t>SPECIALTY SAW (T&amp;G)</t>
  </si>
  <si>
    <t>TOLKO INDUSTRIES OSB (Pack Lines)</t>
  </si>
  <si>
    <t>PN-79A10805</t>
  </si>
  <si>
    <t>PAINT BOOTH CONVEYOR 303</t>
  </si>
  <si>
    <t>PN-79A10806</t>
  </si>
  <si>
    <t>STACK TRANSFER CONVEYOR 305</t>
  </si>
  <si>
    <t>PN-79A10807</t>
  </si>
  <si>
    <t>STACK TRANSFER CONVEYOR 306</t>
  </si>
  <si>
    <t>PN-79A10808</t>
  </si>
  <si>
    <t>CARDBOARD APPLICATOR CONVEYOR  307</t>
  </si>
  <si>
    <t>PN-79A10809</t>
  </si>
  <si>
    <t>STACK TRANSFER CONVEYOR 309</t>
  </si>
  <si>
    <t>PN-79A10810</t>
  </si>
  <si>
    <t>WRAPPER INFEED CONVEYOR 310</t>
  </si>
  <si>
    <t>PN-79A10811</t>
  </si>
  <si>
    <t>WRAPPER OUTFEED CONVEYOR 312</t>
  </si>
  <si>
    <t>PN-79A10812</t>
  </si>
  <si>
    <t>STACK TRANSFER CONVEYOR 313</t>
  </si>
  <si>
    <t>PN-79A10813</t>
  </si>
  <si>
    <t>STACK TRANSFER CONVEYOR 314</t>
  </si>
  <si>
    <t>PN-79A10814</t>
  </si>
  <si>
    <t>STRAPPER CONVEYOR 315</t>
  </si>
  <si>
    <t>PN-71A9815</t>
  </si>
  <si>
    <t>JUMP ROLL CORNER 220</t>
  </si>
  <si>
    <t>PN-71A9816</t>
  </si>
  <si>
    <t>JUMP ROLL CORNER 221</t>
  </si>
  <si>
    <t>PN-79A10803</t>
  </si>
  <si>
    <t>STACK TRANSFER CONVEYOR 301</t>
  </si>
  <si>
    <t>PN-79A10804</t>
  </si>
  <si>
    <t>STACK TRANSFER CONVEYOR 302</t>
  </si>
  <si>
    <t>PN-79A10815</t>
  </si>
  <si>
    <t>STRAPPER OUTFEED CONVEYOR 318</t>
  </si>
  <si>
    <t>PN-71A9817</t>
  </si>
  <si>
    <t>JUMP ROLL CORNER 319</t>
  </si>
  <si>
    <t>PN-71A9818</t>
  </si>
  <si>
    <t>STACK DISCHARGE CONVEYOR 320</t>
  </si>
  <si>
    <t>PN-79A10816</t>
  </si>
  <si>
    <t>STACK TRANSFER CONVEYOR 401</t>
  </si>
  <si>
    <t>PN-79A10817</t>
  </si>
  <si>
    <t>STACK TRANSFER CONVEYOR 402</t>
  </si>
  <si>
    <t>PN-79A10818</t>
  </si>
  <si>
    <t>PAINT BOOTH CONVEYOR 403</t>
  </si>
  <si>
    <t>PN-79A10819</t>
  </si>
  <si>
    <t>WRAPPER INFEED CONVEYOR 405</t>
  </si>
  <si>
    <t>405A</t>
  </si>
  <si>
    <t>PN-79A10866</t>
  </si>
  <si>
    <t>PN-79A10820</t>
  </si>
  <si>
    <t>WRAPPER OUTFEED CONVEYOR 407</t>
  </si>
  <si>
    <t>PN-79A10821</t>
  </si>
  <si>
    <t>STACK TRANSFER CONVEYOR 408</t>
  </si>
  <si>
    <t>PN-79A10822</t>
  </si>
  <si>
    <t>STACK TRANSFER CONVEYOR 409</t>
  </si>
  <si>
    <t>PN-79A10823</t>
  </si>
  <si>
    <t>STRAPPER INFEED CONVEYOR 410</t>
  </si>
  <si>
    <t>PN-79A10824</t>
  </si>
  <si>
    <t xml:space="preserve">STRAPPER OUTFEED CONVEYOR   </t>
  </si>
  <si>
    <t>PN-71A9819</t>
  </si>
  <si>
    <t>JUMP ROLL CONEYOR 414</t>
  </si>
  <si>
    <t>PN-71A9820</t>
  </si>
  <si>
    <t>STACK DISCHARGE CONVEYOR 415</t>
  </si>
  <si>
    <t>TOLKO INDUSTRIES OSB (Pack Lines) TOTAL</t>
  </si>
  <si>
    <t>TOLKO INDUSTRIES OSB (Saw Line)</t>
  </si>
  <si>
    <t>PN-50N5642</t>
  </si>
  <si>
    <t>GRADEBIN STACKER 216</t>
  </si>
  <si>
    <t>PN-50N5643</t>
  </si>
  <si>
    <t>GRADEBIN STACKER 217</t>
  </si>
  <si>
    <t>PN-79A10800</t>
  </si>
  <si>
    <t>BIN OUTFEED CONVEYOR 218</t>
  </si>
  <si>
    <t>PN-79A10801</t>
  </si>
  <si>
    <t>BIN OUTFEED CONVEYOR 219</t>
  </si>
  <si>
    <t>PN-79A10799</t>
  </si>
  <si>
    <t>STACK TRANSFER CONVEYOR 203</t>
  </si>
  <si>
    <t>PN-65M1984</t>
  </si>
  <si>
    <t>PN-51AS5145</t>
  </si>
  <si>
    <t>PN-164B0326</t>
  </si>
  <si>
    <t>PN-71N2801</t>
  </si>
  <si>
    <t>ALIGNMENT CONVEYOR 207</t>
  </si>
  <si>
    <t>207A</t>
  </si>
  <si>
    <t>PN-71N2850</t>
  </si>
  <si>
    <t>PN-79A10802</t>
  </si>
  <si>
    <t>PN-71A9894</t>
  </si>
  <si>
    <t>PN-71N2802</t>
  </si>
  <si>
    <t>ALIGNMENT CONVEYOR 212</t>
  </si>
  <si>
    <t>PN-16AG0501</t>
  </si>
  <si>
    <t>SPECIALTY (T&amp;G) SAW</t>
  </si>
  <si>
    <t>213A</t>
  </si>
  <si>
    <t>PN-16AG0502</t>
  </si>
  <si>
    <t>16AG SUPPORT STAND</t>
  </si>
  <si>
    <t xml:space="preserve">Controls start dates and duration are based on only one controls engineer </t>
  </si>
  <si>
    <t>PN-51AS5147</t>
  </si>
  <si>
    <t>PN-79A10797</t>
  </si>
  <si>
    <t>STACK TRANSFER CONVEYOR 201</t>
  </si>
  <si>
    <t>PN-79A10798</t>
  </si>
  <si>
    <t>STACK TRANSFER CONVEYOR 202</t>
  </si>
  <si>
    <t>PN-79A11017</t>
  </si>
  <si>
    <t>WB3283-PLC</t>
  </si>
  <si>
    <t>WB3283-HMI</t>
  </si>
  <si>
    <t>WB3283-PROG</t>
  </si>
  <si>
    <t>TOLKO INDUSTRIES OSB (Saw Line) TOTAL</t>
  </si>
  <si>
    <t>STEVES &amp; SONS SAN ANTONIO</t>
  </si>
  <si>
    <t>PN-71A9867</t>
  </si>
  <si>
    <t>REJECT DISCHARGE CONVEYOR</t>
  </si>
  <si>
    <t>PN-703S0046</t>
  </si>
  <si>
    <t>INFEED ROBOT</t>
  </si>
  <si>
    <t>PN-703S0047</t>
  </si>
  <si>
    <t>PICKING EOAT</t>
  </si>
  <si>
    <t>PN-703S0048</t>
  </si>
  <si>
    <t>INFEED BLOW-OFF AIR KNIFE</t>
  </si>
  <si>
    <t>PN-703S0049</t>
  </si>
  <si>
    <t>OUTFEED ROBOT</t>
  </si>
  <si>
    <t>PN-703S0050</t>
  </si>
  <si>
    <t>STACKING EOAT</t>
  </si>
  <si>
    <t>PN-703S0051</t>
  </si>
  <si>
    <t>OUTFEED BLOW-OFF AIR KNIFE</t>
  </si>
  <si>
    <t>PN-71A9868</t>
  </si>
  <si>
    <t>BOTTOM BOARD QUEUE STAND</t>
  </si>
  <si>
    <t>PN-71A9869</t>
  </si>
  <si>
    <t>INDEXING OUTFEED CONVEYOR 1(BUY OUT)</t>
  </si>
  <si>
    <t>PN-71A9870</t>
  </si>
  <si>
    <t>INDEXING OUTFEED CONVEYOR 2(BUY OUT)</t>
  </si>
  <si>
    <t>PN-71A9871</t>
  </si>
  <si>
    <t>INDEXING OUTFEED CONVEYOR 3(BUY OUT)</t>
  </si>
  <si>
    <t>PN-71A9872</t>
  </si>
  <si>
    <t>INDEXING OUTFEED CONVEYOR 4(BUY OUT)</t>
  </si>
  <si>
    <t>PN-71A9873</t>
  </si>
  <si>
    <t>INDEXING OUTFEED CONVEYOR 5(BUY OUT)</t>
  </si>
  <si>
    <t>PN-71A9874</t>
  </si>
  <si>
    <t>DISCHARGE CONVEYOR</t>
  </si>
  <si>
    <t>PN-150V0098</t>
  </si>
  <si>
    <t>ROBOT MOUNTED MEASURING SYSTEM</t>
  </si>
  <si>
    <t>PN-48E0167</t>
  </si>
  <si>
    <t>INKJET PRINTHEAD</t>
  </si>
  <si>
    <t>PN-340S0269</t>
  </si>
  <si>
    <t>WB3288-PLC</t>
  </si>
  <si>
    <t>WB3288-HMI</t>
  </si>
  <si>
    <t>WB3288-MCP</t>
  </si>
  <si>
    <t>WB3288-PROG</t>
  </si>
  <si>
    <t>WB3288-ROBOTPROG</t>
  </si>
  <si>
    <t>STEVES &amp; SONS SAN ANTONIO TOTAL</t>
  </si>
  <si>
    <t>PN-51AS5186</t>
  </si>
  <si>
    <t>PRESS LINE 1 SAW OUTFEED CONVEYOR</t>
  </si>
  <si>
    <t>PN-71A9835</t>
  </si>
  <si>
    <t>PRESS LINE 1 COOLER INFEED ROLL CON</t>
  </si>
  <si>
    <t>PN-135C0439</t>
  </si>
  <si>
    <t>PRESS LINE 1 COOLER 1</t>
  </si>
  <si>
    <t>PN-71A9836</t>
  </si>
  <si>
    <t>PRESS LINE 1 COOLER TRANSFER CONV</t>
  </si>
  <si>
    <t>PN-135C0440</t>
  </si>
  <si>
    <t>PRESS LINE 1 COOLER 2</t>
  </si>
  <si>
    <t>PN-51AS5190</t>
  </si>
  <si>
    <t>PRESS LINE 2 SAW OUTFEED CONVEYOR</t>
  </si>
  <si>
    <t>PN-71A9838</t>
  </si>
  <si>
    <t>PRESS LINE 2 COOLER INFEED ROLL CON</t>
  </si>
  <si>
    <t>PN-135C0441</t>
  </si>
  <si>
    <t>PRESS LINE 2 COOLER 1</t>
  </si>
  <si>
    <t>PN-71A9839</t>
  </si>
  <si>
    <t>PRESS LINE 2 COOLER TRANSFER CONV</t>
  </si>
  <si>
    <t>PN-135C0442</t>
  </si>
  <si>
    <t>PRESS LINE 2 COOLER 2</t>
  </si>
  <si>
    <t>PN-51AS5184</t>
  </si>
  <si>
    <t>PRESS LINE 1 PRESS OUTFEED CONVEYO</t>
  </si>
  <si>
    <t>PN-51AS5185</t>
  </si>
  <si>
    <t>PRESS LINE 1 REJECT TIPPLE</t>
  </si>
  <si>
    <t>PN-90B0792</t>
  </si>
  <si>
    <t>PRESS LINE 1 REJECT HOPPER</t>
  </si>
  <si>
    <t>PN-51AV1949</t>
  </si>
  <si>
    <t>PRESS LINE 1 ALIGNMENT ROLL CONVEY</t>
  </si>
  <si>
    <t>PN-16BB0025</t>
  </si>
  <si>
    <t>PRESS LINE 1 FIRST PASS PRETRIM SAW</t>
  </si>
  <si>
    <t>PN-51AS5188</t>
  </si>
  <si>
    <t>PRESS LINE 2 PRESS OUTFEED CONVEYO</t>
  </si>
  <si>
    <t>PN-51AS5189</t>
  </si>
  <si>
    <t>PRESS LINE 2 REJECT TIPPLE</t>
  </si>
  <si>
    <t>PN-90B0793</t>
  </si>
  <si>
    <t>PRESS LINE 2 REJECT HOPPER</t>
  </si>
  <si>
    <t>PN-51AV1950</t>
  </si>
  <si>
    <t>PRESS LINE 2 ALIGNMENT ROLL CONVEY</t>
  </si>
  <si>
    <t>PN-16BB0026</t>
  </si>
  <si>
    <t>PRESS LINE 2 FIRST PASS PRETRIM SAW</t>
  </si>
  <si>
    <t>PN-51AS5187</t>
  </si>
  <si>
    <t>PRESS LINE 1 INSPECTION CONVEYOR</t>
  </si>
  <si>
    <t>PN-50NA0002</t>
  </si>
  <si>
    <t>PRESS LINE 1 SORT LINE 1 (13 BINS)</t>
  </si>
  <si>
    <t>HB3166</t>
  </si>
  <si>
    <t>SORT LINE 1 HYDRAULIC POWER UNIT</t>
  </si>
  <si>
    <t>PN-71A9837</t>
  </si>
  <si>
    <t>SORT LINE 1 STORAGE CONVEYORS</t>
  </si>
  <si>
    <t>PN-50KP0359</t>
  </si>
  <si>
    <t>SORT LINE 1 PALLET FEEDER</t>
  </si>
  <si>
    <t>PN-79A10867</t>
  </si>
  <si>
    <t>SORT LINE 1 PALLET CONVEYOR SYSTEM</t>
  </si>
  <si>
    <t>PN-51AS5191</t>
  </si>
  <si>
    <t>PRESS LINE 2 INSPECTION CONVEYOR</t>
  </si>
  <si>
    <t>PN-50NA0003</t>
  </si>
  <si>
    <t>PRESS LINE 2 SORT LINE 2 (13 BINS)</t>
  </si>
  <si>
    <t>HB3167</t>
  </si>
  <si>
    <t>SORT LINE 2 HYDRAULIC POWER UNIT</t>
  </si>
  <si>
    <t>PN-71A9840</t>
  </si>
  <si>
    <t>SORT LINE 2 STORAGE CONVEYORS</t>
  </si>
  <si>
    <t>PN-50KP0360</t>
  </si>
  <si>
    <t>SORT LINE 2 PALLET FEEDER</t>
  </si>
  <si>
    <t>PN-79A10868</t>
  </si>
  <si>
    <t>SORT LINE 2 PALLET CONVEYOR SYSTEM</t>
  </si>
  <si>
    <t>PN-16H1473</t>
  </si>
  <si>
    <t>PN-79A10869</t>
  </si>
  <si>
    <t>FEEDER 1 INFEED CONVEYOR</t>
  </si>
  <si>
    <t>PN-65X1992</t>
  </si>
  <si>
    <t>FEEDER 1</t>
  </si>
  <si>
    <t>PN-51AS5224</t>
  </si>
  <si>
    <t>FEEDER 1 OUTFEED BELT CONVEYOR</t>
  </si>
  <si>
    <t>PN-79A10870</t>
  </si>
  <si>
    <t>FEEDER 2 INFEED CONVEYOR</t>
  </si>
  <si>
    <t>302B</t>
  </si>
  <si>
    <t>PN-51AS5225</t>
  </si>
  <si>
    <t>FEEDER 2 OUTFEED BELT CONVEYOR</t>
  </si>
  <si>
    <t>HB3168</t>
  </si>
  <si>
    <t>PN-71A9843</t>
  </si>
  <si>
    <t>FEEDER 1 PALLET HANDLING CONVEYOR</t>
  </si>
  <si>
    <t>PN-50KP0361</t>
  </si>
  <si>
    <t>FEEDER 1 PALLET UPSTACKER</t>
  </si>
  <si>
    <t>PN-79A10876</t>
  </si>
  <si>
    <t>DRYING OVEN 1 CONVEYOR</t>
  </si>
  <si>
    <t>Ships without mech assy - CLOSED NV 12/27</t>
  </si>
  <si>
    <t>PN-71A9841</t>
  </si>
  <si>
    <t>FIRST PASS SAW ALIGNMENT CONVEYOR</t>
  </si>
  <si>
    <t>COSTED - JAS 1/16/2024</t>
  </si>
  <si>
    <t>PN-51AS5193</t>
  </si>
  <si>
    <t>SAW TRANSFER CONVEYOR</t>
  </si>
  <si>
    <t>PN-52AH1712</t>
  </si>
  <si>
    <t>CORNER TRANSFER 2</t>
  </si>
  <si>
    <t>PN-13H6873</t>
  </si>
  <si>
    <t>SECOND PASS SAW 2</t>
  </si>
  <si>
    <t>PN-51AS5199</t>
  </si>
  <si>
    <t>SAW OUTFEED TIPPLE CONVEYOR</t>
  </si>
  <si>
    <t>PN-71A9842</t>
  </si>
  <si>
    <t>HERRINGBONE CONVEYOR</t>
  </si>
  <si>
    <t>320A</t>
  </si>
  <si>
    <t>PN-52AH1711</t>
  </si>
  <si>
    <t>CORNER TRANSFER 1</t>
  </si>
  <si>
    <t>320B</t>
  </si>
  <si>
    <t>PN-13H6872</t>
  </si>
  <si>
    <t>SECOND PASS SAW 1</t>
  </si>
  <si>
    <t>PN-51AS5195</t>
  </si>
  <si>
    <t>PN-51AS5196</t>
  </si>
  <si>
    <t>PN-50NV0393</t>
  </si>
  <si>
    <t>PN-79A10871</t>
  </si>
  <si>
    <t>STACK CONVEYOR</t>
  </si>
  <si>
    <t>PN-79A10872</t>
  </si>
  <si>
    <t>327A</t>
  </si>
  <si>
    <t>HB3185</t>
  </si>
  <si>
    <t>HYDRAULIC POWER PACK - FEEDER 3</t>
  </si>
  <si>
    <t>PN-51AS5197</t>
  </si>
  <si>
    <t>PN-71A9845</t>
  </si>
  <si>
    <t>TRANSFER ROLL CONVEYOR 1</t>
  </si>
  <si>
    <t>PN-51AS5200</t>
  </si>
  <si>
    <t>PN-79A10873</t>
  </si>
  <si>
    <t>PN-79A10874</t>
  </si>
  <si>
    <t>PN-51AS5201</t>
  </si>
  <si>
    <t>COSTED - JAS 1/16/24</t>
  </si>
  <si>
    <t>PN-71A9846</t>
  </si>
  <si>
    <t>TRANSFER ROLL CONVEYOR 2</t>
  </si>
  <si>
    <t>PN-51AS5202</t>
  </si>
  <si>
    <t>PN-98B0105</t>
  </si>
  <si>
    <t>PN-79A10875</t>
  </si>
  <si>
    <t>PRE-HEAT OVEN CONVEYOR</t>
  </si>
  <si>
    <t>PN-79A10877</t>
  </si>
  <si>
    <t>DRYING OVEN 2 CONVEYOR</t>
  </si>
  <si>
    <t>PN-51AS5260</t>
  </si>
  <si>
    <t>COOLER CONVEYOR</t>
  </si>
  <si>
    <t>PN-65X1994</t>
  </si>
  <si>
    <t>FEEDER 3</t>
  </si>
  <si>
    <t>PN-50NV0394</t>
  </si>
  <si>
    <t>PN-65X1995</t>
  </si>
  <si>
    <t>FEEDER 4</t>
  </si>
  <si>
    <t>PN-71A9844</t>
  </si>
  <si>
    <t>STACKER/FEEDER PALLET CONVEYOR</t>
  </si>
  <si>
    <t>WB3285-PLC</t>
  </si>
  <si>
    <t xml:space="preserve">PRESS OUTFEED 1 PLC DOC, DESIGN, &amp; </t>
  </si>
  <si>
    <t>WB3285-HMI</t>
  </si>
  <si>
    <t>PRESS OUTFEED 1 HMI DOC, DESIGN &amp; C</t>
  </si>
  <si>
    <t>WB3285-LCP</t>
  </si>
  <si>
    <t>PRESS OUTFEED 1 LCP DOC, DESIGN &amp; C</t>
  </si>
  <si>
    <t>WB3285-MCP</t>
  </si>
  <si>
    <t>PRESS OUTFEED 1 MCP DOC, DESIGN &amp; C</t>
  </si>
  <si>
    <t>WB3285-PROG</t>
  </si>
  <si>
    <t>PRESS OUTFEED 1 PLC &amp; HMI PROGRAMM</t>
  </si>
  <si>
    <t>WB3285-5100LP01</t>
  </si>
  <si>
    <t>SORTING LINE #1 HMI CONTROL CONSOL</t>
  </si>
  <si>
    <t>WB3285-5100LP02</t>
  </si>
  <si>
    <t>SORTING LINE #1 REJECT AREA LCP</t>
  </si>
  <si>
    <t>WB3285-5100LP03</t>
  </si>
  <si>
    <t>SORTING LINE #1 BIN STACKERS #1&amp;#2 LC</t>
  </si>
  <si>
    <t>WB3285-5100LP04</t>
  </si>
  <si>
    <t>SORTING LINE #1 BIN STACKERS #3&amp;#4 AR</t>
  </si>
  <si>
    <t>WB3285-5100LP05</t>
  </si>
  <si>
    <t>SORTING LINE #1 BIN STACKERS #5&amp;#6 AR</t>
  </si>
  <si>
    <t>WB3285-5100LP06</t>
  </si>
  <si>
    <t>SORTING LINE #1 BIN STACKERS #7&amp;#8 AR</t>
  </si>
  <si>
    <t>WB3285-5100LP07</t>
  </si>
  <si>
    <t>SORTING LINE #1 BIN STACKERS #9&amp;#10 A</t>
  </si>
  <si>
    <t>WB3285-5100LP08</t>
  </si>
  <si>
    <t xml:space="preserve">SORTING LINE #1 BIN STACKERS #11&amp;#12 </t>
  </si>
  <si>
    <t>WB3285-5100LP09</t>
  </si>
  <si>
    <t>SORTING LINE #1 BIN STACKERS #13 &amp; PA</t>
  </si>
  <si>
    <t>WB3285-5100LP10</t>
  </si>
  <si>
    <t>SORTING INE #1 PALLET FEEDER AREA LOCAL CONTROL PANEL</t>
  </si>
  <si>
    <t>WB3285-5100LP11</t>
  </si>
  <si>
    <t>SORTING INE #1 INSPECTION AREA LOCAL CONTROL PANEL</t>
  </si>
  <si>
    <t>WB3286-PLC</t>
  </si>
  <si>
    <t>PRESS OUTFEED 2 PLC DOC, DESIGN &amp; C</t>
  </si>
  <si>
    <t>WB3286-HMI</t>
  </si>
  <si>
    <t>PRESS OUTFEED 2 HMI DOC, DESIGN &amp; C</t>
  </si>
  <si>
    <t>WB3286-LCP</t>
  </si>
  <si>
    <t>PRESS OUTFEED 2 LCP DOC, DESIGN &amp; C</t>
  </si>
  <si>
    <t>WB3286-MCP</t>
  </si>
  <si>
    <t>PRESS OUTFEED 2 MCP DOC, DESIGN &amp; C</t>
  </si>
  <si>
    <t>WB3286-PROG</t>
  </si>
  <si>
    <t>PRESS OUTFEED 2 PLC &amp; HMI PROGRAMM</t>
  </si>
  <si>
    <t>WB3286-5200LP01</t>
  </si>
  <si>
    <t>SORTING LINE #2 HMI CONTROL CONSOL</t>
  </si>
  <si>
    <t>WB3286-5200LP02</t>
  </si>
  <si>
    <t>SORTING LINE #2 REJECT AREA</t>
  </si>
  <si>
    <t>WB3286-5200LP03</t>
  </si>
  <si>
    <t>SORTING LINE #2 BIN STACKERS #1&amp;#2 AR</t>
  </si>
  <si>
    <t>WB3286-5200LP04</t>
  </si>
  <si>
    <t>SORTING LINE #2 BIN STACKERS #3&amp;#4 AR</t>
  </si>
  <si>
    <t>WB3286-5200LP05</t>
  </si>
  <si>
    <t>SORTING LINE #2 BIN STACKERS #5&amp;#6 AR</t>
  </si>
  <si>
    <t>WB3286-5200LP06</t>
  </si>
  <si>
    <t>SORTING LINE #2 BIN STACKERS #7&amp;#8 AR</t>
  </si>
  <si>
    <t>WB3286-5200LP07</t>
  </si>
  <si>
    <t>SORTING LINE #2 BIN STACKERS #9&amp;#10 A</t>
  </si>
  <si>
    <t>WB3286-5200LP08</t>
  </si>
  <si>
    <t xml:space="preserve">SORTING LINE #2 BIN STACKERS #11&amp;#12 </t>
  </si>
  <si>
    <t>WB3286-5200LP09</t>
  </si>
  <si>
    <t>SORTING LINE #2 BIN STACKERS #13 &amp; PA</t>
  </si>
  <si>
    <t>WB3286-5200LP10</t>
  </si>
  <si>
    <t>SORTING INE #2 PALLET FEEDER AREA LOCAL CONTROL PANEL</t>
  </si>
  <si>
    <t>WB3286-5200LP11</t>
  </si>
  <si>
    <t>SORTING INE #2 INSPECTION AREA LOCAL CONTROL PANEL</t>
  </si>
  <si>
    <t>WB3287-PLC</t>
  </si>
  <si>
    <t>SAWLINE/COATING/GRADELINE PLC DOC</t>
  </si>
  <si>
    <t>WB3287-HMI</t>
  </si>
  <si>
    <t xml:space="preserve">SAWLINE/COATING/GRADELINE HMI DOC, </t>
  </si>
  <si>
    <t>WB3287-LCP</t>
  </si>
  <si>
    <t>SAWLINE/COATING/GRADELINE LCP DOC</t>
  </si>
  <si>
    <t>WB3287-MCP</t>
  </si>
  <si>
    <t>SAWLINE/COATING/GRADELINE MCP DOC</t>
  </si>
  <si>
    <t>WB3287-PROG</t>
  </si>
  <si>
    <t>SAWLINE/COATING/GRADELINE PLC &amp; HM</t>
  </si>
  <si>
    <t>PN-51AS5192</t>
  </si>
  <si>
    <t>PN-51AS5203</t>
  </si>
  <si>
    <t>COATER 1 OUTFEED CONVEYOR</t>
  </si>
  <si>
    <t>PN-51AS5376</t>
  </si>
  <si>
    <t>COATER 2 OUTFEED CONVEYOR</t>
  </si>
  <si>
    <t>PN-51AS5529</t>
  </si>
  <si>
    <t>BACK COATER INFEED</t>
  </si>
  <si>
    <t>PN-51AS5207</t>
  </si>
  <si>
    <t>PN-51AS5206</t>
  </si>
  <si>
    <t>DWELL CONVEYOR</t>
  </si>
  <si>
    <t>PN-51AS5370</t>
  </si>
  <si>
    <t>INCLINE INSPECTION CONVEYOR</t>
  </si>
  <si>
    <t>PN-79A10883</t>
  </si>
  <si>
    <t>PN-71A9852</t>
  </si>
  <si>
    <t>CURVE OUTFEED CONVEYOR</t>
  </si>
  <si>
    <t>PN-79A10888</t>
  </si>
  <si>
    <t>STACK TRANSFER CONVEYOR 6</t>
  </si>
  <si>
    <t>PN-79A10885</t>
  </si>
  <si>
    <t>STACK TRANSFER CONVEYOR 4</t>
  </si>
  <si>
    <t>PN-79A10886</t>
  </si>
  <si>
    <t>PN-90A0985</t>
  </si>
  <si>
    <t>TRIM WASTE SYSTEM</t>
  </si>
  <si>
    <t>PN-79A11174</t>
  </si>
  <si>
    <t>PN-71A10141</t>
  </si>
  <si>
    <t>UPENDER INFEED CONVEYOR</t>
  </si>
  <si>
    <t>PN-316H0046</t>
  </si>
  <si>
    <t>STACK UPENDER</t>
  </si>
  <si>
    <t>PN-71A10142</t>
  </si>
  <si>
    <t>UPENDER OUTFEED CONVEYOR</t>
  </si>
  <si>
    <t>PN-71A10147</t>
  </si>
  <si>
    <t>PN-79A10887</t>
  </si>
  <si>
    <t>STACK TRANSFER CONVEYOR 5</t>
  </si>
  <si>
    <t>PN-71A9848</t>
  </si>
  <si>
    <t>JUMP ROLL #1</t>
  </si>
  <si>
    <t>PN-71A9850</t>
  </si>
  <si>
    <t>PN-79A10882</t>
  </si>
  <si>
    <t>STACK TRANSFER CONVEYOR 2</t>
  </si>
  <si>
    <t>PN-98B0106</t>
  </si>
  <si>
    <t>AIR BLOW-OFF</t>
  </si>
  <si>
    <t>PN-71A9847</t>
  </si>
  <si>
    <t>PN-51AS5208</t>
  </si>
  <si>
    <t>SORTLINE 1 INFEED CONVEYOR</t>
  </si>
  <si>
    <t>PN-50NV0395</t>
  </si>
  <si>
    <t>SORTLINE 1 STACKER 1</t>
  </si>
  <si>
    <t xml:space="preserve">PN-51AS5358 </t>
  </si>
  <si>
    <t xml:space="preserve">SORTLINE 1 STACK GATHERING BELT CONV 1 </t>
  </si>
  <si>
    <t xml:space="preserve">PN-51AS5371 </t>
  </si>
  <si>
    <t>PN-50NV0396</t>
  </si>
  <si>
    <t>SORTLINE 1 STACKER 2</t>
  </si>
  <si>
    <t>PN-71A9849</t>
  </si>
  <si>
    <t>STACK GATHERING CONVEYOR 2</t>
  </si>
  <si>
    <t>PN-51AS5209</t>
  </si>
  <si>
    <t>SORTLINE 2 INFEED CONVEYOR</t>
  </si>
  <si>
    <t>PN-50NV0397</t>
  </si>
  <si>
    <t>SORTLINE 2 STACKER 3</t>
  </si>
  <si>
    <t>PN-51AS5372</t>
  </si>
  <si>
    <t>STACKER INFEED</t>
  </si>
  <si>
    <t>PN-50NV0398</t>
  </si>
  <si>
    <t>SORTLINE 2 STACKER 4</t>
  </si>
  <si>
    <t>PN-51AS5359</t>
  </si>
  <si>
    <t>STACKER OUT FEED CONV</t>
  </si>
  <si>
    <t>PN-71A9851</t>
  </si>
  <si>
    <t>STACK GATHERING CONVEYOR 4</t>
  </si>
  <si>
    <t>PN-CM-01759</t>
  </si>
  <si>
    <t>140_x000D_
ABOVE</t>
  </si>
  <si>
    <t>IN HOUSE TESTING OF EQUIP.SYSTEMS *</t>
  </si>
  <si>
    <t>FACTORY ACCEPTANCE TESTING</t>
  </si>
  <si>
    <t>WB3291-PLC</t>
  </si>
  <si>
    <t>PLC DESIGN AND COMPONENTS (063136)</t>
  </si>
  <si>
    <t>WB3291-HMI</t>
  </si>
  <si>
    <t>WB3291-MCP</t>
  </si>
  <si>
    <t>WB3291-PROG</t>
  </si>
  <si>
    <t>CRITICAL SPARE PARTS PACKAGE</t>
  </si>
  <si>
    <t>PN-50V3148</t>
  </si>
  <si>
    <t>GRADEBIN STACKER #1 &amp; #2</t>
  </si>
  <si>
    <t>PN-50V3149</t>
  </si>
  <si>
    <t>GRADEBIN STACKER #3</t>
  </si>
  <si>
    <t>PN-50V3150</t>
  </si>
  <si>
    <t>GRADEBIN STACKER #4 &amp; #5</t>
  </si>
  <si>
    <t>PN-50V3153</t>
  </si>
  <si>
    <t>PN-71A9895</t>
  </si>
  <si>
    <t>BIN #1 OUTFEED JUMP CONVEYOR</t>
  </si>
  <si>
    <t>PN-71A9896</t>
  </si>
  <si>
    <t>BIN #2 OUTFEED JUMP CONVEYOR</t>
  </si>
  <si>
    <t>PN-71A9897</t>
  </si>
  <si>
    <t>BIN #3 OUTFEED JUMP CONVEYOR</t>
  </si>
  <si>
    <t>PN-71A9898</t>
  </si>
  <si>
    <t>BIN #4 OUTFEED JUMP CONVEYOR</t>
  </si>
  <si>
    <t>PN-71A9899</t>
  </si>
  <si>
    <t>BIN #5 OUTFEED JUMP CONVEYOR</t>
  </si>
  <si>
    <t>PN-79A10917</t>
  </si>
  <si>
    <t>CROSS TRANSFER CHAIN #1</t>
  </si>
  <si>
    <t>PN-79A10918</t>
  </si>
  <si>
    <t>CROSS TRANSFER CHAIN #2</t>
  </si>
  <si>
    <t>PN-79A10919</t>
  </si>
  <si>
    <t>IN/OUT STACK CONVEYOR #1</t>
  </si>
  <si>
    <t>51AS5330</t>
  </si>
  <si>
    <t xml:space="preserve">PN-79A10921 </t>
  </si>
  <si>
    <t xml:space="preserve">STENCIL CONVEYOR </t>
  </si>
  <si>
    <t xml:space="preserve">PN-79A10922 </t>
  </si>
  <si>
    <t xml:space="preserve">STRAPPER INFEED CONVEYOR </t>
  </si>
  <si>
    <t xml:space="preserve">PN-79A10923 </t>
  </si>
  <si>
    <t xml:space="preserve">STRAPPER OUTFEED CONVEYOR </t>
  </si>
  <si>
    <t xml:space="preserve">PN-71A9900 </t>
  </si>
  <si>
    <t xml:space="preserve">JUMP ROLL CONVEYOR </t>
  </si>
  <si>
    <t xml:space="preserve">PN-71A9901 </t>
  </si>
  <si>
    <t xml:space="preserve">STACK TRANSFER CONVEYOR </t>
  </si>
  <si>
    <t xml:space="preserve">PN-71A9902 </t>
  </si>
  <si>
    <t xml:space="preserve">GRAVITY OUTFEED CONVEYOR </t>
  </si>
  <si>
    <t>HB3178</t>
  </si>
  <si>
    <t>WB3290-PLC</t>
  </si>
  <si>
    <t>SYSTEM CONTROLS DOC, DESIGN AND C</t>
  </si>
  <si>
    <t>Ships EOY - NO ITEMS TO ISSUE NV 12/27</t>
  </si>
  <si>
    <t>WB3290-PROG</t>
  </si>
  <si>
    <t>SYSTEM CONTROLS SEQUENCE OF OPER</t>
  </si>
  <si>
    <t>G.P. EMPORIA TOTAL</t>
  </si>
  <si>
    <t>MODELS AND TOOLS</t>
  </si>
  <si>
    <t>(33)AA233337</t>
  </si>
  <si>
    <t>AA-4-36/SP LEFT AND RIGHT HAND LIFT ASSEMBLY</t>
  </si>
  <si>
    <t>First 3 lifts ship 11-22</t>
  </si>
  <si>
    <t>I0IE6</t>
  </si>
  <si>
    <t>First 3 lifts ship 11-23</t>
  </si>
  <si>
    <t>I0IE7</t>
  </si>
  <si>
    <t>I0IE8</t>
  </si>
  <si>
    <t>33AA028298</t>
  </si>
  <si>
    <t>RAM ASSEMBLY</t>
  </si>
  <si>
    <t>CLOSED</t>
  </si>
  <si>
    <t>I0IE9</t>
  </si>
  <si>
    <t>33UP027981</t>
  </si>
  <si>
    <t>BEARING ASSEMBLY - FIXED END</t>
  </si>
  <si>
    <t>I0IEA</t>
  </si>
  <si>
    <t>33UP027982</t>
  </si>
  <si>
    <t>BEARING ASSEMBLY - ROLLING END</t>
  </si>
  <si>
    <t>I0IEB</t>
  </si>
  <si>
    <t>33UP0279820</t>
  </si>
  <si>
    <t>FIXED PIVOT BEARING HOUSING</t>
  </si>
  <si>
    <t>WB3294-PLC</t>
  </si>
  <si>
    <t>MODELS AND TOOLS TOTAL</t>
  </si>
  <si>
    <t>(33)SL233336</t>
  </si>
  <si>
    <t>SL-1-10 PNEUMATIC WORK POSITIONER</t>
  </si>
  <si>
    <t>CLOSED - NV 12/27</t>
  </si>
  <si>
    <t>EDCO, INC</t>
  </si>
  <si>
    <t>AA233338</t>
  </si>
  <si>
    <t>AA-2-36/SF DUAL HYD SCISSOR LIFT</t>
  </si>
  <si>
    <t>Costed 3-25</t>
  </si>
  <si>
    <t>MANUALS (ELECTRONIC)</t>
  </si>
  <si>
    <t>EDCO, INC TOTAL</t>
  </si>
  <si>
    <t>LOUISIANA PACIFIC CORP -TWO HARBOR</t>
  </si>
  <si>
    <t>PN-703S0094</t>
  </si>
  <si>
    <t>DESTACKING ROBOT</t>
  </si>
  <si>
    <t>PN-703S0095</t>
  </si>
  <si>
    <t>DESTACKING EOAT</t>
  </si>
  <si>
    <t>PN-71A10216</t>
  </si>
  <si>
    <t>SPEED-UP CORNER</t>
  </si>
  <si>
    <t>PH1.1</t>
  </si>
  <si>
    <t>PN-340S0278</t>
  </si>
  <si>
    <t>SAFETY ENCLOSURE (DESTACKING ROBO</t>
  </si>
  <si>
    <t>PN-71A10227</t>
  </si>
  <si>
    <t>PN-71A10228</t>
  </si>
  <si>
    <t>STACK DISCHARGE</t>
  </si>
  <si>
    <t>PN-79A11255</t>
  </si>
  <si>
    <t>PN-703S0096</t>
  </si>
  <si>
    <t>STACK BUILDING ROBOT</t>
  </si>
  <si>
    <t>PN-703S0097</t>
  </si>
  <si>
    <t>PN-79A11256</t>
  </si>
  <si>
    <t>BOTTOM BOARD STAND</t>
  </si>
  <si>
    <t>PN-79A11257</t>
  </si>
  <si>
    <t>TOP BOARD STAND</t>
  </si>
  <si>
    <t>PN-51AS5479</t>
  </si>
  <si>
    <t>RF CURING PRESS INFEED CONVEYOR 1</t>
  </si>
  <si>
    <t>PN-51AS5567</t>
  </si>
  <si>
    <t>RF CURING PRESS INFEED CONVEYOR 2</t>
  </si>
  <si>
    <t>PN-51AS5480</t>
  </si>
  <si>
    <t>RF CURING PRESS OUTFEED CONVEYOR</t>
  </si>
  <si>
    <t>PN-51AS5481</t>
  </si>
  <si>
    <t>PN-701A0150</t>
  </si>
  <si>
    <t>TAPE REMOVAL ROBOT</t>
  </si>
  <si>
    <t>PN-701A0151</t>
  </si>
  <si>
    <t>TAPE REMOVAL EOAT</t>
  </si>
  <si>
    <t>PN-71N2955</t>
  </si>
  <si>
    <t>RF CURING CORNER TRANSFER CONVEY</t>
  </si>
  <si>
    <t>PN-79A11360</t>
  </si>
  <si>
    <t>RF CURING TRANSFER LUG CONVEYOR</t>
  </si>
  <si>
    <t>PN-51AS5507</t>
  </si>
  <si>
    <t>PN-79A11253</t>
  </si>
  <si>
    <t>PN-79A11254</t>
  </si>
  <si>
    <t>STACKING CONVEYOR</t>
  </si>
  <si>
    <t>PN-71A10226</t>
  </si>
  <si>
    <t>BAGGING STATION ROLL CONVEYOR</t>
  </si>
  <si>
    <t>PN-51AS5482</t>
  </si>
  <si>
    <t>INSPECTION CONVEYOR</t>
  </si>
  <si>
    <t>PN-16BB0118</t>
  </si>
  <si>
    <t>PLANER</t>
  </si>
  <si>
    <t>PN-51AS5568</t>
  </si>
  <si>
    <t>COATER INFEED ROLL CONVEYOR</t>
  </si>
  <si>
    <t>PN-20W0143</t>
  </si>
  <si>
    <t>ROLL COATER #1</t>
  </si>
  <si>
    <t>PN-20W0144</t>
  </si>
  <si>
    <t>ROLL COATER #2</t>
  </si>
  <si>
    <t>PN-340S0279</t>
  </si>
  <si>
    <t>SAFETY ENCLOSURE (TAPE REMOVAL RO</t>
  </si>
  <si>
    <t>PN-340S0280</t>
  </si>
  <si>
    <t>BOISE CASCADE WOOD PRODUCTS, LLC</t>
  </si>
  <si>
    <t>PN-52W1434</t>
  </si>
  <si>
    <t>PLYWOOD CORNER TRANSFER</t>
  </si>
  <si>
    <t>Costed 5-14</t>
  </si>
  <si>
    <t>PN-13H6968</t>
  </si>
  <si>
    <t>PLYWOOD SECOND PASS SAW</t>
  </si>
  <si>
    <t>PN-16B1544</t>
  </si>
  <si>
    <t>16B SAW BEAM REPLACEMENT</t>
  </si>
  <si>
    <t>WB3297-PLC</t>
  </si>
  <si>
    <t>WB3297-HMI</t>
  </si>
  <si>
    <t>HMI DESIGN AND DOCUMENTATION</t>
  </si>
  <si>
    <t>WB3297-MCP</t>
  </si>
  <si>
    <t>WB3297-PROG</t>
  </si>
  <si>
    <t>JAMES HARDIE BLDG PROD - PULASKI</t>
  </si>
  <si>
    <t>2104A</t>
  </si>
  <si>
    <t>PN-33TX121401</t>
  </si>
  <si>
    <t>FEEDER X-LIFT #1</t>
  </si>
  <si>
    <t>2105A</t>
  </si>
  <si>
    <t>PN-33TX121402</t>
  </si>
  <si>
    <t>FEEDER X-LIFT #2</t>
  </si>
  <si>
    <t>JAMES HARDIE BLDG PROD - PULASKI TOTAL</t>
  </si>
  <si>
    <t>PN-37D1378</t>
  </si>
  <si>
    <t>CORNER SIDING REJECT CART</t>
  </si>
  <si>
    <t>PN-144B0011</t>
  </si>
  <si>
    <t>VISION GRADING SYSTEM</t>
  </si>
  <si>
    <t>WB3298-PLC</t>
  </si>
  <si>
    <t>WB3298-HMI</t>
  </si>
  <si>
    <t>WB3298-MCP</t>
  </si>
  <si>
    <t>WB3298-PROG</t>
  </si>
  <si>
    <t>WB3298-ROBOT PROG</t>
  </si>
  <si>
    <t>PNEUMATIC DESIGN (064797)</t>
  </si>
  <si>
    <t>GENERAL ARRANGEMENT DRAWINGS  (06</t>
  </si>
  <si>
    <t>SHOP TEST (064797)</t>
  </si>
  <si>
    <t>LOUISIANA PACIFIC CORP -TWO HARBOR TOTAL</t>
  </si>
  <si>
    <t>PN-51AS5448</t>
  </si>
  <si>
    <t>MANUALS  (064564)</t>
  </si>
  <si>
    <t>BOISE CASCADE WOOD PRODUCTS, LLC TOTAL</t>
  </si>
  <si>
    <t>SO</t>
  </si>
  <si>
    <t>JO</t>
  </si>
  <si>
    <t>Customer</t>
  </si>
  <si>
    <t>Test Group</t>
  </si>
  <si>
    <t>Part Number</t>
  </si>
  <si>
    <t>Assy Start</t>
  </si>
  <si>
    <t>Test Start</t>
  </si>
  <si>
    <t>Description</t>
  </si>
  <si>
    <t>M/S</t>
  </si>
  <si>
    <t>P</t>
  </si>
  <si>
    <t>Action Date</t>
  </si>
  <si>
    <t>Comments</t>
  </si>
  <si>
    <t>Packet Printed</t>
  </si>
  <si>
    <t>Checklist Complete</t>
  </si>
  <si>
    <t>Staged at Paint</t>
  </si>
  <si>
    <t>Staged @ Paint</t>
  </si>
  <si>
    <t>Pick in progress: motors in Bus Barn (9-13)</t>
  </si>
  <si>
    <t>??</t>
  </si>
  <si>
    <t>Staged @ Paint (NV 8/22)</t>
  </si>
  <si>
    <t xml:space="preserve"> - </t>
  </si>
  <si>
    <t>N</t>
  </si>
  <si>
    <t xml:space="preserve"> -</t>
  </si>
  <si>
    <t xml:space="preserve">
 -   </t>
  </si>
  <si>
    <t xml:space="preserve"> - 
</t>
  </si>
  <si>
    <t xml:space="preserve"> -
</t>
  </si>
  <si>
    <t>CRITICAL PATH ITEMS</t>
  </si>
  <si>
    <t>Job Series</t>
  </si>
  <si>
    <t>Item Number</t>
  </si>
  <si>
    <t>Item Desc</t>
  </si>
  <si>
    <t>Eng Rel</t>
  </si>
  <si>
    <t>Prod Rel</t>
  </si>
  <si>
    <t>Fab Start</t>
  </si>
  <si>
    <t>Mch Start</t>
  </si>
  <si>
    <t>Fab End</t>
  </si>
  <si>
    <t>Mch End</t>
  </si>
  <si>
    <t>Purch Items Rcv'd</t>
  </si>
  <si>
    <t>Mech Assy Start</t>
  </si>
  <si>
    <t>Elec/Plumb Assy Start</t>
  </si>
  <si>
    <t>Mch Assy Comp</t>
  </si>
  <si>
    <t>Elec/Plumb Assy Comp</t>
  </si>
  <si>
    <t>Test Comp</t>
  </si>
  <si>
    <t>Ship Comp</t>
  </si>
  <si>
    <t>Notes</t>
  </si>
  <si>
    <t>Complete</t>
  </si>
  <si>
    <t>Vendor rework on acme nuts. (Completed)</t>
  </si>
  <si>
    <t xml:space="preserve">Need Zippers and payment </t>
  </si>
  <si>
    <t>Follow up on Air Drawings
Follow up on machine partials (Exp 10/17 comp)
+1 wk for Fab (10-15)</t>
  </si>
  <si>
    <t>PARENT</t>
  </si>
  <si>
    <t>PART</t>
  </si>
  <si>
    <t>ITEM</t>
  </si>
  <si>
    <t>RQ'D</t>
  </si>
  <si>
    <t>SRC</t>
  </si>
  <si>
    <t>ISS'D</t>
  </si>
  <si>
    <t>JOB</t>
  </si>
  <si>
    <t>STATUS</t>
  </si>
  <si>
    <t>ON HAND</t>
  </si>
  <si>
    <t>TOTAL ON ORDER</t>
  </si>
  <si>
    <t>TOTAL COMMITTED</t>
  </si>
  <si>
    <t>PO</t>
  </si>
  <si>
    <t>VENDOR</t>
  </si>
  <si>
    <t>ORD QTY</t>
  </si>
  <si>
    <t>RCV QTY</t>
  </si>
  <si>
    <t>IS PURCHASE PART</t>
  </si>
  <si>
    <t>APPROVED DELIVERY</t>
  </si>
  <si>
    <t>PN-98B0134</t>
  </si>
  <si>
    <t xml:space="preserve">-
</t>
  </si>
  <si>
    <t>Packet printed prior, some parts already pulled</t>
  </si>
  <si>
    <t>Prod Pending</t>
  </si>
  <si>
    <t>P: 52380083 SPKT PO 104246 DUE 9/20</t>
  </si>
  <si>
    <t xml:space="preserve">
P: 61380005 VALVE PO 103786 DUE 08/09</t>
  </si>
  <si>
    <t xml:space="preserve">
</t>
  </si>
  <si>
    <t>MINI BUNDLE BANDER (Buy Out)</t>
  </si>
  <si>
    <t>PN-92B0001</t>
  </si>
  <si>
    <t>PN-166A0011</t>
  </si>
  <si>
    <t>PN-25N0500</t>
  </si>
  <si>
    <t>PN-140B0080</t>
  </si>
  <si>
    <t>PN-99A0012</t>
  </si>
  <si>
    <t>PN-73A0039</t>
  </si>
  <si>
    <t>CLEANUP STATION</t>
  </si>
  <si>
    <t>VACUUM PUMP</t>
  </si>
  <si>
    <t>PNEUMATIC SYSTEM</t>
  </si>
  <si>
    <t>CRANE SYSTEM</t>
  </si>
  <si>
    <t>BAGGING STATION</t>
  </si>
  <si>
    <t>LAYUP STATION</t>
  </si>
  <si>
    <t>PN-703S0167</t>
  </si>
  <si>
    <t>RF PANEL TRANSPORT RACK</t>
  </si>
  <si>
    <t xml:space="preserve"> - 
</t>
  </si>
  <si>
    <t>Still Waiting for Engineering Release.</t>
  </si>
  <si>
    <t>PN-300V1405</t>
  </si>
  <si>
    <t>SPREADER BEAM</t>
  </si>
  <si>
    <t>PN-71A10371</t>
  </si>
  <si>
    <t xml:space="preserve">
MS: 10+ items due 8/26</t>
  </si>
  <si>
    <t>SAW OUTFEED CONVEYOR (ON HOLD)</t>
  </si>
  <si>
    <t>ON HOLD</t>
  </si>
  <si>
    <t>P: 61924808 PO 104298 VALVE DUE 10/9</t>
  </si>
  <si>
    <t>P: 51430087 BRG, ROLL PO 104369 DUE 10/1</t>
  </si>
  <si>
    <t>P: 51430087 BRG, ROLL PO 104310 DUE 10/1</t>
  </si>
  <si>
    <t>PN-162V00114</t>
  </si>
  <si>
    <t>VERTICAL TOWER</t>
  </si>
  <si>
    <t>INVENTWOOD - METTLEWOOD (Part 2)</t>
  </si>
  <si>
    <t>39387</t>
  </si>
  <si>
    <t>39311</t>
  </si>
  <si>
    <t>2301</t>
  </si>
  <si>
    <t>PN-703S0171</t>
  </si>
  <si>
    <t>39312</t>
  </si>
  <si>
    <t>2302</t>
  </si>
  <si>
    <t>PN-703S0172</t>
  </si>
  <si>
    <t>39313</t>
  </si>
  <si>
    <t>2303</t>
  </si>
  <si>
    <t>PN-703S0173</t>
  </si>
  <si>
    <t>39314</t>
  </si>
  <si>
    <t>2305</t>
  </si>
  <si>
    <t>PN-703S0174</t>
  </si>
  <si>
    <t>STACKING ROBOT</t>
  </si>
  <si>
    <t>39315</t>
  </si>
  <si>
    <t>2306</t>
  </si>
  <si>
    <t>PN-703S0175</t>
  </si>
  <si>
    <t>39316</t>
  </si>
  <si>
    <t>2307</t>
  </si>
  <si>
    <t>PN-703S0176</t>
  </si>
  <si>
    <t>ROBOT RISER</t>
  </si>
  <si>
    <t>39317</t>
  </si>
  <si>
    <t>2310</t>
  </si>
  <si>
    <t>PN-51AS5784</t>
  </si>
  <si>
    <t>PRE INSPECTION CONVEYOR</t>
  </si>
  <si>
    <t>39318</t>
  </si>
  <si>
    <t>2311</t>
  </si>
  <si>
    <t>PN-144B0012</t>
  </si>
  <si>
    <t>LASER INSPECTION MODULE</t>
  </si>
  <si>
    <t>39319</t>
  </si>
  <si>
    <t>2312</t>
  </si>
  <si>
    <t>PN-51AS5785</t>
  </si>
  <si>
    <t>POST INSPECTION CONVEYOR</t>
  </si>
  <si>
    <t>39320</t>
  </si>
  <si>
    <t>2315</t>
  </si>
  <si>
    <t>PN-703S0177</t>
  </si>
  <si>
    <t>LIGHT PRODUCT STACK TABLE</t>
  </si>
  <si>
    <t>39321</t>
  </si>
  <si>
    <t>2316</t>
  </si>
  <si>
    <t>PN-703S0178</t>
  </si>
  <si>
    <t>HEAVY PRODUCT STACK TABLE</t>
  </si>
  <si>
    <t>39322</t>
  </si>
  <si>
    <t>2317</t>
  </si>
  <si>
    <t>PN-703S0179</t>
  </si>
  <si>
    <t>REJECT CART</t>
  </si>
  <si>
    <t>39323</t>
  </si>
  <si>
    <t>2320</t>
  </si>
  <si>
    <t>PN-340S0307</t>
  </si>
  <si>
    <t>ROBOT SAFETY ENCLOSURE</t>
  </si>
  <si>
    <t>39324</t>
  </si>
  <si>
    <t>2401</t>
  </si>
  <si>
    <t>WB3305-PLC</t>
  </si>
  <si>
    <t>39325</t>
  </si>
  <si>
    <t>2402</t>
  </si>
  <si>
    <t>WB3305-HMI</t>
  </si>
  <si>
    <t>39326</t>
  </si>
  <si>
    <t>2403</t>
  </si>
  <si>
    <t>WB3305-MCP</t>
  </si>
  <si>
    <t>39327</t>
  </si>
  <si>
    <t>2404</t>
  </si>
  <si>
    <t>WB3305-PROG</t>
  </si>
  <si>
    <t>39328</t>
  </si>
  <si>
    <t>2405</t>
  </si>
  <si>
    <t>WB3305-ROBOT PROG</t>
  </si>
  <si>
    <t>39329</t>
  </si>
  <si>
    <t>2406</t>
  </si>
  <si>
    <t>39308</t>
  </si>
  <si>
    <t>2901</t>
  </si>
  <si>
    <t>PROJECT ENGINEERING &amp; DOCUMENTATION (066865)</t>
  </si>
  <si>
    <t>39309</t>
  </si>
  <si>
    <t>2902</t>
  </si>
  <si>
    <t>39310</t>
  </si>
  <si>
    <t>2903</t>
  </si>
  <si>
    <t>39330</t>
  </si>
  <si>
    <t>2910</t>
  </si>
  <si>
    <t>FREIGHT (066865)</t>
  </si>
  <si>
    <t>39331</t>
  </si>
  <si>
    <t>2911</t>
  </si>
  <si>
    <t>INSTALLATION &amp; STARTUP SUPERVISION (066865)</t>
  </si>
  <si>
    <t>39332</t>
  </si>
  <si>
    <t>2913</t>
  </si>
  <si>
    <t>SHOP TEST (066865)</t>
  </si>
  <si>
    <t>INVENTWOOD - METTLEWOOD (Part 2) TOTAL</t>
  </si>
  <si>
    <t xml:space="preserve">
</t>
  </si>
  <si>
    <t>P: 138B0928-0804P IDLER PULLEY PO 104789 DUE 9/27</t>
  </si>
  <si>
    <t>SP</t>
  </si>
  <si>
    <t xml:space="preserve">
P: 61591428 VALVE PO 104500  due 08/30, part is on backorder, pending new date
</t>
  </si>
  <si>
    <t xml:space="preserve">FAB: 10+ items due 9/24/2024
MS: 10+ items due 9/16
P:CM-01807 BALL SCREW PO 104047 DUE 9/27
</t>
  </si>
  <si>
    <t xml:space="preserve">
MS: 10+ items due 9/27
P: 18SC0556 VENT PO 104193 DUE 10/1</t>
  </si>
  <si>
    <t>FAB: 2 items due 9/20
MS: 10+ items due 9/30
P:61231169 CYL,AIR PO 104860 DUE 9/20</t>
  </si>
  <si>
    <t>FAB: 10 items due 9/20
MS: 1 item due 9/20</t>
  </si>
  <si>
    <t>MS: 10+ items due 8/19, NOW 8/30, NOW 9/9, NOW 9/23 Per AG
P: 61924836.1 VALVE PO 104006 due 09/13</t>
  </si>
  <si>
    <t xml:space="preserve">MS: 10+ items due 9/20, NOW 10/7
</t>
  </si>
  <si>
    <t>?????</t>
  </si>
  <si>
    <t>PN-71A10375</t>
  </si>
  <si>
    <t>MS: 10+ items due 10/7
P:18AQ0053 UPPER PLATEN PO 104193 DUE 10/1</t>
  </si>
  <si>
    <t xml:space="preserve"> - 
 </t>
  </si>
  <si>
    <t>prev assy 9/27</t>
  </si>
  <si>
    <t>prev. assy 9/23</t>
  </si>
  <si>
    <t>Changed TG from 6 to 6.6</t>
  </si>
  <si>
    <t>FAB: 10+ items due 9/20
MS: 6 items due 9/24
P: 61954209 VALVE SUBBASE PO 104307 due 10/2</t>
  </si>
  <si>
    <t>FAB: 10+ items due 9/20
MS: 10+ items due 9/20
P: 145L0347-01 LAMICOIDS PO 105097 DUE 9/30</t>
  </si>
  <si>
    <t>FAB: 10+ items due 9/10, NOW  9/18, F/U 9/19
MS: 10+ items due 9/27, NOW 10/7
P: 54529919-50 MTR 50HP PO:1E+05 DUE 9/13</t>
  </si>
  <si>
    <t>FAB: 10+ items due F/U 9/19
MS: 1 item due F/U 9/19
P: 57555325.9 REDUCER PO 104974 DUE 10/9</t>
  </si>
  <si>
    <t xml:space="preserve">FAB: 10+ items due F/U 9/19
MS: 10+ item due F/U 9/19
P: 16AG0646P MTR 7.5 HP PO 104997 DUE 11/28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</si>
</sst>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m/d/yy;@"/>
    <numFmt numFmtId="165" formatCode="mm/dd/yy"/>
    <numFmt numFmtId="166" formatCode="mm/dd/yy;@"/>
    <numFmt numFmtId="167" formatCode="m/d;@"/>
    <numFmt numFmtId="168" formatCode="0.0"/>
    <numFmt numFmtId="169" formatCode="00000"/>
    <numFmt numFmtId="170" formatCode="0.0%"/>
    <numFmt numFmtId="171" formatCode="#,###.0"/>
    <numFmt numFmtId="172" formatCode="#,###.0;\-#,###.0;\0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theme="1"/>
      <name val="Arial"/>
      <family val="2"/>
    </font>
    <font>
      <sz val="8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7.5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name val="Arial"/>
      <family val="2"/>
    </font>
    <font>
      <sz val="9"/>
      <color theme="1"/>
      <name val="Arial"/>
      <family val="2"/>
    </font>
    <font>
      <u/>
      <sz val="11"/>
      <color theme="3"/>
      <name val="Calibri"/>
      <family val="2"/>
      <scheme val="minor"/>
    </font>
    <font>
      <sz val="8.5"/>
      <color theme="1"/>
      <name val="Calibri"/>
      <family val="2"/>
      <scheme val="minor"/>
    </font>
    <font>
      <sz val="9"/>
      <name val="Arial"/>
      <family val="2"/>
    </font>
    <font>
      <sz val="7"/>
      <name val="Arial"/>
      <family val="2"/>
    </font>
    <font>
      <u/>
      <sz val="11"/>
      <color rgb="FF002060"/>
      <name val="Calibri"/>
      <family val="2"/>
      <scheme val="minor"/>
    </font>
    <font>
      <sz val="9.5"/>
      <color theme="1"/>
      <name val="Calibri"/>
      <family val="2"/>
      <scheme val="minor"/>
    </font>
    <font>
      <sz val="9.5"/>
      <color theme="1"/>
      <name val="Arial"/>
      <family val="2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sz val="9"/>
      <color rgb="FF002060"/>
      <name val="Calibri"/>
      <family val="2"/>
      <scheme val="minor"/>
    </font>
    <font>
      <sz val="8.5"/>
      <name val="Arial"/>
      <family val="2"/>
    </font>
    <font>
      <sz val="11"/>
      <color theme="1"/>
      <name val="Times New Roman"/>
      <family val="1"/>
    </font>
    <font>
      <strike/>
      <sz val="8"/>
      <name val="Arial"/>
      <family val="2"/>
    </font>
    <font>
      <strike/>
      <sz val="11"/>
      <color theme="1"/>
      <name val="Calibri"/>
      <family val="2"/>
      <scheme val="minor"/>
    </font>
    <font>
      <strike/>
      <sz val="9"/>
      <name val="Arial"/>
      <family val="2"/>
    </font>
    <font>
      <strike/>
      <sz val="8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color rgb="FFFF0000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8.25"/>
      <color rgb="FFFFFFFF"/>
      <name val="Tahoma"/>
      <family val="2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u/>
      <sz val="11"/>
      <color rgb="FF0000FF"/>
      <name val="Calibri"/>
      <family val="2"/>
      <scheme val="minor"/>
    </font>
    <font>
      <u/>
      <sz val="11"/>
      <color rgb="FF0000FF"/>
      <name val="Arial"/>
      <family val="2"/>
    </font>
    <font>
      <sz val="13"/>
      <color theme="1"/>
      <name val="Calibri"/>
      <family val="2"/>
      <scheme val="minor"/>
    </font>
    <font>
      <sz val="15"/>
      <color theme="0"/>
      <name val="Calibri"/>
      <family val="2"/>
      <scheme val="minor"/>
    </font>
    <font>
      <sz val="13"/>
      <color rgb="FF9C57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color rgb="FF9C5700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D9B3"/>
        <bgColor indexed="64"/>
      </patternFill>
    </fill>
    <fill>
      <patternFill patternType="solid">
        <fgColor rgb="FFFFD5AB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FFCC"/>
      </patternFill>
    </fill>
    <fill>
      <patternFill patternType="solid">
        <fgColor rgb="FF00A500"/>
      </patternFill>
    </fill>
    <fill>
      <patternFill patternType="solid">
        <fgColor rgb="FFF8A96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A7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70C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09C20"/>
        <bgColor indexed="64"/>
      </patternFill>
    </fill>
    <fill>
      <patternFill patternType="solid">
        <fgColor rgb="FFF4DB9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E78DC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EB9"/>
        <bgColor indexed="64"/>
      </patternFill>
    </fill>
    <fill>
      <patternFill patternType="solid">
        <fgColor rgb="FFD8BEE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0A0B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379191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9A9A9"/>
      </left>
      <right style="thin">
        <color rgb="FFA9A9A9"/>
      </right>
      <top/>
      <bottom/>
      <diagonal/>
    </border>
  </borders>
  <cellStyleXfs count="14">
    <xf numFmtId="0" fontId="0" fillId="0" borderId="0"/>
    <xf numFmtId="0" fontId="4" fillId="0" borderId="0"/>
    <xf numFmtId="0" fontId="3" fillId="0" borderId="0"/>
    <xf numFmtId="0" fontId="5" fillId="0" borderId="0"/>
    <xf numFmtId="9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" fontId="13" fillId="2" borderId="3">
      <alignment horizontal="center" vertical="center"/>
    </xf>
    <xf numFmtId="0" fontId="3" fillId="42" borderId="23" applyNumberFormat="0" applyFont="0" applyAlignment="0" applyProtection="0"/>
    <xf numFmtId="0" fontId="53" fillId="49" borderId="0" applyNumberFormat="0" applyBorder="0" applyAlignment="0" applyProtection="0"/>
    <xf numFmtId="0" fontId="54" fillId="50" borderId="0" applyNumberFormat="0" applyBorder="0" applyAlignment="0" applyProtection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1" fillId="42" borderId="23" applyNumberFormat="0" applyFont="0" applyAlignment="0" applyProtection="0"/>
  </cellStyleXfs>
  <cellXfs count="2327">
    <xf numFmtId="0" fontId="0" fillId="0" borderId="0" xfId="0"/>
    <xf numFmtId="0" fontId="2" fillId="0" borderId="0" xfId="0" applyFont="1"/>
    <xf numFmtId="0" fontId="6" fillId="0" borderId="0" xfId="0" applyFont="1"/>
    <xf numFmtId="164" fontId="6" fillId="0" borderId="0" xfId="0" applyNumberFormat="1" applyFont="1"/>
    <xf numFmtId="9" fontId="6" fillId="0" borderId="0" xfId="0" applyNumberFormat="1" applyFont="1"/>
    <xf numFmtId="166" fontId="6" fillId="0" borderId="0" xfId="0" applyNumberFormat="1" applyFont="1" applyAlignment="1">
      <alignment horizontal="center"/>
    </xf>
    <xf numFmtId="0" fontId="7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vertical="center"/>
    </xf>
    <xf numFmtId="0" fontId="7" fillId="0" borderId="3" xfId="1" applyFont="1" applyBorder="1"/>
    <xf numFmtId="166" fontId="7" fillId="0" borderId="3" xfId="1" applyNumberFormat="1" applyFont="1" applyBorder="1" applyAlignment="1">
      <alignment horizontal="center" vertical="center"/>
    </xf>
    <xf numFmtId="9" fontId="7" fillId="0" borderId="3" xfId="1" applyNumberFormat="1" applyFont="1" applyBorder="1"/>
    <xf numFmtId="0" fontId="7" fillId="0" borderId="4" xfId="1" applyFont="1" applyBorder="1" applyAlignment="1">
      <alignment horizontal="center" vertical="center"/>
    </xf>
    <xf numFmtId="0" fontId="7" fillId="0" borderId="4" xfId="1" applyFont="1" applyBorder="1" applyAlignment="1">
      <alignment vertical="center"/>
    </xf>
    <xf numFmtId="0" fontId="7" fillId="0" borderId="4" xfId="1" applyFont="1" applyBorder="1"/>
    <xf numFmtId="166" fontId="7" fillId="0" borderId="4" xfId="1" applyNumberFormat="1" applyFont="1" applyBorder="1" applyAlignment="1">
      <alignment horizontal="center" vertical="center"/>
    </xf>
    <xf numFmtId="9" fontId="7" fillId="0" borderId="4" xfId="1" applyNumberFormat="1" applyFont="1" applyBorder="1"/>
    <xf numFmtId="0" fontId="7" fillId="2" borderId="0" xfId="1" applyFont="1" applyFill="1" applyAlignment="1">
      <alignment horizontal="center" vertical="center"/>
    </xf>
    <xf numFmtId="166" fontId="7" fillId="0" borderId="4" xfId="1" applyNumberFormat="1" applyFont="1" applyBorder="1" applyAlignment="1">
      <alignment horizontal="center"/>
    </xf>
    <xf numFmtId="164" fontId="6" fillId="2" borderId="0" xfId="0" applyNumberFormat="1" applyFont="1" applyFill="1"/>
    <xf numFmtId="166" fontId="6" fillId="0" borderId="4" xfId="0" applyNumberFormat="1" applyFont="1" applyBorder="1" applyAlignment="1">
      <alignment horizontal="center"/>
    </xf>
    <xf numFmtId="0" fontId="6" fillId="0" borderId="4" xfId="0" applyFont="1" applyBorder="1"/>
    <xf numFmtId="9" fontId="7" fillId="0" borderId="4" xfId="3" applyNumberFormat="1" applyFont="1" applyBorder="1" applyAlignment="1">
      <alignment horizontal="center" vertical="center"/>
    </xf>
    <xf numFmtId="0" fontId="6" fillId="4" borderId="0" xfId="0" applyFont="1" applyFill="1" applyAlignment="1">
      <alignment horizontal="center"/>
    </xf>
    <xf numFmtId="0" fontId="7" fillId="4" borderId="3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166" fontId="6" fillId="5" borderId="0" xfId="0" applyNumberFormat="1" applyFont="1" applyFill="1" applyAlignment="1">
      <alignment horizontal="left"/>
    </xf>
    <xf numFmtId="166" fontId="7" fillId="5" borderId="3" xfId="1" applyNumberFormat="1" applyFont="1" applyFill="1" applyBorder="1" applyAlignment="1">
      <alignment horizontal="left" vertical="center"/>
    </xf>
    <xf numFmtId="166" fontId="7" fillId="5" borderId="4" xfId="1" applyNumberFormat="1" applyFont="1" applyFill="1" applyBorder="1" applyAlignment="1">
      <alignment horizontal="left" vertical="center"/>
    </xf>
    <xf numFmtId="166" fontId="7" fillId="5" borderId="4" xfId="1" applyNumberFormat="1" applyFont="1" applyFill="1" applyBorder="1" applyAlignment="1">
      <alignment horizontal="left"/>
    </xf>
    <xf numFmtId="166" fontId="6" fillId="2" borderId="0" xfId="0" applyNumberFormat="1" applyFont="1" applyFill="1" applyAlignment="1">
      <alignment horizontal="left"/>
    </xf>
    <xf numFmtId="166" fontId="6" fillId="5" borderId="4" xfId="0" applyNumberFormat="1" applyFont="1" applyFill="1" applyBorder="1" applyAlignment="1">
      <alignment horizontal="left"/>
    </xf>
    <xf numFmtId="9" fontId="2" fillId="0" borderId="0" xfId="0" applyNumberFormat="1" applyFont="1" applyAlignment="1">
      <alignment horizontal="center"/>
    </xf>
    <xf numFmtId="9" fontId="7" fillId="0" borderId="4" xfId="1" applyNumberFormat="1" applyFont="1" applyBorder="1" applyAlignment="1">
      <alignment horizontal="center"/>
    </xf>
    <xf numFmtId="9" fontId="6" fillId="0" borderId="4" xfId="0" applyNumberFormat="1" applyFont="1" applyBorder="1" applyAlignment="1">
      <alignment horizontal="center"/>
    </xf>
    <xf numFmtId="9" fontId="7" fillId="0" borderId="3" xfId="1" applyNumberFormat="1" applyFont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166" fontId="7" fillId="0" borderId="3" xfId="1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0" fontId="7" fillId="0" borderId="4" xfId="1" applyFont="1" applyBorder="1" applyAlignment="1">
      <alignment horizontal="center"/>
    </xf>
    <xf numFmtId="0" fontId="7" fillId="0" borderId="4" xfId="3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3" borderId="2" xfId="1" applyFont="1" applyFill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6" borderId="4" xfId="1" applyFont="1" applyFill="1" applyBorder="1" applyAlignment="1">
      <alignment horizontal="center" vertical="center"/>
    </xf>
    <xf numFmtId="0" fontId="7" fillId="6" borderId="4" xfId="1" applyFont="1" applyFill="1" applyBorder="1"/>
    <xf numFmtId="0" fontId="7" fillId="6" borderId="4" xfId="1" applyFont="1" applyFill="1" applyBorder="1" applyAlignment="1">
      <alignment vertical="center"/>
    </xf>
    <xf numFmtId="165" fontId="11" fillId="6" borderId="4" xfId="1" applyNumberFormat="1" applyFont="1" applyFill="1" applyBorder="1" applyAlignment="1">
      <alignment horizontal="center" vertical="center"/>
    </xf>
    <xf numFmtId="0" fontId="8" fillId="6" borderId="4" xfId="3" applyFont="1" applyFill="1" applyBorder="1" applyAlignment="1">
      <alignment horizontal="center" vertical="center"/>
    </xf>
    <xf numFmtId="166" fontId="6" fillId="6" borderId="4" xfId="0" applyNumberFormat="1" applyFont="1" applyFill="1" applyBorder="1" applyAlignment="1">
      <alignment horizontal="left"/>
    </xf>
    <xf numFmtId="166" fontId="6" fillId="6" borderId="4" xfId="0" applyNumberFormat="1" applyFont="1" applyFill="1" applyBorder="1" applyAlignment="1">
      <alignment horizontal="center"/>
    </xf>
    <xf numFmtId="0" fontId="6" fillId="6" borderId="4" xfId="0" applyFont="1" applyFill="1" applyBorder="1"/>
    <xf numFmtId="9" fontId="7" fillId="6" borderId="4" xfId="3" applyNumberFormat="1" applyFont="1" applyFill="1" applyBorder="1"/>
    <xf numFmtId="0" fontId="6" fillId="6" borderId="4" xfId="0" applyFont="1" applyFill="1" applyBorder="1" applyAlignment="1">
      <alignment horizontal="center"/>
    </xf>
    <xf numFmtId="9" fontId="6" fillId="6" borderId="4" xfId="0" applyNumberFormat="1" applyFont="1" applyFill="1" applyBorder="1" applyAlignment="1">
      <alignment horizontal="center"/>
    </xf>
    <xf numFmtId="0" fontId="2" fillId="2" borderId="0" xfId="0" applyFont="1" applyFill="1"/>
    <xf numFmtId="0" fontId="13" fillId="0" borderId="0" xfId="5" applyAlignment="1">
      <alignment horizontal="center"/>
    </xf>
    <xf numFmtId="0" fontId="11" fillId="3" borderId="3" xfId="1" applyFont="1" applyFill="1" applyBorder="1"/>
    <xf numFmtId="0" fontId="7" fillId="3" borderId="7" xfId="1" applyFont="1" applyFill="1" applyBorder="1" applyAlignment="1">
      <alignment horizontal="center"/>
    </xf>
    <xf numFmtId="0" fontId="7" fillId="5" borderId="8" xfId="1" applyFont="1" applyFill="1" applyBorder="1" applyAlignment="1">
      <alignment horizontal="left"/>
    </xf>
    <xf numFmtId="0" fontId="7" fillId="3" borderId="3" xfId="1" applyFont="1" applyFill="1" applyBorder="1"/>
    <xf numFmtId="0" fontId="7" fillId="3" borderId="3" xfId="1" applyFont="1" applyFill="1" applyBorder="1" applyAlignment="1">
      <alignment horizontal="center"/>
    </xf>
    <xf numFmtId="0" fontId="7" fillId="3" borderId="8" xfId="1" applyFont="1" applyFill="1" applyBorder="1"/>
    <xf numFmtId="9" fontId="7" fillId="3" borderId="3" xfId="1" applyNumberFormat="1" applyFont="1" applyFill="1" applyBorder="1" applyAlignment="1">
      <alignment horizontal="center"/>
    </xf>
    <xf numFmtId="0" fontId="7" fillId="0" borderId="0" xfId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7" fillId="0" borderId="4" xfId="1" applyNumberFormat="1" applyFont="1" applyBorder="1" applyAlignment="1">
      <alignment horizontal="left" vertical="center"/>
    </xf>
    <xf numFmtId="49" fontId="7" fillId="0" borderId="3" xfId="1" applyNumberFormat="1" applyFont="1" applyBorder="1" applyAlignment="1">
      <alignment horizontal="left" vertical="center"/>
    </xf>
    <xf numFmtId="49" fontId="7" fillId="6" borderId="4" xfId="1" applyNumberFormat="1" applyFont="1" applyFill="1" applyBorder="1" applyAlignment="1">
      <alignment horizontal="left" vertical="center"/>
    </xf>
    <xf numFmtId="0" fontId="7" fillId="6" borderId="4" xfId="1" applyFont="1" applyFill="1" applyBorder="1" applyAlignment="1">
      <alignment horizontal="center"/>
    </xf>
    <xf numFmtId="166" fontId="7" fillId="6" borderId="4" xfId="1" applyNumberFormat="1" applyFont="1" applyFill="1" applyBorder="1" applyAlignment="1">
      <alignment horizontal="left" vertical="center"/>
    </xf>
    <xf numFmtId="166" fontId="7" fillId="6" borderId="4" xfId="1" applyNumberFormat="1" applyFont="1" applyFill="1" applyBorder="1" applyAlignment="1">
      <alignment horizontal="center" vertical="center"/>
    </xf>
    <xf numFmtId="9" fontId="7" fillId="6" borderId="4" xfId="1" applyNumberFormat="1" applyFont="1" applyFill="1" applyBorder="1"/>
    <xf numFmtId="166" fontId="7" fillId="6" borderId="4" xfId="1" applyNumberFormat="1" applyFont="1" applyFill="1" applyBorder="1" applyAlignment="1">
      <alignment horizontal="center"/>
    </xf>
    <xf numFmtId="9" fontId="7" fillId="6" borderId="4" xfId="1" applyNumberFormat="1" applyFont="1" applyFill="1" applyBorder="1" applyAlignment="1">
      <alignment horizontal="center"/>
    </xf>
    <xf numFmtId="0" fontId="7" fillId="6" borderId="4" xfId="1" applyFont="1" applyFill="1" applyBorder="1" applyAlignment="1">
      <alignment horizontal="left" vertical="center"/>
    </xf>
    <xf numFmtId="167" fontId="2" fillId="0" borderId="0" xfId="0" applyNumberFormat="1" applyFont="1" applyAlignment="1">
      <alignment horizontal="center"/>
    </xf>
    <xf numFmtId="167" fontId="7" fillId="0" borderId="4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6" fillId="0" borderId="4" xfId="0" applyNumberFormat="1" applyFont="1" applyBorder="1" applyAlignment="1">
      <alignment horizontal="center"/>
    </xf>
    <xf numFmtId="167" fontId="7" fillId="3" borderId="3" xfId="1" applyNumberFormat="1" applyFont="1" applyFill="1" applyBorder="1" applyAlignment="1">
      <alignment horizontal="center"/>
    </xf>
    <xf numFmtId="167" fontId="7" fillId="6" borderId="4" xfId="1" applyNumberFormat="1" applyFont="1" applyFill="1" applyBorder="1" applyAlignment="1">
      <alignment horizontal="center"/>
    </xf>
    <xf numFmtId="167" fontId="6" fillId="6" borderId="4" xfId="0" applyNumberFormat="1" applyFont="1" applyFill="1" applyBorder="1" applyAlignment="1">
      <alignment horizontal="center"/>
    </xf>
    <xf numFmtId="0" fontId="13" fillId="3" borderId="2" xfId="5" applyFill="1" applyBorder="1" applyAlignment="1">
      <alignment horizontal="left"/>
    </xf>
    <xf numFmtId="0" fontId="10" fillId="3" borderId="2" xfId="1" applyFont="1" applyFill="1" applyBorder="1" applyAlignment="1">
      <alignment horizontal="left"/>
    </xf>
    <xf numFmtId="0" fontId="10" fillId="3" borderId="7" xfId="1" applyFont="1" applyFill="1" applyBorder="1" applyAlignment="1">
      <alignment horizontal="left"/>
    </xf>
    <xf numFmtId="0" fontId="10" fillId="3" borderId="8" xfId="1" applyFont="1" applyFill="1" applyBorder="1" applyAlignment="1">
      <alignment horizontal="left"/>
    </xf>
    <xf numFmtId="0" fontId="13" fillId="0" borderId="4" xfId="5" applyBorder="1" applyAlignment="1">
      <alignment horizontal="center"/>
    </xf>
    <xf numFmtId="49" fontId="7" fillId="2" borderId="3" xfId="1" applyNumberFormat="1" applyFont="1" applyFill="1" applyBorder="1" applyAlignment="1">
      <alignment horizontal="left" vertical="center"/>
    </xf>
    <xf numFmtId="1" fontId="6" fillId="2" borderId="0" xfId="0" applyNumberFormat="1" applyFont="1" applyFill="1" applyAlignment="1">
      <alignment horizontal="left"/>
    </xf>
    <xf numFmtId="1" fontId="7" fillId="2" borderId="0" xfId="1" applyNumberFormat="1" applyFont="1" applyFill="1" applyAlignment="1">
      <alignment horizontal="center" vertical="center"/>
    </xf>
    <xf numFmtId="1" fontId="7" fillId="2" borderId="4" xfId="1" applyNumberFormat="1" applyFont="1" applyFill="1" applyBorder="1" applyAlignment="1">
      <alignment horizontal="center" vertical="center"/>
    </xf>
    <xf numFmtId="1" fontId="7" fillId="2" borderId="3" xfId="1" applyNumberFormat="1" applyFont="1" applyFill="1" applyBorder="1" applyAlignment="1">
      <alignment horizontal="center" vertical="center"/>
    </xf>
    <xf numFmtId="1" fontId="10" fillId="3" borderId="6" xfId="1" applyNumberFormat="1" applyFont="1" applyFill="1" applyBorder="1" applyAlignment="1">
      <alignment horizontal="left"/>
    </xf>
    <xf numFmtId="1" fontId="7" fillId="6" borderId="4" xfId="1" applyNumberFormat="1" applyFont="1" applyFill="1" applyBorder="1" applyAlignment="1">
      <alignment horizontal="center" vertical="center"/>
    </xf>
    <xf numFmtId="165" fontId="11" fillId="2" borderId="3" xfId="1" applyNumberFormat="1" applyFont="1" applyFill="1" applyBorder="1" applyAlignment="1">
      <alignment horizontal="center" vertical="center"/>
    </xf>
    <xf numFmtId="0" fontId="13" fillId="0" borderId="3" xfId="5" applyBorder="1" applyAlignment="1">
      <alignment horizontal="center" vertical="center"/>
    </xf>
    <xf numFmtId="0" fontId="7" fillId="6" borderId="2" xfId="1" applyFont="1" applyFill="1" applyBorder="1" applyAlignment="1">
      <alignment horizontal="center"/>
    </xf>
    <xf numFmtId="0" fontId="8" fillId="0" borderId="0" xfId="1" applyFont="1" applyAlignment="1">
      <alignment horizontal="center"/>
    </xf>
    <xf numFmtId="0" fontId="13" fillId="0" borderId="0" xfId="5" applyBorder="1" applyAlignment="1">
      <alignment horizontal="center"/>
    </xf>
    <xf numFmtId="0" fontId="13" fillId="0" borderId="0" xfId="5" applyBorder="1" applyAlignment="1">
      <alignment horizontal="center" vertical="center"/>
    </xf>
    <xf numFmtId="0" fontId="13" fillId="0" borderId="3" xfId="5" applyBorder="1" applyAlignment="1">
      <alignment horizontal="center"/>
    </xf>
    <xf numFmtId="166" fontId="7" fillId="6" borderId="4" xfId="1" applyNumberFormat="1" applyFont="1" applyFill="1" applyBorder="1" applyAlignment="1">
      <alignment horizontal="left"/>
    </xf>
    <xf numFmtId="0" fontId="13" fillId="6" borderId="4" xfId="5" applyFill="1" applyBorder="1" applyAlignment="1">
      <alignment horizontal="center"/>
    </xf>
    <xf numFmtId="0" fontId="11" fillId="2" borderId="4" xfId="1" applyFont="1" applyFill="1" applyBorder="1"/>
    <xf numFmtId="165" fontId="11" fillId="2" borderId="4" xfId="1" applyNumberFormat="1" applyFont="1" applyFill="1" applyBorder="1" applyAlignment="1">
      <alignment horizontal="center" vertical="center"/>
    </xf>
    <xf numFmtId="0" fontId="7" fillId="0" borderId="7" xfId="1" applyFont="1" applyBorder="1" applyAlignment="1">
      <alignment horizontal="center"/>
    </xf>
    <xf numFmtId="166" fontId="7" fillId="5" borderId="8" xfId="1" applyNumberFormat="1" applyFont="1" applyFill="1" applyBorder="1" applyAlignment="1">
      <alignment horizontal="left" vertical="center"/>
    </xf>
    <xf numFmtId="9" fontId="7" fillId="0" borderId="8" xfId="1" applyNumberFormat="1" applyFont="1" applyBorder="1"/>
    <xf numFmtId="0" fontId="7" fillId="0" borderId="8" xfId="1" applyFont="1" applyBorder="1"/>
    <xf numFmtId="0" fontId="13" fillId="0" borderId="3" xfId="5" applyBorder="1"/>
    <xf numFmtId="49" fontId="7" fillId="4" borderId="3" xfId="1" applyNumberFormat="1" applyFont="1" applyFill="1" applyBorder="1" applyAlignment="1">
      <alignment horizontal="left" vertical="center"/>
    </xf>
    <xf numFmtId="0" fontId="7" fillId="4" borderId="3" xfId="1" applyFont="1" applyFill="1" applyBorder="1" applyAlignment="1">
      <alignment vertical="center"/>
    </xf>
    <xf numFmtId="0" fontId="13" fillId="4" borderId="0" xfId="5" applyFill="1"/>
    <xf numFmtId="0" fontId="7" fillId="6" borderId="4" xfId="3" applyFont="1" applyFill="1" applyBorder="1" applyAlignment="1">
      <alignment horizontal="center" vertical="center"/>
    </xf>
    <xf numFmtId="9" fontId="7" fillId="6" borderId="4" xfId="3" applyNumberFormat="1" applyFont="1" applyFill="1" applyBorder="1" applyAlignment="1">
      <alignment horizontal="center" vertical="center"/>
    </xf>
    <xf numFmtId="2" fontId="7" fillId="0" borderId="3" xfId="1" applyNumberFormat="1" applyFont="1" applyBorder="1" applyAlignment="1">
      <alignment horizontal="center" vertical="center"/>
    </xf>
    <xf numFmtId="2" fontId="7" fillId="0" borderId="4" xfId="1" applyNumberFormat="1" applyFont="1" applyBorder="1" applyAlignment="1">
      <alignment horizontal="center" vertical="center"/>
    </xf>
    <xf numFmtId="2" fontId="7" fillId="0" borderId="4" xfId="1" applyNumberFormat="1" applyFont="1" applyBorder="1" applyAlignment="1">
      <alignment horizontal="center"/>
    </xf>
    <xf numFmtId="2" fontId="6" fillId="0" borderId="4" xfId="0" applyNumberFormat="1" applyFont="1" applyBorder="1" applyAlignment="1">
      <alignment horizontal="center"/>
    </xf>
    <xf numFmtId="165" fontId="11" fillId="4" borderId="3" xfId="1" applyNumberFormat="1" applyFont="1" applyFill="1" applyBorder="1" applyAlignment="1">
      <alignment horizontal="center" vertical="center"/>
    </xf>
    <xf numFmtId="0" fontId="7" fillId="4" borderId="3" xfId="1" applyFont="1" applyFill="1" applyBorder="1" applyAlignment="1">
      <alignment horizontal="center"/>
    </xf>
    <xf numFmtId="166" fontId="7" fillId="4" borderId="3" xfId="1" applyNumberFormat="1" applyFont="1" applyFill="1" applyBorder="1" applyAlignment="1">
      <alignment horizontal="left" vertical="center"/>
    </xf>
    <xf numFmtId="166" fontId="7" fillId="4" borderId="3" xfId="1" applyNumberFormat="1" applyFont="1" applyFill="1" applyBorder="1" applyAlignment="1">
      <alignment horizontal="center" vertical="center"/>
    </xf>
    <xf numFmtId="166" fontId="7" fillId="4" borderId="3" xfId="1" applyNumberFormat="1" applyFont="1" applyFill="1" applyBorder="1" applyAlignment="1">
      <alignment horizontal="center"/>
    </xf>
    <xf numFmtId="9" fontId="7" fillId="4" borderId="3" xfId="1" applyNumberFormat="1" applyFont="1" applyFill="1" applyBorder="1"/>
    <xf numFmtId="167" fontId="7" fillId="4" borderId="3" xfId="1" applyNumberFormat="1" applyFont="1" applyFill="1" applyBorder="1" applyAlignment="1">
      <alignment horizontal="center"/>
    </xf>
    <xf numFmtId="0" fontId="13" fillId="4" borderId="3" xfId="5" applyFill="1" applyBorder="1" applyAlignment="1">
      <alignment horizontal="center" vertical="center"/>
    </xf>
    <xf numFmtId="9" fontId="7" fillId="4" borderId="3" xfId="1" applyNumberFormat="1" applyFont="1" applyFill="1" applyBorder="1" applyAlignment="1">
      <alignment horizontal="center"/>
    </xf>
    <xf numFmtId="2" fontId="7" fillId="4" borderId="3" xfId="1" applyNumberFormat="1" applyFont="1" applyFill="1" applyBorder="1" applyAlignment="1">
      <alignment horizontal="center" vertical="center"/>
    </xf>
    <xf numFmtId="0" fontId="7" fillId="4" borderId="3" xfId="1" applyFont="1" applyFill="1" applyBorder="1"/>
    <xf numFmtId="0" fontId="16" fillId="0" borderId="3" xfId="5" applyFont="1" applyBorder="1" applyAlignment="1">
      <alignment horizontal="center" vertical="center"/>
    </xf>
    <xf numFmtId="167" fontId="8" fillId="0" borderId="3" xfId="1" applyNumberFormat="1" applyFont="1" applyBorder="1" applyAlignment="1">
      <alignment horizontal="center"/>
    </xf>
    <xf numFmtId="0" fontId="0" fillId="6" borderId="5" xfId="0" applyFill="1" applyBorder="1"/>
    <xf numFmtId="0" fontId="11" fillId="6" borderId="3" xfId="1" applyFont="1" applyFill="1" applyBorder="1"/>
    <xf numFmtId="0" fontId="7" fillId="6" borderId="7" xfId="1" applyFont="1" applyFill="1" applyBorder="1" applyAlignment="1">
      <alignment horizontal="center"/>
    </xf>
    <xf numFmtId="164" fontId="7" fillId="6" borderId="8" xfId="1" applyNumberFormat="1" applyFont="1" applyFill="1" applyBorder="1" applyAlignment="1">
      <alignment horizontal="left"/>
    </xf>
    <xf numFmtId="14" fontId="7" fillId="6" borderId="3" xfId="1" applyNumberFormat="1" applyFont="1" applyFill="1" applyBorder="1"/>
    <xf numFmtId="166" fontId="7" fillId="6" borderId="3" xfId="1" applyNumberFormat="1" applyFont="1" applyFill="1" applyBorder="1" applyAlignment="1">
      <alignment horizontal="center"/>
    </xf>
    <xf numFmtId="0" fontId="7" fillId="6" borderId="8" xfId="1" applyFont="1" applyFill="1" applyBorder="1"/>
    <xf numFmtId="167" fontId="7" fillId="6" borderId="3" xfId="1" applyNumberFormat="1" applyFont="1" applyFill="1" applyBorder="1" applyAlignment="1">
      <alignment horizontal="center"/>
    </xf>
    <xf numFmtId="0" fontId="7" fillId="6" borderId="3" xfId="1" applyFont="1" applyFill="1" applyBorder="1" applyAlignment="1">
      <alignment horizontal="center"/>
    </xf>
    <xf numFmtId="0" fontId="13" fillId="6" borderId="3" xfId="5" applyFill="1" applyBorder="1" applyAlignment="1">
      <alignment horizontal="center"/>
    </xf>
    <xf numFmtId="9" fontId="7" fillId="6" borderId="3" xfId="1" applyNumberFormat="1" applyFont="1" applyFill="1" applyBorder="1" applyAlignment="1">
      <alignment horizontal="center"/>
    </xf>
    <xf numFmtId="0" fontId="7" fillId="6" borderId="3" xfId="1" applyFont="1" applyFill="1" applyBorder="1"/>
    <xf numFmtId="2" fontId="7" fillId="6" borderId="3" xfId="1" applyNumberFormat="1" applyFont="1" applyFill="1" applyBorder="1"/>
    <xf numFmtId="1" fontId="7" fillId="6" borderId="3" xfId="1" applyNumberFormat="1" applyFont="1" applyFill="1" applyBorder="1" applyAlignment="1">
      <alignment horizontal="center" vertical="center"/>
    </xf>
    <xf numFmtId="0" fontId="7" fillId="6" borderId="3" xfId="1" applyFont="1" applyFill="1" applyBorder="1" applyAlignment="1">
      <alignment horizontal="center" vertical="center"/>
    </xf>
    <xf numFmtId="49" fontId="7" fillId="6" borderId="3" xfId="1" applyNumberFormat="1" applyFont="1" applyFill="1" applyBorder="1" applyAlignment="1">
      <alignment horizontal="left" vertical="center"/>
    </xf>
    <xf numFmtId="0" fontId="7" fillId="6" borderId="3" xfId="1" applyFont="1" applyFill="1" applyBorder="1" applyAlignment="1">
      <alignment vertical="center"/>
    </xf>
    <xf numFmtId="165" fontId="11" fillId="6" borderId="3" xfId="1" applyNumberFormat="1" applyFont="1" applyFill="1" applyBorder="1" applyAlignment="1">
      <alignment horizontal="center" vertical="center"/>
    </xf>
    <xf numFmtId="166" fontId="7" fillId="6" borderId="3" xfId="1" applyNumberFormat="1" applyFont="1" applyFill="1" applyBorder="1" applyAlignment="1">
      <alignment horizontal="left" vertical="center"/>
    </xf>
    <xf numFmtId="166" fontId="7" fillId="6" borderId="3" xfId="1" applyNumberFormat="1" applyFont="1" applyFill="1" applyBorder="1" applyAlignment="1">
      <alignment horizontal="center" vertical="center"/>
    </xf>
    <xf numFmtId="9" fontId="7" fillId="6" borderId="3" xfId="1" applyNumberFormat="1" applyFont="1" applyFill="1" applyBorder="1"/>
    <xf numFmtId="0" fontId="13" fillId="6" borderId="3" xfId="5" applyFill="1" applyBorder="1" applyAlignment="1">
      <alignment horizontal="center" vertical="center"/>
    </xf>
    <xf numFmtId="2" fontId="7" fillId="6" borderId="3" xfId="1" applyNumberFormat="1" applyFont="1" applyFill="1" applyBorder="1" applyAlignment="1">
      <alignment horizontal="center" vertical="center"/>
    </xf>
    <xf numFmtId="16" fontId="7" fillId="6" borderId="3" xfId="1" applyNumberFormat="1" applyFont="1" applyFill="1" applyBorder="1"/>
    <xf numFmtId="0" fontId="13" fillId="6" borderId="0" xfId="5" applyFill="1" applyBorder="1" applyAlignment="1">
      <alignment horizontal="center" vertical="center"/>
    </xf>
    <xf numFmtId="1" fontId="7" fillId="2" borderId="7" xfId="1" applyNumberFormat="1" applyFont="1" applyFill="1" applyBorder="1" applyAlignment="1">
      <alignment horizontal="center" vertical="center"/>
    </xf>
    <xf numFmtId="0" fontId="7" fillId="0" borderId="8" xfId="1" applyFont="1" applyBorder="1" applyAlignment="1">
      <alignment vertical="center"/>
    </xf>
    <xf numFmtId="0" fontId="13" fillId="6" borderId="0" xfId="5" applyFill="1" applyBorder="1" applyAlignment="1">
      <alignment horizontal="center"/>
    </xf>
    <xf numFmtId="0" fontId="13" fillId="6" borderId="3" xfId="5" applyFill="1" applyBorder="1"/>
    <xf numFmtId="166" fontId="7" fillId="2" borderId="3" xfId="1" applyNumberFormat="1" applyFont="1" applyFill="1" applyBorder="1" applyAlignment="1">
      <alignment horizontal="center" vertical="center"/>
    </xf>
    <xf numFmtId="2" fontId="7" fillId="2" borderId="3" xfId="1" applyNumberFormat="1" applyFont="1" applyFill="1" applyBorder="1" applyAlignment="1">
      <alignment horizontal="center" vertical="center"/>
    </xf>
    <xf numFmtId="165" fontId="7" fillId="6" borderId="3" xfId="1" applyNumberFormat="1" applyFont="1" applyFill="1" applyBorder="1" applyAlignment="1">
      <alignment horizontal="center" vertical="center"/>
    </xf>
    <xf numFmtId="0" fontId="17" fillId="6" borderId="3" xfId="5" applyFont="1" applyFill="1" applyBorder="1" applyAlignment="1">
      <alignment horizontal="center" vertical="center"/>
    </xf>
    <xf numFmtId="0" fontId="13" fillId="8" borderId="3" xfId="5" applyFill="1" applyBorder="1" applyAlignment="1">
      <alignment horizontal="center" vertical="center"/>
    </xf>
    <xf numFmtId="1" fontId="8" fillId="6" borderId="3" xfId="1" applyNumberFormat="1" applyFont="1" applyFill="1" applyBorder="1" applyAlignment="1">
      <alignment horizontal="center" vertical="center"/>
    </xf>
    <xf numFmtId="166" fontId="7" fillId="6" borderId="0" xfId="1" applyNumberFormat="1" applyFont="1" applyFill="1" applyAlignment="1">
      <alignment horizontal="center" vertical="center"/>
    </xf>
    <xf numFmtId="1" fontId="13" fillId="2" borderId="3" xfId="5" applyNumberFormat="1" applyFill="1" applyBorder="1" applyAlignment="1">
      <alignment horizontal="center" vertical="center"/>
    </xf>
    <xf numFmtId="0" fontId="13" fillId="0" borderId="0" xfId="5"/>
    <xf numFmtId="1" fontId="13" fillId="2" borderId="0" xfId="5" applyNumberFormat="1" applyFill="1" applyBorder="1" applyAlignment="1">
      <alignment horizontal="center" vertical="center"/>
    </xf>
    <xf numFmtId="1" fontId="11" fillId="6" borderId="3" xfId="1" applyNumberFormat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49" fontId="11" fillId="6" borderId="3" xfId="1" applyNumberFormat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vertical="center"/>
    </xf>
    <xf numFmtId="0" fontId="11" fillId="6" borderId="3" xfId="1" applyFont="1" applyFill="1" applyBorder="1" applyAlignment="1">
      <alignment horizontal="center"/>
    </xf>
    <xf numFmtId="166" fontId="11" fillId="6" borderId="3" xfId="1" applyNumberFormat="1" applyFont="1" applyFill="1" applyBorder="1" applyAlignment="1">
      <alignment horizontal="center" vertical="center"/>
    </xf>
    <xf numFmtId="9" fontId="11" fillId="6" borderId="3" xfId="1" applyNumberFormat="1" applyFont="1" applyFill="1" applyBorder="1"/>
    <xf numFmtId="167" fontId="11" fillId="6" borderId="3" xfId="1" applyNumberFormat="1" applyFont="1" applyFill="1" applyBorder="1" applyAlignment="1">
      <alignment horizontal="center"/>
    </xf>
    <xf numFmtId="166" fontId="11" fillId="6" borderId="3" xfId="1" applyNumberFormat="1" applyFont="1" applyFill="1" applyBorder="1" applyAlignment="1">
      <alignment horizontal="center"/>
    </xf>
    <xf numFmtId="9" fontId="11" fillId="6" borderId="3" xfId="1" applyNumberFormat="1" applyFont="1" applyFill="1" applyBorder="1" applyAlignment="1">
      <alignment horizontal="center"/>
    </xf>
    <xf numFmtId="2" fontId="11" fillId="6" borderId="3" xfId="1" applyNumberFormat="1" applyFont="1" applyFill="1" applyBorder="1" applyAlignment="1">
      <alignment horizontal="center" vertical="center"/>
    </xf>
    <xf numFmtId="0" fontId="18" fillId="6" borderId="3" xfId="5" applyFont="1" applyFill="1" applyBorder="1"/>
    <xf numFmtId="0" fontId="18" fillId="6" borderId="3" xfId="5" applyFont="1" applyFill="1" applyBorder="1" applyAlignment="1">
      <alignment horizontal="center" vertical="center"/>
    </xf>
    <xf numFmtId="166" fontId="11" fillId="6" borderId="3" xfId="1" applyNumberFormat="1" applyFont="1" applyFill="1" applyBorder="1" applyAlignment="1">
      <alignment horizontal="left" vertical="center"/>
    </xf>
    <xf numFmtId="167" fontId="8" fillId="6" borderId="3" xfId="1" applyNumberFormat="1" applyFont="1" applyFill="1" applyBorder="1" applyAlignment="1">
      <alignment horizontal="center"/>
    </xf>
    <xf numFmtId="1" fontId="13" fillId="6" borderId="3" xfId="5" applyNumberFormat="1" applyFill="1" applyBorder="1" applyAlignment="1">
      <alignment horizontal="center" vertical="center"/>
    </xf>
    <xf numFmtId="1" fontId="6" fillId="2" borderId="3" xfId="0" applyNumberFormat="1" applyFont="1" applyFill="1" applyBorder="1" applyAlignment="1">
      <alignment horizontal="left"/>
    </xf>
    <xf numFmtId="0" fontId="18" fillId="6" borderId="0" xfId="5" applyFont="1" applyFill="1" applyBorder="1" applyAlignment="1">
      <alignment horizontal="center" vertical="center"/>
    </xf>
    <xf numFmtId="0" fontId="7" fillId="0" borderId="3" xfId="1" applyFont="1" applyBorder="1" applyAlignment="1">
      <alignment wrapText="1"/>
    </xf>
    <xf numFmtId="0" fontId="2" fillId="0" borderId="0" xfId="0" applyFont="1" applyAlignment="1">
      <alignment wrapText="1"/>
    </xf>
    <xf numFmtId="0" fontId="7" fillId="0" borderId="4" xfId="1" applyFont="1" applyBorder="1" applyAlignment="1">
      <alignment wrapText="1"/>
    </xf>
    <xf numFmtId="165" fontId="11" fillId="2" borderId="3" xfId="1" applyNumberFormat="1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164" fontId="7" fillId="0" borderId="3" xfId="1" applyNumberFormat="1" applyFont="1" applyBorder="1" applyAlignment="1">
      <alignment horizontal="center"/>
    </xf>
    <xf numFmtId="164" fontId="7" fillId="0" borderId="4" xfId="1" applyNumberFormat="1" applyFont="1" applyBorder="1" applyAlignment="1">
      <alignment horizontal="center"/>
    </xf>
    <xf numFmtId="0" fontId="7" fillId="8" borderId="3" xfId="1" applyFont="1" applyFill="1" applyBorder="1" applyAlignment="1">
      <alignment wrapText="1"/>
    </xf>
    <xf numFmtId="0" fontId="13" fillId="2" borderId="3" xfId="5" applyFill="1" applyBorder="1" applyAlignment="1">
      <alignment horizontal="center" vertical="center"/>
    </xf>
    <xf numFmtId="1" fontId="7" fillId="2" borderId="3" xfId="1" applyNumberFormat="1" applyFont="1" applyFill="1" applyBorder="1" applyAlignment="1">
      <alignment horizontal="center"/>
    </xf>
    <xf numFmtId="49" fontId="7" fillId="0" borderId="3" xfId="1" applyNumberFormat="1" applyFont="1" applyBorder="1" applyAlignment="1">
      <alignment horizontal="left"/>
    </xf>
    <xf numFmtId="166" fontId="7" fillId="5" borderId="3" xfId="1" applyNumberFormat="1" applyFont="1" applyFill="1" applyBorder="1" applyAlignment="1">
      <alignment horizontal="left"/>
    </xf>
    <xf numFmtId="2" fontId="7" fillId="0" borderId="3" xfId="1" applyNumberFormat="1" applyFont="1" applyBorder="1" applyAlignment="1">
      <alignment horizontal="center"/>
    </xf>
    <xf numFmtId="0" fontId="13" fillId="2" borderId="3" xfId="5" applyFill="1" applyBorder="1" applyAlignment="1">
      <alignment horizontal="center"/>
    </xf>
    <xf numFmtId="0" fontId="13" fillId="0" borderId="0" xfId="5" applyBorder="1"/>
    <xf numFmtId="0" fontId="13" fillId="9" borderId="2" xfId="5" applyFill="1" applyBorder="1"/>
    <xf numFmtId="0" fontId="13" fillId="7" borderId="2" xfId="5" applyFill="1" applyBorder="1"/>
    <xf numFmtId="0" fontId="6" fillId="0" borderId="0" xfId="0" applyFont="1" applyAlignment="1">
      <alignment wrapText="1"/>
    </xf>
    <xf numFmtId="0" fontId="7" fillId="0" borderId="3" xfId="1" applyFont="1" applyBorder="1" applyAlignment="1">
      <alignment vertical="center" wrapText="1"/>
    </xf>
    <xf numFmtId="0" fontId="7" fillId="0" borderId="4" xfId="1" applyFont="1" applyBorder="1" applyAlignment="1">
      <alignment vertical="center" wrapText="1"/>
    </xf>
    <xf numFmtId="0" fontId="13" fillId="9" borderId="2" xfId="5" applyFill="1" applyBorder="1" applyAlignment="1">
      <alignment wrapText="1"/>
    </xf>
    <xf numFmtId="0" fontId="7" fillId="2" borderId="3" xfId="1" applyFont="1" applyFill="1" applyBorder="1" applyAlignment="1">
      <alignment wrapText="1"/>
    </xf>
    <xf numFmtId="165" fontId="11" fillId="2" borderId="9" xfId="1" applyNumberFormat="1" applyFont="1" applyFill="1" applyBorder="1" applyAlignment="1">
      <alignment horizontal="center" vertical="center"/>
    </xf>
    <xf numFmtId="0" fontId="13" fillId="10" borderId="6" xfId="5" applyFill="1" applyBorder="1"/>
    <xf numFmtId="0" fontId="13" fillId="10" borderId="7" xfId="5" applyFill="1" applyBorder="1"/>
    <xf numFmtId="0" fontId="13" fillId="10" borderId="3" xfId="5" applyFill="1" applyBorder="1" applyAlignment="1">
      <alignment wrapText="1"/>
    </xf>
    <xf numFmtId="0" fontId="11" fillId="2" borderId="3" xfId="1" applyFont="1" applyFill="1" applyBorder="1"/>
    <xf numFmtId="166" fontId="7" fillId="3" borderId="3" xfId="1" applyNumberFormat="1" applyFont="1" applyFill="1" applyBorder="1" applyAlignment="1">
      <alignment horizontal="center"/>
    </xf>
    <xf numFmtId="164" fontId="7" fillId="3" borderId="3" xfId="1" applyNumberFormat="1" applyFont="1" applyFill="1" applyBorder="1" applyAlignment="1">
      <alignment horizontal="center"/>
    </xf>
    <xf numFmtId="2" fontId="7" fillId="3" borderId="3" xfId="1" applyNumberFormat="1" applyFont="1" applyFill="1" applyBorder="1"/>
    <xf numFmtId="0" fontId="7" fillId="3" borderId="8" xfId="1" applyFont="1" applyFill="1" applyBorder="1" applyAlignment="1">
      <alignment wrapText="1"/>
    </xf>
    <xf numFmtId="0" fontId="11" fillId="2" borderId="9" xfId="1" applyFont="1" applyFill="1" applyBorder="1"/>
    <xf numFmtId="0" fontId="7" fillId="3" borderId="0" xfId="1" applyFont="1" applyFill="1" applyAlignment="1">
      <alignment horizontal="center"/>
    </xf>
    <xf numFmtId="0" fontId="7" fillId="5" borderId="11" xfId="1" applyFont="1" applyFill="1" applyBorder="1" applyAlignment="1">
      <alignment horizontal="left"/>
    </xf>
    <xf numFmtId="0" fontId="7" fillId="3" borderId="9" xfId="1" applyFont="1" applyFill="1" applyBorder="1"/>
    <xf numFmtId="0" fontId="7" fillId="3" borderId="9" xfId="1" applyFont="1" applyFill="1" applyBorder="1" applyAlignment="1">
      <alignment horizontal="center"/>
    </xf>
    <xf numFmtId="0" fontId="7" fillId="3" borderId="11" xfId="1" applyFont="1" applyFill="1" applyBorder="1"/>
    <xf numFmtId="167" fontId="7" fillId="3" borderId="9" xfId="1" applyNumberFormat="1" applyFont="1" applyFill="1" applyBorder="1" applyAlignment="1">
      <alignment horizontal="center"/>
    </xf>
    <xf numFmtId="166" fontId="7" fillId="3" borderId="9" xfId="1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9" fontId="7" fillId="3" borderId="9" xfId="1" applyNumberFormat="1" applyFont="1" applyFill="1" applyBorder="1" applyAlignment="1">
      <alignment horizontal="center"/>
    </xf>
    <xf numFmtId="2" fontId="7" fillId="3" borderId="9" xfId="1" applyNumberFormat="1" applyFont="1" applyFill="1" applyBorder="1"/>
    <xf numFmtId="0" fontId="7" fillId="0" borderId="3" xfId="1" applyFont="1" applyBorder="1" applyAlignment="1">
      <alignment horizontal="justify" vertical="justify" wrapText="1"/>
    </xf>
    <xf numFmtId="0" fontId="7" fillId="3" borderId="11" xfId="1" applyFont="1" applyFill="1" applyBorder="1" applyAlignment="1">
      <alignment horizontal="justify" vertical="justify" wrapText="1"/>
    </xf>
    <xf numFmtId="49" fontId="2" fillId="0" borderId="0" xfId="0" applyNumberFormat="1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wrapText="1"/>
    </xf>
    <xf numFmtId="1" fontId="13" fillId="2" borderId="0" xfId="5" applyNumberFormat="1" applyFill="1" applyBorder="1" applyAlignment="1">
      <alignment horizontal="left"/>
    </xf>
    <xf numFmtId="2" fontId="6" fillId="0" borderId="0" xfId="0" applyNumberFormat="1" applyFont="1" applyAlignment="1">
      <alignment horizontal="center"/>
    </xf>
    <xf numFmtId="0" fontId="2" fillId="0" borderId="0" xfId="0" applyFont="1" applyAlignment="1">
      <alignment horizontal="justify" vertical="justify"/>
    </xf>
    <xf numFmtId="166" fontId="7" fillId="0" borderId="9" xfId="1" applyNumberFormat="1" applyFont="1" applyBorder="1" applyAlignment="1">
      <alignment horizontal="center" vertical="center"/>
    </xf>
    <xf numFmtId="166" fontId="7" fillId="0" borderId="9" xfId="1" applyNumberFormat="1" applyFont="1" applyBorder="1" applyAlignment="1">
      <alignment horizontal="center"/>
    </xf>
    <xf numFmtId="9" fontId="7" fillId="0" borderId="9" xfId="1" applyNumberFormat="1" applyFont="1" applyBorder="1"/>
    <xf numFmtId="167" fontId="7" fillId="0" borderId="9" xfId="1" applyNumberFormat="1" applyFont="1" applyBorder="1" applyAlignment="1">
      <alignment horizontal="center"/>
    </xf>
    <xf numFmtId="164" fontId="7" fillId="0" borderId="9" xfId="1" applyNumberFormat="1" applyFont="1" applyBorder="1" applyAlignment="1">
      <alignment horizontal="center"/>
    </xf>
    <xf numFmtId="0" fontId="7" fillId="0" borderId="9" xfId="1" applyFont="1" applyBorder="1" applyAlignment="1">
      <alignment horizontal="center" vertical="center"/>
    </xf>
    <xf numFmtId="9" fontId="7" fillId="0" borderId="9" xfId="1" applyNumberFormat="1" applyFont="1" applyBorder="1" applyAlignment="1">
      <alignment horizontal="center"/>
    </xf>
    <xf numFmtId="49" fontId="7" fillId="0" borderId="3" xfId="1" applyNumberFormat="1" applyFont="1" applyBorder="1" applyAlignment="1">
      <alignment horizontal="center" vertical="center"/>
    </xf>
    <xf numFmtId="0" fontId="13" fillId="6" borderId="3" xfId="5" applyFill="1" applyBorder="1" applyAlignment="1">
      <alignment horizontal="left"/>
    </xf>
    <xf numFmtId="49" fontId="7" fillId="6" borderId="3" xfId="1" applyNumberFormat="1" applyFont="1" applyFill="1" applyBorder="1" applyAlignment="1">
      <alignment horizontal="center" vertical="center"/>
    </xf>
    <xf numFmtId="0" fontId="7" fillId="6" borderId="3" xfId="1" applyFont="1" applyFill="1" applyBorder="1" applyAlignment="1">
      <alignment vertical="center" wrapText="1"/>
    </xf>
    <xf numFmtId="164" fontId="7" fillId="6" borderId="3" xfId="1" applyNumberFormat="1" applyFont="1" applyFill="1" applyBorder="1" applyAlignment="1">
      <alignment horizontal="center"/>
    </xf>
    <xf numFmtId="0" fontId="7" fillId="6" borderId="3" xfId="1" applyFont="1" applyFill="1" applyBorder="1" applyAlignment="1">
      <alignment horizontal="justify" vertical="justify" wrapText="1"/>
    </xf>
    <xf numFmtId="0" fontId="13" fillId="6" borderId="0" xfId="5" applyFill="1" applyBorder="1"/>
    <xf numFmtId="165" fontId="11" fillId="6" borderId="0" xfId="1" applyNumberFormat="1" applyFont="1" applyFill="1" applyAlignment="1">
      <alignment horizontal="center" vertical="center"/>
    </xf>
    <xf numFmtId="0" fontId="7" fillId="6" borderId="0" xfId="1" applyFont="1" applyFill="1" applyAlignment="1">
      <alignment horizontal="center"/>
    </xf>
    <xf numFmtId="166" fontId="7" fillId="6" borderId="0" xfId="1" applyNumberFormat="1" applyFont="1" applyFill="1" applyAlignment="1">
      <alignment horizontal="left" vertical="center"/>
    </xf>
    <xf numFmtId="0" fontId="13" fillId="6" borderId="0" xfId="5" applyFill="1" applyBorder="1" applyAlignment="1">
      <alignment horizontal="left"/>
    </xf>
    <xf numFmtId="0" fontId="7" fillId="6" borderId="13" xfId="1" applyFont="1" applyFill="1" applyBorder="1" applyAlignment="1">
      <alignment horizontal="justify" vertical="justify" wrapText="1"/>
    </xf>
    <xf numFmtId="0" fontId="0" fillId="6" borderId="0" xfId="0" applyFill="1" applyAlignment="1">
      <alignment horizontal="left"/>
    </xf>
    <xf numFmtId="164" fontId="6" fillId="6" borderId="3" xfId="0" applyNumberFormat="1" applyFont="1" applyFill="1" applyBorder="1"/>
    <xf numFmtId="1" fontId="7" fillId="2" borderId="12" xfId="1" applyNumberFormat="1" applyFont="1" applyFill="1" applyBorder="1" applyAlignment="1">
      <alignment horizontal="center" vertical="center"/>
    </xf>
    <xf numFmtId="0" fontId="23" fillId="0" borderId="0" xfId="0" applyFont="1"/>
    <xf numFmtId="0" fontId="0" fillId="4" borderId="0" xfId="0" applyFill="1"/>
    <xf numFmtId="165" fontId="11" fillId="2" borderId="0" xfId="1" applyNumberFormat="1" applyFont="1" applyFill="1" applyAlignment="1">
      <alignment horizontal="center" vertical="center"/>
    </xf>
    <xf numFmtId="166" fontId="7" fillId="0" borderId="0" xfId="1" applyNumberFormat="1" applyFont="1" applyAlignment="1">
      <alignment horizontal="center"/>
    </xf>
    <xf numFmtId="0" fontId="7" fillId="3" borderId="3" xfId="1" applyFont="1" applyFill="1" applyBorder="1" applyAlignment="1">
      <alignment horizontal="justify" vertical="justify" wrapText="1"/>
    </xf>
    <xf numFmtId="166" fontId="7" fillId="0" borderId="7" xfId="1" applyNumberFormat="1" applyFont="1" applyBorder="1" applyAlignment="1">
      <alignment horizontal="center"/>
    </xf>
    <xf numFmtId="164" fontId="7" fillId="0" borderId="7" xfId="1" applyNumberFormat="1" applyFont="1" applyBorder="1" applyAlignment="1">
      <alignment horizontal="center"/>
    </xf>
    <xf numFmtId="0" fontId="7" fillId="0" borderId="7" xfId="1" applyFont="1" applyBorder="1" applyAlignment="1">
      <alignment horizontal="center" vertical="center"/>
    </xf>
    <xf numFmtId="0" fontId="0" fillId="0" borderId="7" xfId="0" applyBorder="1"/>
    <xf numFmtId="9" fontId="7" fillId="0" borderId="7" xfId="1" applyNumberFormat="1" applyFont="1" applyBorder="1" applyAlignment="1">
      <alignment horizontal="center"/>
    </xf>
    <xf numFmtId="166" fontId="7" fillId="0" borderId="7" xfId="1" applyNumberFormat="1" applyFont="1" applyBorder="1" applyAlignment="1">
      <alignment horizontal="center" vertical="center"/>
    </xf>
    <xf numFmtId="2" fontId="7" fillId="0" borderId="7" xfId="1" applyNumberFormat="1" applyFont="1" applyBorder="1" applyAlignment="1">
      <alignment horizontal="center" vertical="center"/>
    </xf>
    <xf numFmtId="0" fontId="7" fillId="0" borderId="7" xfId="1" applyFont="1" applyBorder="1" applyAlignment="1">
      <alignment horizontal="justify" vertical="justify" wrapText="1"/>
    </xf>
    <xf numFmtId="9" fontId="7" fillId="0" borderId="7" xfId="1" applyNumberFormat="1" applyFont="1" applyBorder="1"/>
    <xf numFmtId="167" fontId="7" fillId="0" borderId="7" xfId="1" applyNumberFormat="1" applyFont="1" applyBorder="1" applyAlignment="1">
      <alignment horizontal="center"/>
    </xf>
    <xf numFmtId="0" fontId="7" fillId="5" borderId="9" xfId="1" applyFont="1" applyFill="1" applyBorder="1" applyAlignment="1">
      <alignment horizontal="left"/>
    </xf>
    <xf numFmtId="0" fontId="7" fillId="3" borderId="9" xfId="1" applyFont="1" applyFill="1" applyBorder="1" applyAlignment="1">
      <alignment horizontal="justify" vertical="justify" wrapText="1"/>
    </xf>
    <xf numFmtId="164" fontId="7" fillId="0" borderId="0" xfId="1" applyNumberFormat="1" applyFont="1" applyAlignment="1">
      <alignment horizontal="center"/>
    </xf>
    <xf numFmtId="0" fontId="13" fillId="0" borderId="2" xfId="5" applyBorder="1"/>
    <xf numFmtId="1" fontId="7" fillId="2" borderId="6" xfId="1" applyNumberFormat="1" applyFont="1" applyFill="1" applyBorder="1" applyAlignment="1">
      <alignment horizontal="center" vertical="center"/>
    </xf>
    <xf numFmtId="0" fontId="7" fillId="4" borderId="7" xfId="1" applyFont="1" applyFill="1" applyBorder="1" applyAlignment="1">
      <alignment horizontal="center" vertical="center"/>
    </xf>
    <xf numFmtId="49" fontId="7" fillId="0" borderId="7" xfId="1" applyNumberFormat="1" applyFont="1" applyBorder="1" applyAlignment="1">
      <alignment horizontal="center" vertical="center"/>
    </xf>
    <xf numFmtId="0" fontId="7" fillId="0" borderId="7" xfId="1" applyFont="1" applyBorder="1" applyAlignment="1">
      <alignment vertical="center" wrapText="1"/>
    </xf>
    <xf numFmtId="165" fontId="11" fillId="2" borderId="7" xfId="1" applyNumberFormat="1" applyFont="1" applyFill="1" applyBorder="1" applyAlignment="1">
      <alignment horizontal="center" vertical="center"/>
    </xf>
    <xf numFmtId="166" fontId="7" fillId="5" borderId="7" xfId="1" applyNumberFormat="1" applyFont="1" applyFill="1" applyBorder="1" applyAlignment="1">
      <alignment horizontal="left" vertical="center"/>
    </xf>
    <xf numFmtId="0" fontId="13" fillId="0" borderId="7" xfId="5" applyBorder="1"/>
    <xf numFmtId="0" fontId="0" fillId="0" borderId="5" xfId="0" applyBorder="1"/>
    <xf numFmtId="0" fontId="0" fillId="0" borderId="2" xfId="0" applyBorder="1"/>
    <xf numFmtId="0" fontId="2" fillId="8" borderId="0" xfId="0" applyFont="1" applyFill="1" applyAlignment="1">
      <alignment wrapText="1"/>
    </xf>
    <xf numFmtId="0" fontId="2" fillId="8" borderId="0" xfId="0" applyFont="1" applyFill="1"/>
    <xf numFmtId="0" fontId="13" fillId="2" borderId="7" xfId="5" applyFill="1" applyBorder="1"/>
    <xf numFmtId="0" fontId="13" fillId="2" borderId="0" xfId="5" applyFill="1"/>
    <xf numFmtId="0" fontId="13" fillId="2" borderId="8" xfId="5" applyFill="1" applyBorder="1"/>
    <xf numFmtId="0" fontId="13" fillId="2" borderId="0" xfId="5" applyFill="1" applyBorder="1"/>
    <xf numFmtId="0" fontId="13" fillId="2" borderId="2" xfId="5" applyFill="1" applyBorder="1"/>
    <xf numFmtId="0" fontId="7" fillId="2" borderId="3" xfId="1" applyFont="1" applyFill="1" applyBorder="1" applyAlignment="1">
      <alignment horizontal="center"/>
    </xf>
    <xf numFmtId="166" fontId="7" fillId="2" borderId="3" xfId="1" applyNumberFormat="1" applyFont="1" applyFill="1" applyBorder="1" applyAlignment="1">
      <alignment horizontal="center"/>
    </xf>
    <xf numFmtId="9" fontId="7" fillId="2" borderId="3" xfId="1" applyNumberFormat="1" applyFont="1" applyFill="1" applyBorder="1"/>
    <xf numFmtId="167" fontId="7" fillId="2" borderId="3" xfId="1" applyNumberFormat="1" applyFont="1" applyFill="1" applyBorder="1" applyAlignment="1">
      <alignment horizontal="center"/>
    </xf>
    <xf numFmtId="164" fontId="7" fillId="2" borderId="3" xfId="1" applyNumberFormat="1" applyFont="1" applyFill="1" applyBorder="1" applyAlignment="1">
      <alignment horizontal="center"/>
    </xf>
    <xf numFmtId="0" fontId="7" fillId="2" borderId="3" xfId="1" applyFont="1" applyFill="1" applyBorder="1" applyAlignment="1">
      <alignment horizontal="center" vertical="center"/>
    </xf>
    <xf numFmtId="0" fontId="0" fillId="2" borderId="3" xfId="0" applyFill="1" applyBorder="1"/>
    <xf numFmtId="9" fontId="7" fillId="2" borderId="3" xfId="1" applyNumberFormat="1" applyFont="1" applyFill="1" applyBorder="1" applyAlignment="1">
      <alignment horizontal="center"/>
    </xf>
    <xf numFmtId="0" fontId="7" fillId="2" borderId="3" xfId="1" applyFont="1" applyFill="1" applyBorder="1" applyAlignment="1">
      <alignment horizontal="justify" vertical="justify" wrapText="1"/>
    </xf>
    <xf numFmtId="167" fontId="0" fillId="0" borderId="5" xfId="0" applyNumberFormat="1" applyBorder="1"/>
    <xf numFmtId="167" fontId="7" fillId="3" borderId="9" xfId="1" applyNumberFormat="1" applyFont="1" applyFill="1" applyBorder="1"/>
    <xf numFmtId="167" fontId="7" fillId="2" borderId="3" xfId="1" applyNumberFormat="1" applyFont="1" applyFill="1" applyBorder="1" applyAlignment="1">
      <alignment horizontal="center" vertical="center"/>
    </xf>
    <xf numFmtId="1" fontId="7" fillId="7" borderId="3" xfId="1" applyNumberFormat="1" applyFont="1" applyFill="1" applyBorder="1" applyAlignment="1">
      <alignment horizontal="center" vertical="center"/>
    </xf>
    <xf numFmtId="0" fontId="7" fillId="7" borderId="3" xfId="1" applyFont="1" applyFill="1" applyBorder="1" applyAlignment="1">
      <alignment horizontal="center" vertical="center"/>
    </xf>
    <xf numFmtId="49" fontId="7" fillId="7" borderId="3" xfId="1" applyNumberFormat="1" applyFont="1" applyFill="1" applyBorder="1" applyAlignment="1">
      <alignment horizontal="center" vertical="center"/>
    </xf>
    <xf numFmtId="0" fontId="7" fillId="7" borderId="3" xfId="1" applyFont="1" applyFill="1" applyBorder="1" applyAlignment="1">
      <alignment vertical="center" wrapText="1"/>
    </xf>
    <xf numFmtId="0" fontId="13" fillId="7" borderId="0" xfId="5" applyFill="1"/>
    <xf numFmtId="0" fontId="0" fillId="2" borderId="0" xfId="0" applyFill="1"/>
    <xf numFmtId="0" fontId="13" fillId="3" borderId="0" xfId="5" applyFill="1"/>
    <xf numFmtId="0" fontId="13" fillId="3" borderId="0" xfId="5" applyFill="1" applyBorder="1"/>
    <xf numFmtId="0" fontId="13" fillId="0" borderId="3" xfId="5" applyFill="1" applyBorder="1"/>
    <xf numFmtId="0" fontId="24" fillId="0" borderId="3" xfId="5" applyFont="1" applyFill="1" applyBorder="1"/>
    <xf numFmtId="0" fontId="24" fillId="0" borderId="3" xfId="5" applyFont="1" applyFill="1" applyBorder="1" applyAlignment="1">
      <alignment horizontal="center"/>
    </xf>
    <xf numFmtId="0" fontId="13" fillId="8" borderId="0" xfId="5" applyFill="1"/>
    <xf numFmtId="0" fontId="13" fillId="0" borderId="0" xfId="5" applyFill="1" applyBorder="1"/>
    <xf numFmtId="168" fontId="7" fillId="2" borderId="0" xfId="1" applyNumberFormat="1" applyFont="1" applyFill="1" applyAlignment="1">
      <alignment horizontal="center" vertical="center"/>
    </xf>
    <xf numFmtId="168" fontId="6" fillId="2" borderId="0" xfId="0" applyNumberFormat="1" applyFont="1" applyFill="1" applyAlignment="1">
      <alignment horizontal="left"/>
    </xf>
    <xf numFmtId="0" fontId="13" fillId="6" borderId="0" xfId="5" applyFill="1"/>
    <xf numFmtId="49" fontId="7" fillId="2" borderId="0" xfId="1" applyNumberFormat="1" applyFont="1" applyFill="1" applyAlignment="1">
      <alignment horizontal="center" vertical="center"/>
    </xf>
    <xf numFmtId="0" fontId="7" fillId="2" borderId="0" xfId="1" applyFont="1" applyFill="1" applyAlignment="1">
      <alignment vertical="center" wrapText="1"/>
    </xf>
    <xf numFmtId="166" fontId="7" fillId="2" borderId="0" xfId="1" applyNumberFormat="1" applyFont="1" applyFill="1" applyAlignment="1">
      <alignment horizontal="left" vertical="center"/>
    </xf>
    <xf numFmtId="166" fontId="7" fillId="2" borderId="0" xfId="1" applyNumberFormat="1" applyFont="1" applyFill="1" applyAlignment="1">
      <alignment horizontal="center" vertical="center"/>
    </xf>
    <xf numFmtId="166" fontId="7" fillId="2" borderId="0" xfId="1" applyNumberFormat="1" applyFont="1" applyFill="1" applyAlignment="1">
      <alignment horizontal="center"/>
    </xf>
    <xf numFmtId="164" fontId="7" fillId="2" borderId="0" xfId="1" applyNumberFormat="1" applyFont="1" applyFill="1" applyAlignment="1">
      <alignment horizontal="center"/>
    </xf>
    <xf numFmtId="0" fontId="0" fillId="6" borderId="0" xfId="0" applyFill="1"/>
    <xf numFmtId="0" fontId="24" fillId="0" borderId="0" xfId="5" applyFont="1" applyFill="1" applyBorder="1" applyAlignment="1">
      <alignment horizontal="center"/>
    </xf>
    <xf numFmtId="165" fontId="11" fillId="3" borderId="0" xfId="1" applyNumberFormat="1" applyFont="1" applyFill="1" applyAlignment="1">
      <alignment horizontal="center" vertical="center"/>
    </xf>
    <xf numFmtId="168" fontId="0" fillId="0" borderId="0" xfId="0" applyNumberFormat="1"/>
    <xf numFmtId="49" fontId="7" fillId="0" borderId="0" xfId="1" applyNumberFormat="1" applyFont="1"/>
    <xf numFmtId="0" fontId="7" fillId="2" borderId="0" xfId="1" applyFont="1" applyFill="1" applyAlignment="1">
      <alignment horizontal="justify" vertical="justify" wrapText="1"/>
    </xf>
    <xf numFmtId="0" fontId="7" fillId="0" borderId="0" xfId="1" applyFont="1" applyAlignment="1">
      <alignment horizontal="justify" vertical="justify" wrapText="1"/>
    </xf>
    <xf numFmtId="14" fontId="2" fillId="6" borderId="0" xfId="0" applyNumberFormat="1" applyFont="1" applyFill="1"/>
    <xf numFmtId="166" fontId="7" fillId="6" borderId="0" xfId="1" applyNumberFormat="1" applyFont="1" applyFill="1" applyAlignment="1">
      <alignment horizontal="center"/>
    </xf>
    <xf numFmtId="168" fontId="7" fillId="2" borderId="3" xfId="1" applyNumberFormat="1" applyFont="1" applyFill="1" applyBorder="1" applyAlignment="1">
      <alignment horizontal="center" vertical="center"/>
    </xf>
    <xf numFmtId="49" fontId="7" fillId="2" borderId="3" xfId="1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13" fillId="14" borderId="0" xfId="5" applyFill="1"/>
    <xf numFmtId="0" fontId="13" fillId="15" borderId="0" xfId="5" applyFill="1"/>
    <xf numFmtId="1" fontId="7" fillId="2" borderId="5" xfId="1" applyNumberFormat="1" applyFont="1" applyFill="1" applyBorder="1" applyAlignment="1">
      <alignment horizontal="center" vertical="center"/>
    </xf>
    <xf numFmtId="165" fontId="11" fillId="2" borderId="5" xfId="1" applyNumberFormat="1" applyFont="1" applyFill="1" applyBorder="1" applyAlignment="1">
      <alignment horizontal="center" vertical="center"/>
    </xf>
    <xf numFmtId="168" fontId="7" fillId="2" borderId="5" xfId="1" applyNumberFormat="1" applyFont="1" applyFill="1" applyBorder="1" applyAlignment="1">
      <alignment horizontal="center" vertical="center"/>
    </xf>
    <xf numFmtId="0" fontId="13" fillId="14" borderId="3" xfId="5" applyFill="1" applyBorder="1"/>
    <xf numFmtId="0" fontId="24" fillId="14" borderId="3" xfId="5" applyFont="1" applyFill="1" applyBorder="1" applyAlignment="1">
      <alignment horizontal="center"/>
    </xf>
    <xf numFmtId="0" fontId="13" fillId="14" borderId="3" xfId="5" applyFill="1" applyBorder="1" applyAlignment="1">
      <alignment horizontal="center"/>
    </xf>
    <xf numFmtId="0" fontId="24" fillId="14" borderId="3" xfId="5" applyFont="1" applyFill="1" applyBorder="1"/>
    <xf numFmtId="165" fontId="11" fillId="14" borderId="3" xfId="1" applyNumberFormat="1" applyFont="1" applyFill="1" applyBorder="1" applyAlignment="1">
      <alignment horizontal="center" vertical="center"/>
    </xf>
    <xf numFmtId="0" fontId="7" fillId="14" borderId="3" xfId="1" applyFont="1" applyFill="1" applyBorder="1" applyAlignment="1">
      <alignment horizontal="center"/>
    </xf>
    <xf numFmtId="166" fontId="7" fillId="14" borderId="3" xfId="1" applyNumberFormat="1" applyFont="1" applyFill="1" applyBorder="1" applyAlignment="1">
      <alignment horizontal="left" vertical="center"/>
    </xf>
    <xf numFmtId="166" fontId="7" fillId="14" borderId="3" xfId="1" applyNumberFormat="1" applyFont="1" applyFill="1" applyBorder="1" applyAlignment="1">
      <alignment horizontal="center" vertical="center"/>
    </xf>
    <xf numFmtId="166" fontId="7" fillId="14" borderId="3" xfId="1" applyNumberFormat="1" applyFont="1" applyFill="1" applyBorder="1" applyAlignment="1">
      <alignment horizontal="center"/>
    </xf>
    <xf numFmtId="9" fontId="7" fillId="14" borderId="3" xfId="1" applyNumberFormat="1" applyFont="1" applyFill="1" applyBorder="1"/>
    <xf numFmtId="164" fontId="7" fillId="14" borderId="3" xfId="1" applyNumberFormat="1" applyFont="1" applyFill="1" applyBorder="1" applyAlignment="1">
      <alignment horizontal="center"/>
    </xf>
    <xf numFmtId="9" fontId="7" fillId="14" borderId="3" xfId="1" applyNumberFormat="1" applyFont="1" applyFill="1" applyBorder="1" applyAlignment="1">
      <alignment horizontal="center"/>
    </xf>
    <xf numFmtId="168" fontId="0" fillId="14" borderId="3" xfId="0" applyNumberFormat="1" applyFill="1" applyBorder="1"/>
    <xf numFmtId="49" fontId="7" fillId="14" borderId="3" xfId="1" applyNumberFormat="1" applyFont="1" applyFill="1" applyBorder="1"/>
    <xf numFmtId="0" fontId="7" fillId="14" borderId="3" xfId="1" applyFont="1" applyFill="1" applyBorder="1" applyAlignment="1">
      <alignment horizontal="justify" vertical="justify" wrapText="1"/>
    </xf>
    <xf numFmtId="14" fontId="6" fillId="0" borderId="0" xfId="0" applyNumberFormat="1" applyFont="1"/>
    <xf numFmtId="0" fontId="0" fillId="14" borderId="0" xfId="0" applyFill="1"/>
    <xf numFmtId="1" fontId="7" fillId="6" borderId="0" xfId="1" applyNumberFormat="1" applyFont="1" applyFill="1" applyAlignment="1">
      <alignment horizontal="center" vertical="center"/>
    </xf>
    <xf numFmtId="0" fontId="7" fillId="6" borderId="0" xfId="1" applyFont="1" applyFill="1" applyAlignment="1">
      <alignment horizontal="center" vertical="center"/>
    </xf>
    <xf numFmtId="49" fontId="7" fillId="6" borderId="0" xfId="1" applyNumberFormat="1" applyFont="1" applyFill="1" applyAlignment="1">
      <alignment horizontal="center" vertical="center"/>
    </xf>
    <xf numFmtId="0" fontId="7" fillId="6" borderId="0" xfId="1" applyFont="1" applyFill="1" applyAlignment="1">
      <alignment vertical="center" wrapText="1"/>
    </xf>
    <xf numFmtId="9" fontId="7" fillId="6" borderId="0" xfId="1" applyNumberFormat="1" applyFont="1" applyFill="1"/>
    <xf numFmtId="164" fontId="7" fillId="6" borderId="0" xfId="1" applyNumberFormat="1" applyFont="1" applyFill="1" applyAlignment="1">
      <alignment horizontal="center"/>
    </xf>
    <xf numFmtId="9" fontId="7" fillId="6" borderId="0" xfId="1" applyNumberFormat="1" applyFont="1" applyFill="1" applyAlignment="1">
      <alignment horizontal="center"/>
    </xf>
    <xf numFmtId="168" fontId="7" fillId="6" borderId="0" xfId="1" applyNumberFormat="1" applyFont="1" applyFill="1" applyAlignment="1">
      <alignment horizontal="center" vertical="center"/>
    </xf>
    <xf numFmtId="0" fontId="7" fillId="6" borderId="0" xfId="1" applyFont="1" applyFill="1" applyAlignment="1">
      <alignment horizontal="justify" vertical="justify" wrapText="1"/>
    </xf>
    <xf numFmtId="1" fontId="7" fillId="2" borderId="0" xfId="1" applyNumberFormat="1" applyFont="1" applyFill="1"/>
    <xf numFmtId="0" fontId="24" fillId="0" borderId="5" xfId="5" applyFont="1" applyFill="1" applyBorder="1" applyAlignment="1">
      <alignment horizontal="center"/>
    </xf>
    <xf numFmtId="0" fontId="24" fillId="0" borderId="5" xfId="5" applyFont="1" applyFill="1" applyBorder="1"/>
    <xf numFmtId="165" fontId="11" fillId="3" borderId="5" xfId="1" applyNumberFormat="1" applyFont="1" applyFill="1" applyBorder="1" applyAlignment="1">
      <alignment horizontal="center" vertical="center"/>
    </xf>
    <xf numFmtId="0" fontId="7" fillId="2" borderId="5" xfId="1" applyFont="1" applyFill="1" applyBorder="1" applyAlignment="1">
      <alignment horizontal="center"/>
    </xf>
    <xf numFmtId="166" fontId="7" fillId="2" borderId="5" xfId="1" applyNumberFormat="1" applyFont="1" applyFill="1" applyBorder="1" applyAlignment="1">
      <alignment horizontal="center" vertical="center"/>
    </xf>
    <xf numFmtId="166" fontId="7" fillId="2" borderId="5" xfId="1" applyNumberFormat="1" applyFont="1" applyFill="1" applyBorder="1" applyAlignment="1">
      <alignment horizontal="left" vertical="center"/>
    </xf>
    <xf numFmtId="166" fontId="7" fillId="2" borderId="5" xfId="1" applyNumberFormat="1" applyFont="1" applyFill="1" applyBorder="1" applyAlignment="1">
      <alignment horizontal="center"/>
    </xf>
    <xf numFmtId="0" fontId="13" fillId="2" borderId="5" xfId="5" applyFill="1" applyBorder="1"/>
    <xf numFmtId="0" fontId="13" fillId="0" borderId="5" xfId="5" applyFill="1" applyBorder="1"/>
    <xf numFmtId="166" fontId="7" fillId="6" borderId="5" xfId="1" applyNumberFormat="1" applyFont="1" applyFill="1" applyBorder="1" applyAlignment="1">
      <alignment horizontal="center"/>
    </xf>
    <xf numFmtId="164" fontId="7" fillId="0" borderId="5" xfId="1" applyNumberFormat="1" applyFont="1" applyBorder="1" applyAlignment="1">
      <alignment horizontal="center"/>
    </xf>
    <xf numFmtId="0" fontId="7" fillId="0" borderId="5" xfId="1" applyFont="1" applyBorder="1" applyAlignment="1">
      <alignment horizontal="center"/>
    </xf>
    <xf numFmtId="0" fontId="13" fillId="0" borderId="5" xfId="5" applyBorder="1"/>
    <xf numFmtId="168" fontId="0" fillId="0" borderId="5" xfId="0" applyNumberFormat="1" applyBorder="1"/>
    <xf numFmtId="49" fontId="7" fillId="0" borderId="5" xfId="1" applyNumberFormat="1" applyFont="1" applyBorder="1"/>
    <xf numFmtId="0" fontId="7" fillId="0" borderId="5" xfId="1" applyFont="1" applyBorder="1" applyAlignment="1">
      <alignment horizontal="justify" vertical="justify" wrapText="1"/>
    </xf>
    <xf numFmtId="0" fontId="7" fillId="2" borderId="5" xfId="1" applyFont="1" applyFill="1" applyBorder="1" applyAlignment="1">
      <alignment horizontal="center" vertical="center"/>
    </xf>
    <xf numFmtId="0" fontId="7" fillId="2" borderId="5" xfId="1" applyFont="1" applyFill="1" applyBorder="1" applyAlignment="1">
      <alignment vertical="center" wrapText="1"/>
    </xf>
    <xf numFmtId="1" fontId="6" fillId="0" borderId="0" xfId="0" applyNumberFormat="1" applyFont="1"/>
    <xf numFmtId="1" fontId="7" fillId="2" borderId="3" xfId="1" applyNumberFormat="1" applyFont="1" applyFill="1" applyBorder="1"/>
    <xf numFmtId="0" fontId="24" fillId="0" borderId="0" xfId="5" applyFont="1" applyFill="1" applyBorder="1" applyAlignment="1">
      <alignment horizontal="left"/>
    </xf>
    <xf numFmtId="49" fontId="6" fillId="0" borderId="0" xfId="0" applyNumberFormat="1" applyFont="1" applyAlignment="1">
      <alignment horizontal="left"/>
    </xf>
    <xf numFmtId="49" fontId="7" fillId="2" borderId="5" xfId="1" applyNumberFormat="1" applyFont="1" applyFill="1" applyBorder="1" applyAlignment="1">
      <alignment horizontal="left" vertical="center"/>
    </xf>
    <xf numFmtId="0" fontId="24" fillId="0" borderId="5" xfId="5" applyFont="1" applyFill="1" applyBorder="1" applyAlignment="1">
      <alignment horizontal="left"/>
    </xf>
    <xf numFmtId="9" fontId="6" fillId="0" borderId="0" xfId="0" applyNumberFormat="1" applyFont="1" applyAlignment="1">
      <alignment horizontal="right"/>
    </xf>
    <xf numFmtId="1" fontId="7" fillId="2" borderId="0" xfId="1" applyNumberFormat="1" applyFont="1" applyFill="1" applyAlignment="1">
      <alignment horizontal="right"/>
    </xf>
    <xf numFmtId="0" fontId="0" fillId="2" borderId="5" xfId="0" applyFill="1" applyBorder="1"/>
    <xf numFmtId="164" fontId="7" fillId="2" borderId="5" xfId="1" applyNumberFormat="1" applyFont="1" applyFill="1" applyBorder="1" applyAlignment="1">
      <alignment horizontal="center"/>
    </xf>
    <xf numFmtId="49" fontId="7" fillId="2" borderId="5" xfId="1" applyNumberFormat="1" applyFont="1" applyFill="1" applyBorder="1" applyAlignment="1">
      <alignment horizontal="center" vertical="center"/>
    </xf>
    <xf numFmtId="0" fontId="7" fillId="2" borderId="5" xfId="1" applyFont="1" applyFill="1" applyBorder="1" applyAlignment="1">
      <alignment horizontal="justify" vertical="justify" wrapText="1"/>
    </xf>
    <xf numFmtId="1" fontId="7" fillId="0" borderId="0" xfId="1" applyNumberFormat="1" applyFont="1" applyAlignment="1">
      <alignment horizontal="right"/>
    </xf>
    <xf numFmtId="166" fontId="7" fillId="2" borderId="3" xfId="1" applyNumberFormat="1" applyFont="1" applyFill="1" applyBorder="1" applyAlignment="1">
      <alignment horizontal="left" vertical="center"/>
    </xf>
    <xf numFmtId="1" fontId="7" fillId="2" borderId="3" xfId="1" applyNumberFormat="1" applyFont="1" applyFill="1" applyBorder="1" applyAlignment="1">
      <alignment horizontal="right"/>
    </xf>
    <xf numFmtId="1" fontId="7" fillId="0" borderId="3" xfId="1" applyNumberFormat="1" applyFont="1" applyBorder="1" applyAlignment="1">
      <alignment horizontal="right"/>
    </xf>
    <xf numFmtId="168" fontId="0" fillId="0" borderId="3" xfId="0" applyNumberFormat="1" applyBorder="1"/>
    <xf numFmtId="49" fontId="7" fillId="0" borderId="3" xfId="1" applyNumberFormat="1" applyFont="1" applyBorder="1"/>
    <xf numFmtId="0" fontId="2" fillId="0" borderId="3" xfId="5" applyFont="1" applyFill="1" applyBorder="1" applyAlignment="1">
      <alignment horizontal="left" wrapText="1"/>
    </xf>
    <xf numFmtId="0" fontId="32" fillId="0" borderId="3" xfId="5" applyFont="1" applyFill="1" applyBorder="1"/>
    <xf numFmtId="165" fontId="33" fillId="3" borderId="3" xfId="1" applyNumberFormat="1" applyFont="1" applyFill="1" applyBorder="1" applyAlignment="1">
      <alignment horizontal="center" vertical="center"/>
    </xf>
    <xf numFmtId="49" fontId="29" fillId="2" borderId="3" xfId="1" applyNumberFormat="1" applyFont="1" applyFill="1" applyBorder="1" applyAlignment="1">
      <alignment horizontal="left" vertical="center"/>
    </xf>
    <xf numFmtId="0" fontId="7" fillId="2" borderId="3" xfId="1" applyFont="1" applyFill="1" applyBorder="1" applyAlignment="1">
      <alignment vertical="center" wrapText="1"/>
    </xf>
    <xf numFmtId="49" fontId="29" fillId="2" borderId="0" xfId="1" applyNumberFormat="1" applyFont="1" applyFill="1" applyAlignment="1">
      <alignment horizontal="left" vertical="center"/>
    </xf>
    <xf numFmtId="0" fontId="32" fillId="0" borderId="3" xfId="5" applyFont="1" applyFill="1" applyBorder="1" applyAlignment="1">
      <alignment wrapText="1"/>
    </xf>
    <xf numFmtId="0" fontId="7" fillId="0" borderId="9" xfId="1" applyFont="1" applyBorder="1" applyAlignment="1">
      <alignment horizontal="justify" vertical="justify" wrapText="1"/>
    </xf>
    <xf numFmtId="168" fontId="7" fillId="2" borderId="3" xfId="1" applyNumberFormat="1" applyFont="1" applyFill="1" applyBorder="1"/>
    <xf numFmtId="168" fontId="7" fillId="0" borderId="3" xfId="1" applyNumberFormat="1" applyFont="1" applyBorder="1" applyAlignment="1">
      <alignment horizontal="right"/>
    </xf>
    <xf numFmtId="166" fontId="7" fillId="19" borderId="3" xfId="1" applyNumberFormat="1" applyFont="1" applyFill="1" applyBorder="1" applyAlignment="1">
      <alignment horizontal="center" vertical="center"/>
    </xf>
    <xf numFmtId="0" fontId="13" fillId="2" borderId="3" xfId="5" applyFill="1" applyBorder="1"/>
    <xf numFmtId="0" fontId="0" fillId="2" borderId="9" xfId="0" applyFill="1" applyBorder="1"/>
    <xf numFmtId="0" fontId="13" fillId="0" borderId="9" xfId="5" applyFill="1" applyBorder="1"/>
    <xf numFmtId="0" fontId="24" fillId="0" borderId="9" xfId="5" applyFont="1" applyFill="1" applyBorder="1" applyAlignment="1">
      <alignment horizontal="center"/>
    </xf>
    <xf numFmtId="0" fontId="2" fillId="0" borderId="9" xfId="5" applyFont="1" applyFill="1" applyBorder="1" applyAlignment="1">
      <alignment horizontal="left" wrapText="1"/>
    </xf>
    <xf numFmtId="0" fontId="32" fillId="0" borderId="9" xfId="5" applyFont="1" applyFill="1" applyBorder="1" applyAlignment="1">
      <alignment wrapText="1"/>
    </xf>
    <xf numFmtId="165" fontId="33" fillId="3" borderId="9" xfId="1" applyNumberFormat="1" applyFont="1" applyFill="1" applyBorder="1" applyAlignment="1">
      <alignment horizontal="center" vertical="center"/>
    </xf>
    <xf numFmtId="0" fontId="7" fillId="2" borderId="9" xfId="1" applyFont="1" applyFill="1" applyBorder="1" applyAlignment="1">
      <alignment horizontal="center"/>
    </xf>
    <xf numFmtId="166" fontId="7" fillId="2" borderId="9" xfId="1" applyNumberFormat="1" applyFont="1" applyFill="1" applyBorder="1" applyAlignment="1">
      <alignment horizontal="center" vertical="center"/>
    </xf>
    <xf numFmtId="166" fontId="7" fillId="2" borderId="9" xfId="1" applyNumberFormat="1" applyFont="1" applyFill="1" applyBorder="1" applyAlignment="1">
      <alignment horizontal="left" vertical="center"/>
    </xf>
    <xf numFmtId="166" fontId="7" fillId="2" borderId="9" xfId="1" applyNumberFormat="1" applyFont="1" applyFill="1" applyBorder="1" applyAlignment="1">
      <alignment horizontal="center"/>
    </xf>
    <xf numFmtId="0" fontId="7" fillId="0" borderId="9" xfId="1" applyFont="1" applyBorder="1" applyAlignment="1">
      <alignment horizontal="center"/>
    </xf>
    <xf numFmtId="0" fontId="13" fillId="0" borderId="9" xfId="5" applyBorder="1"/>
    <xf numFmtId="168" fontId="0" fillId="0" borderId="9" xfId="0" applyNumberFormat="1" applyBorder="1"/>
    <xf numFmtId="49" fontId="7" fillId="0" borderId="9" xfId="1" applyNumberFormat="1" applyFont="1" applyBorder="1"/>
    <xf numFmtId="0" fontId="13" fillId="0" borderId="0" xfId="5" applyFill="1"/>
    <xf numFmtId="166" fontId="7" fillId="0" borderId="0" xfId="1" applyNumberFormat="1" applyFont="1" applyAlignment="1">
      <alignment horizontal="center" vertical="center"/>
    </xf>
    <xf numFmtId="166" fontId="6" fillId="0" borderId="0" xfId="0" applyNumberFormat="1" applyFont="1" applyAlignment="1">
      <alignment horizontal="left"/>
    </xf>
    <xf numFmtId="1" fontId="6" fillId="0" borderId="0" xfId="0" applyNumberFormat="1" applyFont="1" applyAlignment="1">
      <alignment horizontal="left"/>
    </xf>
    <xf numFmtId="166" fontId="7" fillId="0" borderId="0" xfId="1" applyNumberFormat="1" applyFont="1" applyAlignment="1">
      <alignment horizontal="left" vertical="center"/>
    </xf>
    <xf numFmtId="0" fontId="13" fillId="6" borderId="11" xfId="5" applyFill="1" applyBorder="1"/>
    <xf numFmtId="0" fontId="2" fillId="6" borderId="0" xfId="0" applyFont="1" applyFill="1"/>
    <xf numFmtId="0" fontId="13" fillId="6" borderId="2" xfId="5" applyFill="1" applyBorder="1"/>
    <xf numFmtId="165" fontId="11" fillId="7" borderId="3" xfId="1" applyNumberFormat="1" applyFont="1" applyFill="1" applyBorder="1" applyAlignment="1">
      <alignment horizontal="center" vertical="center"/>
    </xf>
    <xf numFmtId="0" fontId="7" fillId="7" borderId="3" xfId="1" applyFont="1" applyFill="1" applyBorder="1" applyAlignment="1">
      <alignment horizontal="center"/>
    </xf>
    <xf numFmtId="166" fontId="7" fillId="7" borderId="3" xfId="1" applyNumberFormat="1" applyFont="1" applyFill="1" applyBorder="1" applyAlignment="1">
      <alignment horizontal="center" vertical="center"/>
    </xf>
    <xf numFmtId="166" fontId="7" fillId="7" borderId="3" xfId="1" applyNumberFormat="1" applyFont="1" applyFill="1" applyBorder="1" applyAlignment="1">
      <alignment horizontal="left" vertical="center"/>
    </xf>
    <xf numFmtId="1" fontId="7" fillId="7" borderId="3" xfId="1" applyNumberFormat="1" applyFont="1" applyFill="1" applyBorder="1" applyAlignment="1">
      <alignment horizontal="right"/>
    </xf>
    <xf numFmtId="1" fontId="7" fillId="7" borderId="3" xfId="1" applyNumberFormat="1" applyFont="1" applyFill="1" applyBorder="1" applyAlignment="1">
      <alignment horizontal="justify" vertical="justify" wrapText="1"/>
    </xf>
    <xf numFmtId="164" fontId="7" fillId="7" borderId="3" xfId="1" applyNumberFormat="1" applyFont="1" applyFill="1" applyBorder="1" applyAlignment="1">
      <alignment horizontal="center"/>
    </xf>
    <xf numFmtId="0" fontId="7" fillId="7" borderId="3" xfId="1" applyFont="1" applyFill="1" applyBorder="1" applyAlignment="1">
      <alignment horizontal="left"/>
    </xf>
    <xf numFmtId="0" fontId="7" fillId="7" borderId="3" xfId="1" applyFont="1" applyFill="1" applyBorder="1"/>
    <xf numFmtId="1" fontId="7" fillId="7" borderId="3" xfId="1" applyNumberFormat="1" applyFont="1" applyFill="1" applyBorder="1"/>
    <xf numFmtId="49" fontId="7" fillId="7" borderId="3" xfId="1" applyNumberFormat="1" applyFont="1" applyFill="1" applyBorder="1"/>
    <xf numFmtId="0" fontId="7" fillId="7" borderId="3" xfId="1" applyFont="1" applyFill="1" applyBorder="1" applyAlignment="1">
      <alignment horizontal="justify" vertical="justify" wrapText="1"/>
    </xf>
    <xf numFmtId="14" fontId="7" fillId="7" borderId="3" xfId="1" applyNumberFormat="1" applyFont="1" applyFill="1" applyBorder="1"/>
    <xf numFmtId="164" fontId="7" fillId="2" borderId="9" xfId="1" applyNumberFormat="1" applyFont="1" applyFill="1" applyBorder="1" applyAlignment="1">
      <alignment horizontal="center"/>
    </xf>
    <xf numFmtId="164" fontId="7" fillId="2" borderId="10" xfId="1" applyNumberFormat="1" applyFont="1" applyFill="1" applyBorder="1" applyAlignment="1">
      <alignment horizontal="center"/>
    </xf>
    <xf numFmtId="164" fontId="7" fillId="2" borderId="6" xfId="1" applyNumberFormat="1" applyFont="1" applyFill="1" applyBorder="1" applyAlignment="1">
      <alignment horizontal="center"/>
    </xf>
    <xf numFmtId="0" fontId="13" fillId="2" borderId="10" xfId="5" applyFill="1" applyBorder="1"/>
    <xf numFmtId="0" fontId="13" fillId="2" borderId="6" xfId="5" applyFill="1" applyBorder="1"/>
    <xf numFmtId="0" fontId="2" fillId="0" borderId="0" xfId="5" applyFont="1" applyFill="1" applyBorder="1"/>
    <xf numFmtId="1" fontId="7" fillId="22" borderId="3" xfId="1" applyNumberFormat="1" applyFont="1" applyFill="1" applyBorder="1"/>
    <xf numFmtId="1" fontId="7" fillId="22" borderId="3" xfId="1" applyNumberFormat="1" applyFont="1" applyFill="1" applyBorder="1" applyAlignment="1">
      <alignment horizontal="right"/>
    </xf>
    <xf numFmtId="164" fontId="7" fillId="2" borderId="11" xfId="1" applyNumberFormat="1" applyFont="1" applyFill="1" applyBorder="1" applyAlignment="1">
      <alignment horizontal="center"/>
    </xf>
    <xf numFmtId="0" fontId="13" fillId="6" borderId="10" xfId="5" applyFill="1" applyBorder="1"/>
    <xf numFmtId="164" fontId="7" fillId="6" borderId="9" xfId="1" applyNumberFormat="1" applyFont="1" applyFill="1" applyBorder="1" applyAlignment="1">
      <alignment horizontal="center"/>
    </xf>
    <xf numFmtId="0" fontId="0" fillId="6" borderId="11" xfId="0" applyFill="1" applyBorder="1"/>
    <xf numFmtId="0" fontId="13" fillId="6" borderId="6" xfId="5" applyFill="1" applyBorder="1"/>
    <xf numFmtId="0" fontId="13" fillId="23" borderId="0" xfId="5" applyFill="1"/>
    <xf numFmtId="164" fontId="7" fillId="6" borderId="10" xfId="1" applyNumberFormat="1" applyFont="1" applyFill="1" applyBorder="1" applyAlignment="1">
      <alignment horizontal="center"/>
    </xf>
    <xf numFmtId="166" fontId="7" fillId="5" borderId="0" xfId="1" applyNumberFormat="1" applyFont="1" applyFill="1" applyAlignment="1">
      <alignment horizontal="left" vertical="center"/>
    </xf>
    <xf numFmtId="0" fontId="24" fillId="6" borderId="3" xfId="5" applyFont="1" applyFill="1" applyBorder="1" applyAlignment="1">
      <alignment horizontal="center"/>
    </xf>
    <xf numFmtId="0" fontId="24" fillId="6" borderId="3" xfId="5" applyFont="1" applyFill="1" applyBorder="1" applyAlignment="1">
      <alignment horizontal="left"/>
    </xf>
    <xf numFmtId="1" fontId="7" fillId="0" borderId="0" xfId="1" applyNumberFormat="1" applyFont="1"/>
    <xf numFmtId="164" fontId="7" fillId="21" borderId="3" xfId="1" applyNumberFormat="1" applyFont="1" applyFill="1" applyBorder="1" applyAlignment="1">
      <alignment horizontal="center"/>
    </xf>
    <xf numFmtId="49" fontId="13" fillId="7" borderId="3" xfId="5" applyNumberFormat="1" applyFill="1" applyBorder="1" applyAlignment="1"/>
    <xf numFmtId="0" fontId="0" fillId="17" borderId="3" xfId="0" applyFill="1" applyBorder="1"/>
    <xf numFmtId="0" fontId="24" fillId="17" borderId="3" xfId="5" applyFont="1" applyFill="1" applyBorder="1" applyAlignment="1">
      <alignment horizontal="center"/>
    </xf>
    <xf numFmtId="0" fontId="2" fillId="17" borderId="3" xfId="5" applyFont="1" applyFill="1" applyBorder="1" applyAlignment="1">
      <alignment horizontal="left"/>
    </xf>
    <xf numFmtId="0" fontId="24" fillId="17" borderId="3" xfId="5" applyFont="1" applyFill="1" applyBorder="1"/>
    <xf numFmtId="166" fontId="7" fillId="17" borderId="3" xfId="1" applyNumberFormat="1" applyFont="1" applyFill="1" applyBorder="1" applyAlignment="1">
      <alignment horizontal="center" vertical="center"/>
    </xf>
    <xf numFmtId="166" fontId="7" fillId="17" borderId="3" xfId="1" applyNumberFormat="1" applyFont="1" applyFill="1" applyBorder="1" applyAlignment="1">
      <alignment horizontal="left" vertical="center"/>
    </xf>
    <xf numFmtId="1" fontId="7" fillId="17" borderId="3" xfId="1" applyNumberFormat="1" applyFont="1" applyFill="1" applyBorder="1"/>
    <xf numFmtId="0" fontId="7" fillId="17" borderId="3" xfId="1" applyFont="1" applyFill="1" applyBorder="1" applyAlignment="1">
      <alignment horizontal="center" vertical="center"/>
    </xf>
    <xf numFmtId="168" fontId="7" fillId="17" borderId="3" xfId="1" applyNumberFormat="1" applyFont="1" applyFill="1" applyBorder="1" applyAlignment="1">
      <alignment horizontal="center" vertical="center"/>
    </xf>
    <xf numFmtId="49" fontId="7" fillId="17" borderId="3" xfId="1" applyNumberFormat="1" applyFont="1" applyFill="1" applyBorder="1" applyAlignment="1">
      <alignment horizontal="center" vertical="center"/>
    </xf>
    <xf numFmtId="0" fontId="7" fillId="17" borderId="3" xfId="1" applyFont="1" applyFill="1" applyBorder="1" applyAlignment="1">
      <alignment horizontal="justify" vertical="justify" wrapText="1"/>
    </xf>
    <xf numFmtId="0" fontId="13" fillId="17" borderId="3" xfId="5" applyFill="1" applyBorder="1"/>
    <xf numFmtId="164" fontId="7" fillId="4" borderId="10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0" fontId="13" fillId="2" borderId="0" xfId="5" applyFill="1" applyBorder="1" applyAlignment="1">
      <alignment vertical="center"/>
    </xf>
    <xf numFmtId="0" fontId="0" fillId="6" borderId="3" xfId="0" applyFill="1" applyBorder="1" applyAlignment="1">
      <alignment horizontal="center"/>
    </xf>
    <xf numFmtId="49" fontId="29" fillId="6" borderId="3" xfId="1" applyNumberFormat="1" applyFont="1" applyFill="1" applyBorder="1" applyAlignment="1">
      <alignment horizontal="center" vertical="center"/>
    </xf>
    <xf numFmtId="49" fontId="29" fillId="6" borderId="3" xfId="1" applyNumberFormat="1" applyFont="1" applyFill="1" applyBorder="1" applyAlignment="1">
      <alignment horizontal="left" vertical="center"/>
    </xf>
    <xf numFmtId="1" fontId="7" fillId="6" borderId="3" xfId="1" applyNumberFormat="1" applyFont="1" applyFill="1" applyBorder="1"/>
    <xf numFmtId="1" fontId="7" fillId="6" borderId="3" xfId="1" applyNumberFormat="1" applyFont="1" applyFill="1" applyBorder="1" applyAlignment="1">
      <alignment horizontal="right"/>
    </xf>
    <xf numFmtId="168" fontId="7" fillId="6" borderId="3" xfId="1" applyNumberFormat="1" applyFont="1" applyFill="1" applyBorder="1" applyAlignment="1">
      <alignment horizontal="center" vertical="center"/>
    </xf>
    <xf numFmtId="0" fontId="0" fillId="6" borderId="3" xfId="0" applyFill="1" applyBorder="1"/>
    <xf numFmtId="164" fontId="7" fillId="6" borderId="6" xfId="1" applyNumberFormat="1" applyFont="1" applyFill="1" applyBorder="1" applyAlignment="1">
      <alignment horizontal="center"/>
    </xf>
    <xf numFmtId="1" fontId="11" fillId="6" borderId="3" xfId="1" applyNumberFormat="1" applyFont="1" applyFill="1" applyBorder="1"/>
    <xf numFmtId="0" fontId="0" fillId="6" borderId="0" xfId="0" applyFill="1" applyAlignment="1">
      <alignment wrapText="1"/>
    </xf>
    <xf numFmtId="0" fontId="13" fillId="6" borderId="0" xfId="5" applyFill="1" applyBorder="1" applyAlignment="1">
      <alignment wrapText="1"/>
    </xf>
    <xf numFmtId="1" fontId="7" fillId="6" borderId="0" xfId="1" applyNumberFormat="1" applyFont="1" applyFill="1" applyAlignment="1">
      <alignment horizontal="right"/>
    </xf>
    <xf numFmtId="0" fontId="0" fillId="22" borderId="3" xfId="0" applyFill="1" applyBorder="1"/>
    <xf numFmtId="0" fontId="24" fillId="22" borderId="3" xfId="5" applyFont="1" applyFill="1" applyBorder="1" applyAlignment="1">
      <alignment horizontal="center"/>
    </xf>
    <xf numFmtId="0" fontId="2" fillId="22" borderId="3" xfId="5" applyFont="1" applyFill="1" applyBorder="1"/>
    <xf numFmtId="166" fontId="7" fillId="22" borderId="3" xfId="1" applyNumberFormat="1" applyFont="1" applyFill="1" applyBorder="1" applyAlignment="1">
      <alignment horizontal="center" vertical="center"/>
    </xf>
    <xf numFmtId="166" fontId="7" fillId="22" borderId="3" xfId="1" applyNumberFormat="1" applyFont="1" applyFill="1" applyBorder="1" applyAlignment="1">
      <alignment horizontal="left" vertical="center"/>
    </xf>
    <xf numFmtId="164" fontId="7" fillId="22" borderId="3" xfId="1" applyNumberFormat="1" applyFont="1" applyFill="1" applyBorder="1" applyAlignment="1">
      <alignment horizontal="center"/>
    </xf>
    <xf numFmtId="168" fontId="0" fillId="22" borderId="3" xfId="0" applyNumberFormat="1" applyFill="1" applyBorder="1"/>
    <xf numFmtId="49" fontId="7" fillId="22" borderId="3" xfId="1" applyNumberFormat="1" applyFont="1" applyFill="1" applyBorder="1"/>
    <xf numFmtId="0" fontId="7" fillId="22" borderId="3" xfId="1" applyFont="1" applyFill="1" applyBorder="1" applyAlignment="1">
      <alignment horizontal="justify" vertical="justify" wrapText="1"/>
    </xf>
    <xf numFmtId="0" fontId="24" fillId="0" borderId="0" xfId="0" applyFont="1"/>
    <xf numFmtId="0" fontId="38" fillId="0" borderId="0" xfId="0" applyFont="1"/>
    <xf numFmtId="0" fontId="0" fillId="16" borderId="0" xfId="0" applyFill="1"/>
    <xf numFmtId="0" fontId="0" fillId="24" borderId="3" xfId="0" applyFill="1" applyBorder="1"/>
    <xf numFmtId="0" fontId="7" fillId="24" borderId="3" xfId="1" applyFont="1" applyFill="1" applyBorder="1" applyAlignment="1">
      <alignment horizontal="center" vertical="center"/>
    </xf>
    <xf numFmtId="49" fontId="7" fillId="24" borderId="3" xfId="1" applyNumberFormat="1" applyFont="1" applyFill="1" applyBorder="1" applyAlignment="1">
      <alignment horizontal="left" vertical="center"/>
    </xf>
    <xf numFmtId="0" fontId="7" fillId="24" borderId="3" xfId="1" applyFont="1" applyFill="1" applyBorder="1" applyAlignment="1">
      <alignment vertical="center" wrapText="1"/>
    </xf>
    <xf numFmtId="165" fontId="11" fillId="24" borderId="3" xfId="1" applyNumberFormat="1" applyFont="1" applyFill="1" applyBorder="1" applyAlignment="1">
      <alignment horizontal="center" vertical="center"/>
    </xf>
    <xf numFmtId="166" fontId="7" fillId="24" borderId="3" xfId="1" applyNumberFormat="1" applyFont="1" applyFill="1" applyBorder="1" applyAlignment="1">
      <alignment horizontal="center" vertical="center"/>
    </xf>
    <xf numFmtId="166" fontId="7" fillId="24" borderId="3" xfId="1" applyNumberFormat="1" applyFont="1" applyFill="1" applyBorder="1" applyAlignment="1">
      <alignment horizontal="left" vertical="center"/>
    </xf>
    <xf numFmtId="1" fontId="7" fillId="24" borderId="3" xfId="1" applyNumberFormat="1" applyFont="1" applyFill="1" applyBorder="1"/>
    <xf numFmtId="1" fontId="7" fillId="24" borderId="3" xfId="1" applyNumberFormat="1" applyFont="1" applyFill="1" applyBorder="1" applyAlignment="1">
      <alignment horizontal="right"/>
    </xf>
    <xf numFmtId="166" fontId="7" fillId="24" borderId="3" xfId="1" applyNumberFormat="1" applyFont="1" applyFill="1" applyBorder="1" applyAlignment="1">
      <alignment horizontal="center"/>
    </xf>
    <xf numFmtId="164" fontId="7" fillId="24" borderId="3" xfId="1" applyNumberFormat="1" applyFont="1" applyFill="1" applyBorder="1" applyAlignment="1">
      <alignment horizontal="center"/>
    </xf>
    <xf numFmtId="0" fontId="0" fillId="24" borderId="0" xfId="0" applyFill="1"/>
    <xf numFmtId="168" fontId="7" fillId="24" borderId="3" xfId="1" applyNumberFormat="1" applyFont="1" applyFill="1" applyBorder="1" applyAlignment="1">
      <alignment horizontal="center" vertical="center"/>
    </xf>
    <xf numFmtId="49" fontId="7" fillId="24" borderId="3" xfId="1" applyNumberFormat="1" applyFont="1" applyFill="1" applyBorder="1" applyAlignment="1">
      <alignment horizontal="center" vertical="center"/>
    </xf>
    <xf numFmtId="0" fontId="7" fillId="24" borderId="3" xfId="1" applyFont="1" applyFill="1" applyBorder="1" applyAlignment="1">
      <alignment horizontal="justify" vertical="justify" wrapText="1"/>
    </xf>
    <xf numFmtId="0" fontId="13" fillId="7" borderId="0" xfId="5" applyFill="1" applyBorder="1"/>
    <xf numFmtId="0" fontId="2" fillId="6" borderId="3" xfId="5" applyFont="1" applyFill="1" applyBorder="1" applyAlignment="1">
      <alignment horizontal="left"/>
    </xf>
    <xf numFmtId="0" fontId="24" fillId="6" borderId="3" xfId="5" applyFont="1" applyFill="1" applyBorder="1"/>
    <xf numFmtId="49" fontId="4" fillId="2" borderId="0" xfId="1" applyNumberFormat="1" applyFill="1" applyAlignment="1">
      <alignment horizontal="left" vertical="center"/>
    </xf>
    <xf numFmtId="0" fontId="37" fillId="2" borderId="0" xfId="1" applyFont="1" applyFill="1" applyAlignment="1">
      <alignment vertical="center" wrapText="1"/>
    </xf>
    <xf numFmtId="0" fontId="7" fillId="0" borderId="0" xfId="1" applyFont="1" applyAlignment="1">
      <alignment horizontal="center" vertical="center"/>
    </xf>
    <xf numFmtId="1" fontId="7" fillId="6" borderId="0" xfId="1" applyNumberFormat="1" applyFont="1" applyFill="1"/>
    <xf numFmtId="1" fontId="13" fillId="0" borderId="0" xfId="5" applyNumberFormat="1" applyFill="1" applyBorder="1" applyAlignment="1">
      <alignment horizontal="left"/>
    </xf>
    <xf numFmtId="0" fontId="24" fillId="0" borderId="0" xfId="0" applyFont="1" applyAlignment="1">
      <alignment horizontal="center"/>
    </xf>
    <xf numFmtId="49" fontId="24" fillId="0" borderId="0" xfId="0" applyNumberFormat="1" applyFont="1" applyAlignment="1">
      <alignment horizontal="left"/>
    </xf>
    <xf numFmtId="0" fontId="24" fillId="0" borderId="0" xfId="0" applyFont="1" applyAlignment="1">
      <alignment wrapText="1"/>
    </xf>
    <xf numFmtId="1" fontId="6" fillId="6" borderId="0" xfId="0" applyNumberFormat="1" applyFont="1" applyFill="1"/>
    <xf numFmtId="170" fontId="2" fillId="0" borderId="0" xfId="0" applyNumberFormat="1" applyFont="1"/>
    <xf numFmtId="170" fontId="0" fillId="0" borderId="0" xfId="0" applyNumberFormat="1"/>
    <xf numFmtId="170" fontId="2" fillId="2" borderId="0" xfId="0" applyNumberFormat="1" applyFont="1" applyFill="1"/>
    <xf numFmtId="170" fontId="2" fillId="0" borderId="0" xfId="0" applyNumberFormat="1" applyFont="1" applyAlignment="1">
      <alignment wrapText="1"/>
    </xf>
    <xf numFmtId="170" fontId="2" fillId="8" borderId="0" xfId="0" applyNumberFormat="1" applyFont="1" applyFill="1"/>
    <xf numFmtId="170" fontId="7" fillId="0" borderId="3" xfId="1" applyNumberFormat="1" applyFont="1" applyBorder="1" applyAlignment="1">
      <alignment horizontal="center"/>
    </xf>
    <xf numFmtId="170" fontId="7" fillId="0" borderId="9" xfId="1" applyNumberFormat="1" applyFont="1" applyBorder="1" applyAlignment="1">
      <alignment horizontal="center"/>
    </xf>
    <xf numFmtId="170" fontId="0" fillId="0" borderId="2" xfId="0" applyNumberFormat="1" applyBorder="1"/>
    <xf numFmtId="49" fontId="29" fillId="6" borderId="0" xfId="1" applyNumberFormat="1" applyFont="1" applyFill="1" applyAlignment="1">
      <alignment horizontal="left" vertical="center"/>
    </xf>
    <xf numFmtId="0" fontId="29" fillId="4" borderId="0" xfId="1" applyFont="1" applyFill="1" applyAlignment="1">
      <alignment horizontal="center" vertical="center"/>
    </xf>
    <xf numFmtId="49" fontId="29" fillId="0" borderId="0" xfId="1" applyNumberFormat="1" applyFont="1" applyAlignment="1">
      <alignment horizontal="left" vertical="center" wrapText="1"/>
    </xf>
    <xf numFmtId="0" fontId="7" fillId="0" borderId="0" xfId="1" applyFont="1" applyAlignment="1">
      <alignment vertical="center" wrapText="1"/>
    </xf>
    <xf numFmtId="0" fontId="24" fillId="0" borderId="0" xfId="5" applyFont="1" applyFill="1" applyBorder="1"/>
    <xf numFmtId="0" fontId="7" fillId="2" borderId="0" xfId="1" applyFont="1" applyFill="1" applyAlignment="1">
      <alignment horizontal="center"/>
    </xf>
    <xf numFmtId="9" fontId="7" fillId="2" borderId="0" xfId="1" applyNumberFormat="1" applyFont="1" applyFill="1"/>
    <xf numFmtId="9" fontId="7" fillId="0" borderId="0" xfId="1" applyNumberFormat="1" applyFont="1" applyAlignment="1">
      <alignment horizontal="center"/>
    </xf>
    <xf numFmtId="0" fontId="7" fillId="0" borderId="0" xfId="1" applyFont="1"/>
    <xf numFmtId="2" fontId="7" fillId="0" borderId="0" xfId="1" applyNumberFormat="1" applyFont="1"/>
    <xf numFmtId="0" fontId="13" fillId="4" borderId="3" xfId="5" applyFill="1" applyBorder="1"/>
    <xf numFmtId="49" fontId="29" fillId="4" borderId="3" xfId="1" applyNumberFormat="1" applyFont="1" applyFill="1" applyBorder="1" applyAlignment="1">
      <alignment horizontal="left" vertical="center"/>
    </xf>
    <xf numFmtId="0" fontId="7" fillId="4" borderId="3" xfId="1" applyFont="1" applyFill="1" applyBorder="1" applyAlignment="1">
      <alignment vertical="center" wrapText="1"/>
    </xf>
    <xf numFmtId="1" fontId="7" fillId="4" borderId="3" xfId="1" applyNumberFormat="1" applyFont="1" applyFill="1" applyBorder="1"/>
    <xf numFmtId="1" fontId="7" fillId="4" borderId="3" xfId="1" applyNumberFormat="1" applyFont="1" applyFill="1" applyBorder="1" applyAlignment="1">
      <alignment horizontal="right"/>
    </xf>
    <xf numFmtId="164" fontId="7" fillId="4" borderId="3" xfId="1" applyNumberFormat="1" applyFont="1" applyFill="1" applyBorder="1" applyAlignment="1">
      <alignment horizontal="center"/>
    </xf>
    <xf numFmtId="0" fontId="13" fillId="4" borderId="0" xfId="5" applyFill="1" applyBorder="1"/>
    <xf numFmtId="168" fontId="7" fillId="4" borderId="3" xfId="1" applyNumberFormat="1" applyFont="1" applyFill="1" applyBorder="1" applyAlignment="1">
      <alignment horizontal="center" vertical="center"/>
    </xf>
    <xf numFmtId="49" fontId="7" fillId="4" borderId="3" xfId="1" applyNumberFormat="1" applyFont="1" applyFill="1" applyBorder="1" applyAlignment="1">
      <alignment horizontal="center" vertical="center"/>
    </xf>
    <xf numFmtId="0" fontId="7" fillId="4" borderId="3" xfId="1" applyFont="1" applyFill="1" applyBorder="1" applyAlignment="1">
      <alignment horizontal="justify" vertical="justify" wrapText="1"/>
    </xf>
    <xf numFmtId="0" fontId="38" fillId="4" borderId="0" xfId="0" applyFont="1" applyFill="1" applyAlignment="1">
      <alignment horizontal="center"/>
    </xf>
    <xf numFmtId="0" fontId="24" fillId="4" borderId="0" xfId="0" applyFont="1" applyFill="1"/>
    <xf numFmtId="0" fontId="24" fillId="22" borderId="3" xfId="5" applyFont="1" applyFill="1" applyBorder="1" applyAlignment="1"/>
    <xf numFmtId="0" fontId="2" fillId="0" borderId="0" xfId="0" applyFont="1" applyProtection="1">
      <protection locked="0"/>
    </xf>
    <xf numFmtId="0" fontId="2" fillId="0" borderId="0" xfId="0" applyFont="1" applyAlignment="1" applyProtection="1">
      <alignment wrapText="1"/>
      <protection locked="0"/>
    </xf>
    <xf numFmtId="0" fontId="2" fillId="2" borderId="0" xfId="0" applyFont="1" applyFill="1" applyProtection="1">
      <protection locked="0"/>
    </xf>
    <xf numFmtId="166" fontId="7" fillId="5" borderId="3" xfId="1" applyNumberFormat="1" applyFont="1" applyFill="1" applyBorder="1" applyAlignment="1" applyProtection="1">
      <alignment horizontal="left" vertical="center"/>
      <protection locked="0"/>
    </xf>
    <xf numFmtId="0" fontId="2" fillId="0" borderId="10" xfId="0" applyFont="1" applyBorder="1" applyAlignment="1" applyProtection="1">
      <alignment wrapText="1"/>
      <protection locked="0"/>
    </xf>
    <xf numFmtId="0" fontId="2" fillId="0" borderId="1" xfId="0" applyFont="1" applyBorder="1" applyProtection="1">
      <protection locked="0"/>
    </xf>
    <xf numFmtId="0" fontId="7" fillId="2" borderId="3" xfId="1" applyFont="1" applyFill="1" applyBorder="1" applyAlignment="1" applyProtection="1">
      <alignment horizontal="center" vertical="center"/>
      <protection locked="0"/>
    </xf>
    <xf numFmtId="0" fontId="38" fillId="0" borderId="3" xfId="0" applyFont="1" applyBorder="1" applyProtection="1">
      <protection locked="0"/>
    </xf>
    <xf numFmtId="165" fontId="11" fillId="2" borderId="3" xfId="1" applyNumberFormat="1" applyFont="1" applyFill="1" applyBorder="1" applyAlignment="1" applyProtection="1">
      <alignment horizontal="center" vertical="center"/>
      <protection locked="0"/>
    </xf>
    <xf numFmtId="166" fontId="7" fillId="2" borderId="3" xfId="1" applyNumberFormat="1" applyFont="1" applyFill="1" applyBorder="1" applyAlignment="1" applyProtection="1">
      <alignment horizontal="center" vertical="center"/>
      <protection locked="0"/>
    </xf>
    <xf numFmtId="1" fontId="7" fillId="2" borderId="3" xfId="1" applyNumberFormat="1" applyFont="1" applyFill="1" applyBorder="1" applyAlignment="1" applyProtection="1">
      <alignment horizontal="right"/>
      <protection locked="0"/>
    </xf>
    <xf numFmtId="166" fontId="7" fillId="2" borderId="3" xfId="1" applyNumberFormat="1" applyFont="1" applyFill="1" applyBorder="1" applyAlignment="1" applyProtection="1">
      <alignment horizontal="center"/>
      <protection locked="0"/>
    </xf>
    <xf numFmtId="164" fontId="7" fillId="2" borderId="3" xfId="1" applyNumberFormat="1" applyFont="1" applyFill="1" applyBorder="1" applyAlignment="1" applyProtection="1">
      <alignment horizontal="center"/>
      <protection locked="0"/>
    </xf>
    <xf numFmtId="164" fontId="7" fillId="2" borderId="3" xfId="1" applyNumberFormat="1" applyFont="1" applyFill="1" applyBorder="1" applyAlignment="1" applyProtection="1">
      <alignment horizontal="center" vertical="center"/>
      <protection locked="0"/>
    </xf>
    <xf numFmtId="168" fontId="7" fillId="2" borderId="3" xfId="1" applyNumberFormat="1" applyFont="1" applyFill="1" applyBorder="1" applyAlignment="1" applyProtection="1">
      <alignment horizontal="center" vertical="center"/>
      <protection locked="0"/>
    </xf>
    <xf numFmtId="49" fontId="7" fillId="2" borderId="3" xfId="1" applyNumberFormat="1" applyFont="1" applyFill="1" applyBorder="1" applyAlignment="1" applyProtection="1">
      <alignment horizontal="center" vertical="center"/>
      <protection locked="0"/>
    </xf>
    <xf numFmtId="0" fontId="7" fillId="2" borderId="3" xfId="1" applyFont="1" applyFill="1" applyBorder="1" applyAlignment="1" applyProtection="1">
      <alignment horizontal="justify" vertical="justify" wrapText="1"/>
      <protection locked="0"/>
    </xf>
    <xf numFmtId="0" fontId="0" fillId="0" borderId="3" xfId="0" applyBorder="1" applyAlignment="1" applyProtection="1">
      <alignment horizontal="center"/>
      <protection locked="0"/>
    </xf>
    <xf numFmtId="0" fontId="24" fillId="0" borderId="3" xfId="5" applyFont="1" applyFill="1" applyBorder="1" applyAlignment="1" applyProtection="1">
      <alignment horizontal="center"/>
      <protection locked="0"/>
    </xf>
    <xf numFmtId="0" fontId="24" fillId="0" borderId="3" xfId="5" applyFont="1" applyFill="1" applyBorder="1" applyAlignment="1" applyProtection="1">
      <protection locked="0"/>
    </xf>
    <xf numFmtId="0" fontId="2" fillId="0" borderId="3" xfId="5" applyFont="1" applyFill="1" applyBorder="1" applyAlignment="1" applyProtection="1">
      <protection locked="0"/>
    </xf>
    <xf numFmtId="165" fontId="11" fillId="3" borderId="3" xfId="1" applyNumberFormat="1" applyFont="1" applyFill="1" applyBorder="1" applyAlignment="1" applyProtection="1">
      <alignment horizontal="center" vertical="center"/>
      <protection locked="0"/>
    </xf>
    <xf numFmtId="1" fontId="7" fillId="2" borderId="3" xfId="1" applyNumberFormat="1" applyFont="1" applyFill="1" applyBorder="1" applyProtection="1">
      <protection locked="0"/>
    </xf>
    <xf numFmtId="164" fontId="7" fillId="0" borderId="3" xfId="1" applyNumberFormat="1" applyFont="1" applyBorder="1" applyAlignment="1" applyProtection="1">
      <alignment horizontal="center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13" fillId="0" borderId="3" xfId="5" applyBorder="1" applyAlignment="1" applyProtection="1">
      <protection locked="0"/>
    </xf>
    <xf numFmtId="1" fontId="7" fillId="0" borderId="3" xfId="1" applyNumberFormat="1" applyFont="1" applyBorder="1" applyAlignment="1" applyProtection="1">
      <alignment horizontal="right"/>
      <protection locked="0"/>
    </xf>
    <xf numFmtId="168" fontId="0" fillId="0" borderId="3" xfId="0" applyNumberFormat="1" applyBorder="1" applyProtection="1">
      <protection locked="0"/>
    </xf>
    <xf numFmtId="49" fontId="7" fillId="0" borderId="3" xfId="1" applyNumberFormat="1" applyFont="1" applyBorder="1" applyProtection="1">
      <protection locked="0"/>
    </xf>
    <xf numFmtId="0" fontId="7" fillId="0" borderId="3" xfId="1" applyFont="1" applyBorder="1" applyAlignment="1" applyProtection="1">
      <alignment horizontal="justify" vertical="justify"/>
      <protection locked="0"/>
    </xf>
    <xf numFmtId="0" fontId="0" fillId="0" borderId="15" xfId="0" applyBorder="1" applyAlignment="1" applyProtection="1">
      <alignment horizontal="center"/>
      <protection locked="0"/>
    </xf>
    <xf numFmtId="0" fontId="24" fillId="0" borderId="15" xfId="5" applyFont="1" applyFill="1" applyBorder="1" applyAlignment="1" applyProtection="1">
      <alignment horizontal="center"/>
      <protection locked="0"/>
    </xf>
    <xf numFmtId="0" fontId="24" fillId="0" borderId="15" xfId="5" applyFont="1" applyFill="1" applyBorder="1" applyAlignment="1" applyProtection="1">
      <protection locked="0"/>
    </xf>
    <xf numFmtId="0" fontId="2" fillId="0" borderId="15" xfId="5" applyFont="1" applyFill="1" applyBorder="1" applyAlignment="1" applyProtection="1">
      <protection locked="0"/>
    </xf>
    <xf numFmtId="165" fontId="11" fillId="3" borderId="15" xfId="1" applyNumberFormat="1" applyFont="1" applyFill="1" applyBorder="1" applyAlignment="1" applyProtection="1">
      <alignment horizontal="center" vertical="center"/>
      <protection locked="0"/>
    </xf>
    <xf numFmtId="166" fontId="7" fillId="2" borderId="15" xfId="1" applyNumberFormat="1" applyFont="1" applyFill="1" applyBorder="1" applyAlignment="1" applyProtection="1">
      <alignment horizontal="center" vertical="center"/>
      <protection locked="0"/>
    </xf>
    <xf numFmtId="1" fontId="7" fillId="2" borderId="15" xfId="1" applyNumberFormat="1" applyFont="1" applyFill="1" applyBorder="1" applyProtection="1">
      <protection locked="0"/>
    </xf>
    <xf numFmtId="1" fontId="7" fillId="2" borderId="15" xfId="1" applyNumberFormat="1" applyFont="1" applyFill="1" applyBorder="1" applyAlignment="1" applyProtection="1">
      <alignment horizontal="right"/>
      <protection locked="0"/>
    </xf>
    <xf numFmtId="166" fontId="7" fillId="2" borderId="15" xfId="1" applyNumberFormat="1" applyFont="1" applyFill="1" applyBorder="1" applyAlignment="1" applyProtection="1">
      <alignment horizontal="center"/>
      <protection locked="0"/>
    </xf>
    <xf numFmtId="164" fontId="7" fillId="0" borderId="15" xfId="1" applyNumberFormat="1" applyFont="1" applyBorder="1" applyAlignment="1" applyProtection="1">
      <alignment horizontal="center"/>
      <protection locked="0"/>
    </xf>
    <xf numFmtId="0" fontId="7" fillId="0" borderId="15" xfId="1" applyFont="1" applyBorder="1" applyAlignment="1" applyProtection="1">
      <alignment horizontal="center"/>
      <protection locked="0"/>
    </xf>
    <xf numFmtId="1" fontId="7" fillId="0" borderId="15" xfId="1" applyNumberFormat="1" applyFont="1" applyBorder="1" applyAlignment="1" applyProtection="1">
      <alignment horizontal="right"/>
      <protection locked="0"/>
    </xf>
    <xf numFmtId="164" fontId="7" fillId="2" borderId="15" xfId="1" applyNumberFormat="1" applyFont="1" applyFill="1" applyBorder="1" applyAlignment="1" applyProtection="1">
      <alignment horizontal="center" vertical="center"/>
      <protection locked="0"/>
    </xf>
    <xf numFmtId="168" fontId="0" fillId="0" borderId="15" xfId="0" applyNumberFormat="1" applyBorder="1" applyProtection="1">
      <protection locked="0"/>
    </xf>
    <xf numFmtId="49" fontId="7" fillId="0" borderId="15" xfId="1" applyNumberFormat="1" applyFont="1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38" fillId="0" borderId="15" xfId="0" applyFont="1" applyBorder="1" applyProtection="1">
      <protection locked="0"/>
    </xf>
    <xf numFmtId="166" fontId="7" fillId="5" borderId="15" xfId="1" applyNumberFormat="1" applyFont="1" applyFill="1" applyBorder="1" applyAlignment="1" applyProtection="1">
      <alignment horizontal="left" vertical="center"/>
      <protection locked="0"/>
    </xf>
    <xf numFmtId="165" fontId="11" fillId="2" borderId="18" xfId="1" applyNumberFormat="1" applyFont="1" applyFill="1" applyBorder="1" applyAlignment="1" applyProtection="1">
      <alignment horizontal="center" vertical="center"/>
      <protection locked="0"/>
    </xf>
    <xf numFmtId="166" fontId="7" fillId="2" borderId="18" xfId="1" applyNumberFormat="1" applyFont="1" applyFill="1" applyBorder="1" applyAlignment="1" applyProtection="1">
      <alignment horizontal="center" vertical="center"/>
      <protection locked="0"/>
    </xf>
    <xf numFmtId="166" fontId="7" fillId="5" borderId="18" xfId="1" applyNumberFormat="1" applyFont="1" applyFill="1" applyBorder="1" applyAlignment="1" applyProtection="1">
      <alignment horizontal="left" vertical="center"/>
      <protection locked="0"/>
    </xf>
    <xf numFmtId="1" fontId="7" fillId="2" borderId="18" xfId="1" applyNumberFormat="1" applyFont="1" applyFill="1" applyBorder="1" applyProtection="1">
      <protection locked="0"/>
    </xf>
    <xf numFmtId="1" fontId="7" fillId="0" borderId="18" xfId="1" applyNumberFormat="1" applyFont="1" applyBorder="1" applyProtection="1">
      <protection locked="0"/>
    </xf>
    <xf numFmtId="1" fontId="7" fillId="2" borderId="18" xfId="1" applyNumberFormat="1" applyFont="1" applyFill="1" applyBorder="1" applyAlignment="1" applyProtection="1">
      <alignment horizontal="right"/>
      <protection locked="0"/>
    </xf>
    <xf numFmtId="166" fontId="7" fillId="2" borderId="18" xfId="1" applyNumberFormat="1" applyFont="1" applyFill="1" applyBorder="1" applyAlignment="1" applyProtection="1">
      <alignment horizontal="center"/>
      <protection locked="0"/>
    </xf>
    <xf numFmtId="164" fontId="7" fillId="2" borderId="18" xfId="1" applyNumberFormat="1" applyFont="1" applyFill="1" applyBorder="1" applyAlignment="1" applyProtection="1">
      <alignment horizont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0" fontId="13" fillId="0" borderId="18" xfId="5" applyBorder="1" applyProtection="1">
      <protection locked="0"/>
    </xf>
    <xf numFmtId="164" fontId="7" fillId="2" borderId="18" xfId="1" applyNumberFormat="1" applyFont="1" applyFill="1" applyBorder="1" applyAlignment="1" applyProtection="1">
      <alignment horizontal="center" vertical="center"/>
      <protection locked="0"/>
    </xf>
    <xf numFmtId="168" fontId="7" fillId="2" borderId="18" xfId="1" applyNumberFormat="1" applyFont="1" applyFill="1" applyBorder="1" applyAlignment="1" applyProtection="1">
      <alignment horizontal="center" vertical="center"/>
      <protection locked="0"/>
    </xf>
    <xf numFmtId="49" fontId="7" fillId="2" borderId="18" xfId="1" applyNumberFormat="1" applyFont="1" applyFill="1" applyBorder="1" applyAlignment="1" applyProtection="1">
      <alignment horizontal="center" vertical="center"/>
      <protection locked="0"/>
    </xf>
    <xf numFmtId="0" fontId="7" fillId="2" borderId="19" xfId="1" applyFont="1" applyFill="1" applyBorder="1" applyAlignment="1" applyProtection="1">
      <alignment horizontal="justify" vertical="justify" wrapText="1"/>
      <protection locked="0"/>
    </xf>
    <xf numFmtId="0" fontId="13" fillId="0" borderId="15" xfId="5" applyBorder="1" applyProtection="1">
      <protection locked="0"/>
    </xf>
    <xf numFmtId="0" fontId="7" fillId="2" borderId="16" xfId="1" applyFont="1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13" fillId="0" borderId="9" xfId="5" applyBorder="1" applyProtection="1">
      <protection locked="0"/>
    </xf>
    <xf numFmtId="0" fontId="7" fillId="2" borderId="9" xfId="1" applyFont="1" applyFill="1" applyBorder="1" applyAlignment="1" applyProtection="1">
      <alignment horizontal="center" vertical="center"/>
      <protection locked="0"/>
    </xf>
    <xf numFmtId="0" fontId="13" fillId="0" borderId="8" xfId="5" applyBorder="1" applyAlignment="1" applyProtection="1">
      <protection locked="0"/>
    </xf>
    <xf numFmtId="0" fontId="24" fillId="0" borderId="20" xfId="0" applyFont="1" applyBorder="1" applyProtection="1">
      <protection locked="0"/>
    </xf>
    <xf numFmtId="0" fontId="38" fillId="0" borderId="17" xfId="0" applyFont="1" applyBorder="1" applyProtection="1">
      <protection locked="0"/>
    </xf>
    <xf numFmtId="1" fontId="7" fillId="6" borderId="3" xfId="1" applyNumberFormat="1" applyFont="1" applyFill="1" applyBorder="1" applyProtection="1">
      <protection locked="0"/>
    </xf>
    <xf numFmtId="0" fontId="7" fillId="2" borderId="21" xfId="1" applyFont="1" applyFill="1" applyBorder="1" applyAlignment="1" applyProtection="1">
      <alignment horizontal="justify" vertical="justify" wrapText="1"/>
      <protection locked="0"/>
    </xf>
    <xf numFmtId="0" fontId="0" fillId="0" borderId="15" xfId="0" applyBorder="1" applyProtection="1">
      <protection locked="0"/>
    </xf>
    <xf numFmtId="0" fontId="7" fillId="0" borderId="15" xfId="1" applyFont="1" applyBorder="1" applyAlignment="1" applyProtection="1">
      <alignment horizontal="justify" vertical="justify"/>
      <protection locked="0"/>
    </xf>
    <xf numFmtId="0" fontId="0" fillId="30" borderId="17" xfId="0" applyFill="1" applyBorder="1" applyAlignment="1" applyProtection="1">
      <alignment horizontal="left"/>
      <protection locked="0"/>
    </xf>
    <xf numFmtId="0" fontId="0" fillId="11" borderId="14" xfId="0" applyFill="1" applyBorder="1" applyAlignment="1" applyProtection="1">
      <alignment horizontal="left"/>
      <protection locked="0"/>
    </xf>
    <xf numFmtId="0" fontId="24" fillId="0" borderId="3" xfId="0" applyFont="1" applyBorder="1" applyProtection="1">
      <protection locked="0"/>
    </xf>
    <xf numFmtId="0" fontId="13" fillId="0" borderId="0" xfId="5" applyBorder="1" applyAlignment="1" applyProtection="1">
      <alignment horizontal="center"/>
      <protection locked="0"/>
    </xf>
    <xf numFmtId="0" fontId="0" fillId="0" borderId="0" xfId="2" applyFont="1"/>
    <xf numFmtId="0" fontId="43" fillId="26" borderId="0" xfId="0" applyFont="1" applyFill="1" applyAlignment="1" applyProtection="1">
      <alignment horizontal="left"/>
      <protection locked="0"/>
    </xf>
    <xf numFmtId="0" fontId="43" fillId="0" borderId="0" xfId="0" applyFont="1" applyAlignment="1" applyProtection="1">
      <alignment horizontal="center"/>
      <protection locked="0"/>
    </xf>
    <xf numFmtId="0" fontId="44" fillId="0" borderId="0" xfId="5" applyFont="1" applyBorder="1" applyProtection="1">
      <protection locked="0"/>
    </xf>
    <xf numFmtId="0" fontId="44" fillId="0" borderId="0" xfId="5" applyFont="1" applyBorder="1" applyAlignment="1" applyProtection="1">
      <alignment horizontal="center"/>
      <protection locked="0"/>
    </xf>
    <xf numFmtId="0" fontId="44" fillId="0" borderId="7" xfId="5" applyFont="1" applyBorder="1" applyAlignment="1" applyProtection="1">
      <alignment horizontal="center"/>
      <protection locked="0"/>
    </xf>
    <xf numFmtId="0" fontId="43" fillId="26" borderId="3" xfId="0" applyFont="1" applyFill="1" applyBorder="1" applyAlignment="1" applyProtection="1">
      <alignment horizontal="left"/>
      <protection locked="0"/>
    </xf>
    <xf numFmtId="0" fontId="43" fillId="0" borderId="3" xfId="0" applyFont="1" applyBorder="1" applyAlignment="1" applyProtection="1">
      <alignment horizontal="center"/>
      <protection locked="0"/>
    </xf>
    <xf numFmtId="0" fontId="44" fillId="0" borderId="3" xfId="5" applyFont="1" applyBorder="1" applyProtection="1">
      <protection locked="0"/>
    </xf>
    <xf numFmtId="0" fontId="44" fillId="0" borderId="3" xfId="5" applyFont="1" applyBorder="1" applyAlignment="1" applyProtection="1">
      <alignment horizontal="center"/>
      <protection locked="0"/>
    </xf>
    <xf numFmtId="0" fontId="44" fillId="0" borderId="9" xfId="5" applyFont="1" applyBorder="1" applyAlignment="1" applyProtection="1">
      <alignment horizontal="center"/>
      <protection locked="0"/>
    </xf>
    <xf numFmtId="166" fontId="45" fillId="2" borderId="3" xfId="1" applyNumberFormat="1" applyFont="1" applyFill="1" applyBorder="1" applyAlignment="1" applyProtection="1">
      <alignment horizontal="center"/>
      <protection locked="0"/>
    </xf>
    <xf numFmtId="164" fontId="45" fillId="2" borderId="3" xfId="1" applyNumberFormat="1" applyFont="1" applyFill="1" applyBorder="1" applyAlignment="1" applyProtection="1">
      <alignment horizontal="center"/>
      <protection locked="0"/>
    </xf>
    <xf numFmtId="0" fontId="43" fillId="0" borderId="3" xfId="0" applyFont="1" applyBorder="1" applyProtection="1">
      <protection locked="0"/>
    </xf>
    <xf numFmtId="0" fontId="45" fillId="0" borderId="0" xfId="1" applyFont="1" applyAlignment="1" applyProtection="1">
      <alignment horizontal="center" vertical="center"/>
      <protection locked="0"/>
    </xf>
    <xf numFmtId="166" fontId="45" fillId="2" borderId="0" xfId="1" applyNumberFormat="1" applyFont="1" applyFill="1" applyAlignment="1" applyProtection="1">
      <alignment horizontal="center" vertical="center"/>
      <protection locked="0"/>
    </xf>
    <xf numFmtId="166" fontId="45" fillId="6" borderId="0" xfId="1" applyNumberFormat="1" applyFont="1" applyFill="1" applyAlignment="1" applyProtection="1">
      <alignment horizontal="center" vertical="center"/>
      <protection locked="0"/>
    </xf>
    <xf numFmtId="1" fontId="45" fillId="2" borderId="0" xfId="1" applyNumberFormat="1" applyFont="1" applyFill="1" applyProtection="1">
      <protection locked="0"/>
    </xf>
    <xf numFmtId="166" fontId="45" fillId="2" borderId="0" xfId="1" applyNumberFormat="1" applyFont="1" applyFill="1" applyAlignment="1" applyProtection="1">
      <alignment horizontal="center"/>
      <protection locked="0"/>
    </xf>
    <xf numFmtId="0" fontId="45" fillId="2" borderId="0" xfId="1" applyFont="1" applyFill="1" applyAlignment="1" applyProtection="1">
      <alignment horizontal="center" vertical="center"/>
      <protection locked="0"/>
    </xf>
    <xf numFmtId="164" fontId="45" fillId="2" borderId="0" xfId="1" applyNumberFormat="1" applyFont="1" applyFill="1" applyAlignment="1" applyProtection="1">
      <alignment horizontal="center" vertical="center"/>
      <protection locked="0"/>
    </xf>
    <xf numFmtId="168" fontId="45" fillId="2" borderId="0" xfId="1" applyNumberFormat="1" applyFont="1" applyFill="1" applyAlignment="1" applyProtection="1">
      <alignment horizontal="center" vertical="center"/>
      <protection locked="0"/>
    </xf>
    <xf numFmtId="164" fontId="45" fillId="2" borderId="0" xfId="1" applyNumberFormat="1" applyFont="1" applyFill="1" applyAlignment="1" applyProtection="1">
      <alignment horizontal="center"/>
      <protection locked="0"/>
    </xf>
    <xf numFmtId="49" fontId="45" fillId="2" borderId="0" xfId="1" applyNumberFormat="1" applyFont="1" applyFill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166" fontId="45" fillId="2" borderId="3" xfId="1" applyNumberFormat="1" applyFont="1" applyFill="1" applyBorder="1" applyAlignment="1" applyProtection="1">
      <alignment horizontal="center" vertical="center"/>
      <protection locked="0"/>
    </xf>
    <xf numFmtId="0" fontId="45" fillId="2" borderId="3" xfId="1" applyFont="1" applyFill="1" applyBorder="1" applyAlignment="1" applyProtection="1">
      <alignment horizontal="center" vertical="center"/>
      <protection locked="0"/>
    </xf>
    <xf numFmtId="166" fontId="45" fillId="6" borderId="3" xfId="1" applyNumberFormat="1" applyFont="1" applyFill="1" applyBorder="1" applyAlignment="1" applyProtection="1">
      <alignment horizontal="center" vertical="center"/>
      <protection locked="0"/>
    </xf>
    <xf numFmtId="1" fontId="45" fillId="2" borderId="3" xfId="1" applyNumberFormat="1" applyFont="1" applyFill="1" applyBorder="1" applyProtection="1">
      <protection locked="0"/>
    </xf>
    <xf numFmtId="168" fontId="45" fillId="2" borderId="3" xfId="1" applyNumberFormat="1" applyFont="1" applyFill="1" applyBorder="1" applyAlignment="1" applyProtection="1">
      <alignment horizontal="center" vertical="center"/>
      <protection locked="0"/>
    </xf>
    <xf numFmtId="49" fontId="45" fillId="2" borderId="3" xfId="1" applyNumberFormat="1" applyFont="1" applyFill="1" applyBorder="1" applyAlignment="1" applyProtection="1">
      <alignment horizontal="center" vertical="center"/>
      <protection locked="0"/>
    </xf>
    <xf numFmtId="0" fontId="45" fillId="0" borderId="9" xfId="1" applyFont="1" applyBorder="1" applyAlignment="1" applyProtection="1">
      <alignment horizontal="center" vertical="center"/>
      <protection locked="0"/>
    </xf>
    <xf numFmtId="166" fontId="45" fillId="2" borderId="9" xfId="1" applyNumberFormat="1" applyFont="1" applyFill="1" applyBorder="1" applyAlignment="1" applyProtection="1">
      <alignment horizontal="center" vertical="center"/>
      <protection locked="0"/>
    </xf>
    <xf numFmtId="166" fontId="45" fillId="6" borderId="9" xfId="1" applyNumberFormat="1" applyFont="1" applyFill="1" applyBorder="1" applyAlignment="1" applyProtection="1">
      <alignment horizontal="center" vertical="center"/>
      <protection locked="0"/>
    </xf>
    <xf numFmtId="1" fontId="45" fillId="2" borderId="9" xfId="1" applyNumberFormat="1" applyFont="1" applyFill="1" applyBorder="1" applyProtection="1">
      <protection locked="0"/>
    </xf>
    <xf numFmtId="166" fontId="45" fillId="2" borderId="9" xfId="1" applyNumberFormat="1" applyFont="1" applyFill="1" applyBorder="1" applyAlignment="1" applyProtection="1">
      <alignment horizontal="center"/>
      <protection locked="0"/>
    </xf>
    <xf numFmtId="164" fontId="45" fillId="2" borderId="9" xfId="1" applyNumberFormat="1" applyFont="1" applyFill="1" applyBorder="1" applyAlignment="1" applyProtection="1">
      <alignment horizontal="center"/>
      <protection locked="0"/>
    </xf>
    <xf numFmtId="0" fontId="45" fillId="2" borderId="9" xfId="1" applyFont="1" applyFill="1" applyBorder="1" applyAlignment="1" applyProtection="1">
      <alignment horizontal="center" vertical="center"/>
      <protection locked="0"/>
    </xf>
    <xf numFmtId="168" fontId="45" fillId="2" borderId="9" xfId="1" applyNumberFormat="1" applyFont="1" applyFill="1" applyBorder="1" applyAlignment="1" applyProtection="1">
      <alignment horizontal="center" vertical="center"/>
      <protection locked="0"/>
    </xf>
    <xf numFmtId="49" fontId="45" fillId="2" borderId="9" xfId="1" applyNumberFormat="1" applyFont="1" applyFill="1" applyBorder="1" applyAlignment="1" applyProtection="1">
      <alignment horizontal="center" vertical="center"/>
      <protection locked="0"/>
    </xf>
    <xf numFmtId="0" fontId="43" fillId="0" borderId="9" xfId="0" applyFont="1" applyBorder="1" applyProtection="1">
      <protection locked="0"/>
    </xf>
    <xf numFmtId="0" fontId="45" fillId="0" borderId="3" xfId="1" applyFont="1" applyBorder="1" applyAlignment="1" applyProtection="1">
      <alignment horizontal="center" vertical="center"/>
      <protection locked="0"/>
    </xf>
    <xf numFmtId="164" fontId="45" fillId="2" borderId="3" xfId="1" applyNumberFormat="1" applyFont="1" applyFill="1" applyBorder="1" applyAlignment="1" applyProtection="1">
      <alignment horizontal="center" vertical="center"/>
      <protection locked="0"/>
    </xf>
    <xf numFmtId="0" fontId="45" fillId="0" borderId="0" xfId="1" applyFont="1" applyAlignment="1" applyProtection="1">
      <alignment horizontal="center" vertical="center" wrapText="1"/>
      <protection locked="0"/>
    </xf>
    <xf numFmtId="0" fontId="45" fillId="0" borderId="3" xfId="1" applyFont="1" applyBorder="1" applyAlignment="1" applyProtection="1">
      <alignment horizontal="center" vertical="center" wrapText="1"/>
      <protection locked="0"/>
    </xf>
    <xf numFmtId="0" fontId="45" fillId="0" borderId="9" xfId="1" applyFont="1" applyBorder="1" applyAlignment="1" applyProtection="1">
      <alignment horizontal="center" vertical="center" wrapText="1"/>
      <protection locked="0"/>
    </xf>
    <xf numFmtId="166" fontId="45" fillId="0" borderId="0" xfId="1" applyNumberFormat="1" applyFont="1" applyAlignment="1" applyProtection="1">
      <alignment horizontal="left" vertical="center"/>
      <protection locked="0"/>
    </xf>
    <xf numFmtId="166" fontId="45" fillId="0" borderId="3" xfId="1" applyNumberFormat="1" applyFont="1" applyBorder="1" applyAlignment="1" applyProtection="1">
      <alignment horizontal="left" vertical="center"/>
      <protection locked="0"/>
    </xf>
    <xf numFmtId="166" fontId="45" fillId="0" borderId="9" xfId="1" applyNumberFormat="1" applyFont="1" applyBorder="1" applyAlignment="1" applyProtection="1">
      <alignment horizontal="left" vertical="center"/>
      <protection locked="0"/>
    </xf>
    <xf numFmtId="0" fontId="45" fillId="2" borderId="3" xfId="1" applyFont="1" applyFill="1" applyBorder="1" applyAlignment="1" applyProtection="1">
      <alignment wrapText="1"/>
      <protection locked="0"/>
    </xf>
    <xf numFmtId="164" fontId="45" fillId="2" borderId="9" xfId="1" applyNumberFormat="1" applyFont="1" applyFill="1" applyBorder="1" applyAlignment="1" applyProtection="1">
      <alignment horizontal="center" vertical="center"/>
      <protection locked="0"/>
    </xf>
    <xf numFmtId="0" fontId="43" fillId="0" borderId="6" xfId="0" applyFont="1" applyBorder="1" applyAlignment="1" applyProtection="1">
      <alignment horizontal="center" vertical="center"/>
      <protection locked="0"/>
    </xf>
    <xf numFmtId="0" fontId="44" fillId="0" borderId="3" xfId="5" applyFont="1" applyBorder="1" applyAlignment="1" applyProtection="1">
      <alignment horizontal="center" vertical="center"/>
      <protection locked="0"/>
    </xf>
    <xf numFmtId="166" fontId="45" fillId="0" borderId="3" xfId="1" applyNumberFormat="1" applyFont="1" applyBorder="1" applyAlignment="1" applyProtection="1">
      <alignment horizontal="center" vertical="center"/>
      <protection locked="0"/>
    </xf>
    <xf numFmtId="1" fontId="45" fillId="2" borderId="3" xfId="1" applyNumberFormat="1" applyFont="1" applyFill="1" applyBorder="1" applyAlignment="1" applyProtection="1">
      <alignment horizontal="center" vertical="center"/>
      <protection locked="0"/>
    </xf>
    <xf numFmtId="0" fontId="44" fillId="0" borderId="0" xfId="5" applyFont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3" xfId="0" applyFont="1" applyBorder="1" applyAlignment="1" applyProtection="1">
      <alignment horizontal="center" vertical="center"/>
      <protection locked="0"/>
    </xf>
    <xf numFmtId="166" fontId="43" fillId="0" borderId="3" xfId="2" applyNumberFormat="1" applyFont="1" applyBorder="1" applyAlignment="1">
      <alignment horizontal="center" vertical="center"/>
    </xf>
    <xf numFmtId="1" fontId="45" fillId="2" borderId="6" xfId="1" applyNumberFormat="1" applyFont="1" applyFill="1" applyBorder="1" applyAlignment="1" applyProtection="1">
      <alignment horizontal="center" vertical="center"/>
      <protection locked="0"/>
    </xf>
    <xf numFmtId="14" fontId="43" fillId="0" borderId="3" xfId="2" applyNumberFormat="1" applyFon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2" fillId="0" borderId="0" xfId="0" applyNumberFormat="1" applyFont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164" fontId="6" fillId="0" borderId="0" xfId="0" applyNumberFormat="1" applyFont="1" applyAlignment="1" applyProtection="1">
      <alignment horizontal="center" vertical="center"/>
      <protection locked="0"/>
    </xf>
    <xf numFmtId="49" fontId="6" fillId="0" borderId="0" xfId="0" applyNumberFormat="1" applyFont="1" applyAlignment="1" applyProtection="1">
      <alignment horizontal="center" vertical="center"/>
      <protection locked="0"/>
    </xf>
    <xf numFmtId="1" fontId="6" fillId="2" borderId="0" xfId="0" applyNumberFormat="1" applyFont="1" applyFill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4" fontId="6" fillId="2" borderId="0" xfId="0" applyNumberFormat="1" applyFont="1" applyFill="1" applyAlignment="1" applyProtection="1">
      <alignment horizontal="center" vertical="center"/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168" fontId="6" fillId="2" borderId="0" xfId="0" applyNumberFormat="1" applyFont="1" applyFill="1" applyAlignment="1" applyProtection="1">
      <alignment horizontal="center" vertical="center"/>
      <protection locked="0"/>
    </xf>
    <xf numFmtId="0" fontId="43" fillId="28" borderId="22" xfId="0" applyFont="1" applyFill="1" applyBorder="1" applyAlignment="1" applyProtection="1">
      <alignment horizontal="left"/>
      <protection locked="0"/>
    </xf>
    <xf numFmtId="0" fontId="43" fillId="28" borderId="12" xfId="0" applyFont="1" applyFill="1" applyBorder="1" applyAlignment="1" applyProtection="1">
      <alignment horizontal="left"/>
      <protection locked="0"/>
    </xf>
    <xf numFmtId="0" fontId="43" fillId="29" borderId="22" xfId="0" applyFont="1" applyFill="1" applyBorder="1" applyProtection="1">
      <protection locked="0"/>
    </xf>
    <xf numFmtId="0" fontId="45" fillId="6" borderId="3" xfId="1" applyFont="1" applyFill="1" applyBorder="1" applyAlignment="1" applyProtection="1">
      <alignment horizontal="center" vertical="center" wrapText="1"/>
      <protection locked="0"/>
    </xf>
    <xf numFmtId="1" fontId="45" fillId="0" borderId="3" xfId="1" applyNumberFormat="1" applyFont="1" applyBorder="1" applyAlignment="1" applyProtection="1">
      <alignment horizontal="center" vertical="center"/>
      <protection locked="0"/>
    </xf>
    <xf numFmtId="0" fontId="46" fillId="0" borderId="15" xfId="0" applyFont="1" applyBorder="1" applyAlignment="1">
      <alignment horizontal="center" vertical="center"/>
    </xf>
    <xf numFmtId="164" fontId="45" fillId="0" borderId="0" xfId="1" applyNumberFormat="1" applyFont="1" applyAlignment="1" applyProtection="1">
      <alignment horizontal="center" vertical="center"/>
      <protection locked="0"/>
    </xf>
    <xf numFmtId="164" fontId="45" fillId="0" borderId="3" xfId="1" applyNumberFormat="1" applyFont="1" applyBorder="1" applyAlignment="1" applyProtection="1">
      <alignment horizontal="center" vertical="center"/>
      <protection locked="0"/>
    </xf>
    <xf numFmtId="164" fontId="45" fillId="0" borderId="9" xfId="1" applyNumberFormat="1" applyFont="1" applyBorder="1" applyAlignment="1" applyProtection="1">
      <alignment horizontal="center" vertical="center"/>
      <protection locked="0"/>
    </xf>
    <xf numFmtId="164" fontId="43" fillId="0" borderId="3" xfId="2" applyNumberFormat="1" applyFont="1" applyBorder="1" applyAlignment="1">
      <alignment horizontal="center" vertical="center"/>
    </xf>
    <xf numFmtId="164" fontId="43" fillId="2" borderId="0" xfId="1" applyNumberFormat="1" applyFont="1" applyFill="1" applyAlignment="1" applyProtection="1">
      <alignment horizontal="center" vertical="center"/>
      <protection locked="0"/>
    </xf>
    <xf numFmtId="164" fontId="43" fillId="2" borderId="3" xfId="1" applyNumberFormat="1" applyFont="1" applyFill="1" applyBorder="1" applyAlignment="1" applyProtection="1">
      <alignment horizontal="center" vertical="center"/>
      <protection locked="0"/>
    </xf>
    <xf numFmtId="164" fontId="43" fillId="2" borderId="9" xfId="1" applyNumberFormat="1" applyFont="1" applyFill="1" applyBorder="1" applyAlignment="1" applyProtection="1">
      <alignment horizontal="center" vertical="center"/>
      <protection locked="0"/>
    </xf>
    <xf numFmtId="0" fontId="43" fillId="26" borderId="3" xfId="0" applyFont="1" applyFill="1" applyBorder="1" applyProtection="1">
      <protection locked="0"/>
    </xf>
    <xf numFmtId="0" fontId="44" fillId="0" borderId="5" xfId="5" applyFont="1" applyBorder="1" applyAlignment="1" applyProtection="1">
      <alignment horizontal="center" vertical="center"/>
      <protection locked="0"/>
    </xf>
    <xf numFmtId="0" fontId="44" fillId="0" borderId="0" xfId="5" applyFont="1" applyFill="1" applyBorder="1" applyAlignment="1" applyProtection="1">
      <alignment horizontal="center" vertical="center"/>
      <protection locked="0"/>
    </xf>
    <xf numFmtId="0" fontId="44" fillId="0" borderId="0" xfId="5" applyFont="1" applyAlignment="1">
      <alignment horizontal="center" vertical="center"/>
    </xf>
    <xf numFmtId="0" fontId="13" fillId="0" borderId="0" xfId="5" applyBorder="1" applyAlignment="1" applyProtection="1">
      <alignment horizontal="center" vertical="center"/>
      <protection locked="0"/>
    </xf>
    <xf numFmtId="0" fontId="46" fillId="0" borderId="0" xfId="0" applyFont="1" applyAlignment="1">
      <alignment horizontal="center" vertical="center"/>
    </xf>
    <xf numFmtId="166" fontId="46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13" fillId="0" borderId="0" xfId="5" applyNumberFormat="1" applyFill="1" applyBorder="1" applyAlignment="1">
      <alignment horizontal="center" vertical="center"/>
    </xf>
    <xf numFmtId="0" fontId="43" fillId="28" borderId="22" xfId="0" applyFont="1" applyFill="1" applyBorder="1" applyAlignment="1" applyProtection="1">
      <alignment horizontal="center"/>
      <protection locked="0"/>
    </xf>
    <xf numFmtId="0" fontId="43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6" fontId="45" fillId="0" borderId="0" xfId="1" applyNumberFormat="1" applyFont="1" applyAlignment="1" applyProtection="1">
      <alignment horizontal="center" vertical="center"/>
      <protection locked="0"/>
    </xf>
    <xf numFmtId="1" fontId="45" fillId="2" borderId="0" xfId="1" applyNumberFormat="1" applyFont="1" applyFill="1" applyAlignment="1" applyProtection="1">
      <alignment horizontal="center" vertical="center"/>
      <protection locked="0"/>
    </xf>
    <xf numFmtId="0" fontId="45" fillId="2" borderId="0" xfId="1" applyFont="1" applyFill="1" applyAlignment="1" applyProtection="1">
      <alignment wrapText="1"/>
      <protection locked="0"/>
    </xf>
    <xf numFmtId="166" fontId="7" fillId="2" borderId="0" xfId="1" applyNumberFormat="1" applyFont="1" applyFill="1" applyAlignment="1" applyProtection="1">
      <alignment horizontal="center" vertical="center"/>
      <protection locked="0"/>
    </xf>
    <xf numFmtId="166" fontId="7" fillId="5" borderId="0" xfId="1" applyNumberFormat="1" applyFont="1" applyFill="1" applyAlignment="1" applyProtection="1">
      <alignment horizontal="left" vertical="center"/>
      <protection locked="0"/>
    </xf>
    <xf numFmtId="1" fontId="7" fillId="2" borderId="0" xfId="1" applyNumberFormat="1" applyFont="1" applyFill="1" applyAlignment="1" applyProtection="1">
      <alignment horizontal="right"/>
      <protection locked="0"/>
    </xf>
    <xf numFmtId="166" fontId="7" fillId="2" borderId="0" xfId="1" applyNumberFormat="1" applyFont="1" applyFill="1" applyAlignment="1" applyProtection="1">
      <alignment horizontal="center"/>
      <protection locked="0"/>
    </xf>
    <xf numFmtId="1" fontId="7" fillId="0" borderId="0" xfId="1" applyNumberFormat="1" applyFont="1" applyAlignment="1" applyProtection="1">
      <alignment horizontal="right"/>
      <protection locked="0"/>
    </xf>
    <xf numFmtId="164" fontId="7" fillId="2" borderId="0" xfId="1" applyNumberFormat="1" applyFont="1" applyFill="1" applyAlignment="1" applyProtection="1">
      <alignment horizontal="center" vertical="center"/>
      <protection locked="0"/>
    </xf>
    <xf numFmtId="49" fontId="7" fillId="0" borderId="0" xfId="1" applyNumberFormat="1" applyFont="1" applyProtection="1">
      <protection locked="0"/>
    </xf>
    <xf numFmtId="0" fontId="7" fillId="0" borderId="0" xfId="1" applyFont="1" applyAlignment="1" applyProtection="1">
      <alignment horizontal="justify" vertical="justify"/>
      <protection locked="0"/>
    </xf>
    <xf numFmtId="0" fontId="0" fillId="0" borderId="5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3" fillId="0" borderId="0" xfId="5" applyBorder="1" applyProtection="1"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0" fontId="38" fillId="0" borderId="0" xfId="0" applyFont="1" applyProtection="1">
      <protection locked="0"/>
    </xf>
    <xf numFmtId="0" fontId="24" fillId="0" borderId="0" xfId="0" applyFont="1" applyProtection="1">
      <protection locked="0"/>
    </xf>
    <xf numFmtId="165" fontId="11" fillId="2" borderId="0" xfId="1" applyNumberFormat="1" applyFont="1" applyFill="1" applyAlignment="1" applyProtection="1">
      <alignment horizontal="center" vertical="center"/>
      <protection locked="0"/>
    </xf>
    <xf numFmtId="1" fontId="7" fillId="2" borderId="0" xfId="1" applyNumberFormat="1" applyFont="1" applyFill="1" applyProtection="1">
      <protection locked="0"/>
    </xf>
    <xf numFmtId="1" fontId="7" fillId="0" borderId="0" xfId="1" applyNumberFormat="1" applyFont="1" applyProtection="1">
      <protection locked="0"/>
    </xf>
    <xf numFmtId="164" fontId="7" fillId="2" borderId="0" xfId="1" applyNumberFormat="1" applyFont="1" applyFill="1" applyAlignment="1" applyProtection="1">
      <alignment horizontal="center"/>
      <protection locked="0"/>
    </xf>
    <xf numFmtId="168" fontId="7" fillId="2" borderId="0" xfId="1" applyNumberFormat="1" applyFont="1" applyFill="1" applyAlignment="1" applyProtection="1">
      <alignment horizontal="center" vertical="center"/>
      <protection locked="0"/>
    </xf>
    <xf numFmtId="49" fontId="7" fillId="2" borderId="0" xfId="1" applyNumberFormat="1" applyFont="1" applyFill="1" applyAlignment="1" applyProtection="1">
      <alignment horizontal="center" vertical="center"/>
      <protection locked="0"/>
    </xf>
    <xf numFmtId="0" fontId="7" fillId="2" borderId="0" xfId="1" applyFont="1" applyFill="1" applyAlignment="1" applyProtection="1">
      <alignment horizontal="justify" vertical="justify" wrapText="1"/>
      <protection locked="0"/>
    </xf>
    <xf numFmtId="0" fontId="0" fillId="0" borderId="0" xfId="0" applyAlignment="1" applyProtection="1">
      <alignment horizontal="left"/>
      <protection locked="0"/>
    </xf>
    <xf numFmtId="0" fontId="29" fillId="2" borderId="0" xfId="1" applyFont="1" applyFill="1" applyAlignment="1" applyProtection="1">
      <alignment horizontal="center" vertical="center"/>
      <protection locked="0"/>
    </xf>
    <xf numFmtId="49" fontId="7" fillId="2" borderId="0" xfId="1" applyNumberFormat="1" applyFont="1" applyFill="1" applyAlignment="1" applyProtection="1">
      <alignment vertical="center"/>
      <protection locked="0"/>
    </xf>
    <xf numFmtId="0" fontId="7" fillId="0" borderId="0" xfId="1" applyFont="1" applyAlignment="1" applyProtection="1">
      <alignment vertical="center" wrapText="1"/>
      <protection locked="0"/>
    </xf>
    <xf numFmtId="166" fontId="7" fillId="0" borderId="0" xfId="1" applyNumberFormat="1" applyFont="1" applyAlignment="1" applyProtection="1">
      <alignment horizontal="center" vertical="center"/>
      <protection locked="0"/>
    </xf>
    <xf numFmtId="166" fontId="7" fillId="0" borderId="0" xfId="1" applyNumberFormat="1" applyFont="1" applyAlignment="1" applyProtection="1">
      <alignment horizontal="left" vertical="center"/>
      <protection locked="0"/>
    </xf>
    <xf numFmtId="0" fontId="13" fillId="34" borderId="0" xfId="5" applyFill="1" applyBorder="1" applyAlignment="1">
      <alignment horizontal="center"/>
    </xf>
    <xf numFmtId="1" fontId="13" fillId="0" borderId="0" xfId="5" applyNumberFormat="1" applyFill="1" applyBorder="1" applyAlignment="1" applyProtection="1">
      <alignment horizontal="center" vertical="center"/>
      <protection locked="0"/>
    </xf>
    <xf numFmtId="0" fontId="13" fillId="34" borderId="0" xfId="5" applyFill="1" applyAlignment="1">
      <alignment horizontal="center"/>
    </xf>
    <xf numFmtId="0" fontId="38" fillId="34" borderId="0" xfId="0" applyFont="1" applyFill="1" applyAlignment="1">
      <alignment horizontal="center"/>
    </xf>
    <xf numFmtId="0" fontId="2" fillId="0" borderId="0" xfId="0" applyFont="1" applyAlignment="1" applyProtection="1">
      <alignment horizontal="center" vertical="justify"/>
      <protection locked="0"/>
    </xf>
    <xf numFmtId="0" fontId="2" fillId="0" borderId="0" xfId="0" applyFont="1" applyAlignment="1" applyProtection="1">
      <alignment horizontal="center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49" fontId="43" fillId="2" borderId="0" xfId="0" applyNumberFormat="1" applyFont="1" applyFill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 wrapText="1"/>
      <protection locked="0"/>
    </xf>
    <xf numFmtId="164" fontId="43" fillId="11" borderId="0" xfId="0" applyNumberFormat="1" applyFont="1" applyFill="1" applyAlignment="1" applyProtection="1">
      <alignment horizontal="center" vertical="center"/>
      <protection locked="0"/>
    </xf>
    <xf numFmtId="166" fontId="43" fillId="0" borderId="0" xfId="0" applyNumberFormat="1" applyFont="1" applyAlignment="1" applyProtection="1">
      <alignment horizontal="center" vertical="center"/>
      <protection locked="0"/>
    </xf>
    <xf numFmtId="164" fontId="43" fillId="0" borderId="0" xfId="0" applyNumberFormat="1" applyFont="1" applyAlignment="1" applyProtection="1">
      <alignment horizontal="center" vertical="center"/>
      <protection locked="0"/>
    </xf>
    <xf numFmtId="1" fontId="43" fillId="0" borderId="0" xfId="0" applyNumberFormat="1" applyFont="1" applyAlignment="1" applyProtection="1">
      <alignment horizontal="center" vertical="center"/>
      <protection locked="0"/>
    </xf>
    <xf numFmtId="168" fontId="43" fillId="2" borderId="0" xfId="0" applyNumberFormat="1" applyFont="1" applyFill="1" applyAlignment="1" applyProtection="1">
      <alignment horizontal="center" vertical="center"/>
      <protection locked="0"/>
    </xf>
    <xf numFmtId="49" fontId="43" fillId="0" borderId="0" xfId="0" applyNumberFormat="1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justify"/>
      <protection locked="0"/>
    </xf>
    <xf numFmtId="0" fontId="43" fillId="2" borderId="0" xfId="0" applyFont="1" applyFill="1" applyAlignment="1" applyProtection="1">
      <alignment horizontal="center"/>
      <protection locked="0"/>
    </xf>
    <xf numFmtId="0" fontId="13" fillId="0" borderId="0" xfId="5" applyAlignment="1" applyProtection="1">
      <alignment horizontal="center"/>
      <protection locked="0"/>
    </xf>
    <xf numFmtId="0" fontId="50" fillId="5" borderId="8" xfId="0" applyFont="1" applyFill="1" applyBorder="1" applyAlignment="1">
      <alignment horizontal="center" vertical="top" wrapText="1"/>
    </xf>
    <xf numFmtId="0" fontId="50" fillId="5" borderId="3" xfId="0" applyFont="1" applyFill="1" applyBorder="1" applyAlignment="1">
      <alignment horizontal="center" vertical="top" wrapText="1"/>
    </xf>
    <xf numFmtId="1" fontId="51" fillId="5" borderId="3" xfId="1" applyNumberFormat="1" applyFont="1" applyFill="1" applyBorder="1" applyAlignment="1">
      <alignment horizontal="center" vertical="top" wrapText="1"/>
    </xf>
    <xf numFmtId="49" fontId="51" fillId="5" borderId="3" xfId="1" applyNumberFormat="1" applyFont="1" applyFill="1" applyBorder="1" applyAlignment="1">
      <alignment horizontal="center" vertical="top" wrapText="1"/>
    </xf>
    <xf numFmtId="168" fontId="51" fillId="5" borderId="3" xfId="1" applyNumberFormat="1" applyFont="1" applyFill="1" applyBorder="1" applyAlignment="1">
      <alignment horizontal="center" vertical="top" wrapText="1"/>
    </xf>
    <xf numFmtId="0" fontId="51" fillId="5" borderId="3" xfId="1" applyFont="1" applyFill="1" applyBorder="1" applyAlignment="1">
      <alignment horizontal="center" vertical="top" wrapText="1"/>
    </xf>
    <xf numFmtId="14" fontId="51" fillId="5" borderId="3" xfId="1" applyNumberFormat="1" applyFont="1" applyFill="1" applyBorder="1" applyAlignment="1">
      <alignment horizontal="center" vertical="top" wrapText="1"/>
    </xf>
    <xf numFmtId="166" fontId="51" fillId="5" borderId="3" xfId="1" applyNumberFormat="1" applyFont="1" applyFill="1" applyBorder="1" applyAlignment="1">
      <alignment horizontal="center" vertical="top" wrapText="1"/>
    </xf>
    <xf numFmtId="164" fontId="51" fillId="5" borderId="3" xfId="1" applyNumberFormat="1" applyFont="1" applyFill="1" applyBorder="1" applyAlignment="1">
      <alignment horizontal="center" vertical="top" wrapText="1"/>
    </xf>
    <xf numFmtId="166" fontId="51" fillId="5" borderId="3" xfId="4" applyNumberFormat="1" applyFont="1" applyFill="1" applyBorder="1" applyAlignment="1" applyProtection="1">
      <alignment horizontal="center" vertical="top" wrapText="1"/>
    </xf>
    <xf numFmtId="164" fontId="51" fillId="5" borderId="3" xfId="4" applyNumberFormat="1" applyFont="1" applyFill="1" applyBorder="1" applyAlignment="1" applyProtection="1">
      <alignment horizontal="center" vertical="top" wrapText="1"/>
    </xf>
    <xf numFmtId="164" fontId="51" fillId="5" borderId="3" xfId="4" applyNumberFormat="1" applyFont="1" applyFill="1" applyBorder="1" applyAlignment="1" applyProtection="1">
      <alignment horizontal="center" textRotation="90" wrapText="1"/>
    </xf>
    <xf numFmtId="49" fontId="51" fillId="5" borderId="3" xfId="1" applyNumberFormat="1" applyFont="1" applyFill="1" applyBorder="1" applyAlignment="1">
      <alignment horizontal="center" textRotation="90" wrapText="1"/>
    </xf>
    <xf numFmtId="49" fontId="52" fillId="43" borderId="24" xfId="0" applyNumberFormat="1" applyFont="1" applyFill="1" applyBorder="1" applyAlignment="1">
      <alignment horizontal="center" vertical="center" readingOrder="1"/>
    </xf>
    <xf numFmtId="0" fontId="21" fillId="0" borderId="23" xfId="7" applyFont="1" applyFill="1" applyAlignment="1" applyProtection="1">
      <alignment horizontal="center" vertical="center"/>
      <protection locked="0"/>
    </xf>
    <xf numFmtId="0" fontId="51" fillId="5" borderId="6" xfId="1" applyFont="1" applyFill="1" applyBorder="1" applyAlignment="1">
      <alignment horizontal="center" vertical="top" wrapText="1"/>
    </xf>
    <xf numFmtId="0" fontId="51" fillId="5" borderId="8" xfId="0" applyFont="1" applyFill="1" applyBorder="1" applyAlignment="1">
      <alignment horizontal="center" vertical="top" wrapText="1"/>
    </xf>
    <xf numFmtId="0" fontId="51" fillId="5" borderId="3" xfId="0" applyFont="1" applyFill="1" applyBorder="1" applyAlignment="1">
      <alignment horizontal="center" vertical="top" wrapText="1"/>
    </xf>
    <xf numFmtId="0" fontId="21" fillId="0" borderId="0" xfId="0" applyFont="1"/>
    <xf numFmtId="0" fontId="17" fillId="0" borderId="0" xfId="5" applyFont="1" applyFill="1" applyAlignment="1">
      <alignment horizontal="center" vertical="center"/>
    </xf>
    <xf numFmtId="14" fontId="21" fillId="0" borderId="0" xfId="0" applyNumberFormat="1" applyFont="1"/>
    <xf numFmtId="0" fontId="55" fillId="0" borderId="0" xfId="0" applyFont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9" fontId="0" fillId="0" borderId="0" xfId="0" applyNumberFormat="1"/>
    <xf numFmtId="14" fontId="21" fillId="0" borderId="30" xfId="0" applyNumberFormat="1" applyFont="1" applyBorder="1" applyAlignment="1">
      <alignment horizontal="center" vertical="center"/>
    </xf>
    <xf numFmtId="14" fontId="0" fillId="0" borderId="30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" fontId="43" fillId="0" borderId="27" xfId="0" applyNumberFormat="1" applyFont="1" applyBorder="1" applyAlignment="1" applyProtection="1">
      <alignment horizontal="center" vertical="center"/>
      <protection locked="0"/>
    </xf>
    <xf numFmtId="14" fontId="0" fillId="0" borderId="27" xfId="0" applyNumberFormat="1" applyBorder="1" applyAlignment="1">
      <alignment horizontal="center" vertical="center"/>
    </xf>
    <xf numFmtId="14" fontId="21" fillId="0" borderId="27" xfId="0" applyNumberFormat="1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43" fillId="0" borderId="27" xfId="0" applyFont="1" applyBorder="1" applyAlignment="1">
      <alignment horizontal="center" vertical="center"/>
    </xf>
    <xf numFmtId="1" fontId="0" fillId="0" borderId="27" xfId="5" applyNumberFormat="1" applyFont="1" applyBorder="1" applyAlignment="1">
      <alignment horizontal="center" vertical="center"/>
    </xf>
    <xf numFmtId="0" fontId="43" fillId="0" borderId="27" xfId="1" applyFont="1" applyBorder="1" applyAlignment="1">
      <alignment horizontal="center" vertical="center"/>
    </xf>
    <xf numFmtId="168" fontId="43" fillId="0" borderId="27" xfId="1" applyNumberFormat="1" applyFont="1" applyBorder="1" applyAlignment="1">
      <alignment horizontal="center" vertical="center"/>
    </xf>
    <xf numFmtId="49" fontId="43" fillId="0" borderId="27" xfId="1" applyNumberFormat="1" applyFont="1" applyBorder="1" applyAlignment="1">
      <alignment horizontal="center" vertical="center" wrapText="1"/>
    </xf>
    <xf numFmtId="0" fontId="43" fillId="0" borderId="27" xfId="1" applyFont="1" applyBorder="1" applyAlignment="1">
      <alignment horizontal="center" vertical="center" wrapText="1"/>
    </xf>
    <xf numFmtId="14" fontId="21" fillId="0" borderId="27" xfId="1" applyNumberFormat="1" applyFont="1" applyBorder="1" applyAlignment="1">
      <alignment horizontal="center" vertical="center"/>
    </xf>
    <xf numFmtId="166" fontId="45" fillId="0" borderId="27" xfId="1" applyNumberFormat="1" applyFont="1" applyBorder="1" applyAlignment="1">
      <alignment horizontal="center" vertical="center"/>
    </xf>
    <xf numFmtId="14" fontId="45" fillId="0" borderId="27" xfId="1" applyNumberFormat="1" applyFont="1" applyBorder="1" applyAlignment="1">
      <alignment horizontal="center" vertical="center"/>
    </xf>
    <xf numFmtId="164" fontId="45" fillId="0" borderId="27" xfId="1" applyNumberFormat="1" applyFont="1" applyBorder="1" applyAlignment="1">
      <alignment horizontal="center" vertical="center"/>
    </xf>
    <xf numFmtId="1" fontId="43" fillId="0" borderId="27" xfId="1" applyNumberFormat="1" applyFont="1" applyBorder="1" applyAlignment="1">
      <alignment horizontal="center" vertical="center"/>
    </xf>
    <xf numFmtId="14" fontId="4" fillId="0" borderId="27" xfId="1" applyNumberFormat="1" applyBorder="1" applyAlignment="1">
      <alignment horizontal="center" vertical="center"/>
    </xf>
    <xf numFmtId="0" fontId="4" fillId="0" borderId="27" xfId="1" applyBorder="1" applyAlignment="1">
      <alignment horizontal="center" vertical="center"/>
    </xf>
    <xf numFmtId="0" fontId="43" fillId="0" borderId="27" xfId="5" applyFont="1" applyBorder="1" applyAlignment="1">
      <alignment horizontal="center" vertical="center"/>
    </xf>
    <xf numFmtId="0" fontId="55" fillId="0" borderId="27" xfId="1" applyFont="1" applyBorder="1" applyAlignment="1">
      <alignment horizontal="center" vertical="center"/>
    </xf>
    <xf numFmtId="164" fontId="43" fillId="0" borderId="27" xfId="1" applyNumberFormat="1" applyFont="1" applyBorder="1" applyAlignment="1">
      <alignment horizontal="center" vertical="center"/>
    </xf>
    <xf numFmtId="166" fontId="43" fillId="0" borderId="27" xfId="1" applyNumberFormat="1" applyFont="1" applyBorder="1" applyAlignment="1">
      <alignment horizontal="center" vertical="center"/>
    </xf>
    <xf numFmtId="49" fontId="43" fillId="0" borderId="27" xfId="0" applyNumberFormat="1" applyFont="1" applyBorder="1" applyAlignment="1">
      <alignment horizontal="center" vertical="center"/>
    </xf>
    <xf numFmtId="0" fontId="43" fillId="34" borderId="27" xfId="0" applyFont="1" applyFill="1" applyBorder="1" applyAlignment="1">
      <alignment horizontal="center" vertical="center"/>
    </xf>
    <xf numFmtId="1" fontId="13" fillId="0" borderId="27" xfId="5" applyNumberFormat="1" applyBorder="1" applyAlignment="1">
      <alignment horizontal="center" vertical="center"/>
    </xf>
    <xf numFmtId="0" fontId="55" fillId="0" borderId="27" xfId="1" applyFont="1" applyBorder="1" applyAlignment="1">
      <alignment horizontal="center"/>
    </xf>
    <xf numFmtId="0" fontId="55" fillId="0" borderId="27" xfId="5" applyFont="1" applyBorder="1" applyAlignment="1">
      <alignment horizontal="center" vertical="center"/>
    </xf>
    <xf numFmtId="0" fontId="43" fillId="52" borderId="27" xfId="0" applyFont="1" applyFill="1" applyBorder="1" applyAlignment="1">
      <alignment horizontal="center" vertical="center"/>
    </xf>
    <xf numFmtId="1" fontId="13" fillId="0" borderId="27" xfId="0" applyNumberFormat="1" applyFont="1" applyBorder="1" applyAlignment="1">
      <alignment horizontal="center" vertical="center"/>
    </xf>
    <xf numFmtId="168" fontId="43" fillId="9" borderId="27" xfId="0" applyNumberFormat="1" applyFont="1" applyFill="1" applyBorder="1" applyAlignment="1">
      <alignment horizontal="center" vertical="center"/>
    </xf>
    <xf numFmtId="49" fontId="43" fillId="0" borderId="27" xfId="0" applyNumberFormat="1" applyFont="1" applyBorder="1" applyAlignment="1">
      <alignment horizontal="center" vertical="center" wrapText="1"/>
    </xf>
    <xf numFmtId="0" fontId="43" fillId="0" borderId="27" xfId="0" applyFont="1" applyBorder="1" applyAlignment="1">
      <alignment horizontal="center" vertical="center" wrapText="1"/>
    </xf>
    <xf numFmtId="166" fontId="45" fillId="0" borderId="27" xfId="0" applyNumberFormat="1" applyFont="1" applyBorder="1" applyAlignment="1">
      <alignment horizontal="center" vertical="center"/>
    </xf>
    <xf numFmtId="14" fontId="45" fillId="0" borderId="27" xfId="0" applyNumberFormat="1" applyFont="1" applyBorder="1" applyAlignment="1">
      <alignment horizontal="center" vertical="center"/>
    </xf>
    <xf numFmtId="164" fontId="45" fillId="0" borderId="27" xfId="0" applyNumberFormat="1" applyFont="1" applyBorder="1" applyAlignment="1">
      <alignment horizontal="center" vertical="center"/>
    </xf>
    <xf numFmtId="1" fontId="43" fillId="0" borderId="27" xfId="0" applyNumberFormat="1" applyFont="1" applyBorder="1" applyAlignment="1">
      <alignment horizontal="center" vertical="center"/>
    </xf>
    <xf numFmtId="0" fontId="55" fillId="0" borderId="27" xfId="0" applyFont="1" applyBorder="1" applyAlignment="1">
      <alignment horizontal="center"/>
    </xf>
    <xf numFmtId="164" fontId="43" fillId="0" borderId="27" xfId="0" applyNumberFormat="1" applyFont="1" applyBorder="1" applyAlignment="1">
      <alignment horizontal="center" vertical="center"/>
    </xf>
    <xf numFmtId="166" fontId="43" fillId="0" borderId="27" xfId="0" applyNumberFormat="1" applyFont="1" applyBorder="1" applyAlignment="1">
      <alignment horizontal="center" vertical="center"/>
    </xf>
    <xf numFmtId="0" fontId="55" fillId="0" borderId="27" xfId="5" applyFont="1" applyBorder="1" applyAlignment="1">
      <alignment horizontal="center"/>
    </xf>
    <xf numFmtId="0" fontId="13" fillId="0" borderId="27" xfId="0" applyFont="1" applyBorder="1" applyAlignment="1">
      <alignment horizontal="center" vertical="center"/>
    </xf>
    <xf numFmtId="168" fontId="43" fillId="4" borderId="27" xfId="0" applyNumberFormat="1" applyFont="1" applyFill="1" applyBorder="1" applyAlignment="1">
      <alignment horizontal="center" vertical="center"/>
    </xf>
    <xf numFmtId="168" fontId="43" fillId="16" borderId="27" xfId="0" applyNumberFormat="1" applyFont="1" applyFill="1" applyBorder="1" applyAlignment="1">
      <alignment horizontal="center" vertical="center"/>
    </xf>
    <xf numFmtId="168" fontId="43" fillId="32" borderId="27" xfId="0" applyNumberFormat="1" applyFont="1" applyFill="1" applyBorder="1" applyAlignment="1">
      <alignment horizontal="center" vertical="center"/>
    </xf>
    <xf numFmtId="168" fontId="43" fillId="24" borderId="27" xfId="0" applyNumberFormat="1" applyFont="1" applyFill="1" applyBorder="1" applyAlignment="1">
      <alignment horizontal="center" vertical="center"/>
    </xf>
    <xf numFmtId="168" fontId="43" fillId="0" borderId="27" xfId="0" applyNumberFormat="1" applyFont="1" applyBorder="1" applyAlignment="1">
      <alignment horizontal="center" vertical="center"/>
    </xf>
    <xf numFmtId="1" fontId="43" fillId="40" borderId="27" xfId="0" applyNumberFormat="1" applyFont="1" applyFill="1" applyBorder="1" applyAlignment="1">
      <alignment horizontal="center" vertical="center"/>
    </xf>
    <xf numFmtId="0" fontId="13" fillId="0" borderId="27" xfId="0" applyFont="1" applyBorder="1" applyAlignment="1">
      <alignment horizontal="center" vertical="center" wrapText="1"/>
    </xf>
    <xf numFmtId="168" fontId="43" fillId="10" borderId="27" xfId="0" applyNumberFormat="1" applyFont="1" applyFill="1" applyBorder="1" applyAlignment="1">
      <alignment horizontal="center" vertical="center"/>
    </xf>
    <xf numFmtId="0" fontId="22" fillId="0" borderId="27" xfId="0" applyFont="1" applyBorder="1" applyAlignment="1">
      <alignment horizontal="center" vertical="center" wrapText="1"/>
    </xf>
    <xf numFmtId="0" fontId="0" fillId="0" borderId="0" xfId="0" applyAlignment="1">
      <alignment vertical="top"/>
    </xf>
    <xf numFmtId="9" fontId="57" fillId="0" borderId="27" xfId="0" applyNumberFormat="1" applyFont="1" applyBorder="1" applyAlignment="1">
      <alignment horizontal="center" vertical="center" wrapText="1"/>
    </xf>
    <xf numFmtId="0" fontId="57" fillId="0" borderId="27" xfId="0" applyFont="1" applyBorder="1" applyAlignment="1" applyProtection="1">
      <alignment horizontal="center" vertical="center"/>
      <protection locked="0"/>
    </xf>
    <xf numFmtId="0" fontId="57" fillId="0" borderId="27" xfId="0" applyFont="1" applyBorder="1" applyAlignment="1" applyProtection="1">
      <alignment horizontal="left" vertical="top" wrapText="1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1" fontId="55" fillId="0" borderId="0" xfId="0" applyNumberFormat="1" applyFont="1" applyAlignment="1">
      <alignment horizontal="center"/>
    </xf>
    <xf numFmtId="1" fontId="55" fillId="0" borderId="27" xfId="5" applyNumberFormat="1" applyFont="1" applyFill="1" applyBorder="1" applyAlignment="1" applyProtection="1">
      <alignment horizontal="center" vertical="center"/>
      <protection locked="0"/>
    </xf>
    <xf numFmtId="0" fontId="58" fillId="51" borderId="27" xfId="0" applyFont="1" applyFill="1" applyBorder="1" applyAlignment="1">
      <alignment horizontal="center" vertical="top" wrapText="1"/>
    </xf>
    <xf numFmtId="0" fontId="57" fillId="0" borderId="27" xfId="0" applyFont="1" applyBorder="1" applyAlignment="1">
      <alignment horizontal="center" vertical="center" wrapText="1"/>
    </xf>
    <xf numFmtId="1" fontId="57" fillId="0" borderId="27" xfId="0" applyNumberFormat="1" applyFont="1" applyBorder="1" applyAlignment="1" applyProtection="1">
      <alignment horizontal="center" vertical="center"/>
      <protection locked="0"/>
    </xf>
    <xf numFmtId="14" fontId="57" fillId="0" borderId="27" xfId="0" applyNumberFormat="1" applyFont="1" applyBorder="1" applyAlignment="1">
      <alignment horizontal="center" vertical="center" wrapText="1"/>
    </xf>
    <xf numFmtId="0" fontId="59" fillId="50" borderId="27" xfId="9" applyFont="1" applyBorder="1" applyAlignment="1">
      <alignment horizontal="center" vertical="center" wrapText="1"/>
    </xf>
    <xf numFmtId="16" fontId="57" fillId="0" borderId="27" xfId="0" applyNumberFormat="1" applyFont="1" applyBorder="1" applyAlignment="1" applyProtection="1">
      <alignment horizontal="center" vertical="center"/>
      <protection locked="0"/>
    </xf>
    <xf numFmtId="0" fontId="0" fillId="0" borderId="27" xfId="0" applyBorder="1"/>
    <xf numFmtId="14" fontId="58" fillId="51" borderId="27" xfId="0" applyNumberFormat="1" applyFont="1" applyFill="1" applyBorder="1" applyAlignment="1">
      <alignment horizontal="center" vertical="top" wrapText="1"/>
    </xf>
    <xf numFmtId="0" fontId="43" fillId="0" borderId="25" xfId="0" applyFont="1" applyBorder="1" applyAlignment="1" applyProtection="1">
      <alignment horizontal="center" vertical="center"/>
      <protection locked="0"/>
    </xf>
    <xf numFmtId="0" fontId="43" fillId="0" borderId="27" xfId="0" applyFont="1" applyBorder="1" applyAlignment="1" applyProtection="1">
      <alignment horizontal="center" vertical="center"/>
      <protection locked="0"/>
    </xf>
    <xf numFmtId="1" fontId="13" fillId="0" borderId="27" xfId="5" applyNumberFormat="1" applyFill="1" applyBorder="1" applyAlignment="1" applyProtection="1">
      <alignment horizontal="center" vertical="center"/>
      <protection locked="0"/>
    </xf>
    <xf numFmtId="168" fontId="43" fillId="0" borderId="27" xfId="0" applyNumberFormat="1" applyFont="1" applyBorder="1" applyAlignment="1" applyProtection="1">
      <alignment horizontal="center" vertical="center"/>
      <protection locked="0"/>
    </xf>
    <xf numFmtId="49" fontId="43" fillId="0" borderId="27" xfId="0" applyNumberFormat="1" applyFont="1" applyBorder="1" applyAlignment="1" applyProtection="1">
      <alignment horizontal="center" vertical="center" wrapText="1"/>
      <protection locked="0"/>
    </xf>
    <xf numFmtId="166" fontId="45" fillId="0" borderId="27" xfId="0" applyNumberFormat="1" applyFont="1" applyBorder="1" applyAlignment="1" applyProtection="1">
      <alignment horizontal="center" vertical="center"/>
      <protection locked="0"/>
    </xf>
    <xf numFmtId="14" fontId="45" fillId="0" borderId="27" xfId="0" applyNumberFormat="1" applyFont="1" applyBorder="1" applyAlignment="1" applyProtection="1">
      <alignment horizontal="center" vertical="center"/>
      <protection locked="0"/>
    </xf>
    <xf numFmtId="164" fontId="45" fillId="0" borderId="27" xfId="0" applyNumberFormat="1" applyFont="1" applyBorder="1" applyAlignment="1" applyProtection="1">
      <alignment horizontal="center" vertical="center"/>
      <protection locked="0"/>
    </xf>
    <xf numFmtId="164" fontId="43" fillId="0" borderId="27" xfId="0" applyNumberFormat="1" applyFont="1" applyBorder="1" applyAlignment="1" applyProtection="1">
      <alignment horizontal="center" vertical="center"/>
      <protection locked="0"/>
    </xf>
    <xf numFmtId="166" fontId="43" fillId="0" borderId="27" xfId="0" applyNumberFormat="1" applyFont="1" applyBorder="1" applyAlignment="1" applyProtection="1">
      <alignment horizontal="center" vertical="center"/>
      <protection locked="0"/>
    </xf>
    <xf numFmtId="49" fontId="43" fillId="0" borderId="27" xfId="0" applyNumberFormat="1" applyFont="1" applyBorder="1" applyAlignment="1" applyProtection="1">
      <alignment horizontal="center" vertical="center"/>
      <protection locked="0"/>
    </xf>
    <xf numFmtId="0" fontId="43" fillId="40" borderId="25" xfId="0" applyFont="1" applyFill="1" applyBorder="1" applyAlignment="1" applyProtection="1">
      <alignment horizontal="center" vertical="center"/>
      <protection locked="0"/>
    </xf>
    <xf numFmtId="0" fontId="13" fillId="0" borderId="27" xfId="5" applyNumberFormat="1" applyFill="1" applyBorder="1" applyAlignment="1" applyProtection="1">
      <alignment horizontal="center" vertical="center"/>
      <protection locked="0"/>
    </xf>
    <xf numFmtId="0" fontId="43" fillId="0" borderId="27" xfId="0" applyFont="1" applyBorder="1" applyAlignment="1" applyProtection="1">
      <alignment horizontal="center" vertical="top" wrapText="1"/>
      <protection locked="0"/>
    </xf>
    <xf numFmtId="16" fontId="0" fillId="0" borderId="27" xfId="0" applyNumberFormat="1" applyBorder="1" applyAlignment="1">
      <alignment horizontal="center" vertical="center"/>
    </xf>
    <xf numFmtId="0" fontId="43" fillId="8" borderId="27" xfId="0" applyFont="1" applyFill="1" applyBorder="1" applyAlignment="1" applyProtection="1">
      <alignment horizontal="center" vertical="center"/>
      <protection locked="0"/>
    </xf>
    <xf numFmtId="1" fontId="43" fillId="40" borderId="27" xfId="0" applyNumberFormat="1" applyFont="1" applyFill="1" applyBorder="1" applyAlignment="1" applyProtection="1">
      <alignment horizontal="center" vertical="center"/>
      <protection locked="0"/>
    </xf>
    <xf numFmtId="0" fontId="43" fillId="12" borderId="25" xfId="0" applyFont="1" applyFill="1" applyBorder="1" applyAlignment="1" applyProtection="1">
      <alignment horizontal="center" vertical="center"/>
      <protection locked="0"/>
    </xf>
    <xf numFmtId="1" fontId="0" fillId="0" borderId="27" xfId="5" applyNumberFormat="1" applyFont="1" applyFill="1" applyBorder="1" applyAlignment="1" applyProtection="1">
      <alignment horizontal="center" vertical="center"/>
      <protection locked="0"/>
    </xf>
    <xf numFmtId="0" fontId="43" fillId="35" borderId="25" xfId="0" applyFont="1" applyFill="1" applyBorder="1" applyAlignment="1" applyProtection="1">
      <alignment horizontal="center" vertical="center"/>
      <protection locked="0"/>
    </xf>
    <xf numFmtId="168" fontId="43" fillId="15" borderId="27" xfId="0" applyNumberFormat="1" applyFont="1" applyFill="1" applyBorder="1" applyAlignment="1" applyProtection="1">
      <alignment horizontal="center" vertical="center"/>
      <protection locked="0"/>
    </xf>
    <xf numFmtId="168" fontId="43" fillId="32" borderId="27" xfId="0" applyNumberFormat="1" applyFont="1" applyFill="1" applyBorder="1" applyAlignment="1" applyProtection="1">
      <alignment horizontal="center" vertical="center"/>
      <protection locked="0"/>
    </xf>
    <xf numFmtId="168" fontId="43" fillId="47" borderId="27" xfId="0" applyNumberFormat="1" applyFont="1" applyFill="1" applyBorder="1" applyAlignment="1" applyProtection="1">
      <alignment horizontal="center" vertical="center"/>
      <protection locked="0"/>
    </xf>
    <xf numFmtId="168" fontId="43" fillId="24" borderId="27" xfId="0" applyNumberFormat="1" applyFont="1" applyFill="1" applyBorder="1" applyAlignment="1" applyProtection="1">
      <alignment horizontal="center" vertical="center"/>
      <protection locked="0"/>
    </xf>
    <xf numFmtId="49" fontId="43" fillId="24" borderId="27" xfId="0" applyNumberFormat="1" applyFont="1" applyFill="1" applyBorder="1" applyAlignment="1" applyProtection="1">
      <alignment horizontal="center" vertical="center" wrapText="1"/>
      <protection locked="0"/>
    </xf>
    <xf numFmtId="168" fontId="43" fillId="16" borderId="27" xfId="0" applyNumberFormat="1" applyFont="1" applyFill="1" applyBorder="1" applyAlignment="1" applyProtection="1">
      <alignment horizontal="center" vertical="center"/>
      <protection locked="0"/>
    </xf>
    <xf numFmtId="49" fontId="43" fillId="8" borderId="27" xfId="0" applyNumberFormat="1" applyFont="1" applyFill="1" applyBorder="1" applyAlignment="1" applyProtection="1">
      <alignment horizontal="center" vertical="center" wrapText="1"/>
      <protection locked="0"/>
    </xf>
    <xf numFmtId="0" fontId="54" fillId="50" borderId="27" xfId="9" applyBorder="1" applyAlignment="1" applyProtection="1">
      <alignment horizontal="center" vertical="top" wrapText="1"/>
      <protection locked="0"/>
    </xf>
    <xf numFmtId="0" fontId="43" fillId="0" borderId="27" xfId="8" applyFont="1" applyFill="1" applyBorder="1" applyAlignment="1" applyProtection="1">
      <alignment horizontal="center" vertical="top" wrapText="1"/>
      <protection locked="0"/>
    </xf>
    <xf numFmtId="0" fontId="43" fillId="52" borderId="25" xfId="0" applyFont="1" applyFill="1" applyBorder="1" applyAlignment="1" applyProtection="1">
      <alignment horizontal="center" vertical="center"/>
      <protection locked="0"/>
    </xf>
    <xf numFmtId="1" fontId="0" fillId="52" borderId="27" xfId="5" applyNumberFormat="1" applyFont="1" applyFill="1" applyBorder="1" applyAlignment="1" applyProtection="1">
      <alignment horizontal="center" vertical="center"/>
      <protection locked="0"/>
    </xf>
    <xf numFmtId="0" fontId="43" fillId="52" borderId="27" xfId="0" applyFont="1" applyFill="1" applyBorder="1" applyAlignment="1" applyProtection="1">
      <alignment horizontal="center" vertical="center"/>
      <protection locked="0"/>
    </xf>
    <xf numFmtId="168" fontId="43" fillId="52" borderId="27" xfId="0" applyNumberFormat="1" applyFont="1" applyFill="1" applyBorder="1" applyAlignment="1" applyProtection="1">
      <alignment horizontal="center" vertical="center"/>
      <protection locked="0"/>
    </xf>
    <xf numFmtId="49" fontId="43" fillId="52" borderId="27" xfId="0" applyNumberFormat="1" applyFont="1" applyFill="1" applyBorder="1" applyAlignment="1" applyProtection="1">
      <alignment horizontal="center" vertical="center" wrapText="1"/>
      <protection locked="0"/>
    </xf>
    <xf numFmtId="0" fontId="43" fillId="8" borderId="25" xfId="0" applyFont="1" applyFill="1" applyBorder="1" applyAlignment="1" applyProtection="1">
      <alignment horizontal="center" vertical="center"/>
      <protection locked="0"/>
    </xf>
    <xf numFmtId="0" fontId="43" fillId="0" borderId="27" xfId="0" applyFont="1" applyBorder="1" applyAlignment="1" applyProtection="1">
      <alignment horizontal="center" vertical="center" wrapText="1"/>
      <protection locked="0"/>
    </xf>
    <xf numFmtId="0" fontId="43" fillId="15" borderId="25" xfId="0" applyFont="1" applyFill="1" applyBorder="1" applyAlignment="1" applyProtection="1">
      <alignment horizontal="center" vertical="center"/>
      <protection locked="0"/>
    </xf>
    <xf numFmtId="49" fontId="43" fillId="0" borderId="27" xfId="0" applyNumberFormat="1" applyFont="1" applyBorder="1" applyAlignment="1" applyProtection="1">
      <alignment horizontal="center" vertical="top" wrapText="1"/>
      <protection locked="0"/>
    </xf>
    <xf numFmtId="166" fontId="45" fillId="0" borderId="30" xfId="0" applyNumberFormat="1" applyFont="1" applyBorder="1" applyAlignment="1" applyProtection="1">
      <alignment horizontal="center" vertical="center"/>
      <protection locked="0"/>
    </xf>
    <xf numFmtId="14" fontId="45" fillId="0" borderId="30" xfId="0" applyNumberFormat="1" applyFont="1" applyBorder="1" applyAlignment="1" applyProtection="1">
      <alignment horizontal="center" vertical="center"/>
      <protection locked="0"/>
    </xf>
    <xf numFmtId="164" fontId="45" fillId="0" borderId="30" xfId="0" applyNumberFormat="1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168" fontId="43" fillId="0" borderId="30" xfId="0" applyNumberFormat="1" applyFont="1" applyBorder="1" applyAlignment="1" applyProtection="1">
      <alignment horizontal="center" vertical="center"/>
      <protection locked="0"/>
    </xf>
    <xf numFmtId="49" fontId="43" fillId="0" borderId="30" xfId="0" applyNumberFormat="1" applyFont="1" applyBorder="1" applyAlignment="1" applyProtection="1">
      <alignment horizontal="center" vertical="center" wrapText="1"/>
      <protection locked="0"/>
    </xf>
    <xf numFmtId="0" fontId="43" fillId="0" borderId="30" xfId="0" applyFont="1" applyBorder="1" applyAlignment="1" applyProtection="1">
      <alignment horizontal="center" vertical="top" wrapText="1"/>
      <protection locked="0"/>
    </xf>
    <xf numFmtId="1" fontId="43" fillId="0" borderId="30" xfId="0" applyNumberFormat="1" applyFont="1" applyBorder="1" applyAlignment="1" applyProtection="1">
      <alignment horizontal="center" vertical="center"/>
      <protection locked="0"/>
    </xf>
    <xf numFmtId="164" fontId="43" fillId="0" borderId="30" xfId="0" applyNumberFormat="1" applyFont="1" applyBorder="1" applyAlignment="1" applyProtection="1">
      <alignment horizontal="center" vertical="center"/>
      <protection locked="0"/>
    </xf>
    <xf numFmtId="166" fontId="43" fillId="0" borderId="30" xfId="0" applyNumberFormat="1" applyFont="1" applyBorder="1" applyAlignment="1" applyProtection="1">
      <alignment horizontal="center" vertical="center"/>
      <protection locked="0"/>
    </xf>
    <xf numFmtId="49" fontId="43" fillId="0" borderId="30" xfId="0" applyNumberFormat="1" applyFont="1" applyBorder="1" applyAlignment="1" applyProtection="1">
      <alignment horizontal="center" vertical="center"/>
      <protection locked="0"/>
    </xf>
    <xf numFmtId="0" fontId="45" fillId="0" borderId="25" xfId="0" applyFont="1" applyBorder="1" applyAlignment="1" applyProtection="1">
      <alignment horizontal="center"/>
      <protection locked="0"/>
    </xf>
    <xf numFmtId="0" fontId="45" fillId="0" borderId="27" xfId="0" applyFont="1" applyBorder="1" applyAlignment="1" applyProtection="1">
      <alignment horizontal="center" vertical="center"/>
      <protection locked="0"/>
    </xf>
    <xf numFmtId="1" fontId="21" fillId="0" borderId="27" xfId="5" applyNumberFormat="1" applyFont="1" applyFill="1" applyBorder="1" applyAlignment="1" applyProtection="1">
      <alignment horizontal="center" vertical="center"/>
      <protection locked="0"/>
    </xf>
    <xf numFmtId="168" fontId="45" fillId="0" borderId="27" xfId="0" applyNumberFormat="1" applyFont="1" applyBorder="1" applyAlignment="1" applyProtection="1">
      <alignment horizontal="center" vertical="center"/>
      <protection locked="0"/>
    </xf>
    <xf numFmtId="49" fontId="45" fillId="0" borderId="27" xfId="0" applyNumberFormat="1" applyFont="1" applyBorder="1" applyAlignment="1" applyProtection="1">
      <alignment horizontal="center" vertical="center"/>
      <protection locked="0"/>
    </xf>
    <xf numFmtId="0" fontId="45" fillId="0" borderId="27" xfId="0" applyFont="1" applyBorder="1" applyAlignment="1" applyProtection="1">
      <alignment horizontal="center" vertical="center" wrapText="1"/>
      <protection locked="0"/>
    </xf>
    <xf numFmtId="14" fontId="21" fillId="0" borderId="27" xfId="0" applyNumberFormat="1" applyFont="1" applyBorder="1" applyAlignment="1">
      <alignment horizontal="center"/>
    </xf>
    <xf numFmtId="1" fontId="45" fillId="0" borderId="27" xfId="0" applyNumberFormat="1" applyFont="1" applyBorder="1" applyAlignment="1" applyProtection="1">
      <alignment horizontal="center" vertical="center"/>
      <protection locked="0"/>
    </xf>
    <xf numFmtId="14" fontId="21" fillId="0" borderId="26" xfId="0" applyNumberFormat="1" applyFont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45" fillId="0" borderId="27" xfId="0" applyFont="1" applyBorder="1" applyAlignment="1">
      <alignment horizontal="center" vertical="center"/>
    </xf>
    <xf numFmtId="0" fontId="17" fillId="0" borderId="27" xfId="5" applyFont="1" applyFill="1" applyBorder="1" applyAlignment="1" applyProtection="1">
      <alignment horizontal="center" vertical="center"/>
      <protection locked="0"/>
    </xf>
    <xf numFmtId="14" fontId="21" fillId="0" borderId="27" xfId="0" applyNumberFormat="1" applyFont="1" applyBorder="1"/>
    <xf numFmtId="0" fontId="45" fillId="0" borderId="27" xfId="0" applyFont="1" applyBorder="1" applyAlignment="1" applyProtection="1">
      <alignment horizontal="center" vertical="justify"/>
      <protection locked="0"/>
    </xf>
    <xf numFmtId="1" fontId="17" fillId="0" borderId="27" xfId="5" applyNumberFormat="1" applyFont="1" applyFill="1" applyBorder="1" applyAlignment="1" applyProtection="1">
      <alignment horizontal="center" vertical="center"/>
      <protection locked="0"/>
    </xf>
    <xf numFmtId="0" fontId="17" fillId="0" borderId="27" xfId="5" applyFont="1" applyFill="1" applyBorder="1" applyAlignment="1">
      <alignment horizontal="center"/>
    </xf>
    <xf numFmtId="0" fontId="17" fillId="0" borderId="27" xfId="5" applyFont="1" applyFill="1" applyBorder="1" applyAlignment="1" applyProtection="1">
      <alignment horizontal="center"/>
      <protection locked="0"/>
    </xf>
    <xf numFmtId="0" fontId="45" fillId="0" borderId="27" xfId="0" applyFont="1" applyBorder="1" applyAlignment="1" applyProtection="1">
      <alignment horizontal="center"/>
      <protection locked="0"/>
    </xf>
    <xf numFmtId="0" fontId="45" fillId="0" borderId="29" xfId="0" applyFont="1" applyBorder="1" applyAlignment="1" applyProtection="1">
      <alignment horizontal="center"/>
      <protection locked="0"/>
    </xf>
    <xf numFmtId="0" fontId="45" fillId="0" borderId="30" xfId="0" applyFont="1" applyBorder="1" applyAlignment="1" applyProtection="1">
      <alignment horizontal="center" vertical="center"/>
      <protection locked="0"/>
    </xf>
    <xf numFmtId="1" fontId="21" fillId="0" borderId="30" xfId="5" applyNumberFormat="1" applyFont="1" applyFill="1" applyBorder="1" applyAlignment="1" applyProtection="1">
      <alignment horizontal="center" vertical="center"/>
      <protection locked="0"/>
    </xf>
    <xf numFmtId="168" fontId="45" fillId="0" borderId="30" xfId="0" applyNumberFormat="1" applyFont="1" applyBorder="1" applyAlignment="1" applyProtection="1">
      <alignment horizontal="center" vertical="center"/>
      <protection locked="0"/>
    </xf>
    <xf numFmtId="49" fontId="45" fillId="0" borderId="30" xfId="0" applyNumberFormat="1" applyFont="1" applyBorder="1" applyAlignment="1" applyProtection="1">
      <alignment horizontal="center" vertical="center"/>
      <protection locked="0"/>
    </xf>
    <xf numFmtId="0" fontId="45" fillId="0" borderId="30" xfId="0" applyFont="1" applyBorder="1" applyAlignment="1" applyProtection="1">
      <alignment horizontal="center" vertical="center" wrapText="1"/>
      <protection locked="0"/>
    </xf>
    <xf numFmtId="14" fontId="21" fillId="0" borderId="30" xfId="0" applyNumberFormat="1" applyFont="1" applyBorder="1" applyAlignment="1">
      <alignment horizontal="center"/>
    </xf>
    <xf numFmtId="1" fontId="45" fillId="0" borderId="30" xfId="0" applyNumberFormat="1" applyFont="1" applyBorder="1" applyAlignment="1" applyProtection="1">
      <alignment horizontal="center" vertical="center"/>
      <protection locked="0"/>
    </xf>
    <xf numFmtId="14" fontId="21" fillId="0" borderId="28" xfId="0" applyNumberFormat="1" applyFont="1" applyBorder="1" applyAlignment="1">
      <alignment horizontal="center"/>
    </xf>
    <xf numFmtId="0" fontId="21" fillId="0" borderId="30" xfId="0" applyFont="1" applyBorder="1" applyAlignment="1">
      <alignment horizontal="center"/>
    </xf>
    <xf numFmtId="0" fontId="17" fillId="0" borderId="30" xfId="5" applyFont="1" applyFill="1" applyBorder="1" applyAlignment="1" applyProtection="1">
      <alignment horizontal="center" vertical="center"/>
      <protection locked="0"/>
    </xf>
    <xf numFmtId="14" fontId="21" fillId="0" borderId="30" xfId="0" applyNumberFormat="1" applyFont="1" applyBorder="1"/>
    <xf numFmtId="0" fontId="45" fillId="0" borderId="30" xfId="0" applyFont="1" applyBorder="1" applyAlignment="1" applyProtection="1">
      <alignment horizontal="center" vertical="justify"/>
      <protection locked="0"/>
    </xf>
    <xf numFmtId="0" fontId="13" fillId="3" borderId="26" xfId="5" applyFill="1" applyBorder="1" applyAlignment="1">
      <alignment horizontal="left"/>
    </xf>
    <xf numFmtId="0" fontId="13" fillId="3" borderId="25" xfId="5" applyFill="1" applyBorder="1" applyAlignment="1">
      <alignment horizontal="left"/>
    </xf>
    <xf numFmtId="0" fontId="11" fillId="3" borderId="27" xfId="1" applyFont="1" applyFill="1" applyBorder="1"/>
    <xf numFmtId="0" fontId="7" fillId="5" borderId="25" xfId="1" applyFont="1" applyFill="1" applyBorder="1" applyAlignment="1">
      <alignment horizontal="left"/>
    </xf>
    <xf numFmtId="0" fontId="7" fillId="3" borderId="27" xfId="1" applyFont="1" applyFill="1" applyBorder="1"/>
    <xf numFmtId="0" fontId="7" fillId="3" borderId="30" xfId="1" applyFont="1" applyFill="1" applyBorder="1" applyAlignment="1">
      <alignment horizontal="center"/>
    </xf>
    <xf numFmtId="0" fontId="7" fillId="3" borderId="25" xfId="1" applyFont="1" applyFill="1" applyBorder="1"/>
    <xf numFmtId="167" fontId="7" fillId="3" borderId="27" xfId="1" applyNumberFormat="1" applyFont="1" applyFill="1" applyBorder="1" applyAlignment="1">
      <alignment horizontal="center"/>
    </xf>
    <xf numFmtId="0" fontId="7" fillId="3" borderId="27" xfId="1" applyFont="1" applyFill="1" applyBorder="1" applyAlignment="1">
      <alignment horizontal="center"/>
    </xf>
    <xf numFmtId="0" fontId="13" fillId="3" borderId="27" xfId="5" applyFill="1" applyBorder="1" applyAlignment="1">
      <alignment horizontal="center"/>
    </xf>
    <xf numFmtId="9" fontId="7" fillId="3" borderId="27" xfId="1" applyNumberFormat="1" applyFont="1" applyFill="1" applyBorder="1" applyAlignment="1">
      <alignment horizontal="center"/>
    </xf>
    <xf numFmtId="1" fontId="7" fillId="6" borderId="27" xfId="1" applyNumberFormat="1" applyFont="1" applyFill="1" applyBorder="1" applyAlignment="1">
      <alignment horizontal="center" vertical="center"/>
    </xf>
    <xf numFmtId="0" fontId="7" fillId="6" borderId="27" xfId="1" applyFont="1" applyFill="1" applyBorder="1" applyAlignment="1">
      <alignment horizontal="center" vertical="center"/>
    </xf>
    <xf numFmtId="49" fontId="7" fillId="6" borderId="27" xfId="1" applyNumberFormat="1" applyFont="1" applyFill="1" applyBorder="1" applyAlignment="1">
      <alignment horizontal="left" vertical="center"/>
    </xf>
    <xf numFmtId="0" fontId="7" fillId="6" borderId="27" xfId="1" applyFont="1" applyFill="1" applyBorder="1" applyAlignment="1">
      <alignment vertical="center"/>
    </xf>
    <xf numFmtId="165" fontId="11" fillId="6" borderId="27" xfId="1" applyNumberFormat="1" applyFont="1" applyFill="1" applyBorder="1" applyAlignment="1">
      <alignment horizontal="center" vertical="center"/>
    </xf>
    <xf numFmtId="0" fontId="7" fillId="6" borderId="27" xfId="1" applyFont="1" applyFill="1" applyBorder="1" applyAlignment="1">
      <alignment horizontal="center"/>
    </xf>
    <xf numFmtId="166" fontId="7" fillId="6" borderId="27" xfId="1" applyNumberFormat="1" applyFont="1" applyFill="1" applyBorder="1" applyAlignment="1">
      <alignment horizontal="left" vertical="center"/>
    </xf>
    <xf numFmtId="166" fontId="7" fillId="6" borderId="27" xfId="1" applyNumberFormat="1" applyFont="1" applyFill="1" applyBorder="1" applyAlignment="1">
      <alignment horizontal="center" vertical="center"/>
    </xf>
    <xf numFmtId="166" fontId="7" fillId="6" borderId="27" xfId="1" applyNumberFormat="1" applyFont="1" applyFill="1" applyBorder="1" applyAlignment="1">
      <alignment horizontal="center"/>
    </xf>
    <xf numFmtId="9" fontId="7" fillId="6" borderId="27" xfId="1" applyNumberFormat="1" applyFont="1" applyFill="1" applyBorder="1" applyAlignment="1">
      <alignment horizontal="right"/>
    </xf>
    <xf numFmtId="167" fontId="7" fillId="6" borderId="27" xfId="1" applyNumberFormat="1" applyFont="1" applyFill="1" applyBorder="1" applyAlignment="1">
      <alignment horizontal="center"/>
    </xf>
    <xf numFmtId="0" fontId="13" fillId="6" borderId="27" xfId="5" applyFill="1" applyBorder="1" applyAlignment="1">
      <alignment horizontal="center"/>
    </xf>
    <xf numFmtId="9" fontId="7" fillId="6" borderId="27" xfId="1" applyNumberFormat="1" applyFont="1" applyFill="1" applyBorder="1" applyAlignment="1">
      <alignment horizontal="center"/>
    </xf>
    <xf numFmtId="0" fontId="7" fillId="6" borderId="27" xfId="1" applyFont="1" applyFill="1" applyBorder="1" applyAlignment="1">
      <alignment horizontal="left" vertical="center"/>
    </xf>
    <xf numFmtId="166" fontId="7" fillId="6" borderId="27" xfId="1" applyNumberFormat="1" applyFont="1" applyFill="1" applyBorder="1" applyAlignment="1">
      <alignment horizontal="left"/>
    </xf>
    <xf numFmtId="0" fontId="7" fillId="6" borderId="27" xfId="1" applyFont="1" applyFill="1" applyBorder="1"/>
    <xf numFmtId="0" fontId="11" fillId="6" borderId="27" xfId="1" applyFont="1" applyFill="1" applyBorder="1"/>
    <xf numFmtId="0" fontId="7" fillId="6" borderId="25" xfId="1" applyFont="1" applyFill="1" applyBorder="1" applyAlignment="1">
      <alignment horizontal="left"/>
    </xf>
    <xf numFmtId="0" fontId="7" fillId="6" borderId="30" xfId="1" applyFont="1" applyFill="1" applyBorder="1" applyAlignment="1">
      <alignment horizontal="center"/>
    </xf>
    <xf numFmtId="0" fontId="7" fillId="6" borderId="25" xfId="1" applyFont="1" applyFill="1" applyBorder="1"/>
    <xf numFmtId="9" fontId="7" fillId="6" borderId="27" xfId="1" applyNumberFormat="1" applyFont="1" applyFill="1" applyBorder="1"/>
    <xf numFmtId="0" fontId="8" fillId="6" borderId="27" xfId="1" applyFont="1" applyFill="1" applyBorder="1"/>
    <xf numFmtId="0" fontId="14" fillId="6" borderId="27" xfId="1" applyFont="1" applyFill="1" applyBorder="1"/>
    <xf numFmtId="0" fontId="8" fillId="6" borderId="27" xfId="1" applyFont="1" applyFill="1" applyBorder="1" applyAlignment="1">
      <alignment horizontal="left" vertical="center"/>
    </xf>
    <xf numFmtId="1" fontId="10" fillId="3" borderId="26" xfId="1" applyNumberFormat="1" applyFont="1" applyFill="1" applyBorder="1" applyAlignment="1">
      <alignment horizontal="left"/>
    </xf>
    <xf numFmtId="0" fontId="10" fillId="3" borderId="25" xfId="1" applyFont="1" applyFill="1" applyBorder="1" applyAlignment="1">
      <alignment horizontal="left"/>
    </xf>
    <xf numFmtId="0" fontId="7" fillId="6" borderId="27" xfId="3" applyFont="1" applyFill="1" applyBorder="1" applyAlignment="1">
      <alignment horizontal="center" vertical="center"/>
    </xf>
    <xf numFmtId="166" fontId="6" fillId="6" borderId="27" xfId="0" applyNumberFormat="1" applyFont="1" applyFill="1" applyBorder="1" applyAlignment="1">
      <alignment horizontal="left"/>
    </xf>
    <xf numFmtId="166" fontId="6" fillId="6" borderId="27" xfId="0" applyNumberFormat="1" applyFont="1" applyFill="1" applyBorder="1" applyAlignment="1">
      <alignment horizontal="center"/>
    </xf>
    <xf numFmtId="9" fontId="7" fillId="6" borderId="27" xfId="3" applyNumberFormat="1" applyFont="1" applyFill="1" applyBorder="1" applyAlignment="1">
      <alignment horizontal="center" vertical="center"/>
    </xf>
    <xf numFmtId="167" fontId="6" fillId="6" borderId="27" xfId="0" applyNumberFormat="1" applyFont="1" applyFill="1" applyBorder="1" applyAlignment="1">
      <alignment horizontal="center"/>
    </xf>
    <xf numFmtId="0" fontId="6" fillId="6" borderId="27" xfId="0" applyFont="1" applyFill="1" applyBorder="1" applyAlignment="1">
      <alignment horizontal="center"/>
    </xf>
    <xf numFmtId="9" fontId="6" fillId="6" borderId="27" xfId="0" applyNumberFormat="1" applyFont="1" applyFill="1" applyBorder="1" applyAlignment="1">
      <alignment horizontal="center"/>
    </xf>
    <xf numFmtId="0" fontId="6" fillId="6" borderId="27" xfId="0" applyFont="1" applyFill="1" applyBorder="1"/>
    <xf numFmtId="9" fontId="7" fillId="6" borderId="27" xfId="3" applyNumberFormat="1" applyFont="1" applyFill="1" applyBorder="1" applyAlignment="1">
      <alignment horizontal="center"/>
    </xf>
    <xf numFmtId="0" fontId="8" fillId="6" borderId="27" xfId="3" applyFont="1" applyFill="1" applyBorder="1" applyAlignment="1">
      <alignment horizontal="center" vertical="center"/>
    </xf>
    <xf numFmtId="166" fontId="12" fillId="6" borderId="27" xfId="0" applyNumberFormat="1" applyFont="1" applyFill="1" applyBorder="1" applyAlignment="1">
      <alignment horizontal="center"/>
    </xf>
    <xf numFmtId="9" fontId="7" fillId="6" borderId="27" xfId="3" applyNumberFormat="1" applyFont="1" applyFill="1" applyBorder="1"/>
    <xf numFmtId="1" fontId="13" fillId="3" borderId="26" xfId="5" applyNumberFormat="1" applyFill="1" applyBorder="1" applyAlignment="1">
      <alignment horizontal="left"/>
    </xf>
    <xf numFmtId="0" fontId="13" fillId="6" borderId="27" xfId="5" applyFill="1" applyBorder="1" applyAlignment="1">
      <alignment horizontal="center" vertical="center"/>
    </xf>
    <xf numFmtId="0" fontId="11" fillId="2" borderId="27" xfId="1" applyFont="1" applyFill="1" applyBorder="1"/>
    <xf numFmtId="166" fontId="7" fillId="3" borderId="27" xfId="1" applyNumberFormat="1" applyFont="1" applyFill="1" applyBorder="1" applyAlignment="1">
      <alignment horizontal="center"/>
    </xf>
    <xf numFmtId="1" fontId="7" fillId="4" borderId="27" xfId="1" applyNumberFormat="1" applyFont="1" applyFill="1" applyBorder="1" applyAlignment="1">
      <alignment horizontal="center" vertical="center"/>
    </xf>
    <xf numFmtId="0" fontId="7" fillId="4" borderId="27" xfId="1" applyFont="1" applyFill="1" applyBorder="1" applyAlignment="1">
      <alignment horizontal="center" vertical="center"/>
    </xf>
    <xf numFmtId="165" fontId="11" fillId="4" borderId="27" xfId="1" applyNumberFormat="1" applyFont="1" applyFill="1" applyBorder="1" applyAlignment="1">
      <alignment horizontal="center" vertical="center"/>
    </xf>
    <xf numFmtId="0" fontId="7" fillId="4" borderId="27" xfId="1" applyFont="1" applyFill="1" applyBorder="1" applyAlignment="1">
      <alignment horizontal="center"/>
    </xf>
    <xf numFmtId="166" fontId="7" fillId="4" borderId="27" xfId="1" applyNumberFormat="1" applyFont="1" applyFill="1" applyBorder="1" applyAlignment="1">
      <alignment horizontal="left"/>
    </xf>
    <xf numFmtId="166" fontId="7" fillId="4" borderId="27" xfId="1" applyNumberFormat="1" applyFont="1" applyFill="1" applyBorder="1" applyAlignment="1">
      <alignment horizontal="center"/>
    </xf>
    <xf numFmtId="9" fontId="7" fillId="4" borderId="27" xfId="1" applyNumberFormat="1" applyFont="1" applyFill="1" applyBorder="1"/>
    <xf numFmtId="167" fontId="7" fillId="4" borderId="27" xfId="1" applyNumberFormat="1" applyFont="1" applyFill="1" applyBorder="1" applyAlignment="1">
      <alignment horizontal="center"/>
    </xf>
    <xf numFmtId="9" fontId="7" fillId="4" borderId="27" xfId="1" applyNumberFormat="1" applyFont="1" applyFill="1" applyBorder="1" applyAlignment="1">
      <alignment horizontal="center"/>
    </xf>
    <xf numFmtId="0" fontId="7" fillId="4" borderId="27" xfId="1" applyFont="1" applyFill="1" applyBorder="1"/>
    <xf numFmtId="166" fontId="7" fillId="0" borderId="27" xfId="1" applyNumberFormat="1" applyFont="1" applyBorder="1" applyAlignment="1">
      <alignment horizontal="center"/>
    </xf>
    <xf numFmtId="2" fontId="7" fillId="3" borderId="27" xfId="1" applyNumberFormat="1" applyFont="1" applyFill="1" applyBorder="1"/>
    <xf numFmtId="49" fontId="7" fillId="4" borderId="27" xfId="1" applyNumberFormat="1" applyFont="1" applyFill="1" applyBorder="1" applyAlignment="1">
      <alignment horizontal="left" vertical="center"/>
    </xf>
    <xf numFmtId="0" fontId="7" fillId="4" borderId="27" xfId="1" applyFont="1" applyFill="1" applyBorder="1" applyAlignment="1">
      <alignment vertical="center"/>
    </xf>
    <xf numFmtId="1" fontId="7" fillId="2" borderId="27" xfId="1" applyNumberFormat="1" applyFont="1" applyFill="1" applyBorder="1" applyAlignment="1">
      <alignment horizontal="center" vertical="center"/>
    </xf>
    <xf numFmtId="49" fontId="7" fillId="0" borderId="27" xfId="1" applyNumberFormat="1" applyFont="1" applyBorder="1" applyAlignment="1">
      <alignment horizontal="left" vertical="center"/>
    </xf>
    <xf numFmtId="0" fontId="7" fillId="0" borderId="27" xfId="1" applyFont="1" applyBorder="1" applyAlignment="1">
      <alignment vertical="center"/>
    </xf>
    <xf numFmtId="165" fontId="11" fillId="2" borderId="27" xfId="1" applyNumberFormat="1" applyFont="1" applyFill="1" applyBorder="1" applyAlignment="1">
      <alignment horizontal="center" vertical="center"/>
    </xf>
    <xf numFmtId="0" fontId="7" fillId="0" borderId="27" xfId="1" applyFont="1" applyBorder="1" applyAlignment="1">
      <alignment horizontal="center"/>
    </xf>
    <xf numFmtId="166" fontId="7" fillId="5" borderId="27" xfId="1" applyNumberFormat="1" applyFont="1" applyFill="1" applyBorder="1" applyAlignment="1">
      <alignment horizontal="left"/>
    </xf>
    <xf numFmtId="9" fontId="7" fillId="0" borderId="27" xfId="1" applyNumberFormat="1" applyFont="1" applyBorder="1"/>
    <xf numFmtId="167" fontId="7" fillId="0" borderId="27" xfId="1" applyNumberFormat="1" applyFont="1" applyBorder="1" applyAlignment="1">
      <alignment horizontal="center"/>
    </xf>
    <xf numFmtId="0" fontId="13" fillId="0" borderId="27" xfId="5" applyBorder="1" applyAlignment="1">
      <alignment horizontal="center"/>
    </xf>
    <xf numFmtId="9" fontId="7" fillId="0" borderId="27" xfId="1" applyNumberFormat="1" applyFont="1" applyBorder="1" applyAlignment="1">
      <alignment horizontal="center"/>
    </xf>
    <xf numFmtId="2" fontId="7" fillId="0" borderId="27" xfId="1" applyNumberFormat="1" applyFont="1" applyBorder="1" applyAlignment="1">
      <alignment horizontal="center"/>
    </xf>
    <xf numFmtId="0" fontId="7" fillId="0" borderId="27" xfId="1" applyFont="1" applyBorder="1"/>
    <xf numFmtId="0" fontId="7" fillId="0" borderId="27" xfId="3" applyFont="1" applyBorder="1" applyAlignment="1">
      <alignment horizontal="center" vertical="center"/>
    </xf>
    <xf numFmtId="166" fontId="6" fillId="5" borderId="27" xfId="0" applyNumberFormat="1" applyFont="1" applyFill="1" applyBorder="1" applyAlignment="1">
      <alignment horizontal="left"/>
    </xf>
    <xf numFmtId="166" fontId="6" fillId="0" borderId="27" xfId="0" applyNumberFormat="1" applyFont="1" applyBorder="1" applyAlignment="1">
      <alignment horizontal="center"/>
    </xf>
    <xf numFmtId="9" fontId="7" fillId="0" borderId="27" xfId="3" applyNumberFormat="1" applyFont="1" applyBorder="1" applyAlignment="1">
      <alignment horizontal="center" vertical="center"/>
    </xf>
    <xf numFmtId="167" fontId="6" fillId="0" borderId="27" xfId="0" applyNumberFormat="1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9" fontId="6" fillId="0" borderId="27" xfId="0" applyNumberFormat="1" applyFont="1" applyBorder="1" applyAlignment="1">
      <alignment horizontal="center"/>
    </xf>
    <xf numFmtId="2" fontId="6" fillId="0" borderId="27" xfId="0" applyNumberFormat="1" applyFont="1" applyBorder="1" applyAlignment="1">
      <alignment horizontal="center"/>
    </xf>
    <xf numFmtId="0" fontId="6" fillId="0" borderId="27" xfId="0" applyFont="1" applyBorder="1"/>
    <xf numFmtId="0" fontId="8" fillId="0" borderId="27" xfId="3" applyFont="1" applyBorder="1" applyAlignment="1">
      <alignment horizontal="center" vertical="center"/>
    </xf>
    <xf numFmtId="9" fontId="7" fillId="0" borderId="27" xfId="3" applyNumberFormat="1" applyFont="1" applyBorder="1"/>
    <xf numFmtId="166" fontId="7" fillId="5" borderId="27" xfId="1" applyNumberFormat="1" applyFont="1" applyFill="1" applyBorder="1" applyAlignment="1">
      <alignment horizontal="left" vertical="center"/>
    </xf>
    <xf numFmtId="166" fontId="7" fillId="0" borderId="27" xfId="1" applyNumberFormat="1" applyFont="1" applyBorder="1" applyAlignment="1">
      <alignment horizontal="center" vertical="center"/>
    </xf>
    <xf numFmtId="2" fontId="7" fillId="0" borderId="27" xfId="1" applyNumberFormat="1" applyFont="1" applyBorder="1" applyAlignment="1">
      <alignment horizontal="center" vertical="center"/>
    </xf>
    <xf numFmtId="0" fontId="7" fillId="0" borderId="27" xfId="1" applyFont="1" applyBorder="1" applyAlignment="1">
      <alignment horizontal="left" vertical="center"/>
    </xf>
    <xf numFmtId="0" fontId="7" fillId="0" borderId="27" xfId="1" applyFont="1" applyBorder="1" applyAlignment="1">
      <alignment horizontal="center" vertical="center"/>
    </xf>
    <xf numFmtId="0" fontId="13" fillId="0" borderId="27" xfId="5" applyBorder="1" applyAlignment="1">
      <alignment horizontal="center" vertical="center"/>
    </xf>
    <xf numFmtId="1" fontId="7" fillId="2" borderId="27" xfId="1" applyNumberFormat="1" applyFont="1" applyFill="1" applyBorder="1" applyAlignment="1">
      <alignment horizontal="center" vertical="center" wrapText="1"/>
    </xf>
    <xf numFmtId="49" fontId="7" fillId="0" borderId="27" xfId="1" applyNumberFormat="1" applyFont="1" applyBorder="1" applyAlignment="1">
      <alignment horizontal="left" vertical="center" wrapText="1"/>
    </xf>
    <xf numFmtId="0" fontId="13" fillId="0" borderId="27" xfId="5" applyBorder="1" applyAlignment="1">
      <alignment horizontal="center" vertical="center" wrapText="1"/>
    </xf>
    <xf numFmtId="1" fontId="13" fillId="6" borderId="27" xfId="5" applyNumberFormat="1" applyFill="1" applyBorder="1" applyAlignment="1">
      <alignment horizontal="center" vertical="center"/>
    </xf>
    <xf numFmtId="2" fontId="7" fillId="6" borderId="27" xfId="1" applyNumberFormat="1" applyFont="1" applyFill="1" applyBorder="1" applyAlignment="1">
      <alignment horizontal="center" vertical="center"/>
    </xf>
    <xf numFmtId="1" fontId="8" fillId="6" borderId="27" xfId="1" applyNumberFormat="1" applyFont="1" applyFill="1" applyBorder="1" applyAlignment="1">
      <alignment horizontal="center" vertical="center"/>
    </xf>
    <xf numFmtId="0" fontId="13" fillId="6" borderId="27" xfId="5" applyFill="1" applyBorder="1"/>
    <xf numFmtId="166" fontId="7" fillId="0" borderId="30" xfId="1" applyNumberFormat="1" applyFont="1" applyBorder="1" applyAlignment="1">
      <alignment horizontal="center"/>
    </xf>
    <xf numFmtId="166" fontId="11" fillId="6" borderId="27" xfId="1" applyNumberFormat="1" applyFont="1" applyFill="1" applyBorder="1" applyAlignment="1">
      <alignment horizontal="center"/>
    </xf>
    <xf numFmtId="1" fontId="11" fillId="6" borderId="27" xfId="1" applyNumberFormat="1" applyFont="1" applyFill="1" applyBorder="1" applyAlignment="1">
      <alignment horizontal="center" vertical="center"/>
    </xf>
    <xf numFmtId="0" fontId="11" fillId="6" borderId="27" xfId="1" applyFont="1" applyFill="1" applyBorder="1" applyAlignment="1">
      <alignment horizontal="center" vertical="center"/>
    </xf>
    <xf numFmtId="49" fontId="11" fillId="6" borderId="27" xfId="1" applyNumberFormat="1" applyFont="1" applyFill="1" applyBorder="1" applyAlignment="1">
      <alignment horizontal="left" vertical="center"/>
    </xf>
    <xf numFmtId="0" fontId="11" fillId="6" borderId="27" xfId="1" applyFont="1" applyFill="1" applyBorder="1" applyAlignment="1">
      <alignment vertical="center"/>
    </xf>
    <xf numFmtId="0" fontId="11" fillId="6" borderId="27" xfId="1" applyFont="1" applyFill="1" applyBorder="1" applyAlignment="1">
      <alignment horizontal="center"/>
    </xf>
    <xf numFmtId="166" fontId="11" fillId="6" borderId="27" xfId="1" applyNumberFormat="1" applyFont="1" applyFill="1" applyBorder="1" applyAlignment="1">
      <alignment horizontal="left" vertical="center"/>
    </xf>
    <xf numFmtId="166" fontId="11" fillId="6" borderId="27" xfId="1" applyNumberFormat="1" applyFont="1" applyFill="1" applyBorder="1" applyAlignment="1">
      <alignment horizontal="center" vertical="center"/>
    </xf>
    <xf numFmtId="9" fontId="11" fillId="6" borderId="27" xfId="1" applyNumberFormat="1" applyFont="1" applyFill="1" applyBorder="1"/>
    <xf numFmtId="167" fontId="11" fillId="6" borderId="27" xfId="1" applyNumberFormat="1" applyFont="1" applyFill="1" applyBorder="1" applyAlignment="1">
      <alignment horizontal="center"/>
    </xf>
    <xf numFmtId="0" fontId="18" fillId="6" borderId="27" xfId="5" applyFont="1" applyFill="1" applyBorder="1" applyAlignment="1">
      <alignment horizontal="center" vertical="center"/>
    </xf>
    <xf numFmtId="9" fontId="11" fillId="6" borderId="27" xfId="1" applyNumberFormat="1" applyFont="1" applyFill="1" applyBorder="1" applyAlignment="1">
      <alignment horizontal="center"/>
    </xf>
    <xf numFmtId="2" fontId="11" fillId="6" borderId="27" xfId="1" applyNumberFormat="1" applyFont="1" applyFill="1" applyBorder="1" applyAlignment="1">
      <alignment horizontal="center" vertical="center"/>
    </xf>
    <xf numFmtId="49" fontId="7" fillId="2" borderId="27" xfId="1" applyNumberFormat="1" applyFont="1" applyFill="1" applyBorder="1" applyAlignment="1">
      <alignment horizontal="left" vertical="center"/>
    </xf>
    <xf numFmtId="167" fontId="8" fillId="0" borderId="27" xfId="1" applyNumberFormat="1" applyFont="1" applyBorder="1" applyAlignment="1">
      <alignment horizontal="center"/>
    </xf>
    <xf numFmtId="164" fontId="7" fillId="3" borderId="27" xfId="1" applyNumberFormat="1" applyFont="1" applyFill="1" applyBorder="1" applyAlignment="1">
      <alignment horizontal="center"/>
    </xf>
    <xf numFmtId="0" fontId="7" fillId="3" borderId="25" xfId="1" applyFont="1" applyFill="1" applyBorder="1" applyAlignment="1">
      <alignment wrapText="1"/>
    </xf>
    <xf numFmtId="0" fontId="13" fillId="3" borderId="25" xfId="5" applyFill="1" applyBorder="1" applyAlignment="1">
      <alignment horizontal="left" wrapText="1"/>
    </xf>
    <xf numFmtId="0" fontId="7" fillId="0" borderId="27" xfId="1" applyFont="1" applyBorder="1" applyAlignment="1">
      <alignment vertical="center" wrapText="1"/>
    </xf>
    <xf numFmtId="164" fontId="7" fillId="0" borderId="27" xfId="1" applyNumberFormat="1" applyFont="1" applyBorder="1" applyAlignment="1">
      <alignment horizontal="center"/>
    </xf>
    <xf numFmtId="0" fontId="7" fillId="0" borderId="27" xfId="1" applyFont="1" applyBorder="1" applyAlignment="1">
      <alignment wrapText="1"/>
    </xf>
    <xf numFmtId="1" fontId="13" fillId="2" borderId="27" xfId="5" applyNumberFormat="1" applyFill="1" applyBorder="1" applyAlignment="1">
      <alignment horizontal="center" vertical="center"/>
    </xf>
    <xf numFmtId="0" fontId="13" fillId="7" borderId="25" xfId="5" applyFill="1" applyBorder="1" applyAlignment="1">
      <alignment wrapText="1"/>
    </xf>
    <xf numFmtId="0" fontId="13" fillId="0" borderId="27" xfId="5" applyBorder="1"/>
    <xf numFmtId="0" fontId="7" fillId="8" borderId="27" xfId="1" applyFont="1" applyFill="1" applyBorder="1" applyAlignment="1">
      <alignment wrapText="1"/>
    </xf>
    <xf numFmtId="0" fontId="13" fillId="2" borderId="27" xfId="5" applyFill="1" applyBorder="1" applyAlignment="1">
      <alignment horizontal="center" vertical="center"/>
    </xf>
    <xf numFmtId="0" fontId="7" fillId="2" borderId="27" xfId="1" applyFont="1" applyFill="1" applyBorder="1" applyAlignment="1">
      <alignment wrapText="1"/>
    </xf>
    <xf numFmtId="0" fontId="13" fillId="0" borderId="27" xfId="5" applyFill="1" applyBorder="1"/>
    <xf numFmtId="0" fontId="7" fillId="5" borderId="27" xfId="1" applyFont="1" applyFill="1" applyBorder="1" applyAlignment="1">
      <alignment horizontal="left"/>
    </xf>
    <xf numFmtId="0" fontId="7" fillId="3" borderId="27" xfId="1" applyFont="1" applyFill="1" applyBorder="1" applyAlignment="1">
      <alignment horizontal="justify" vertical="justify" wrapText="1"/>
    </xf>
    <xf numFmtId="0" fontId="7" fillId="0" borderId="27" xfId="1" applyFont="1" applyBorder="1" applyAlignment="1">
      <alignment horizontal="left" vertical="center" wrapText="1"/>
    </xf>
    <xf numFmtId="0" fontId="7" fillId="0" borderId="27" xfId="1" applyFont="1" applyBorder="1" applyAlignment="1">
      <alignment horizontal="justify" vertical="justify" wrapText="1"/>
    </xf>
    <xf numFmtId="0" fontId="7" fillId="2" borderId="27" xfId="1" applyFont="1" applyFill="1" applyBorder="1" applyAlignment="1">
      <alignment horizontal="justify" vertical="justify" wrapText="1"/>
    </xf>
    <xf numFmtId="0" fontId="7" fillId="3" borderId="25" xfId="1" applyFont="1" applyFill="1" applyBorder="1" applyAlignment="1">
      <alignment horizontal="justify" vertical="justify" wrapText="1"/>
    </xf>
    <xf numFmtId="0" fontId="0" fillId="0" borderId="27" xfId="0" applyBorder="1" applyAlignment="1">
      <alignment horizontal="center"/>
    </xf>
    <xf numFmtId="0" fontId="13" fillId="0" borderId="25" xfId="5" applyBorder="1"/>
    <xf numFmtId="1" fontId="7" fillId="2" borderId="30" xfId="1" applyNumberFormat="1" applyFont="1" applyFill="1" applyBorder="1" applyAlignment="1">
      <alignment horizontal="center" vertical="center"/>
    </xf>
    <xf numFmtId="0" fontId="7" fillId="4" borderId="30" xfId="1" applyFont="1" applyFill="1" applyBorder="1" applyAlignment="1">
      <alignment horizontal="center" vertical="center"/>
    </xf>
    <xf numFmtId="49" fontId="7" fillId="0" borderId="30" xfId="1" applyNumberFormat="1" applyFont="1" applyBorder="1" applyAlignment="1">
      <alignment horizontal="left" vertical="center"/>
    </xf>
    <xf numFmtId="0" fontId="7" fillId="0" borderId="30" xfId="1" applyFont="1" applyBorder="1" applyAlignment="1">
      <alignment vertical="center" wrapText="1"/>
    </xf>
    <xf numFmtId="0" fontId="7" fillId="0" borderId="30" xfId="1" applyFont="1" applyBorder="1" applyAlignment="1">
      <alignment horizontal="center"/>
    </xf>
    <xf numFmtId="166" fontId="7" fillId="5" borderId="30" xfId="1" applyNumberFormat="1" applyFont="1" applyFill="1" applyBorder="1" applyAlignment="1">
      <alignment horizontal="left" vertical="center"/>
    </xf>
    <xf numFmtId="166" fontId="7" fillId="0" borderId="30" xfId="1" applyNumberFormat="1" applyFont="1" applyBorder="1" applyAlignment="1">
      <alignment horizontal="center" vertical="center"/>
    </xf>
    <xf numFmtId="9" fontId="7" fillId="0" borderId="30" xfId="1" applyNumberFormat="1" applyFont="1" applyBorder="1"/>
    <xf numFmtId="167" fontId="7" fillId="0" borderId="30" xfId="1" applyNumberFormat="1" applyFont="1" applyBorder="1" applyAlignment="1">
      <alignment horizontal="center"/>
    </xf>
    <xf numFmtId="164" fontId="7" fillId="0" borderId="30" xfId="1" applyNumberFormat="1" applyFont="1" applyBorder="1" applyAlignment="1">
      <alignment horizontal="center"/>
    </xf>
    <xf numFmtId="0" fontId="7" fillId="0" borderId="30" xfId="1" applyFont="1" applyBorder="1" applyAlignment="1">
      <alignment horizontal="center" vertical="center"/>
    </xf>
    <xf numFmtId="0" fontId="13" fillId="0" borderId="30" xfId="5" applyBorder="1" applyAlignment="1">
      <alignment horizontal="center"/>
    </xf>
    <xf numFmtId="9" fontId="7" fillId="0" borderId="30" xfId="1" applyNumberFormat="1" applyFont="1" applyBorder="1" applyAlignment="1">
      <alignment horizontal="center"/>
    </xf>
    <xf numFmtId="2" fontId="7" fillId="0" borderId="30" xfId="1" applyNumberFormat="1" applyFont="1" applyBorder="1" applyAlignment="1">
      <alignment horizontal="center" vertical="center"/>
    </xf>
    <xf numFmtId="0" fontId="7" fillId="0" borderId="30" xfId="1" applyFont="1" applyBorder="1" applyAlignment="1">
      <alignment horizontal="justify" vertical="justify" wrapText="1"/>
    </xf>
    <xf numFmtId="1" fontId="11" fillId="2" borderId="27" xfId="0" applyNumberFormat="1" applyFont="1" applyFill="1" applyBorder="1" applyAlignment="1">
      <alignment horizontal="left"/>
    </xf>
    <xf numFmtId="0" fontId="11" fillId="4" borderId="27" xfId="0" applyFont="1" applyFill="1" applyBorder="1" applyAlignment="1">
      <alignment horizontal="center"/>
    </xf>
    <xf numFmtId="49" fontId="11" fillId="0" borderId="27" xfId="0" applyNumberFormat="1" applyFont="1" applyBorder="1" applyAlignment="1">
      <alignment horizontal="center"/>
    </xf>
    <xf numFmtId="0" fontId="11" fillId="0" borderId="27" xfId="0" applyFont="1" applyBorder="1" applyAlignment="1">
      <alignment wrapText="1"/>
    </xf>
    <xf numFmtId="164" fontId="6" fillId="2" borderId="27" xfId="0" applyNumberFormat="1" applyFont="1" applyFill="1" applyBorder="1"/>
    <xf numFmtId="166" fontId="2" fillId="0" borderId="27" xfId="0" applyNumberFormat="1" applyFont="1" applyBorder="1" applyAlignment="1">
      <alignment horizontal="center"/>
    </xf>
    <xf numFmtId="9" fontId="6" fillId="0" borderId="27" xfId="0" applyNumberFormat="1" applyFont="1" applyBorder="1"/>
    <xf numFmtId="167" fontId="2" fillId="0" borderId="27" xfId="0" applyNumberFormat="1" applyFont="1" applyBorder="1" applyAlignment="1">
      <alignment horizontal="center"/>
    </xf>
    <xf numFmtId="164" fontId="2" fillId="0" borderId="27" xfId="0" applyNumberFormat="1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9" fontId="2" fillId="0" borderId="27" xfId="0" applyNumberFormat="1" applyFont="1" applyBorder="1" applyAlignment="1">
      <alignment horizontal="center"/>
    </xf>
    <xf numFmtId="1" fontId="6" fillId="2" borderId="27" xfId="0" applyNumberFormat="1" applyFont="1" applyFill="1" applyBorder="1" applyAlignment="1">
      <alignment horizontal="left"/>
    </xf>
    <xf numFmtId="1" fontId="13" fillId="6" borderId="27" xfId="5" applyNumberFormat="1" applyFill="1" applyBorder="1" applyAlignment="1">
      <alignment horizontal="left"/>
    </xf>
    <xf numFmtId="1" fontId="11" fillId="6" borderId="27" xfId="0" applyNumberFormat="1" applyFont="1" applyFill="1" applyBorder="1" applyAlignment="1">
      <alignment horizontal="left"/>
    </xf>
    <xf numFmtId="0" fontId="11" fillId="6" borderId="27" xfId="0" applyFont="1" applyFill="1" applyBorder="1" applyAlignment="1">
      <alignment horizontal="center"/>
    </xf>
    <xf numFmtId="49" fontId="11" fillId="6" borderId="27" xfId="0" applyNumberFormat="1" applyFont="1" applyFill="1" applyBorder="1" applyAlignment="1">
      <alignment horizontal="center"/>
    </xf>
    <xf numFmtId="0" fontId="11" fillId="6" borderId="27" xfId="0" applyFont="1" applyFill="1" applyBorder="1" applyAlignment="1">
      <alignment wrapText="1"/>
    </xf>
    <xf numFmtId="164" fontId="6" fillId="6" borderId="27" xfId="0" applyNumberFormat="1" applyFont="1" applyFill="1" applyBorder="1"/>
    <xf numFmtId="166" fontId="11" fillId="6" borderId="27" xfId="0" applyNumberFormat="1" applyFont="1" applyFill="1" applyBorder="1" applyAlignment="1">
      <alignment horizontal="left"/>
    </xf>
    <xf numFmtId="166" fontId="11" fillId="6" borderId="27" xfId="0" applyNumberFormat="1" applyFont="1" applyFill="1" applyBorder="1" applyAlignment="1">
      <alignment horizontal="center"/>
    </xf>
    <xf numFmtId="9" fontId="11" fillId="6" borderId="27" xfId="0" applyNumberFormat="1" applyFont="1" applyFill="1" applyBorder="1"/>
    <xf numFmtId="167" fontId="11" fillId="6" borderId="27" xfId="0" applyNumberFormat="1" applyFont="1" applyFill="1" applyBorder="1" applyAlignment="1">
      <alignment horizontal="center"/>
    </xf>
    <xf numFmtId="0" fontId="2" fillId="6" borderId="27" xfId="0" applyFont="1" applyFill="1" applyBorder="1" applyAlignment="1">
      <alignment horizontal="center"/>
    </xf>
    <xf numFmtId="9" fontId="2" fillId="6" borderId="27" xfId="0" applyNumberFormat="1" applyFont="1" applyFill="1" applyBorder="1" applyAlignment="1">
      <alignment horizontal="center"/>
    </xf>
    <xf numFmtId="1" fontId="6" fillId="6" borderId="27" xfId="0" applyNumberFormat="1" applyFont="1" applyFill="1" applyBorder="1" applyAlignment="1">
      <alignment horizontal="left"/>
    </xf>
    <xf numFmtId="166" fontId="2" fillId="6" borderId="27" xfId="0" applyNumberFormat="1" applyFont="1" applyFill="1" applyBorder="1" applyAlignment="1">
      <alignment horizontal="center"/>
    </xf>
    <xf numFmtId="2" fontId="6" fillId="6" borderId="27" xfId="0" applyNumberFormat="1" applyFont="1" applyFill="1" applyBorder="1" applyAlignment="1">
      <alignment horizontal="center"/>
    </xf>
    <xf numFmtId="0" fontId="2" fillId="6" borderId="27" xfId="0" applyFont="1" applyFill="1" applyBorder="1" applyAlignment="1">
      <alignment horizontal="justify" vertical="justify"/>
    </xf>
    <xf numFmtId="1" fontId="13" fillId="2" borderId="27" xfId="5" applyNumberFormat="1" applyFill="1" applyBorder="1" applyAlignment="1">
      <alignment horizontal="left"/>
    </xf>
    <xf numFmtId="166" fontId="11" fillId="5" borderId="27" xfId="0" applyNumberFormat="1" applyFont="1" applyFill="1" applyBorder="1" applyAlignment="1">
      <alignment horizontal="left"/>
    </xf>
    <xf numFmtId="166" fontId="11" fillId="0" borderId="27" xfId="0" applyNumberFormat="1" applyFont="1" applyBorder="1" applyAlignment="1">
      <alignment horizontal="center"/>
    </xf>
    <xf numFmtId="9" fontId="11" fillId="0" borderId="27" xfId="0" applyNumberFormat="1" applyFont="1" applyBorder="1"/>
    <xf numFmtId="167" fontId="11" fillId="0" borderId="27" xfId="0" applyNumberFormat="1" applyFont="1" applyBorder="1" applyAlignment="1">
      <alignment horizontal="center"/>
    </xf>
    <xf numFmtId="0" fontId="2" fillId="0" borderId="27" xfId="0" applyFont="1" applyBorder="1" applyAlignment="1">
      <alignment horizontal="justify" vertical="justify"/>
    </xf>
    <xf numFmtId="0" fontId="13" fillId="6" borderId="27" xfId="5" applyFill="1" applyBorder="1" applyAlignment="1">
      <alignment horizontal="left"/>
    </xf>
    <xf numFmtId="49" fontId="7" fillId="6" borderId="27" xfId="1" applyNumberFormat="1" applyFont="1" applyFill="1" applyBorder="1" applyAlignment="1">
      <alignment horizontal="center" vertical="center"/>
    </xf>
    <xf numFmtId="0" fontId="7" fillId="6" borderId="27" xfId="1" applyFont="1" applyFill="1" applyBorder="1" applyAlignment="1">
      <alignment vertical="center" wrapText="1"/>
    </xf>
    <xf numFmtId="164" fontId="7" fillId="6" borderId="27" xfId="1" applyNumberFormat="1" applyFont="1" applyFill="1" applyBorder="1" applyAlignment="1">
      <alignment horizontal="center"/>
    </xf>
    <xf numFmtId="0" fontId="0" fillId="6" borderId="27" xfId="0" applyFill="1" applyBorder="1" applyAlignment="1">
      <alignment horizontal="left"/>
    </xf>
    <xf numFmtId="0" fontId="7" fillId="6" borderId="27" xfId="1" applyFont="1" applyFill="1" applyBorder="1" applyAlignment="1">
      <alignment horizontal="left" vertical="center" wrapText="1"/>
    </xf>
    <xf numFmtId="0" fontId="7" fillId="6" borderId="27" xfId="1" applyFont="1" applyFill="1" applyBorder="1" applyAlignment="1">
      <alignment horizontal="justify" vertical="justify" wrapText="1"/>
    </xf>
    <xf numFmtId="0" fontId="11" fillId="6" borderId="27" xfId="1" applyFont="1" applyFill="1" applyBorder="1" applyAlignment="1">
      <alignment horizontal="justify" vertical="justify" wrapText="1"/>
    </xf>
    <xf numFmtId="0" fontId="0" fillId="6" borderId="27" xfId="0" applyFill="1" applyBorder="1" applyAlignment="1">
      <alignment horizontal="center"/>
    </xf>
    <xf numFmtId="0" fontId="13" fillId="0" borderId="27" xfId="5" applyBorder="1" applyAlignment="1">
      <alignment horizontal="left"/>
    </xf>
    <xf numFmtId="49" fontId="7" fillId="0" borderId="27" xfId="1" applyNumberFormat="1" applyFont="1" applyBorder="1" applyAlignment="1">
      <alignment horizontal="center" vertical="center"/>
    </xf>
    <xf numFmtId="0" fontId="21" fillId="0" borderId="27" xfId="0" applyFont="1" applyBorder="1" applyAlignment="1">
      <alignment horizontal="left"/>
    </xf>
    <xf numFmtId="1" fontId="11" fillId="2" borderId="27" xfId="1" applyNumberFormat="1" applyFont="1" applyFill="1" applyBorder="1" applyAlignment="1">
      <alignment horizontal="center" vertical="center"/>
    </xf>
    <xf numFmtId="0" fontId="11" fillId="4" borderId="27" xfId="1" applyFont="1" applyFill="1" applyBorder="1" applyAlignment="1">
      <alignment horizontal="center" vertical="center"/>
    </xf>
    <xf numFmtId="49" fontId="11" fillId="0" borderId="27" xfId="1" applyNumberFormat="1" applyFont="1" applyBorder="1" applyAlignment="1">
      <alignment horizontal="center" vertical="center"/>
    </xf>
    <xf numFmtId="0" fontId="11" fillId="0" borderId="27" xfId="1" applyFont="1" applyBorder="1" applyAlignment="1">
      <alignment horizontal="left" vertical="center" wrapText="1"/>
    </xf>
    <xf numFmtId="0" fontId="8" fillId="2" borderId="27" xfId="1" applyFont="1" applyFill="1" applyBorder="1" applyAlignment="1">
      <alignment horizontal="justify" vertical="justify" wrapText="1"/>
    </xf>
    <xf numFmtId="0" fontId="0" fillId="0" borderId="27" xfId="0" applyBorder="1" applyAlignment="1">
      <alignment horizontal="left"/>
    </xf>
    <xf numFmtId="49" fontId="20" fillId="0" borderId="27" xfId="1" applyNumberFormat="1" applyFont="1" applyBorder="1" applyAlignment="1">
      <alignment horizontal="center" vertical="center"/>
    </xf>
    <xf numFmtId="164" fontId="0" fillId="2" borderId="27" xfId="0" applyNumberFormat="1" applyFill="1" applyBorder="1"/>
    <xf numFmtId="164" fontId="0" fillId="0" borderId="27" xfId="0" applyNumberFormat="1" applyBorder="1" applyAlignment="1">
      <alignment horizontal="center"/>
    </xf>
    <xf numFmtId="9" fontId="0" fillId="0" borderId="27" xfId="0" applyNumberFormat="1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27" xfId="0" applyBorder="1" applyAlignment="1">
      <alignment horizontal="justify" vertical="justify"/>
    </xf>
    <xf numFmtId="167" fontId="0" fillId="0" borderId="27" xfId="0" applyNumberFormat="1" applyBorder="1" applyAlignment="1">
      <alignment horizontal="center"/>
    </xf>
    <xf numFmtId="166" fontId="22" fillId="2" borderId="27" xfId="0" applyNumberFormat="1" applyFont="1" applyFill="1" applyBorder="1" applyAlignment="1">
      <alignment horizontal="center"/>
    </xf>
    <xf numFmtId="166" fontId="6" fillId="11" borderId="27" xfId="0" applyNumberFormat="1" applyFont="1" applyFill="1" applyBorder="1" applyAlignment="1">
      <alignment horizontal="center"/>
    </xf>
    <xf numFmtId="0" fontId="6" fillId="0" borderId="27" xfId="0" applyFont="1" applyBorder="1" applyAlignment="1">
      <alignment wrapText="1"/>
    </xf>
    <xf numFmtId="0" fontId="13" fillId="0" borderId="25" xfId="5" applyBorder="1" applyAlignment="1">
      <alignment horizontal="left"/>
    </xf>
    <xf numFmtId="166" fontId="2" fillId="2" borderId="27" xfId="0" applyNumberFormat="1" applyFont="1" applyFill="1" applyBorder="1" applyAlignment="1">
      <alignment horizontal="center"/>
    </xf>
    <xf numFmtId="1" fontId="13" fillId="4" borderId="27" xfId="5" applyNumberFormat="1" applyFill="1" applyBorder="1" applyAlignment="1">
      <alignment horizontal="left"/>
    </xf>
    <xf numFmtId="1" fontId="11" fillId="4" borderId="27" xfId="0" applyNumberFormat="1" applyFont="1" applyFill="1" applyBorder="1" applyAlignment="1">
      <alignment horizontal="left"/>
    </xf>
    <xf numFmtId="49" fontId="11" fillId="4" borderId="27" xfId="0" applyNumberFormat="1" applyFont="1" applyFill="1" applyBorder="1" applyAlignment="1">
      <alignment horizontal="center"/>
    </xf>
    <xf numFmtId="0" fontId="11" fillId="4" borderId="27" xfId="0" applyFont="1" applyFill="1" applyBorder="1" applyAlignment="1">
      <alignment wrapText="1"/>
    </xf>
    <xf numFmtId="0" fontId="0" fillId="4" borderId="27" xfId="0" applyFill="1" applyBorder="1" applyAlignment="1">
      <alignment horizontal="center"/>
    </xf>
    <xf numFmtId="166" fontId="6" fillId="4" borderId="27" xfId="0" applyNumberFormat="1" applyFont="1" applyFill="1" applyBorder="1" applyAlignment="1">
      <alignment horizontal="left"/>
    </xf>
    <xf numFmtId="166" fontId="6" fillId="4" borderId="27" xfId="0" applyNumberFormat="1" applyFont="1" applyFill="1" applyBorder="1" applyAlignment="1">
      <alignment horizontal="center"/>
    </xf>
    <xf numFmtId="166" fontId="0" fillId="4" borderId="27" xfId="0" applyNumberFormat="1" applyFill="1" applyBorder="1" applyAlignment="1">
      <alignment horizontal="center"/>
    </xf>
    <xf numFmtId="9" fontId="11" fillId="4" borderId="27" xfId="0" applyNumberFormat="1" applyFont="1" applyFill="1" applyBorder="1"/>
    <xf numFmtId="167" fontId="11" fillId="4" borderId="27" xfId="0" applyNumberFormat="1" applyFont="1" applyFill="1" applyBorder="1" applyAlignment="1">
      <alignment horizontal="center"/>
    </xf>
    <xf numFmtId="166" fontId="2" fillId="4" borderId="27" xfId="0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0" fontId="13" fillId="4" borderId="27" xfId="5" applyFill="1" applyBorder="1"/>
    <xf numFmtId="9" fontId="2" fillId="4" borderId="27" xfId="0" applyNumberFormat="1" applyFont="1" applyFill="1" applyBorder="1" applyAlignment="1">
      <alignment horizontal="center"/>
    </xf>
    <xf numFmtId="2" fontId="0" fillId="4" borderId="27" xfId="0" applyNumberFormat="1" applyFill="1" applyBorder="1" applyAlignment="1">
      <alignment horizontal="center"/>
    </xf>
    <xf numFmtId="0" fontId="0" fillId="4" borderId="27" xfId="0" applyFill="1" applyBorder="1" applyAlignment="1">
      <alignment horizontal="justify" vertical="justify"/>
    </xf>
    <xf numFmtId="167" fontId="0" fillId="4" borderId="27" xfId="0" applyNumberFormat="1" applyFill="1" applyBorder="1" applyAlignment="1">
      <alignment horizontal="center"/>
    </xf>
    <xf numFmtId="9" fontId="0" fillId="4" borderId="27" xfId="0" applyNumberFormat="1" applyFill="1" applyBorder="1" applyAlignment="1">
      <alignment horizontal="center"/>
    </xf>
    <xf numFmtId="0" fontId="0" fillId="7" borderId="27" xfId="0" applyFill="1" applyBorder="1"/>
    <xf numFmtId="0" fontId="0" fillId="10" borderId="27" xfId="0" applyFill="1" applyBorder="1"/>
    <xf numFmtId="0" fontId="11" fillId="2" borderId="30" xfId="1" applyFont="1" applyFill="1" applyBorder="1"/>
    <xf numFmtId="0" fontId="7" fillId="5" borderId="30" xfId="1" applyFont="1" applyFill="1" applyBorder="1" applyAlignment="1">
      <alignment horizontal="left"/>
    </xf>
    <xf numFmtId="0" fontId="7" fillId="3" borderId="30" xfId="1" applyFont="1" applyFill="1" applyBorder="1"/>
    <xf numFmtId="167" fontId="7" fillId="3" borderId="30" xfId="1" applyNumberFormat="1" applyFont="1" applyFill="1" applyBorder="1" applyAlignment="1">
      <alignment horizontal="center"/>
    </xf>
    <xf numFmtId="166" fontId="7" fillId="3" borderId="30" xfId="1" applyNumberFormat="1" applyFont="1" applyFill="1" applyBorder="1" applyAlignment="1">
      <alignment horizontal="center"/>
    </xf>
    <xf numFmtId="164" fontId="7" fillId="3" borderId="30" xfId="1" applyNumberFormat="1" applyFont="1" applyFill="1" applyBorder="1" applyAlignment="1">
      <alignment horizontal="center"/>
    </xf>
    <xf numFmtId="9" fontId="7" fillId="3" borderId="30" xfId="1" applyNumberFormat="1" applyFont="1" applyFill="1" applyBorder="1" applyAlignment="1">
      <alignment horizontal="center"/>
    </xf>
    <xf numFmtId="2" fontId="7" fillId="3" borderId="30" xfId="1" applyNumberFormat="1" applyFont="1" applyFill="1" applyBorder="1"/>
    <xf numFmtId="0" fontId="7" fillId="3" borderId="30" xfId="1" applyFont="1" applyFill="1" applyBorder="1" applyAlignment="1">
      <alignment horizontal="justify" vertical="justify" wrapText="1"/>
    </xf>
    <xf numFmtId="0" fontId="7" fillId="8" borderId="27" xfId="1" applyFont="1" applyFill="1" applyBorder="1" applyAlignment="1">
      <alignment vertical="center" wrapText="1"/>
    </xf>
    <xf numFmtId="0" fontId="13" fillId="8" borderId="27" xfId="5" applyFill="1" applyBorder="1"/>
    <xf numFmtId="0" fontId="7" fillId="2" borderId="27" xfId="1" applyFont="1" applyFill="1" applyBorder="1" applyAlignment="1">
      <alignment horizontal="center" vertical="center"/>
    </xf>
    <xf numFmtId="49" fontId="7" fillId="2" borderId="27" xfId="1" applyNumberFormat="1" applyFont="1" applyFill="1" applyBorder="1" applyAlignment="1">
      <alignment horizontal="center" vertical="center"/>
    </xf>
    <xf numFmtId="0" fontId="7" fillId="2" borderId="27" xfId="1" applyFont="1" applyFill="1" applyBorder="1" applyAlignment="1">
      <alignment vertical="center" wrapText="1"/>
    </xf>
    <xf numFmtId="0" fontId="7" fillId="2" borderId="27" xfId="1" applyFont="1" applyFill="1" applyBorder="1" applyAlignment="1">
      <alignment horizontal="center"/>
    </xf>
    <xf numFmtId="166" fontId="7" fillId="2" borderId="27" xfId="1" applyNumberFormat="1" applyFont="1" applyFill="1" applyBorder="1" applyAlignment="1">
      <alignment horizontal="left" vertical="center"/>
    </xf>
    <xf numFmtId="166" fontId="7" fillId="2" borderId="27" xfId="1" applyNumberFormat="1" applyFont="1" applyFill="1" applyBorder="1" applyAlignment="1">
      <alignment horizontal="center" vertical="center"/>
    </xf>
    <xf numFmtId="166" fontId="7" fillId="2" borderId="27" xfId="1" applyNumberFormat="1" applyFont="1" applyFill="1" applyBorder="1" applyAlignment="1">
      <alignment horizontal="center"/>
    </xf>
    <xf numFmtId="9" fontId="7" fillId="2" borderId="27" xfId="1" applyNumberFormat="1" applyFont="1" applyFill="1" applyBorder="1"/>
    <xf numFmtId="167" fontId="7" fillId="2" borderId="27" xfId="1" applyNumberFormat="1" applyFont="1" applyFill="1" applyBorder="1" applyAlignment="1">
      <alignment horizontal="center"/>
    </xf>
    <xf numFmtId="164" fontId="7" fillId="2" borderId="27" xfId="1" applyNumberFormat="1" applyFont="1" applyFill="1" applyBorder="1" applyAlignment="1">
      <alignment horizontal="center"/>
    </xf>
    <xf numFmtId="9" fontId="7" fillId="2" borderId="27" xfId="1" applyNumberFormat="1" applyFont="1" applyFill="1" applyBorder="1" applyAlignment="1">
      <alignment horizontal="center"/>
    </xf>
    <xf numFmtId="2" fontId="7" fillId="2" borderId="27" xfId="1" applyNumberFormat="1" applyFont="1" applyFill="1" applyBorder="1" applyAlignment="1">
      <alignment horizontal="center" vertical="center"/>
    </xf>
    <xf numFmtId="0" fontId="2" fillId="0" borderId="27" xfId="0" applyFont="1" applyBorder="1"/>
    <xf numFmtId="167" fontId="7" fillId="2" borderId="27" xfId="1" applyNumberFormat="1" applyFont="1" applyFill="1" applyBorder="1" applyAlignment="1">
      <alignment horizontal="center" vertical="center"/>
    </xf>
    <xf numFmtId="167" fontId="0" fillId="0" borderId="27" xfId="0" applyNumberFormat="1" applyBorder="1"/>
    <xf numFmtId="167" fontId="0" fillId="0" borderId="30" xfId="0" applyNumberFormat="1" applyBorder="1"/>
    <xf numFmtId="0" fontId="13" fillId="7" borderId="27" xfId="5" applyFill="1" applyBorder="1"/>
    <xf numFmtId="165" fontId="11" fillId="7" borderId="27" xfId="1" applyNumberFormat="1" applyFont="1" applyFill="1" applyBorder="1" applyAlignment="1">
      <alignment horizontal="center" vertical="center"/>
    </xf>
    <xf numFmtId="0" fontId="7" fillId="7" borderId="27" xfId="1" applyFont="1" applyFill="1" applyBorder="1" applyAlignment="1">
      <alignment horizontal="center"/>
    </xf>
    <xf numFmtId="166" fontId="7" fillId="7" borderId="27" xfId="1" applyNumberFormat="1" applyFont="1" applyFill="1" applyBorder="1" applyAlignment="1">
      <alignment horizontal="left" vertical="center"/>
    </xf>
    <xf numFmtId="166" fontId="7" fillId="7" borderId="27" xfId="1" applyNumberFormat="1" applyFont="1" applyFill="1" applyBorder="1" applyAlignment="1">
      <alignment horizontal="center" vertical="center"/>
    </xf>
    <xf numFmtId="166" fontId="7" fillId="7" borderId="27" xfId="1" applyNumberFormat="1" applyFont="1" applyFill="1" applyBorder="1" applyAlignment="1">
      <alignment horizontal="center"/>
    </xf>
    <xf numFmtId="9" fontId="7" fillId="7" borderId="27" xfId="1" applyNumberFormat="1" applyFont="1" applyFill="1" applyBorder="1"/>
    <xf numFmtId="167" fontId="7" fillId="7" borderId="27" xfId="1" applyNumberFormat="1" applyFont="1" applyFill="1" applyBorder="1" applyAlignment="1">
      <alignment horizontal="center"/>
    </xf>
    <xf numFmtId="164" fontId="7" fillId="7" borderId="27" xfId="1" applyNumberFormat="1" applyFont="1" applyFill="1" applyBorder="1" applyAlignment="1">
      <alignment horizontal="center"/>
    </xf>
    <xf numFmtId="0" fontId="7" fillId="7" borderId="27" xfId="1" applyFont="1" applyFill="1" applyBorder="1" applyAlignment="1">
      <alignment horizontal="center" vertical="center"/>
    </xf>
    <xf numFmtId="9" fontId="7" fillId="7" borderId="27" xfId="1" applyNumberFormat="1" applyFont="1" applyFill="1" applyBorder="1" applyAlignment="1">
      <alignment horizontal="center"/>
    </xf>
    <xf numFmtId="1" fontId="7" fillId="7" borderId="27" xfId="1" applyNumberFormat="1" applyFont="1" applyFill="1" applyBorder="1" applyAlignment="1">
      <alignment horizontal="center" vertical="center"/>
    </xf>
    <xf numFmtId="167" fontId="7" fillId="7" borderId="27" xfId="1" applyNumberFormat="1" applyFont="1" applyFill="1" applyBorder="1" applyAlignment="1">
      <alignment horizontal="center" vertical="center"/>
    </xf>
    <xf numFmtId="2" fontId="7" fillId="7" borderId="27" xfId="1" applyNumberFormat="1" applyFont="1" applyFill="1" applyBorder="1" applyAlignment="1">
      <alignment horizontal="center" vertical="center"/>
    </xf>
    <xf numFmtId="0" fontId="7" fillId="7" borderId="27" xfId="1" applyFont="1" applyFill="1" applyBorder="1" applyAlignment="1">
      <alignment horizontal="justify" vertical="justify" wrapText="1"/>
    </xf>
    <xf numFmtId="49" fontId="7" fillId="7" borderId="27" xfId="1" applyNumberFormat="1" applyFont="1" applyFill="1" applyBorder="1" applyAlignment="1">
      <alignment horizontal="center" vertical="center"/>
    </xf>
    <xf numFmtId="0" fontId="7" fillId="7" borderId="27" xfId="1" applyFont="1" applyFill="1" applyBorder="1" applyAlignment="1">
      <alignment vertical="center" wrapText="1"/>
    </xf>
    <xf numFmtId="0" fontId="13" fillId="2" borderId="27" xfId="5" applyFill="1" applyBorder="1"/>
    <xf numFmtId="0" fontId="7" fillId="0" borderId="27" xfId="1" applyFont="1" applyBorder="1" applyAlignment="1">
      <alignment horizontal="justify" vertical="justify"/>
    </xf>
    <xf numFmtId="0" fontId="0" fillId="2" borderId="27" xfId="0" applyFill="1" applyBorder="1"/>
    <xf numFmtId="0" fontId="0" fillId="0" borderId="26" xfId="0" applyBorder="1"/>
    <xf numFmtId="170" fontId="0" fillId="0" borderId="25" xfId="0" applyNumberFormat="1" applyBorder="1"/>
    <xf numFmtId="0" fontId="2" fillId="0" borderId="27" xfId="0" applyFont="1" applyBorder="1" applyAlignment="1">
      <alignment wrapText="1"/>
    </xf>
    <xf numFmtId="170" fontId="2" fillId="0" borderId="27" xfId="0" applyNumberFormat="1" applyFont="1" applyBorder="1"/>
    <xf numFmtId="0" fontId="0" fillId="2" borderId="30" xfId="0" applyFill="1" applyBorder="1"/>
    <xf numFmtId="0" fontId="7" fillId="2" borderId="30" xfId="1" applyFont="1" applyFill="1" applyBorder="1" applyAlignment="1">
      <alignment horizontal="center" vertical="center"/>
    </xf>
    <xf numFmtId="49" fontId="7" fillId="2" borderId="30" xfId="1" applyNumberFormat="1" applyFont="1" applyFill="1" applyBorder="1" applyAlignment="1">
      <alignment horizontal="center" vertical="center"/>
    </xf>
    <xf numFmtId="0" fontId="7" fillId="2" borderId="30" xfId="1" applyFont="1" applyFill="1" applyBorder="1" applyAlignment="1">
      <alignment vertical="center" wrapText="1"/>
    </xf>
    <xf numFmtId="165" fontId="11" fillId="2" borderId="30" xfId="1" applyNumberFormat="1" applyFont="1" applyFill="1" applyBorder="1" applyAlignment="1">
      <alignment horizontal="center" vertical="center"/>
    </xf>
    <xf numFmtId="0" fontId="7" fillId="2" borderId="30" xfId="1" applyFont="1" applyFill="1" applyBorder="1" applyAlignment="1">
      <alignment horizontal="center"/>
    </xf>
    <xf numFmtId="166" fontId="7" fillId="2" borderId="30" xfId="1" applyNumberFormat="1" applyFont="1" applyFill="1" applyBorder="1" applyAlignment="1">
      <alignment horizontal="center" vertical="center"/>
    </xf>
    <xf numFmtId="166" fontId="7" fillId="2" borderId="30" xfId="1" applyNumberFormat="1" applyFont="1" applyFill="1" applyBorder="1" applyAlignment="1">
      <alignment horizontal="center"/>
    </xf>
    <xf numFmtId="9" fontId="7" fillId="2" borderId="30" xfId="1" applyNumberFormat="1" applyFont="1" applyFill="1" applyBorder="1"/>
    <xf numFmtId="167" fontId="7" fillId="2" borderId="30" xfId="1" applyNumberFormat="1" applyFont="1" applyFill="1" applyBorder="1" applyAlignment="1">
      <alignment horizontal="center"/>
    </xf>
    <xf numFmtId="164" fontId="7" fillId="2" borderId="30" xfId="1" applyNumberFormat="1" applyFont="1" applyFill="1" applyBorder="1" applyAlignment="1">
      <alignment horizontal="center"/>
    </xf>
    <xf numFmtId="9" fontId="7" fillId="2" borderId="30" xfId="1" applyNumberFormat="1" applyFont="1" applyFill="1" applyBorder="1" applyAlignment="1">
      <alignment horizontal="center"/>
    </xf>
    <xf numFmtId="167" fontId="7" fillId="2" borderId="30" xfId="1" applyNumberFormat="1" applyFont="1" applyFill="1" applyBorder="1" applyAlignment="1">
      <alignment horizontal="center" vertical="center"/>
    </xf>
    <xf numFmtId="2" fontId="7" fillId="2" borderId="30" xfId="1" applyNumberFormat="1" applyFont="1" applyFill="1" applyBorder="1" applyAlignment="1">
      <alignment horizontal="center" vertical="center"/>
    </xf>
    <xf numFmtId="0" fontId="7" fillId="2" borderId="30" xfId="1" applyFont="1" applyFill="1" applyBorder="1" applyAlignment="1">
      <alignment horizontal="justify" vertical="justify" wrapText="1"/>
    </xf>
    <xf numFmtId="168" fontId="7" fillId="2" borderId="27" xfId="1" applyNumberFormat="1" applyFont="1" applyFill="1" applyBorder="1" applyAlignment="1">
      <alignment horizontal="center" vertical="center"/>
    </xf>
    <xf numFmtId="165" fontId="11" fillId="0" borderId="27" xfId="1" applyNumberFormat="1" applyFont="1" applyBorder="1" applyAlignment="1">
      <alignment horizontal="center" vertical="center"/>
    </xf>
    <xf numFmtId="166" fontId="7" fillId="0" borderId="27" xfId="1" applyNumberFormat="1" applyFont="1" applyBorder="1" applyAlignment="1">
      <alignment horizontal="left" vertical="center"/>
    </xf>
    <xf numFmtId="168" fontId="7" fillId="0" borderId="27" xfId="1" applyNumberFormat="1" applyFont="1" applyBorder="1" applyAlignment="1">
      <alignment horizontal="center" vertical="center"/>
    </xf>
    <xf numFmtId="0" fontId="27" fillId="0" borderId="27" xfId="5" applyFont="1" applyFill="1" applyBorder="1"/>
    <xf numFmtId="0" fontId="11" fillId="0" borderId="27" xfId="5" applyFont="1" applyFill="1" applyBorder="1" applyAlignment="1">
      <alignment horizontal="center"/>
    </xf>
    <xf numFmtId="0" fontId="11" fillId="0" borderId="27" xfId="5" applyFont="1" applyFill="1" applyBorder="1"/>
    <xf numFmtId="0" fontId="2" fillId="0" borderId="27" xfId="5" applyFont="1" applyFill="1" applyBorder="1"/>
    <xf numFmtId="165" fontId="26" fillId="0" borderId="27" xfId="1" applyNumberFormat="1" applyFont="1" applyBorder="1" applyAlignment="1">
      <alignment horizontal="center" vertical="center"/>
    </xf>
    <xf numFmtId="16" fontId="7" fillId="2" borderId="27" xfId="1" applyNumberFormat="1" applyFont="1" applyFill="1" applyBorder="1" applyAlignment="1">
      <alignment horizontal="justify" vertical="justify" wrapText="1"/>
    </xf>
    <xf numFmtId="16" fontId="8" fillId="2" borderId="27" xfId="1" applyNumberFormat="1" applyFont="1" applyFill="1" applyBorder="1" applyAlignment="1">
      <alignment horizontal="justify" vertical="justify" wrapText="1"/>
    </xf>
    <xf numFmtId="16" fontId="8" fillId="2" borderId="27" xfId="1" applyNumberFormat="1" applyFont="1" applyFill="1" applyBorder="1" applyAlignment="1">
      <alignment horizontal="justify" vertical="justify"/>
    </xf>
    <xf numFmtId="0" fontId="13" fillId="3" borderId="27" xfId="5" applyFill="1" applyBorder="1"/>
    <xf numFmtId="1" fontId="7" fillId="3" borderId="27" xfId="1" applyNumberFormat="1" applyFont="1" applyFill="1" applyBorder="1" applyAlignment="1">
      <alignment horizontal="center" vertical="center"/>
    </xf>
    <xf numFmtId="0" fontId="7" fillId="3" borderId="27" xfId="1" applyFont="1" applyFill="1" applyBorder="1" applyAlignment="1">
      <alignment horizontal="center" vertical="center"/>
    </xf>
    <xf numFmtId="49" fontId="7" fillId="3" borderId="27" xfId="1" applyNumberFormat="1" applyFont="1" applyFill="1" applyBorder="1" applyAlignment="1">
      <alignment horizontal="center" vertical="center"/>
    </xf>
    <xf numFmtId="0" fontId="7" fillId="3" borderId="27" xfId="1" applyFont="1" applyFill="1" applyBorder="1" applyAlignment="1">
      <alignment vertical="center" wrapText="1"/>
    </xf>
    <xf numFmtId="165" fontId="11" fillId="3" borderId="27" xfId="1" applyNumberFormat="1" applyFont="1" applyFill="1" applyBorder="1" applyAlignment="1">
      <alignment horizontal="center" vertical="center"/>
    </xf>
    <xf numFmtId="166" fontId="7" fillId="3" borderId="27" xfId="1" applyNumberFormat="1" applyFont="1" applyFill="1" applyBorder="1" applyAlignment="1">
      <alignment horizontal="left" vertical="center"/>
    </xf>
    <xf numFmtId="166" fontId="7" fillId="3" borderId="27" xfId="1" applyNumberFormat="1" applyFont="1" applyFill="1" applyBorder="1" applyAlignment="1">
      <alignment horizontal="center" vertical="center"/>
    </xf>
    <xf numFmtId="9" fontId="7" fillId="3" borderId="27" xfId="1" applyNumberFormat="1" applyFont="1" applyFill="1" applyBorder="1"/>
    <xf numFmtId="0" fontId="0" fillId="3" borderId="27" xfId="0" applyFill="1" applyBorder="1"/>
    <xf numFmtId="168" fontId="7" fillId="3" borderId="27" xfId="1" applyNumberFormat="1" applyFont="1" applyFill="1" applyBorder="1" applyAlignment="1">
      <alignment horizontal="center" vertical="center"/>
    </xf>
    <xf numFmtId="2" fontId="7" fillId="3" borderId="27" xfId="1" applyNumberFormat="1" applyFont="1" applyFill="1" applyBorder="1" applyAlignment="1">
      <alignment horizontal="center" vertical="center"/>
    </xf>
    <xf numFmtId="16" fontId="7" fillId="3" borderId="27" xfId="1" applyNumberFormat="1" applyFont="1" applyFill="1" applyBorder="1" applyAlignment="1">
      <alignment horizontal="justify" vertical="justify" wrapText="1"/>
    </xf>
    <xf numFmtId="16" fontId="8" fillId="3" borderId="27" xfId="1" applyNumberFormat="1" applyFont="1" applyFill="1" applyBorder="1" applyAlignment="1">
      <alignment horizontal="justify" vertical="justify"/>
    </xf>
    <xf numFmtId="0" fontId="8" fillId="3" borderId="27" xfId="1" applyFont="1" applyFill="1" applyBorder="1" applyAlignment="1">
      <alignment horizontal="justify" vertical="justify" wrapText="1"/>
    </xf>
    <xf numFmtId="168" fontId="0" fillId="0" borderId="27" xfId="0" applyNumberFormat="1" applyBorder="1"/>
    <xf numFmtId="0" fontId="7" fillId="0" borderId="30" xfId="1" applyFont="1" applyBorder="1"/>
    <xf numFmtId="2" fontId="7" fillId="0" borderId="30" xfId="1" applyNumberFormat="1" applyFont="1" applyBorder="1"/>
    <xf numFmtId="168" fontId="7" fillId="3" borderId="27" xfId="1" applyNumberFormat="1" applyFont="1" applyFill="1" applyBorder="1"/>
    <xf numFmtId="49" fontId="7" fillId="3" borderId="27" xfId="1" applyNumberFormat="1" applyFont="1" applyFill="1" applyBorder="1"/>
    <xf numFmtId="168" fontId="11" fillId="2" borderId="27" xfId="0" applyNumberFormat="1" applyFont="1" applyFill="1" applyBorder="1" applyAlignment="1">
      <alignment horizontal="left"/>
    </xf>
    <xf numFmtId="49" fontId="0" fillId="0" borderId="27" xfId="0" applyNumberFormat="1" applyBorder="1" applyAlignment="1">
      <alignment horizontal="center"/>
    </xf>
    <xf numFmtId="168" fontId="11" fillId="4" borderId="27" xfId="0" applyNumberFormat="1" applyFont="1" applyFill="1" applyBorder="1" applyAlignment="1">
      <alignment horizontal="left"/>
    </xf>
    <xf numFmtId="49" fontId="0" fillId="4" borderId="27" xfId="0" applyNumberFormat="1" applyFill="1" applyBorder="1" applyAlignment="1">
      <alignment horizontal="center"/>
    </xf>
    <xf numFmtId="0" fontId="11" fillId="2" borderId="27" xfId="0" applyFont="1" applyFill="1" applyBorder="1" applyAlignment="1">
      <alignment horizontal="center"/>
    </xf>
    <xf numFmtId="49" fontId="11" fillId="2" borderId="27" xfId="0" applyNumberFormat="1" applyFont="1" applyFill="1" applyBorder="1" applyAlignment="1">
      <alignment horizontal="center"/>
    </xf>
    <xf numFmtId="0" fontId="11" fillId="2" borderId="27" xfId="0" applyFont="1" applyFill="1" applyBorder="1" applyAlignment="1">
      <alignment wrapText="1"/>
    </xf>
    <xf numFmtId="0" fontId="6" fillId="2" borderId="27" xfId="0" applyFont="1" applyFill="1" applyBorder="1" applyAlignment="1">
      <alignment horizontal="center"/>
    </xf>
    <xf numFmtId="166" fontId="6" fillId="2" borderId="27" xfId="0" applyNumberFormat="1" applyFont="1" applyFill="1" applyBorder="1" applyAlignment="1">
      <alignment horizontal="left"/>
    </xf>
    <xf numFmtId="166" fontId="6" fillId="2" borderId="27" xfId="0" applyNumberFormat="1" applyFont="1" applyFill="1" applyBorder="1" applyAlignment="1">
      <alignment horizontal="center"/>
    </xf>
    <xf numFmtId="9" fontId="11" fillId="2" borderId="27" xfId="0" applyNumberFormat="1" applyFont="1" applyFill="1" applyBorder="1"/>
    <xf numFmtId="0" fontId="2" fillId="2" borderId="27" xfId="0" applyFont="1" applyFill="1" applyBorder="1" applyAlignment="1">
      <alignment horizontal="center"/>
    </xf>
    <xf numFmtId="9" fontId="2" fillId="2" borderId="27" xfId="0" applyNumberFormat="1" applyFont="1" applyFill="1" applyBorder="1" applyAlignment="1">
      <alignment horizontal="center"/>
    </xf>
    <xf numFmtId="168" fontId="6" fillId="2" borderId="27" xfId="0" applyNumberFormat="1" applyFont="1" applyFill="1" applyBorder="1" applyAlignment="1">
      <alignment horizontal="left"/>
    </xf>
    <xf numFmtId="49" fontId="6" fillId="2" borderId="27" xfId="0" applyNumberFormat="1" applyFont="1" applyFill="1" applyBorder="1" applyAlignment="1">
      <alignment horizontal="center"/>
    </xf>
    <xf numFmtId="0" fontId="2" fillId="2" borderId="27" xfId="0" applyFont="1" applyFill="1" applyBorder="1" applyAlignment="1">
      <alignment horizontal="justify" vertical="justify"/>
    </xf>
    <xf numFmtId="0" fontId="13" fillId="14" borderId="27" xfId="5" applyFill="1" applyBorder="1"/>
    <xf numFmtId="0" fontId="24" fillId="14" borderId="27" xfId="5" applyFont="1" applyFill="1" applyBorder="1" applyAlignment="1">
      <alignment horizontal="center"/>
    </xf>
    <xf numFmtId="0" fontId="24" fillId="14" borderId="27" xfId="5" applyFont="1" applyFill="1" applyBorder="1"/>
    <xf numFmtId="49" fontId="7" fillId="0" borderId="27" xfId="1" applyNumberFormat="1" applyFont="1" applyBorder="1"/>
    <xf numFmtId="0" fontId="24" fillId="0" borderId="27" xfId="5" applyFont="1" applyFill="1" applyBorder="1" applyAlignment="1">
      <alignment horizontal="center"/>
    </xf>
    <xf numFmtId="0" fontId="24" fillId="0" borderId="27" xfId="5" applyFont="1" applyFill="1" applyBorder="1"/>
    <xf numFmtId="0" fontId="24" fillId="6" borderId="27" xfId="5" applyFont="1" applyFill="1" applyBorder="1" applyAlignment="1">
      <alignment horizontal="center"/>
    </xf>
    <xf numFmtId="0" fontId="24" fillId="6" borderId="27" xfId="5" applyFont="1" applyFill="1" applyBorder="1"/>
    <xf numFmtId="0" fontId="0" fillId="6" borderId="27" xfId="0" applyFill="1" applyBorder="1"/>
    <xf numFmtId="168" fontId="0" fillId="6" borderId="27" xfId="0" applyNumberFormat="1" applyFill="1" applyBorder="1"/>
    <xf numFmtId="49" fontId="7" fillId="6" borderId="27" xfId="1" applyNumberFormat="1" applyFont="1" applyFill="1" applyBorder="1"/>
    <xf numFmtId="168" fontId="7" fillId="6" borderId="27" xfId="1" applyNumberFormat="1" applyFont="1" applyFill="1" applyBorder="1" applyAlignment="1">
      <alignment horizontal="center" vertical="center"/>
    </xf>
    <xf numFmtId="0" fontId="13" fillId="2" borderId="30" xfId="5" applyFill="1" applyBorder="1"/>
    <xf numFmtId="0" fontId="13" fillId="0" borderId="30" xfId="5" applyFill="1" applyBorder="1"/>
    <xf numFmtId="0" fontId="24" fillId="0" borderId="30" xfId="5" applyFont="1" applyFill="1" applyBorder="1" applyAlignment="1">
      <alignment horizontal="center"/>
    </xf>
    <xf numFmtId="0" fontId="24" fillId="0" borderId="30" xfId="5" applyFont="1" applyFill="1" applyBorder="1"/>
    <xf numFmtId="165" fontId="11" fillId="3" borderId="30" xfId="1" applyNumberFormat="1" applyFont="1" applyFill="1" applyBorder="1" applyAlignment="1">
      <alignment horizontal="center" vertical="center"/>
    </xf>
    <xf numFmtId="166" fontId="7" fillId="2" borderId="30" xfId="1" applyNumberFormat="1" applyFont="1" applyFill="1" applyBorder="1" applyAlignment="1">
      <alignment horizontal="left" vertical="center"/>
    </xf>
    <xf numFmtId="168" fontId="0" fillId="0" borderId="30" xfId="0" applyNumberFormat="1" applyBorder="1"/>
    <xf numFmtId="49" fontId="7" fillId="0" borderId="30" xfId="1" applyNumberFormat="1" applyFont="1" applyBorder="1"/>
    <xf numFmtId="168" fontId="7" fillId="2" borderId="30" xfId="1" applyNumberFormat="1" applyFont="1" applyFill="1" applyBorder="1" applyAlignment="1">
      <alignment horizontal="center" vertical="center"/>
    </xf>
    <xf numFmtId="0" fontId="30" fillId="6" borderId="27" xfId="1" applyFont="1" applyFill="1" applyBorder="1" applyAlignment="1">
      <alignment horizontal="justify" vertical="justify" wrapText="1"/>
    </xf>
    <xf numFmtId="0" fontId="6" fillId="6" borderId="27" xfId="5" applyFont="1" applyFill="1" applyBorder="1"/>
    <xf numFmtId="0" fontId="2" fillId="6" borderId="27" xfId="5" applyFont="1" applyFill="1" applyBorder="1"/>
    <xf numFmtId="0" fontId="2" fillId="6" borderId="27" xfId="0" applyFont="1" applyFill="1" applyBorder="1"/>
    <xf numFmtId="0" fontId="24" fillId="15" borderId="27" xfId="5" applyFont="1" applyFill="1" applyBorder="1"/>
    <xf numFmtId="168" fontId="7" fillId="3" borderId="30" xfId="1" applyNumberFormat="1" applyFont="1" applyFill="1" applyBorder="1"/>
    <xf numFmtId="49" fontId="7" fillId="3" borderId="30" xfId="1" applyNumberFormat="1" applyFont="1" applyFill="1" applyBorder="1"/>
    <xf numFmtId="0" fontId="13" fillId="3" borderId="30" xfId="5" applyNumberFormat="1" applyFill="1" applyBorder="1" applyAlignment="1">
      <alignment horizontal="justify" vertical="justify" wrapText="1"/>
    </xf>
    <xf numFmtId="49" fontId="11" fillId="6" borderId="27" xfId="1" applyNumberFormat="1" applyFont="1" applyFill="1" applyBorder="1" applyAlignment="1">
      <alignment horizontal="center" vertical="center"/>
    </xf>
    <xf numFmtId="0" fontId="7" fillId="6" borderId="27" xfId="1" applyFont="1" applyFill="1" applyBorder="1" applyAlignment="1">
      <alignment horizontal="justify" vertical="justify"/>
    </xf>
    <xf numFmtId="14" fontId="6" fillId="6" borderId="27" xfId="0" applyNumberFormat="1" applyFont="1" applyFill="1" applyBorder="1" applyAlignment="1">
      <alignment vertical="center"/>
    </xf>
    <xf numFmtId="14" fontId="2" fillId="6" borderId="27" xfId="0" applyNumberFormat="1" applyFont="1" applyFill="1" applyBorder="1" applyAlignment="1">
      <alignment horizontal="center" vertical="center"/>
    </xf>
    <xf numFmtId="0" fontId="20" fillId="6" borderId="27" xfId="1" applyFont="1" applyFill="1" applyBorder="1" applyAlignment="1">
      <alignment horizontal="justify" vertical="justify" wrapText="1"/>
    </xf>
    <xf numFmtId="49" fontId="7" fillId="6" borderId="27" xfId="1" applyNumberFormat="1" applyFont="1" applyFill="1" applyBorder="1" applyAlignment="1">
      <alignment horizontal="center" vertical="center" wrapText="1"/>
    </xf>
    <xf numFmtId="49" fontId="25" fillId="6" borderId="27" xfId="1" applyNumberFormat="1" applyFont="1" applyFill="1" applyBorder="1" applyAlignment="1">
      <alignment horizontal="center" vertical="center"/>
    </xf>
    <xf numFmtId="0" fontId="7" fillId="8" borderId="27" xfId="1" applyFont="1" applyFill="1" applyBorder="1" applyAlignment="1">
      <alignment horizontal="justify" vertical="justify" wrapText="1"/>
    </xf>
    <xf numFmtId="49" fontId="29" fillId="6" borderId="27" xfId="1" applyNumberFormat="1" applyFont="1" applyFill="1" applyBorder="1" applyAlignment="1">
      <alignment horizontal="center" vertical="center"/>
    </xf>
    <xf numFmtId="0" fontId="13" fillId="14" borderId="27" xfId="5" applyFill="1" applyBorder="1" applyAlignment="1">
      <alignment horizontal="center"/>
    </xf>
    <xf numFmtId="165" fontId="11" fillId="14" borderId="27" xfId="1" applyNumberFormat="1" applyFont="1" applyFill="1" applyBorder="1" applyAlignment="1">
      <alignment horizontal="center" vertical="center"/>
    </xf>
    <xf numFmtId="0" fontId="7" fillId="14" borderId="27" xfId="1" applyFont="1" applyFill="1" applyBorder="1" applyAlignment="1">
      <alignment horizontal="center"/>
    </xf>
    <xf numFmtId="166" fontId="7" fillId="14" borderId="27" xfId="1" applyNumberFormat="1" applyFont="1" applyFill="1" applyBorder="1" applyAlignment="1">
      <alignment horizontal="left" vertical="center"/>
    </xf>
    <xf numFmtId="166" fontId="7" fillId="14" borderId="27" xfId="1" applyNumberFormat="1" applyFont="1" applyFill="1" applyBorder="1" applyAlignment="1">
      <alignment horizontal="center" vertical="center"/>
    </xf>
    <xf numFmtId="166" fontId="7" fillId="14" borderId="27" xfId="1" applyNumberFormat="1" applyFont="1" applyFill="1" applyBorder="1" applyAlignment="1">
      <alignment horizontal="center"/>
    </xf>
    <xf numFmtId="9" fontId="7" fillId="14" borderId="27" xfId="1" applyNumberFormat="1" applyFont="1" applyFill="1" applyBorder="1"/>
    <xf numFmtId="164" fontId="7" fillId="14" borderId="27" xfId="1" applyNumberFormat="1" applyFont="1" applyFill="1" applyBorder="1" applyAlignment="1">
      <alignment horizontal="center"/>
    </xf>
    <xf numFmtId="9" fontId="7" fillId="14" borderId="27" xfId="1" applyNumberFormat="1" applyFont="1" applyFill="1" applyBorder="1" applyAlignment="1">
      <alignment horizontal="center"/>
    </xf>
    <xf numFmtId="168" fontId="0" fillId="14" borderId="27" xfId="0" applyNumberFormat="1" applyFill="1" applyBorder="1"/>
    <xf numFmtId="49" fontId="7" fillId="14" borderId="27" xfId="1" applyNumberFormat="1" applyFont="1" applyFill="1" applyBorder="1"/>
    <xf numFmtId="0" fontId="7" fillId="14" borderId="27" xfId="1" applyFont="1" applyFill="1" applyBorder="1" applyAlignment="1">
      <alignment horizontal="justify" vertical="justify" wrapText="1"/>
    </xf>
    <xf numFmtId="0" fontId="26" fillId="0" borderId="27" xfId="5" applyFont="1" applyFill="1" applyBorder="1" applyAlignment="1">
      <alignment horizontal="center"/>
    </xf>
    <xf numFmtId="1" fontId="7" fillId="2" borderId="27" xfId="1" applyNumberFormat="1" applyFont="1" applyFill="1" applyBorder="1"/>
    <xf numFmtId="0" fontId="0" fillId="14" borderId="27" xfId="0" applyFill="1" applyBorder="1"/>
    <xf numFmtId="1" fontId="7" fillId="14" borderId="27" xfId="1" applyNumberFormat="1" applyFont="1" applyFill="1" applyBorder="1" applyAlignment="1">
      <alignment horizontal="center" vertical="center"/>
    </xf>
    <xf numFmtId="0" fontId="7" fillId="14" borderId="27" xfId="1" applyFont="1" applyFill="1" applyBorder="1" applyAlignment="1">
      <alignment horizontal="center" vertical="center"/>
    </xf>
    <xf numFmtId="49" fontId="7" fillId="14" borderId="27" xfId="1" applyNumberFormat="1" applyFont="1" applyFill="1" applyBorder="1" applyAlignment="1">
      <alignment horizontal="left" vertical="center"/>
    </xf>
    <xf numFmtId="0" fontId="7" fillId="14" borderId="27" xfId="1" applyFont="1" applyFill="1" applyBorder="1" applyAlignment="1">
      <alignment vertical="center" wrapText="1"/>
    </xf>
    <xf numFmtId="1" fontId="7" fillId="14" borderId="27" xfId="1" applyNumberFormat="1" applyFont="1" applyFill="1" applyBorder="1"/>
    <xf numFmtId="9" fontId="7" fillId="14" borderId="27" xfId="1" applyNumberFormat="1" applyFont="1" applyFill="1" applyBorder="1" applyAlignment="1">
      <alignment horizontal="right"/>
    </xf>
    <xf numFmtId="168" fontId="7" fillId="14" borderId="27" xfId="1" applyNumberFormat="1" applyFont="1" applyFill="1" applyBorder="1" applyAlignment="1">
      <alignment horizontal="center" vertical="center"/>
    </xf>
    <xf numFmtId="49" fontId="7" fillId="14" borderId="27" xfId="1" applyNumberFormat="1" applyFont="1" applyFill="1" applyBorder="1" applyAlignment="1">
      <alignment horizontal="center" vertical="center"/>
    </xf>
    <xf numFmtId="0" fontId="31" fillId="2" borderId="27" xfId="5" applyFont="1" applyFill="1" applyBorder="1"/>
    <xf numFmtId="49" fontId="29" fillId="2" borderId="27" xfId="1" applyNumberFormat="1" applyFont="1" applyFill="1" applyBorder="1" applyAlignment="1">
      <alignment horizontal="left" vertical="center"/>
    </xf>
    <xf numFmtId="1" fontId="7" fillId="2" borderId="27" xfId="1" applyNumberFormat="1" applyFont="1" applyFill="1" applyBorder="1" applyAlignment="1">
      <alignment horizontal="right"/>
    </xf>
    <xf numFmtId="165" fontId="11" fillId="10" borderId="27" xfId="1" applyNumberFormat="1" applyFont="1" applyFill="1" applyBorder="1" applyAlignment="1">
      <alignment horizontal="center" vertical="center"/>
    </xf>
    <xf numFmtId="0" fontId="7" fillId="10" borderId="27" xfId="1" applyFont="1" applyFill="1" applyBorder="1" applyAlignment="1">
      <alignment horizontal="center"/>
    </xf>
    <xf numFmtId="166" fontId="7" fillId="10" borderId="27" xfId="1" applyNumberFormat="1" applyFont="1" applyFill="1" applyBorder="1" applyAlignment="1">
      <alignment horizontal="center" vertical="center"/>
    </xf>
    <xf numFmtId="166" fontId="7" fillId="10" borderId="27" xfId="1" applyNumberFormat="1" applyFont="1" applyFill="1" applyBorder="1" applyAlignment="1">
      <alignment horizontal="left" vertical="center"/>
    </xf>
    <xf numFmtId="166" fontId="7" fillId="10" borderId="27" xfId="1" applyNumberFormat="1" applyFont="1" applyFill="1" applyBorder="1" applyAlignment="1">
      <alignment horizontal="center"/>
    </xf>
    <xf numFmtId="1" fontId="7" fillId="10" borderId="27" xfId="1" applyNumberFormat="1" applyFont="1" applyFill="1" applyBorder="1"/>
    <xf numFmtId="9" fontId="7" fillId="10" borderId="27" xfId="1" applyNumberFormat="1" applyFont="1" applyFill="1" applyBorder="1" applyAlignment="1">
      <alignment horizontal="right"/>
    </xf>
    <xf numFmtId="164" fontId="7" fillId="10" borderId="27" xfId="1" applyNumberFormat="1" applyFont="1" applyFill="1" applyBorder="1" applyAlignment="1">
      <alignment horizontal="center"/>
    </xf>
    <xf numFmtId="0" fontId="7" fillId="10" borderId="27" xfId="1" applyFont="1" applyFill="1" applyBorder="1" applyAlignment="1">
      <alignment horizontal="center" vertical="center"/>
    </xf>
    <xf numFmtId="9" fontId="7" fillId="10" borderId="27" xfId="1" applyNumberFormat="1" applyFont="1" applyFill="1" applyBorder="1" applyAlignment="1">
      <alignment horizontal="center"/>
    </xf>
    <xf numFmtId="168" fontId="7" fillId="10" borderId="27" xfId="1" applyNumberFormat="1" applyFont="1" applyFill="1" applyBorder="1" applyAlignment="1">
      <alignment horizontal="center" vertical="center"/>
    </xf>
    <xf numFmtId="49" fontId="7" fillId="10" borderId="27" xfId="1" applyNumberFormat="1" applyFont="1" applyFill="1" applyBorder="1" applyAlignment="1">
      <alignment horizontal="center" vertical="center"/>
    </xf>
    <xf numFmtId="0" fontId="7" fillId="10" borderId="27" xfId="1" applyFont="1" applyFill="1" applyBorder="1" applyAlignment="1">
      <alignment horizontal="justify" vertical="justify" wrapText="1"/>
    </xf>
    <xf numFmtId="1" fontId="7" fillId="6" borderId="27" xfId="1" applyNumberFormat="1" applyFont="1" applyFill="1" applyBorder="1"/>
    <xf numFmtId="1" fontId="7" fillId="6" borderId="27" xfId="1" applyNumberFormat="1" applyFont="1" applyFill="1" applyBorder="1" applyAlignment="1">
      <alignment horizontal="right"/>
    </xf>
    <xf numFmtId="166" fontId="7" fillId="6" borderId="27" xfId="1" applyNumberFormat="1" applyFont="1" applyFill="1" applyBorder="1" applyAlignment="1">
      <alignment horizontal="center" vertical="top" wrapText="1"/>
    </xf>
    <xf numFmtId="166" fontId="7" fillId="6" borderId="27" xfId="1" applyNumberFormat="1" applyFont="1" applyFill="1" applyBorder="1" applyAlignment="1">
      <alignment horizontal="center" vertical="center" wrapText="1"/>
    </xf>
    <xf numFmtId="0" fontId="20" fillId="2" borderId="27" xfId="1" applyFont="1" applyFill="1" applyBorder="1" applyAlignment="1">
      <alignment vertical="center" wrapText="1"/>
    </xf>
    <xf numFmtId="49" fontId="20" fillId="2" borderId="27" xfId="1" applyNumberFormat="1" applyFont="1" applyFill="1" applyBorder="1" applyAlignment="1">
      <alignment horizontal="left" vertical="center"/>
    </xf>
    <xf numFmtId="49" fontId="34" fillId="2" borderId="27" xfId="1" applyNumberFormat="1" applyFont="1" applyFill="1" applyBorder="1" applyAlignment="1">
      <alignment horizontal="left" vertical="center"/>
    </xf>
    <xf numFmtId="0" fontId="29" fillId="2" borderId="27" xfId="1" applyFont="1" applyFill="1" applyBorder="1" applyAlignment="1">
      <alignment vertical="center" wrapText="1"/>
    </xf>
    <xf numFmtId="49" fontId="7" fillId="2" borderId="30" xfId="1" applyNumberFormat="1" applyFont="1" applyFill="1" applyBorder="1" applyAlignment="1">
      <alignment horizontal="left" vertical="center"/>
    </xf>
    <xf numFmtId="1" fontId="7" fillId="2" borderId="30" xfId="1" applyNumberFormat="1" applyFont="1" applyFill="1" applyBorder="1"/>
    <xf numFmtId="1" fontId="7" fillId="2" borderId="30" xfId="1" applyNumberFormat="1" applyFont="1" applyFill="1" applyBorder="1" applyAlignment="1">
      <alignment horizontal="right"/>
    </xf>
    <xf numFmtId="14" fontId="7" fillId="3" borderId="27" xfId="1" applyNumberFormat="1" applyFont="1" applyFill="1" applyBorder="1"/>
    <xf numFmtId="1" fontId="7" fillId="3" borderId="27" xfId="1" applyNumberFormat="1" applyFont="1" applyFill="1" applyBorder="1"/>
    <xf numFmtId="0" fontId="7" fillId="3" borderId="27" xfId="1" applyFont="1" applyFill="1" applyBorder="1" applyAlignment="1">
      <alignment horizontal="right"/>
    </xf>
    <xf numFmtId="0" fontId="24" fillId="0" borderId="27" xfId="5" applyFont="1" applyFill="1" applyBorder="1" applyAlignment="1">
      <alignment horizontal="left"/>
    </xf>
    <xf numFmtId="0" fontId="24" fillId="6" borderId="27" xfId="5" applyFont="1" applyFill="1" applyBorder="1" applyAlignment="1">
      <alignment horizontal="left"/>
    </xf>
    <xf numFmtId="164" fontId="28" fillId="6" borderId="27" xfId="0" applyNumberFormat="1" applyFont="1" applyFill="1" applyBorder="1"/>
    <xf numFmtId="14" fontId="2" fillId="6" borderId="27" xfId="0" applyNumberFormat="1" applyFont="1" applyFill="1" applyBorder="1"/>
    <xf numFmtId="0" fontId="13" fillId="6" borderId="30" xfId="5" applyFill="1" applyBorder="1"/>
    <xf numFmtId="0" fontId="24" fillId="6" borderId="30" xfId="5" applyFont="1" applyFill="1" applyBorder="1" applyAlignment="1">
      <alignment horizontal="center"/>
    </xf>
    <xf numFmtId="0" fontId="24" fillId="6" borderId="30" xfId="5" applyFont="1" applyFill="1" applyBorder="1" applyAlignment="1">
      <alignment horizontal="left"/>
    </xf>
    <xf numFmtId="0" fontId="24" fillId="6" borderId="30" xfId="5" applyFont="1" applyFill="1" applyBorder="1"/>
    <xf numFmtId="165" fontId="11" fillId="6" borderId="30" xfId="1" applyNumberFormat="1" applyFont="1" applyFill="1" applyBorder="1" applyAlignment="1">
      <alignment horizontal="center" vertical="center"/>
    </xf>
    <xf numFmtId="166" fontId="7" fillId="6" borderId="30" xfId="1" applyNumberFormat="1" applyFont="1" applyFill="1" applyBorder="1" applyAlignment="1">
      <alignment horizontal="center" vertical="center"/>
    </xf>
    <xf numFmtId="166" fontId="7" fillId="6" borderId="30" xfId="1" applyNumberFormat="1" applyFont="1" applyFill="1" applyBorder="1" applyAlignment="1">
      <alignment horizontal="left" vertical="center"/>
    </xf>
    <xf numFmtId="166" fontId="7" fillId="6" borderId="30" xfId="1" applyNumberFormat="1" applyFont="1" applyFill="1" applyBorder="1" applyAlignment="1">
      <alignment horizontal="center"/>
    </xf>
    <xf numFmtId="1" fontId="7" fillId="6" borderId="30" xfId="1" applyNumberFormat="1" applyFont="1" applyFill="1" applyBorder="1"/>
    <xf numFmtId="1" fontId="7" fillId="6" borderId="30" xfId="1" applyNumberFormat="1" applyFont="1" applyFill="1" applyBorder="1" applyAlignment="1">
      <alignment horizontal="right"/>
    </xf>
    <xf numFmtId="164" fontId="7" fillId="6" borderId="30" xfId="1" applyNumberFormat="1" applyFont="1" applyFill="1" applyBorder="1" applyAlignment="1">
      <alignment horizontal="center"/>
    </xf>
    <xf numFmtId="168" fontId="0" fillId="6" borderId="30" xfId="0" applyNumberFormat="1" applyFill="1" applyBorder="1"/>
    <xf numFmtId="49" fontId="7" fillId="6" borderId="30" xfId="1" applyNumberFormat="1" applyFont="1" applyFill="1" applyBorder="1"/>
    <xf numFmtId="0" fontId="7" fillId="6" borderId="30" xfId="1" applyFont="1" applyFill="1" applyBorder="1" applyAlignment="1">
      <alignment horizontal="justify" vertical="justify" wrapText="1"/>
    </xf>
    <xf numFmtId="0" fontId="13" fillId="10" borderId="27" xfId="5" applyFill="1" applyBorder="1"/>
    <xf numFmtId="1" fontId="7" fillId="10" borderId="27" xfId="1" applyNumberFormat="1" applyFont="1" applyFill="1" applyBorder="1" applyAlignment="1">
      <alignment horizontal="center" vertical="center"/>
    </xf>
    <xf numFmtId="49" fontId="7" fillId="10" borderId="27" xfId="1" applyNumberFormat="1" applyFont="1" applyFill="1" applyBorder="1" applyAlignment="1">
      <alignment horizontal="left" vertical="center" wrapText="1"/>
    </xf>
    <xf numFmtId="0" fontId="7" fillId="10" borderId="27" xfId="1" applyFont="1" applyFill="1" applyBorder="1" applyAlignment="1">
      <alignment vertical="center" wrapText="1"/>
    </xf>
    <xf numFmtId="165" fontId="11" fillId="17" borderId="27" xfId="1" applyNumberFormat="1" applyFont="1" applyFill="1" applyBorder="1" applyAlignment="1">
      <alignment horizontal="center" vertical="center"/>
    </xf>
    <xf numFmtId="0" fontId="7" fillId="17" borderId="27" xfId="1" applyFont="1" applyFill="1" applyBorder="1" applyAlignment="1">
      <alignment horizontal="center"/>
    </xf>
    <xf numFmtId="1" fontId="7" fillId="0" borderId="27" xfId="1" applyNumberFormat="1" applyFont="1" applyBorder="1"/>
    <xf numFmtId="1" fontId="7" fillId="0" borderId="27" xfId="1" applyNumberFormat="1" applyFont="1" applyBorder="1" applyAlignment="1">
      <alignment horizontal="right"/>
    </xf>
    <xf numFmtId="166" fontId="7" fillId="16" borderId="27" xfId="1" applyNumberFormat="1" applyFont="1" applyFill="1" applyBorder="1" applyAlignment="1">
      <alignment horizontal="left" vertical="center"/>
    </xf>
    <xf numFmtId="166" fontId="7" fillId="16" borderId="27" xfId="1" applyNumberFormat="1" applyFont="1" applyFill="1" applyBorder="1" applyAlignment="1">
      <alignment horizontal="center" vertical="center"/>
    </xf>
    <xf numFmtId="0" fontId="7" fillId="10" borderId="27" xfId="1" applyFont="1" applyFill="1" applyBorder="1"/>
    <xf numFmtId="1" fontId="7" fillId="10" borderId="27" xfId="1" applyNumberFormat="1" applyFont="1" applyFill="1" applyBorder="1" applyAlignment="1">
      <alignment horizontal="center"/>
    </xf>
    <xf numFmtId="0" fontId="7" fillId="10" borderId="27" xfId="1" applyFont="1" applyFill="1" applyBorder="1" applyAlignment="1">
      <alignment horizontal="right"/>
    </xf>
    <xf numFmtId="168" fontId="0" fillId="10" borderId="27" xfId="0" applyNumberFormat="1" applyFill="1" applyBorder="1"/>
    <xf numFmtId="49" fontId="7" fillId="10" borderId="27" xfId="1" applyNumberFormat="1" applyFont="1" applyFill="1" applyBorder="1"/>
    <xf numFmtId="0" fontId="29" fillId="4" borderId="27" xfId="1" applyFont="1" applyFill="1" applyBorder="1" applyAlignment="1">
      <alignment horizontal="center" vertical="center"/>
    </xf>
    <xf numFmtId="49" fontId="29" fillId="0" borderId="27" xfId="1" applyNumberFormat="1" applyFont="1" applyBorder="1" applyAlignment="1">
      <alignment horizontal="left" vertical="center" wrapText="1"/>
    </xf>
    <xf numFmtId="0" fontId="2" fillId="0" borderId="27" xfId="5" applyFont="1" applyFill="1" applyBorder="1" applyAlignment="1">
      <alignment wrapText="1"/>
    </xf>
    <xf numFmtId="0" fontId="2" fillId="0" borderId="27" xfId="5" applyFont="1" applyFill="1" applyBorder="1" applyAlignment="1">
      <alignment horizontal="left" wrapText="1"/>
    </xf>
    <xf numFmtId="0" fontId="24" fillId="0" borderId="27" xfId="5" applyFont="1" applyFill="1" applyBorder="1" applyAlignment="1">
      <alignment wrapText="1"/>
    </xf>
    <xf numFmtId="1" fontId="7" fillId="21" borderId="27" xfId="1" applyNumberFormat="1" applyFont="1" applyFill="1" applyBorder="1"/>
    <xf numFmtId="0" fontId="31" fillId="17" borderId="27" xfId="5" applyFont="1" applyFill="1" applyBorder="1"/>
    <xf numFmtId="0" fontId="35" fillId="17" borderId="27" xfId="5" applyFont="1" applyFill="1" applyBorder="1" applyAlignment="1">
      <alignment horizontal="center"/>
    </xf>
    <xf numFmtId="0" fontId="36" fillId="17" borderId="27" xfId="5" applyFont="1" applyFill="1" applyBorder="1" applyAlignment="1">
      <alignment horizontal="left"/>
    </xf>
    <xf numFmtId="0" fontId="35" fillId="17" borderId="27" xfId="5" applyFont="1" applyFill="1" applyBorder="1"/>
    <xf numFmtId="166" fontId="7" fillId="17" borderId="27" xfId="1" applyNumberFormat="1" applyFont="1" applyFill="1" applyBorder="1" applyAlignment="1">
      <alignment horizontal="center" vertical="center"/>
    </xf>
    <xf numFmtId="166" fontId="7" fillId="17" borderId="27" xfId="1" applyNumberFormat="1" applyFont="1" applyFill="1" applyBorder="1" applyAlignment="1">
      <alignment horizontal="left" vertical="center"/>
    </xf>
    <xf numFmtId="166" fontId="7" fillId="17" borderId="27" xfId="1" applyNumberFormat="1" applyFont="1" applyFill="1" applyBorder="1" applyAlignment="1">
      <alignment horizontal="center"/>
    </xf>
    <xf numFmtId="1" fontId="7" fillId="17" borderId="27" xfId="1" applyNumberFormat="1" applyFont="1" applyFill="1" applyBorder="1"/>
    <xf numFmtId="164" fontId="7" fillId="2" borderId="27" xfId="1" applyNumberFormat="1" applyFont="1" applyFill="1" applyBorder="1"/>
    <xf numFmtId="164" fontId="7" fillId="17" borderId="27" xfId="1" applyNumberFormat="1" applyFont="1" applyFill="1" applyBorder="1" applyAlignment="1">
      <alignment horizontal="center"/>
    </xf>
    <xf numFmtId="0" fontId="13" fillId="17" borderId="27" xfId="5" applyFill="1" applyBorder="1"/>
    <xf numFmtId="1" fontId="7" fillId="17" borderId="27" xfId="1" applyNumberFormat="1" applyFont="1" applyFill="1" applyBorder="1" applyAlignment="1">
      <alignment horizontal="right"/>
    </xf>
    <xf numFmtId="168" fontId="0" fillId="17" borderId="27" xfId="0" applyNumberFormat="1" applyFill="1" applyBorder="1"/>
    <xf numFmtId="170" fontId="7" fillId="17" borderId="27" xfId="1" applyNumberFormat="1" applyFont="1" applyFill="1" applyBorder="1" applyAlignment="1">
      <alignment horizontal="center"/>
    </xf>
    <xf numFmtId="49" fontId="7" fillId="17" borderId="27" xfId="1" applyNumberFormat="1" applyFont="1" applyFill="1" applyBorder="1"/>
    <xf numFmtId="0" fontId="7" fillId="17" borderId="27" xfId="1" applyFont="1" applyFill="1" applyBorder="1" applyAlignment="1">
      <alignment horizontal="justify" vertical="justify" wrapText="1"/>
    </xf>
    <xf numFmtId="164" fontId="7" fillId="21" borderId="27" xfId="1" applyNumberFormat="1" applyFont="1" applyFill="1" applyBorder="1" applyAlignment="1">
      <alignment horizontal="center"/>
    </xf>
    <xf numFmtId="164" fontId="0" fillId="14" borderId="27" xfId="0" applyNumberFormat="1" applyFill="1" applyBorder="1"/>
    <xf numFmtId="0" fontId="13" fillId="6" borderId="25" xfId="5" applyFill="1" applyBorder="1"/>
    <xf numFmtId="49" fontId="29" fillId="6" borderId="27" xfId="1" applyNumberFormat="1" applyFont="1" applyFill="1" applyBorder="1" applyAlignment="1">
      <alignment horizontal="left" vertical="center"/>
    </xf>
    <xf numFmtId="0" fontId="7" fillId="6" borderId="30" xfId="1" applyFont="1" applyFill="1" applyBorder="1" applyAlignment="1">
      <alignment horizontal="center" vertical="center"/>
    </xf>
    <xf numFmtId="49" fontId="7" fillId="6" borderId="30" xfId="1" applyNumberFormat="1" applyFont="1" applyFill="1" applyBorder="1" applyAlignment="1">
      <alignment horizontal="left" vertical="center"/>
    </xf>
    <xf numFmtId="0" fontId="7" fillId="6" borderId="30" xfId="1" applyFont="1" applyFill="1" applyBorder="1" applyAlignment="1">
      <alignment vertical="center" wrapText="1"/>
    </xf>
    <xf numFmtId="168" fontId="7" fillId="6" borderId="30" xfId="1" applyNumberFormat="1" applyFont="1" applyFill="1" applyBorder="1" applyAlignment="1">
      <alignment horizontal="center" vertical="center"/>
    </xf>
    <xf numFmtId="49" fontId="7" fillId="6" borderId="30" xfId="1" applyNumberFormat="1" applyFont="1" applyFill="1" applyBorder="1" applyAlignment="1">
      <alignment horizontal="center" vertical="center"/>
    </xf>
    <xf numFmtId="0" fontId="0" fillId="6" borderId="26" xfId="0" applyFill="1" applyBorder="1"/>
    <xf numFmtId="164" fontId="7" fillId="21" borderId="30" xfId="1" applyNumberFormat="1" applyFont="1" applyFill="1" applyBorder="1" applyAlignment="1">
      <alignment horizontal="center"/>
    </xf>
    <xf numFmtId="0" fontId="24" fillId="6" borderId="27" xfId="5" applyFont="1" applyFill="1" applyBorder="1" applyAlignment="1"/>
    <xf numFmtId="165" fontId="11" fillId="6" borderId="27" xfId="1" applyNumberFormat="1" applyFont="1" applyFill="1" applyBorder="1" applyAlignment="1">
      <alignment horizontal="center" vertical="center" wrapText="1"/>
    </xf>
    <xf numFmtId="9" fontId="7" fillId="2" borderId="27" xfId="1" applyNumberFormat="1" applyFont="1" applyFill="1" applyBorder="1" applyAlignment="1">
      <alignment horizontal="right"/>
    </xf>
    <xf numFmtId="0" fontId="13" fillId="22" borderId="27" xfId="5" applyFill="1" applyBorder="1"/>
    <xf numFmtId="0" fontId="24" fillId="22" borderId="27" xfId="5" applyFont="1" applyFill="1" applyBorder="1" applyAlignment="1">
      <alignment horizontal="center"/>
    </xf>
    <xf numFmtId="0" fontId="24" fillId="22" borderId="27" xfId="5" applyFont="1" applyFill="1" applyBorder="1" applyAlignment="1">
      <alignment horizontal="left"/>
    </xf>
    <xf numFmtId="0" fontId="2" fillId="22" borderId="27" xfId="5" applyFont="1" applyFill="1" applyBorder="1"/>
    <xf numFmtId="166" fontId="7" fillId="22" borderId="27" xfId="1" applyNumberFormat="1" applyFont="1" applyFill="1" applyBorder="1" applyAlignment="1">
      <alignment horizontal="center" vertical="center"/>
    </xf>
    <xf numFmtId="166" fontId="7" fillId="22" borderId="27" xfId="1" applyNumberFormat="1" applyFont="1" applyFill="1" applyBorder="1" applyAlignment="1">
      <alignment horizontal="left" vertical="center"/>
    </xf>
    <xf numFmtId="1" fontId="7" fillId="7" borderId="27" xfId="1" applyNumberFormat="1" applyFont="1" applyFill="1" applyBorder="1"/>
    <xf numFmtId="0" fontId="7" fillId="22" borderId="27" xfId="1" applyFont="1" applyFill="1" applyBorder="1" applyAlignment="1">
      <alignment horizontal="center"/>
    </xf>
    <xf numFmtId="1" fontId="7" fillId="22" borderId="27" xfId="1" applyNumberFormat="1" applyFont="1" applyFill="1" applyBorder="1"/>
    <xf numFmtId="1" fontId="7" fillId="22" borderId="27" xfId="1" applyNumberFormat="1" applyFont="1" applyFill="1" applyBorder="1" applyAlignment="1">
      <alignment horizontal="right"/>
    </xf>
    <xf numFmtId="168" fontId="0" fillId="22" borderId="27" xfId="0" applyNumberFormat="1" applyFill="1" applyBorder="1"/>
    <xf numFmtId="164" fontId="7" fillId="22" borderId="27" xfId="1" applyNumberFormat="1" applyFont="1" applyFill="1" applyBorder="1" applyAlignment="1">
      <alignment horizontal="center"/>
    </xf>
    <xf numFmtId="49" fontId="7" fillId="22" borderId="27" xfId="1" applyNumberFormat="1" applyFont="1" applyFill="1" applyBorder="1"/>
    <xf numFmtId="0" fontId="7" fillId="22" borderId="27" xfId="1" applyFont="1" applyFill="1" applyBorder="1" applyAlignment="1">
      <alignment horizontal="justify" vertical="justify" wrapText="1"/>
    </xf>
    <xf numFmtId="1" fontId="7" fillId="2" borderId="25" xfId="1" applyNumberFormat="1" applyFont="1" applyFill="1" applyBorder="1"/>
    <xf numFmtId="1" fontId="31" fillId="10" borderId="27" xfId="5" applyNumberFormat="1" applyFont="1" applyFill="1" applyBorder="1" applyAlignment="1">
      <alignment horizontal="left"/>
    </xf>
    <xf numFmtId="0" fontId="35" fillId="10" borderId="27" xfId="0" applyFont="1" applyFill="1" applyBorder="1" applyAlignment="1">
      <alignment horizontal="center"/>
    </xf>
    <xf numFmtId="49" fontId="35" fillId="10" borderId="27" xfId="0" applyNumberFormat="1" applyFont="1" applyFill="1" applyBorder="1" applyAlignment="1">
      <alignment horizontal="left"/>
    </xf>
    <xf numFmtId="0" fontId="24" fillId="10" borderId="27" xfId="0" applyFont="1" applyFill="1" applyBorder="1" applyAlignment="1">
      <alignment wrapText="1"/>
    </xf>
    <xf numFmtId="164" fontId="6" fillId="10" borderId="27" xfId="0" applyNumberFormat="1" applyFont="1" applyFill="1" applyBorder="1"/>
    <xf numFmtId="0" fontId="6" fillId="10" borderId="27" xfId="0" applyFont="1" applyFill="1" applyBorder="1" applyAlignment="1">
      <alignment horizontal="center"/>
    </xf>
    <xf numFmtId="166" fontId="6" fillId="10" borderId="27" xfId="0" applyNumberFormat="1" applyFont="1" applyFill="1" applyBorder="1" applyAlignment="1">
      <alignment horizontal="left"/>
    </xf>
    <xf numFmtId="166" fontId="6" fillId="10" borderId="27" xfId="0" applyNumberFormat="1" applyFont="1" applyFill="1" applyBorder="1" applyAlignment="1">
      <alignment horizontal="center"/>
    </xf>
    <xf numFmtId="1" fontId="6" fillId="10" borderId="27" xfId="0" applyNumberFormat="1" applyFont="1" applyFill="1" applyBorder="1"/>
    <xf numFmtId="9" fontId="6" fillId="10" borderId="27" xfId="0" applyNumberFormat="1" applyFont="1" applyFill="1" applyBorder="1" applyAlignment="1">
      <alignment horizontal="right"/>
    </xf>
    <xf numFmtId="166" fontId="2" fillId="10" borderId="27" xfId="0" applyNumberFormat="1" applyFont="1" applyFill="1" applyBorder="1" applyAlignment="1">
      <alignment horizontal="center"/>
    </xf>
    <xf numFmtId="164" fontId="2" fillId="10" borderId="27" xfId="0" applyNumberFormat="1" applyFont="1" applyFill="1" applyBorder="1" applyAlignment="1">
      <alignment horizontal="center"/>
    </xf>
    <xf numFmtId="0" fontId="2" fillId="10" borderId="27" xfId="0" applyFont="1" applyFill="1" applyBorder="1" applyAlignment="1">
      <alignment horizontal="center"/>
    </xf>
    <xf numFmtId="9" fontId="2" fillId="10" borderId="27" xfId="0" applyNumberFormat="1" applyFont="1" applyFill="1" applyBorder="1" applyAlignment="1">
      <alignment horizontal="center"/>
    </xf>
    <xf numFmtId="168" fontId="6" fillId="10" borderId="27" xfId="0" applyNumberFormat="1" applyFont="1" applyFill="1" applyBorder="1" applyAlignment="1">
      <alignment horizontal="left"/>
    </xf>
    <xf numFmtId="49" fontId="6" fillId="10" borderId="27" xfId="0" applyNumberFormat="1" applyFont="1" applyFill="1" applyBorder="1" applyAlignment="1">
      <alignment horizontal="center"/>
    </xf>
    <xf numFmtId="0" fontId="24" fillId="0" borderId="27" xfId="0" applyFont="1" applyBorder="1" applyAlignment="1">
      <alignment horizontal="center"/>
    </xf>
    <xf numFmtId="49" fontId="24" fillId="0" borderId="27" xfId="0" applyNumberFormat="1" applyFont="1" applyBorder="1" applyAlignment="1">
      <alignment horizontal="left"/>
    </xf>
    <xf numFmtId="0" fontId="24" fillId="0" borderId="27" xfId="0" applyFont="1" applyBorder="1" applyAlignment="1">
      <alignment wrapText="1"/>
    </xf>
    <xf numFmtId="166" fontId="6" fillId="0" borderId="27" xfId="0" applyNumberFormat="1" applyFont="1" applyBorder="1" applyAlignment="1">
      <alignment horizontal="left"/>
    </xf>
    <xf numFmtId="1" fontId="6" fillId="0" borderId="27" xfId="0" applyNumberFormat="1" applyFont="1" applyBorder="1"/>
    <xf numFmtId="49" fontId="6" fillId="0" borderId="27" xfId="0" applyNumberFormat="1" applyFont="1" applyBorder="1" applyAlignment="1">
      <alignment horizontal="center"/>
    </xf>
    <xf numFmtId="0" fontId="35" fillId="17" borderId="27" xfId="5" applyFont="1" applyFill="1" applyBorder="1" applyAlignment="1">
      <alignment horizontal="left"/>
    </xf>
    <xf numFmtId="0" fontId="7" fillId="17" borderId="27" xfId="1" applyFont="1" applyFill="1" applyBorder="1" applyAlignment="1">
      <alignment vertical="center" wrapText="1"/>
    </xf>
    <xf numFmtId="0" fontId="0" fillId="17" borderId="27" xfId="0" applyFill="1" applyBorder="1"/>
    <xf numFmtId="1" fontId="7" fillId="17" borderId="27" xfId="1" applyNumberFormat="1" applyFont="1" applyFill="1" applyBorder="1" applyAlignment="1">
      <alignment horizontal="center"/>
    </xf>
    <xf numFmtId="49" fontId="29" fillId="4" borderId="27" xfId="1" applyNumberFormat="1" applyFont="1" applyFill="1" applyBorder="1" applyAlignment="1">
      <alignment horizontal="left" vertical="center"/>
    </xf>
    <xf numFmtId="0" fontId="7" fillId="4" borderId="27" xfId="1" applyFont="1" applyFill="1" applyBorder="1" applyAlignment="1">
      <alignment vertical="center" wrapText="1"/>
    </xf>
    <xf numFmtId="166" fontId="7" fillId="4" borderId="27" xfId="1" applyNumberFormat="1" applyFont="1" applyFill="1" applyBorder="1" applyAlignment="1">
      <alignment horizontal="center" vertical="center"/>
    </xf>
    <xf numFmtId="166" fontId="7" fillId="4" borderId="27" xfId="1" applyNumberFormat="1" applyFont="1" applyFill="1" applyBorder="1" applyAlignment="1">
      <alignment horizontal="left" vertical="center"/>
    </xf>
    <xf numFmtId="1" fontId="7" fillId="4" borderId="27" xfId="1" applyNumberFormat="1" applyFont="1" applyFill="1" applyBorder="1"/>
    <xf numFmtId="1" fontId="7" fillId="4" borderId="27" xfId="1" applyNumberFormat="1" applyFont="1" applyFill="1" applyBorder="1" applyAlignment="1">
      <alignment horizontal="right"/>
    </xf>
    <xf numFmtId="168" fontId="7" fillId="4" borderId="27" xfId="1" applyNumberFormat="1" applyFont="1" applyFill="1" applyBorder="1" applyAlignment="1">
      <alignment horizontal="center" vertical="center"/>
    </xf>
    <xf numFmtId="49" fontId="7" fillId="4" borderId="27" xfId="1" applyNumberFormat="1" applyFont="1" applyFill="1" applyBorder="1" applyAlignment="1">
      <alignment horizontal="center" vertical="center"/>
    </xf>
    <xf numFmtId="166" fontId="7" fillId="4" borderId="27" xfId="1" applyNumberFormat="1" applyFont="1" applyFill="1" applyBorder="1" applyAlignment="1">
      <alignment horizontal="center" vertical="center" wrapText="1"/>
    </xf>
    <xf numFmtId="0" fontId="0" fillId="4" borderId="27" xfId="0" applyFill="1" applyBorder="1"/>
    <xf numFmtId="0" fontId="0" fillId="4" borderId="30" xfId="0" applyFill="1" applyBorder="1"/>
    <xf numFmtId="49" fontId="29" fillId="4" borderId="30" xfId="1" applyNumberFormat="1" applyFont="1" applyFill="1" applyBorder="1" applyAlignment="1">
      <alignment horizontal="left" vertical="center"/>
    </xf>
    <xf numFmtId="0" fontId="7" fillId="4" borderId="30" xfId="1" applyFont="1" applyFill="1" applyBorder="1" applyAlignment="1">
      <alignment vertical="center" wrapText="1"/>
    </xf>
    <xf numFmtId="165" fontId="11" fillId="4" borderId="30" xfId="1" applyNumberFormat="1" applyFont="1" applyFill="1" applyBorder="1" applyAlignment="1">
      <alignment horizontal="center" vertical="center"/>
    </xf>
    <xf numFmtId="166" fontId="7" fillId="4" borderId="30" xfId="1" applyNumberFormat="1" applyFont="1" applyFill="1" applyBorder="1" applyAlignment="1">
      <alignment horizontal="center" vertical="center"/>
    </xf>
    <xf numFmtId="166" fontId="7" fillId="4" borderId="30" xfId="1" applyNumberFormat="1" applyFont="1" applyFill="1" applyBorder="1" applyAlignment="1">
      <alignment horizontal="left" vertical="center"/>
    </xf>
    <xf numFmtId="1" fontId="7" fillId="4" borderId="30" xfId="1" applyNumberFormat="1" applyFont="1" applyFill="1" applyBorder="1"/>
    <xf numFmtId="1" fontId="7" fillId="4" borderId="30" xfId="1" applyNumberFormat="1" applyFont="1" applyFill="1" applyBorder="1" applyAlignment="1">
      <alignment horizontal="right"/>
    </xf>
    <xf numFmtId="166" fontId="7" fillId="4" borderId="30" xfId="1" applyNumberFormat="1" applyFont="1" applyFill="1" applyBorder="1" applyAlignment="1">
      <alignment horizontal="center"/>
    </xf>
    <xf numFmtId="164" fontId="7" fillId="4" borderId="30" xfId="1" applyNumberFormat="1" applyFont="1" applyFill="1" applyBorder="1" applyAlignment="1">
      <alignment horizontal="center"/>
    </xf>
    <xf numFmtId="0" fontId="13" fillId="4" borderId="30" xfId="5" applyFill="1" applyBorder="1"/>
    <xf numFmtId="168" fontId="7" fillId="4" borderId="30" xfId="1" applyNumberFormat="1" applyFont="1" applyFill="1" applyBorder="1" applyAlignment="1">
      <alignment horizontal="center" vertical="center"/>
    </xf>
    <xf numFmtId="49" fontId="7" fillId="4" borderId="30" xfId="1" applyNumberFormat="1" applyFont="1" applyFill="1" applyBorder="1" applyAlignment="1">
      <alignment horizontal="center" vertical="center"/>
    </xf>
    <xf numFmtId="164" fontId="7" fillId="2" borderId="26" xfId="1" applyNumberFormat="1" applyFont="1" applyFill="1" applyBorder="1" applyAlignment="1">
      <alignment horizontal="center"/>
    </xf>
    <xf numFmtId="1" fontId="31" fillId="17" borderId="27" xfId="5" applyNumberFormat="1" applyFont="1" applyFill="1" applyBorder="1" applyAlignment="1">
      <alignment horizontal="left"/>
    </xf>
    <xf numFmtId="0" fontId="35" fillId="17" borderId="27" xfId="0" applyFont="1" applyFill="1" applyBorder="1" applyAlignment="1">
      <alignment horizontal="center"/>
    </xf>
    <xf numFmtId="49" fontId="35" fillId="17" borderId="27" xfId="0" applyNumberFormat="1" applyFont="1" applyFill="1" applyBorder="1" applyAlignment="1">
      <alignment horizontal="left"/>
    </xf>
    <xf numFmtId="168" fontId="7" fillId="17" borderId="27" xfId="1" applyNumberFormat="1" applyFont="1" applyFill="1" applyBorder="1" applyAlignment="1">
      <alignment horizontal="center" vertical="center"/>
    </xf>
    <xf numFmtId="49" fontId="7" fillId="17" borderId="27" xfId="1" applyNumberFormat="1" applyFont="1" applyFill="1" applyBorder="1" applyAlignment="1">
      <alignment horizontal="center" vertical="center"/>
    </xf>
    <xf numFmtId="166" fontId="13" fillId="17" borderId="27" xfId="5" applyNumberFormat="1" applyFill="1" applyBorder="1" applyAlignment="1">
      <alignment horizontal="center" vertical="center"/>
    </xf>
    <xf numFmtId="0" fontId="4" fillId="17" borderId="27" xfId="1" applyFill="1" applyBorder="1" applyAlignment="1">
      <alignment horizontal="center"/>
    </xf>
    <xf numFmtId="166" fontId="4" fillId="17" borderId="27" xfId="1" applyNumberFormat="1" applyFill="1" applyBorder="1" applyAlignment="1">
      <alignment horizontal="center" vertical="center"/>
    </xf>
    <xf numFmtId="166" fontId="7" fillId="17" borderId="26" xfId="1" applyNumberFormat="1" applyFont="1" applyFill="1" applyBorder="1" applyAlignment="1">
      <alignment horizontal="center" vertical="center"/>
    </xf>
    <xf numFmtId="1" fontId="7" fillId="17" borderId="27" xfId="1" applyNumberFormat="1" applyFont="1" applyFill="1" applyBorder="1" applyAlignment="1">
      <alignment horizontal="center" vertical="center"/>
    </xf>
    <xf numFmtId="1" fontId="13" fillId="0" borderId="30" xfId="5" applyNumberFormat="1" applyFill="1" applyBorder="1" applyAlignment="1">
      <alignment horizontal="left"/>
    </xf>
    <xf numFmtId="0" fontId="24" fillId="0" borderId="30" xfId="0" applyFont="1" applyBorder="1" applyAlignment="1">
      <alignment horizontal="center"/>
    </xf>
    <xf numFmtId="49" fontId="24" fillId="0" borderId="30" xfId="0" applyNumberFormat="1" applyFont="1" applyBorder="1" applyAlignment="1">
      <alignment horizontal="left"/>
    </xf>
    <xf numFmtId="0" fontId="24" fillId="0" borderId="30" xfId="0" applyFont="1" applyBorder="1" applyAlignment="1">
      <alignment wrapText="1"/>
    </xf>
    <xf numFmtId="164" fontId="6" fillId="2" borderId="30" xfId="0" applyNumberFormat="1" applyFont="1" applyFill="1" applyBorder="1"/>
    <xf numFmtId="0" fontId="6" fillId="0" borderId="30" xfId="0" applyFont="1" applyBorder="1" applyAlignment="1">
      <alignment horizontal="center"/>
    </xf>
    <xf numFmtId="166" fontId="6" fillId="0" borderId="30" xfId="0" applyNumberFormat="1" applyFont="1" applyBorder="1" applyAlignment="1">
      <alignment horizontal="left"/>
    </xf>
    <xf numFmtId="166" fontId="6" fillId="0" borderId="30" xfId="0" applyNumberFormat="1" applyFont="1" applyBorder="1" applyAlignment="1">
      <alignment horizontal="center"/>
    </xf>
    <xf numFmtId="1" fontId="6" fillId="0" borderId="30" xfId="0" applyNumberFormat="1" applyFont="1" applyBorder="1"/>
    <xf numFmtId="1" fontId="6" fillId="6" borderId="30" xfId="0" applyNumberFormat="1" applyFont="1" applyFill="1" applyBorder="1"/>
    <xf numFmtId="1" fontId="7" fillId="0" borderId="30" xfId="1" applyNumberFormat="1" applyFont="1" applyBorder="1" applyAlignment="1">
      <alignment horizontal="right"/>
    </xf>
    <xf numFmtId="166" fontId="2" fillId="0" borderId="30" xfId="0" applyNumberFormat="1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164" fontId="7" fillId="2" borderId="29" xfId="1" applyNumberFormat="1" applyFont="1" applyFill="1" applyBorder="1" applyAlignment="1">
      <alignment horizontal="center"/>
    </xf>
    <xf numFmtId="1" fontId="6" fillId="0" borderId="29" xfId="0" applyNumberFormat="1" applyFont="1" applyBorder="1"/>
    <xf numFmtId="168" fontId="6" fillId="2" borderId="30" xfId="0" applyNumberFormat="1" applyFont="1" applyFill="1" applyBorder="1" applyAlignment="1">
      <alignment horizontal="left"/>
    </xf>
    <xf numFmtId="164" fontId="2" fillId="0" borderId="30" xfId="0" applyNumberFormat="1" applyFont="1" applyBorder="1" applyAlignment="1">
      <alignment horizontal="center"/>
    </xf>
    <xf numFmtId="49" fontId="6" fillId="0" borderId="30" xfId="0" applyNumberFormat="1" applyFont="1" applyBorder="1" applyAlignment="1">
      <alignment horizontal="center"/>
    </xf>
    <xf numFmtId="0" fontId="13" fillId="0" borderId="27" xfId="5" quotePrefix="1" applyBorder="1"/>
    <xf numFmtId="0" fontId="4" fillId="10" borderId="27" xfId="1" applyFill="1" applyBorder="1" applyAlignment="1">
      <alignment horizontal="center" vertical="center"/>
    </xf>
    <xf numFmtId="49" fontId="4" fillId="10" borderId="27" xfId="1" applyNumberFormat="1" applyFill="1" applyBorder="1" applyAlignment="1">
      <alignment horizontal="left" vertical="center"/>
    </xf>
    <xf numFmtId="0" fontId="9" fillId="10" borderId="27" xfId="1" applyFont="1" applyFill="1" applyBorder="1" applyAlignment="1">
      <alignment vertical="center" wrapText="1"/>
    </xf>
    <xf numFmtId="166" fontId="7" fillId="7" borderId="26" xfId="1" applyNumberFormat="1" applyFont="1" applyFill="1" applyBorder="1" applyAlignment="1">
      <alignment horizontal="center" vertical="center"/>
    </xf>
    <xf numFmtId="49" fontId="7" fillId="2" borderId="26" xfId="1" applyNumberFormat="1" applyFont="1" applyFill="1" applyBorder="1" applyAlignment="1">
      <alignment horizontal="center" vertical="center"/>
    </xf>
    <xf numFmtId="0" fontId="31" fillId="22" borderId="27" xfId="5" applyFont="1" applyFill="1" applyBorder="1"/>
    <xf numFmtId="0" fontId="35" fillId="22" borderId="27" xfId="5" applyFont="1" applyFill="1" applyBorder="1" applyAlignment="1">
      <alignment horizontal="center"/>
    </xf>
    <xf numFmtId="0" fontId="36" fillId="22" borderId="27" xfId="5" applyFont="1" applyFill="1" applyBorder="1" applyAlignment="1">
      <alignment horizontal="left"/>
    </xf>
    <xf numFmtId="0" fontId="35" fillId="22" borderId="27" xfId="5" applyFont="1" applyFill="1" applyBorder="1"/>
    <xf numFmtId="0" fontId="24" fillId="22" borderId="27" xfId="5" applyFont="1" applyFill="1" applyBorder="1"/>
    <xf numFmtId="0" fontId="0" fillId="22" borderId="27" xfId="0" applyFill="1" applyBorder="1"/>
    <xf numFmtId="168" fontId="7" fillId="22" borderId="27" xfId="1" applyNumberFormat="1" applyFont="1" applyFill="1" applyBorder="1" applyAlignment="1">
      <alignment horizontal="center" vertical="center"/>
    </xf>
    <xf numFmtId="0" fontId="20" fillId="6" borderId="27" xfId="1" applyFont="1" applyFill="1" applyBorder="1" applyAlignment="1">
      <alignment vertical="center" wrapText="1"/>
    </xf>
    <xf numFmtId="166" fontId="20" fillId="6" borderId="30" xfId="1" applyNumberFormat="1" applyFont="1" applyFill="1" applyBorder="1" applyAlignment="1">
      <alignment horizontal="left" vertical="center" wrapText="1"/>
    </xf>
    <xf numFmtId="0" fontId="0" fillId="6" borderId="30" xfId="0" applyFill="1" applyBorder="1"/>
    <xf numFmtId="2" fontId="7" fillId="6" borderId="30" xfId="1" applyNumberFormat="1" applyFont="1" applyFill="1" applyBorder="1"/>
    <xf numFmtId="0" fontId="7" fillId="19" borderId="27" xfId="1" applyFont="1" applyFill="1" applyBorder="1" applyAlignment="1">
      <alignment horizontal="center"/>
    </xf>
    <xf numFmtId="0" fontId="7" fillId="19" borderId="27" xfId="1" applyFont="1" applyFill="1" applyBorder="1" applyAlignment="1">
      <alignment horizontal="left"/>
    </xf>
    <xf numFmtId="0" fontId="7" fillId="19" borderId="27" xfId="1" applyFont="1" applyFill="1" applyBorder="1"/>
    <xf numFmtId="1" fontId="7" fillId="19" borderId="27" xfId="1" applyNumberFormat="1" applyFont="1" applyFill="1" applyBorder="1"/>
    <xf numFmtId="164" fontId="7" fillId="19" borderId="27" xfId="1" applyNumberFormat="1" applyFont="1" applyFill="1" applyBorder="1" applyAlignment="1">
      <alignment horizontal="center"/>
    </xf>
    <xf numFmtId="168" fontId="0" fillId="19" borderId="27" xfId="0" applyNumberFormat="1" applyFill="1" applyBorder="1"/>
    <xf numFmtId="49" fontId="7" fillId="19" borderId="27" xfId="1" applyNumberFormat="1" applyFont="1" applyFill="1" applyBorder="1"/>
    <xf numFmtId="0" fontId="7" fillId="19" borderId="27" xfId="1" applyFont="1" applyFill="1" applyBorder="1" applyAlignment="1">
      <alignment horizontal="justify" vertical="justify" wrapText="1"/>
    </xf>
    <xf numFmtId="0" fontId="24" fillId="2" borderId="27" xfId="5" applyFont="1" applyFill="1" applyBorder="1" applyAlignment="1">
      <alignment horizontal="center"/>
    </xf>
    <xf numFmtId="1" fontId="7" fillId="3" borderId="25" xfId="1" applyNumberFormat="1" applyFont="1" applyFill="1" applyBorder="1"/>
    <xf numFmtId="0" fontId="13" fillId="0" borderId="26" xfId="5" applyBorder="1"/>
    <xf numFmtId="166" fontId="8" fillId="2" borderId="27" xfId="1" applyNumberFormat="1" applyFont="1" applyFill="1" applyBorder="1" applyAlignment="1">
      <alignment horizontal="center" vertical="center"/>
    </xf>
    <xf numFmtId="0" fontId="32" fillId="0" borderId="27" xfId="5" applyFont="1" applyFill="1" applyBorder="1"/>
    <xf numFmtId="166" fontId="8" fillId="23" borderId="27" xfId="1" applyNumberFormat="1" applyFont="1" applyFill="1" applyBorder="1" applyAlignment="1">
      <alignment horizontal="center"/>
    </xf>
    <xf numFmtId="0" fontId="13" fillId="0" borderId="26" xfId="5" applyFill="1" applyBorder="1"/>
    <xf numFmtId="168" fontId="0" fillId="8" borderId="27" xfId="0" applyNumberFormat="1" applyFill="1" applyBorder="1"/>
    <xf numFmtId="0" fontId="24" fillId="2" borderId="27" xfId="5" applyFont="1" applyFill="1" applyBorder="1" applyAlignment="1">
      <alignment horizontal="center" vertical="center"/>
    </xf>
    <xf numFmtId="0" fontId="24" fillId="0" borderId="27" xfId="5" applyFont="1" applyFill="1" applyBorder="1" applyAlignment="1">
      <alignment horizontal="left" vertical="center"/>
    </xf>
    <xf numFmtId="0" fontId="28" fillId="0" borderId="27" xfId="5" applyFont="1" applyFill="1" applyBorder="1" applyAlignment="1">
      <alignment wrapText="1"/>
    </xf>
    <xf numFmtId="165" fontId="11" fillId="3" borderId="27" xfId="1" applyNumberFormat="1" applyFont="1" applyFill="1" applyBorder="1" applyAlignment="1">
      <alignment horizontal="center" vertical="center" wrapText="1"/>
    </xf>
    <xf numFmtId="1" fontId="7" fillId="6" borderId="25" xfId="1" applyNumberFormat="1" applyFont="1" applyFill="1" applyBorder="1"/>
    <xf numFmtId="0" fontId="13" fillId="6" borderId="26" xfId="5" applyFill="1" applyBorder="1"/>
    <xf numFmtId="0" fontId="2" fillId="6" borderId="27" xfId="5" applyFont="1" applyFill="1" applyBorder="1" applyAlignment="1">
      <alignment horizontal="left"/>
    </xf>
    <xf numFmtId="1" fontId="11" fillId="6" borderId="25" xfId="1" applyNumberFormat="1" applyFont="1" applyFill="1" applyBorder="1"/>
    <xf numFmtId="1" fontId="11" fillId="6" borderId="27" xfId="1" applyNumberFormat="1" applyFont="1" applyFill="1" applyBorder="1"/>
    <xf numFmtId="1" fontId="11" fillId="6" borderId="27" xfId="1" applyNumberFormat="1" applyFont="1" applyFill="1" applyBorder="1" applyAlignment="1">
      <alignment horizontal="right"/>
    </xf>
    <xf numFmtId="164" fontId="11" fillId="6" borderId="27" xfId="1" applyNumberFormat="1" applyFont="1" applyFill="1" applyBorder="1" applyAlignment="1">
      <alignment horizontal="center"/>
    </xf>
    <xf numFmtId="0" fontId="18" fillId="6" borderId="26" xfId="5" applyFont="1" applyFill="1" applyBorder="1"/>
    <xf numFmtId="169" fontId="24" fillId="6" borderId="27" xfId="5" applyNumberFormat="1" applyFont="1" applyFill="1" applyBorder="1" applyAlignment="1">
      <alignment horizontal="left"/>
    </xf>
    <xf numFmtId="0" fontId="8" fillId="6" borderId="27" xfId="1" applyFont="1" applyFill="1" applyBorder="1" applyAlignment="1">
      <alignment horizontal="justify" vertical="justify" wrapText="1"/>
    </xf>
    <xf numFmtId="11" fontId="24" fillId="6" borderId="27" xfId="5" applyNumberFormat="1" applyFont="1" applyFill="1" applyBorder="1" applyAlignment="1">
      <alignment horizontal="left"/>
    </xf>
    <xf numFmtId="0" fontId="32" fillId="6" borderId="27" xfId="5" applyFont="1" applyFill="1" applyBorder="1"/>
    <xf numFmtId="0" fontId="2" fillId="6" borderId="27" xfId="5" applyFont="1" applyFill="1" applyBorder="1" applyAlignment="1"/>
    <xf numFmtId="165" fontId="26" fillId="6" borderId="27" xfId="1" applyNumberFormat="1" applyFont="1" applyFill="1" applyBorder="1" applyAlignment="1">
      <alignment horizontal="center" vertical="center" wrapText="1"/>
    </xf>
    <xf numFmtId="0" fontId="8" fillId="21" borderId="27" xfId="1" applyFont="1" applyFill="1" applyBorder="1" applyAlignment="1">
      <alignment horizontal="justify" vertical="justify" wrapText="1"/>
    </xf>
    <xf numFmtId="0" fontId="24" fillId="6" borderId="27" xfId="5" applyFont="1" applyFill="1" applyBorder="1" applyAlignment="1">
      <alignment horizontal="center" wrapText="1"/>
    </xf>
    <xf numFmtId="0" fontId="24" fillId="6" borderId="27" xfId="5" applyFont="1" applyFill="1" applyBorder="1" applyAlignment="1">
      <alignment horizontal="left" wrapText="1"/>
    </xf>
    <xf numFmtId="0" fontId="2" fillId="6" borderId="27" xfId="5" applyFont="1" applyFill="1" applyBorder="1" applyAlignment="1">
      <alignment wrapText="1"/>
    </xf>
    <xf numFmtId="166" fontId="7" fillId="6" borderId="27" xfId="1" applyNumberFormat="1" applyFont="1" applyFill="1" applyBorder="1" applyAlignment="1">
      <alignment horizontal="left" vertical="center" wrapText="1"/>
    </xf>
    <xf numFmtId="166" fontId="7" fillId="6" borderId="27" xfId="1" applyNumberFormat="1" applyFont="1" applyFill="1" applyBorder="1" applyAlignment="1">
      <alignment horizontal="center" wrapText="1"/>
    </xf>
    <xf numFmtId="164" fontId="7" fillId="6" borderId="27" xfId="1" applyNumberFormat="1" applyFont="1" applyFill="1" applyBorder="1" applyAlignment="1">
      <alignment horizontal="center" wrapText="1"/>
    </xf>
    <xf numFmtId="0" fontId="7" fillId="6" borderId="27" xfId="1" applyFont="1" applyFill="1" applyBorder="1" applyAlignment="1">
      <alignment horizontal="center" wrapText="1"/>
    </xf>
    <xf numFmtId="49" fontId="7" fillId="6" borderId="27" xfId="1" applyNumberFormat="1" applyFont="1" applyFill="1" applyBorder="1" applyAlignment="1">
      <alignment wrapText="1"/>
    </xf>
    <xf numFmtId="0" fontId="0" fillId="6" borderId="27" xfId="0" applyFill="1" applyBorder="1" applyAlignment="1">
      <alignment wrapText="1"/>
    </xf>
    <xf numFmtId="0" fontId="13" fillId="6" borderId="26" xfId="5" applyFill="1" applyBorder="1" applyAlignment="1">
      <alignment wrapText="1"/>
    </xf>
    <xf numFmtId="0" fontId="2" fillId="6" borderId="27" xfId="5" applyFont="1" applyFill="1" applyBorder="1" applyAlignment="1">
      <alignment horizontal="left" wrapText="1"/>
    </xf>
    <xf numFmtId="1" fontId="7" fillId="6" borderId="29" xfId="1" applyNumberFormat="1" applyFont="1" applyFill="1" applyBorder="1"/>
    <xf numFmtId="0" fontId="13" fillId="6" borderId="28" xfId="5" applyFill="1" applyBorder="1"/>
    <xf numFmtId="0" fontId="7" fillId="6" borderId="25" xfId="1" applyFont="1" applyFill="1" applyBorder="1" applyAlignment="1">
      <alignment horizontal="center"/>
    </xf>
    <xf numFmtId="49" fontId="29" fillId="7" borderId="27" xfId="1" applyNumberFormat="1" applyFont="1" applyFill="1" applyBorder="1" applyAlignment="1">
      <alignment horizontal="left" vertical="center"/>
    </xf>
    <xf numFmtId="168" fontId="7" fillId="7" borderId="27" xfId="1" applyNumberFormat="1" applyFont="1" applyFill="1" applyBorder="1" applyAlignment="1">
      <alignment horizontal="center" vertical="center"/>
    </xf>
    <xf numFmtId="49" fontId="4" fillId="2" borderId="27" xfId="1" applyNumberFormat="1" applyFill="1" applyBorder="1" applyAlignment="1">
      <alignment horizontal="left" vertical="center"/>
    </xf>
    <xf numFmtId="0" fontId="37" fillId="2" borderId="27" xfId="1" applyFont="1" applyFill="1" applyBorder="1" applyAlignment="1">
      <alignment vertical="center" wrapText="1"/>
    </xf>
    <xf numFmtId="166" fontId="29" fillId="17" borderId="27" xfId="1" applyNumberFormat="1" applyFont="1" applyFill="1" applyBorder="1" applyAlignment="1">
      <alignment horizontal="center" vertical="center"/>
    </xf>
    <xf numFmtId="164" fontId="29" fillId="17" borderId="27" xfId="1" applyNumberFormat="1" applyFont="1" applyFill="1" applyBorder="1" applyAlignment="1">
      <alignment horizontal="center"/>
    </xf>
    <xf numFmtId="0" fontId="13" fillId="20" borderId="27" xfId="5" applyFill="1" applyBorder="1"/>
    <xf numFmtId="0" fontId="24" fillId="20" borderId="27" xfId="5" applyFont="1" applyFill="1" applyBorder="1" applyAlignment="1">
      <alignment horizontal="center"/>
    </xf>
    <xf numFmtId="0" fontId="2" fillId="20" borderId="27" xfId="5" applyFont="1" applyFill="1" applyBorder="1" applyAlignment="1">
      <alignment horizontal="left"/>
    </xf>
    <xf numFmtId="0" fontId="24" fillId="20" borderId="27" xfId="5" applyFont="1" applyFill="1" applyBorder="1"/>
    <xf numFmtId="166" fontId="7" fillId="20" borderId="27" xfId="1" applyNumberFormat="1" applyFont="1" applyFill="1" applyBorder="1" applyAlignment="1">
      <alignment horizontal="center" vertical="center"/>
    </xf>
    <xf numFmtId="166" fontId="7" fillId="20" borderId="27" xfId="1" applyNumberFormat="1" applyFont="1" applyFill="1" applyBorder="1" applyAlignment="1">
      <alignment horizontal="left" vertical="center"/>
    </xf>
    <xf numFmtId="1" fontId="7" fillId="20" borderId="27" xfId="1" applyNumberFormat="1" applyFont="1" applyFill="1" applyBorder="1"/>
    <xf numFmtId="49" fontId="7" fillId="20" borderId="27" xfId="1" applyNumberFormat="1" applyFont="1" applyFill="1" applyBorder="1" applyAlignment="1">
      <alignment horizontal="center" vertical="center"/>
    </xf>
    <xf numFmtId="0" fontId="7" fillId="20" borderId="27" xfId="1" applyFont="1" applyFill="1" applyBorder="1" applyAlignment="1">
      <alignment horizontal="justify" vertical="justify" wrapText="1"/>
    </xf>
    <xf numFmtId="170" fontId="2" fillId="2" borderId="27" xfId="0" applyNumberFormat="1" applyFont="1" applyFill="1" applyBorder="1"/>
    <xf numFmtId="0" fontId="2" fillId="2" borderId="27" xfId="0" applyFont="1" applyFill="1" applyBorder="1"/>
    <xf numFmtId="49" fontId="29" fillId="10" borderId="27" xfId="1" applyNumberFormat="1" applyFont="1" applyFill="1" applyBorder="1" applyAlignment="1">
      <alignment horizontal="left" vertical="center"/>
    </xf>
    <xf numFmtId="0" fontId="20" fillId="10" borderId="27" xfId="1" applyFont="1" applyFill="1" applyBorder="1" applyAlignment="1">
      <alignment vertical="center" wrapText="1"/>
    </xf>
    <xf numFmtId="1" fontId="7" fillId="10" borderId="27" xfId="1" applyNumberFormat="1" applyFont="1" applyFill="1" applyBorder="1" applyAlignment="1">
      <alignment horizontal="right"/>
    </xf>
    <xf numFmtId="170" fontId="0" fillId="0" borderId="27" xfId="0" applyNumberFormat="1" applyBorder="1"/>
    <xf numFmtId="0" fontId="7" fillId="17" borderId="27" xfId="1" applyFont="1" applyFill="1" applyBorder="1" applyAlignment="1">
      <alignment horizontal="center" vertical="center"/>
    </xf>
    <xf numFmtId="49" fontId="29" fillId="17" borderId="27" xfId="1" applyNumberFormat="1" applyFont="1" applyFill="1" applyBorder="1" applyAlignment="1">
      <alignment horizontal="left" vertical="center"/>
    </xf>
    <xf numFmtId="0" fontId="7" fillId="2" borderId="27" xfId="1" applyFont="1" applyFill="1" applyBorder="1" applyAlignment="1">
      <alignment horizontal="justify" vertical="justify"/>
    </xf>
    <xf numFmtId="0" fontId="7" fillId="4" borderId="27" xfId="1" applyFont="1" applyFill="1" applyBorder="1" applyAlignment="1">
      <alignment horizontal="justify" vertical="justify" wrapText="1"/>
    </xf>
    <xf numFmtId="0" fontId="7" fillId="22" borderId="27" xfId="1" applyFont="1" applyFill="1" applyBorder="1" applyAlignment="1">
      <alignment horizontal="center" vertical="center"/>
    </xf>
    <xf numFmtId="49" fontId="29" fillId="22" borderId="27" xfId="1" applyNumberFormat="1" applyFont="1" applyFill="1" applyBorder="1" applyAlignment="1">
      <alignment horizontal="left" vertical="center"/>
    </xf>
    <xf numFmtId="0" fontId="7" fillId="22" borderId="27" xfId="1" applyFont="1" applyFill="1" applyBorder="1" applyAlignment="1">
      <alignment vertical="center" wrapText="1"/>
    </xf>
    <xf numFmtId="49" fontId="7" fillId="22" borderId="27" xfId="1" applyNumberFormat="1" applyFont="1" applyFill="1" applyBorder="1" applyAlignment="1">
      <alignment horizontal="center" vertical="center"/>
    </xf>
    <xf numFmtId="49" fontId="7" fillId="7" borderId="27" xfId="1" applyNumberFormat="1" applyFont="1" applyFill="1" applyBorder="1" applyAlignment="1">
      <alignment horizontal="left" vertical="center"/>
    </xf>
    <xf numFmtId="1" fontId="7" fillId="7" borderId="27" xfId="1" applyNumberFormat="1" applyFont="1" applyFill="1" applyBorder="1" applyAlignment="1">
      <alignment horizontal="right"/>
    </xf>
    <xf numFmtId="49" fontId="7" fillId="3" borderId="27" xfId="1" applyNumberFormat="1" applyFont="1" applyFill="1" applyBorder="1" applyAlignment="1">
      <alignment horizontal="left" vertical="center"/>
    </xf>
    <xf numFmtId="1" fontId="7" fillId="3" borderId="27" xfId="1" applyNumberFormat="1" applyFont="1" applyFill="1" applyBorder="1" applyAlignment="1">
      <alignment horizontal="right"/>
    </xf>
    <xf numFmtId="0" fontId="7" fillId="2" borderId="27" xfId="1" applyFont="1" applyFill="1" applyBorder="1" applyAlignment="1">
      <alignment horizontal="center" vertical="center" wrapText="1"/>
    </xf>
    <xf numFmtId="168" fontId="7" fillId="9" borderId="27" xfId="1" applyNumberFormat="1" applyFont="1" applyFill="1" applyBorder="1" applyAlignment="1">
      <alignment horizontal="center" vertical="center"/>
    </xf>
    <xf numFmtId="0" fontId="40" fillId="0" borderId="27" xfId="0" applyFont="1" applyBorder="1"/>
    <xf numFmtId="0" fontId="39" fillId="2" borderId="27" xfId="1" applyFont="1" applyFill="1" applyBorder="1" applyAlignment="1">
      <alignment horizontal="center" vertical="center"/>
    </xf>
    <xf numFmtId="49" fontId="41" fillId="2" borderId="27" xfId="1" applyNumberFormat="1" applyFont="1" applyFill="1" applyBorder="1" applyAlignment="1">
      <alignment horizontal="left" vertical="center"/>
    </xf>
    <xf numFmtId="0" fontId="39" fillId="2" borderId="27" xfId="1" applyFont="1" applyFill="1" applyBorder="1" applyAlignment="1">
      <alignment vertical="center" wrapText="1"/>
    </xf>
    <xf numFmtId="165" fontId="42" fillId="2" borderId="27" xfId="1" applyNumberFormat="1" applyFont="1" applyFill="1" applyBorder="1" applyAlignment="1">
      <alignment horizontal="center" vertical="center"/>
    </xf>
    <xf numFmtId="0" fontId="7" fillId="2" borderId="30" xfId="1" applyFont="1" applyFill="1" applyBorder="1" applyAlignment="1">
      <alignment horizontal="justify" vertical="justify"/>
    </xf>
    <xf numFmtId="0" fontId="0" fillId="0" borderId="30" xfId="0" applyBorder="1"/>
    <xf numFmtId="0" fontId="0" fillId="24" borderId="27" xfId="0" applyFill="1" applyBorder="1"/>
    <xf numFmtId="0" fontId="7" fillId="24" borderId="27" xfId="1" applyFont="1" applyFill="1" applyBorder="1" applyAlignment="1">
      <alignment horizontal="center" vertical="center"/>
    </xf>
    <xf numFmtId="49" fontId="7" fillId="24" borderId="27" xfId="1" applyNumberFormat="1" applyFont="1" applyFill="1" applyBorder="1" applyAlignment="1">
      <alignment horizontal="left" vertical="center"/>
    </xf>
    <xf numFmtId="0" fontId="7" fillId="24" borderId="27" xfId="1" applyFont="1" applyFill="1" applyBorder="1" applyAlignment="1">
      <alignment vertical="center" wrapText="1"/>
    </xf>
    <xf numFmtId="165" fontId="11" fillId="24" borderId="27" xfId="1" applyNumberFormat="1" applyFont="1" applyFill="1" applyBorder="1" applyAlignment="1">
      <alignment horizontal="center" vertical="center"/>
    </xf>
    <xf numFmtId="166" fontId="7" fillId="24" borderId="27" xfId="1" applyNumberFormat="1" applyFont="1" applyFill="1" applyBorder="1" applyAlignment="1">
      <alignment horizontal="center" vertical="center"/>
    </xf>
    <xf numFmtId="166" fontId="7" fillId="24" borderId="27" xfId="1" applyNumberFormat="1" applyFont="1" applyFill="1" applyBorder="1" applyAlignment="1">
      <alignment horizontal="left" vertical="center"/>
    </xf>
    <xf numFmtId="1" fontId="7" fillId="24" borderId="27" xfId="1" applyNumberFormat="1" applyFont="1" applyFill="1" applyBorder="1"/>
    <xf numFmtId="1" fontId="7" fillId="24" borderId="27" xfId="1" applyNumberFormat="1" applyFont="1" applyFill="1" applyBorder="1" applyAlignment="1">
      <alignment horizontal="right"/>
    </xf>
    <xf numFmtId="166" fontId="7" fillId="24" borderId="27" xfId="1" applyNumberFormat="1" applyFont="1" applyFill="1" applyBorder="1" applyAlignment="1">
      <alignment horizontal="center"/>
    </xf>
    <xf numFmtId="164" fontId="7" fillId="24" borderId="27" xfId="1" applyNumberFormat="1" applyFont="1" applyFill="1" applyBorder="1" applyAlignment="1">
      <alignment horizontal="center"/>
    </xf>
    <xf numFmtId="0" fontId="13" fillId="24" borderId="27" xfId="5" applyFill="1" applyBorder="1"/>
    <xf numFmtId="168" fontId="7" fillId="24" borderId="27" xfId="1" applyNumberFormat="1" applyFont="1" applyFill="1" applyBorder="1" applyAlignment="1">
      <alignment horizontal="center" vertical="center"/>
    </xf>
    <xf numFmtId="49" fontId="7" fillId="24" borderId="27" xfId="1" applyNumberFormat="1" applyFont="1" applyFill="1" applyBorder="1" applyAlignment="1">
      <alignment horizontal="center" vertical="center"/>
    </xf>
    <xf numFmtId="0" fontId="7" fillId="24" borderId="27" xfId="1" applyFont="1" applyFill="1" applyBorder="1" applyAlignment="1">
      <alignment horizontal="justify" vertical="justify" wrapText="1"/>
    </xf>
    <xf numFmtId="0" fontId="40" fillId="6" borderId="27" xfId="0" applyFont="1" applyFill="1" applyBorder="1"/>
    <xf numFmtId="0" fontId="39" fillId="6" borderId="27" xfId="1" applyFont="1" applyFill="1" applyBorder="1" applyAlignment="1">
      <alignment horizontal="center" vertical="center"/>
    </xf>
    <xf numFmtId="49" fontId="39" fillId="6" borderId="27" xfId="1" applyNumberFormat="1" applyFont="1" applyFill="1" applyBorder="1" applyAlignment="1">
      <alignment horizontal="left" vertical="center"/>
    </xf>
    <xf numFmtId="0" fontId="7" fillId="16" borderId="27" xfId="1" applyFont="1" applyFill="1" applyBorder="1" applyAlignment="1">
      <alignment horizontal="center" vertical="center"/>
    </xf>
    <xf numFmtId="49" fontId="7" fillId="16" borderId="27" xfId="1" applyNumberFormat="1" applyFont="1" applyFill="1" applyBorder="1" applyAlignment="1">
      <alignment horizontal="left" vertical="center"/>
    </xf>
    <xf numFmtId="0" fontId="7" fillId="16" borderId="27" xfId="1" applyFont="1" applyFill="1" applyBorder="1" applyAlignment="1">
      <alignment vertical="center" wrapText="1"/>
    </xf>
    <xf numFmtId="165" fontId="11" fillId="16" borderId="27" xfId="1" applyNumberFormat="1" applyFont="1" applyFill="1" applyBorder="1" applyAlignment="1">
      <alignment horizontal="center" vertical="center"/>
    </xf>
    <xf numFmtId="1" fontId="7" fillId="16" borderId="27" xfId="1" applyNumberFormat="1" applyFont="1" applyFill="1" applyBorder="1"/>
    <xf numFmtId="1" fontId="7" fillId="16" borderId="27" xfId="1" applyNumberFormat="1" applyFont="1" applyFill="1" applyBorder="1" applyAlignment="1">
      <alignment horizontal="right"/>
    </xf>
    <xf numFmtId="166" fontId="7" fillId="16" borderId="27" xfId="1" applyNumberFormat="1" applyFont="1" applyFill="1" applyBorder="1" applyAlignment="1">
      <alignment horizontal="center"/>
    </xf>
    <xf numFmtId="164" fontId="7" fillId="16" borderId="27" xfId="1" applyNumberFormat="1" applyFont="1" applyFill="1" applyBorder="1" applyAlignment="1">
      <alignment horizontal="center"/>
    </xf>
    <xf numFmtId="0" fontId="0" fillId="16" borderId="27" xfId="0" applyFill="1" applyBorder="1"/>
    <xf numFmtId="168" fontId="7" fillId="16" borderId="27" xfId="1" applyNumberFormat="1" applyFont="1" applyFill="1" applyBorder="1" applyAlignment="1">
      <alignment horizontal="center" vertical="center"/>
    </xf>
    <xf numFmtId="49" fontId="7" fillId="16" borderId="27" xfId="1" applyNumberFormat="1" applyFont="1" applyFill="1" applyBorder="1" applyAlignment="1">
      <alignment horizontal="center" vertical="center"/>
    </xf>
    <xf numFmtId="0" fontId="7" fillId="16" borderId="27" xfId="1" applyFont="1" applyFill="1" applyBorder="1" applyAlignment="1">
      <alignment horizontal="justify" vertical="justify" wrapText="1"/>
    </xf>
    <xf numFmtId="166" fontId="8" fillId="6" borderId="27" xfId="1" applyNumberFormat="1" applyFont="1" applyFill="1" applyBorder="1" applyAlignment="1">
      <alignment horizontal="center" vertical="center"/>
    </xf>
    <xf numFmtId="0" fontId="13" fillId="25" borderId="27" xfId="5" applyFill="1" applyBorder="1"/>
    <xf numFmtId="0" fontId="7" fillId="25" borderId="27" xfId="1" applyFont="1" applyFill="1" applyBorder="1" applyAlignment="1">
      <alignment horizontal="center" vertical="center"/>
    </xf>
    <xf numFmtId="49" fontId="29" fillId="25" borderId="27" xfId="1" applyNumberFormat="1" applyFont="1" applyFill="1" applyBorder="1" applyAlignment="1">
      <alignment horizontal="left" vertical="center"/>
    </xf>
    <xf numFmtId="0" fontId="7" fillId="25" borderId="27" xfId="1" applyFont="1" applyFill="1" applyBorder="1" applyAlignment="1">
      <alignment vertical="center" wrapText="1"/>
    </xf>
    <xf numFmtId="165" fontId="11" fillId="25" borderId="27" xfId="1" applyNumberFormat="1" applyFont="1" applyFill="1" applyBorder="1" applyAlignment="1">
      <alignment horizontal="center" vertical="center"/>
    </xf>
    <xf numFmtId="166" fontId="7" fillId="25" borderId="27" xfId="1" applyNumberFormat="1" applyFont="1" applyFill="1" applyBorder="1" applyAlignment="1">
      <alignment horizontal="center" vertical="center"/>
    </xf>
    <xf numFmtId="166" fontId="7" fillId="25" borderId="27" xfId="1" applyNumberFormat="1" applyFont="1" applyFill="1" applyBorder="1" applyAlignment="1">
      <alignment horizontal="left" vertical="center"/>
    </xf>
    <xf numFmtId="1" fontId="7" fillId="25" borderId="27" xfId="1" applyNumberFormat="1" applyFont="1" applyFill="1" applyBorder="1"/>
    <xf numFmtId="1" fontId="7" fillId="25" borderId="27" xfId="1" applyNumberFormat="1" applyFont="1" applyFill="1" applyBorder="1" applyAlignment="1">
      <alignment horizontal="right"/>
    </xf>
    <xf numFmtId="166" fontId="7" fillId="25" borderId="27" xfId="1" applyNumberFormat="1" applyFont="1" applyFill="1" applyBorder="1" applyAlignment="1">
      <alignment horizontal="center"/>
    </xf>
    <xf numFmtId="164" fontId="7" fillId="25" borderId="27" xfId="1" applyNumberFormat="1" applyFont="1" applyFill="1" applyBorder="1" applyAlignment="1">
      <alignment horizontal="center"/>
    </xf>
    <xf numFmtId="168" fontId="7" fillId="25" borderId="27" xfId="1" applyNumberFormat="1" applyFont="1" applyFill="1" applyBorder="1" applyAlignment="1">
      <alignment horizontal="center" vertical="center"/>
    </xf>
    <xf numFmtId="49" fontId="7" fillId="25" borderId="27" xfId="1" applyNumberFormat="1" applyFont="1" applyFill="1" applyBorder="1" applyAlignment="1">
      <alignment horizontal="center" vertical="center"/>
    </xf>
    <xf numFmtId="0" fontId="7" fillId="25" borderId="27" xfId="1" applyFont="1" applyFill="1" applyBorder="1" applyAlignment="1">
      <alignment horizontal="justify" vertical="justify" wrapText="1"/>
    </xf>
    <xf numFmtId="0" fontId="0" fillId="8" borderId="27" xfId="0" applyFill="1" applyBorder="1"/>
    <xf numFmtId="0" fontId="7" fillId="4" borderId="30" xfId="1" applyFont="1" applyFill="1" applyBorder="1" applyAlignment="1">
      <alignment horizontal="justify" vertical="justify" wrapText="1"/>
    </xf>
    <xf numFmtId="0" fontId="20" fillId="4" borderId="27" xfId="1" applyFont="1" applyFill="1" applyBorder="1" applyAlignment="1">
      <alignment vertical="center" wrapText="1"/>
    </xf>
    <xf numFmtId="0" fontId="7" fillId="2" borderId="27" xfId="1" quotePrefix="1" applyFont="1" applyFill="1" applyBorder="1" applyAlignment="1">
      <alignment horizontal="center" vertical="center"/>
    </xf>
    <xf numFmtId="0" fontId="38" fillId="0" borderId="27" xfId="0" applyFont="1" applyBorder="1"/>
    <xf numFmtId="0" fontId="24" fillId="0" borderId="27" xfId="0" applyFont="1" applyBorder="1"/>
    <xf numFmtId="0" fontId="24" fillId="0" borderId="27" xfId="5" applyFont="1" applyFill="1" applyBorder="1" applyAlignment="1"/>
    <xf numFmtId="0" fontId="2" fillId="8" borderId="27" xfId="5" applyFont="1" applyFill="1" applyBorder="1"/>
    <xf numFmtId="164" fontId="7" fillId="11" borderId="27" xfId="1" applyNumberFormat="1" applyFont="1" applyFill="1" applyBorder="1" applyAlignment="1">
      <alignment horizontal="center"/>
    </xf>
    <xf numFmtId="164" fontId="7" fillId="10" borderId="27" xfId="1" applyNumberFormat="1" applyFont="1" applyFill="1" applyBorder="1" applyAlignment="1">
      <alignment horizontal="center" vertical="center"/>
    </xf>
    <xf numFmtId="164" fontId="7" fillId="2" borderId="27" xfId="1" applyNumberFormat="1" applyFont="1" applyFill="1" applyBorder="1" applyAlignment="1">
      <alignment horizontal="center" vertical="center"/>
    </xf>
    <xf numFmtId="0" fontId="0" fillId="11" borderId="27" xfId="0" applyFill="1" applyBorder="1" applyAlignment="1" applyProtection="1">
      <alignment horizontal="lef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27" xfId="0" applyBorder="1" applyProtection="1">
      <protection locked="0"/>
    </xf>
    <xf numFmtId="0" fontId="24" fillId="0" borderId="27" xfId="5" applyFont="1" applyFill="1" applyBorder="1" applyAlignment="1" applyProtection="1">
      <alignment horizontal="center"/>
      <protection locked="0"/>
    </xf>
    <xf numFmtId="0" fontId="24" fillId="0" borderId="27" xfId="5" applyFont="1" applyFill="1" applyBorder="1" applyAlignment="1" applyProtection="1">
      <protection locked="0"/>
    </xf>
    <xf numFmtId="0" fontId="2" fillId="0" borderId="27" xfId="5" applyFont="1" applyFill="1" applyBorder="1" applyAlignment="1" applyProtection="1">
      <protection locked="0"/>
    </xf>
    <xf numFmtId="165" fontId="11" fillId="3" borderId="27" xfId="1" applyNumberFormat="1" applyFont="1" applyFill="1" applyBorder="1" applyAlignment="1" applyProtection="1">
      <alignment horizontal="center" vertical="center"/>
      <protection locked="0"/>
    </xf>
    <xf numFmtId="166" fontId="7" fillId="2" borderId="27" xfId="1" applyNumberFormat="1" applyFont="1" applyFill="1" applyBorder="1" applyAlignment="1" applyProtection="1">
      <alignment horizontal="center" vertical="center"/>
      <protection locked="0"/>
    </xf>
    <xf numFmtId="1" fontId="7" fillId="2" borderId="27" xfId="1" applyNumberFormat="1" applyFont="1" applyFill="1" applyBorder="1" applyProtection="1">
      <protection locked="0"/>
    </xf>
    <xf numFmtId="166" fontId="7" fillId="2" borderId="27" xfId="1" applyNumberFormat="1" applyFont="1" applyFill="1" applyBorder="1" applyAlignment="1" applyProtection="1">
      <alignment horizontal="center"/>
      <protection locked="0"/>
    </xf>
    <xf numFmtId="164" fontId="7" fillId="0" borderId="27" xfId="1" applyNumberFormat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center"/>
      <protection locked="0"/>
    </xf>
    <xf numFmtId="0" fontId="13" fillId="0" borderId="27" xfId="5" applyBorder="1" applyAlignment="1" applyProtection="1">
      <protection locked="0"/>
    </xf>
    <xf numFmtId="1" fontId="7" fillId="0" borderId="27" xfId="1" applyNumberFormat="1" applyFont="1" applyBorder="1" applyAlignment="1" applyProtection="1">
      <alignment horizontal="right"/>
      <protection locked="0"/>
    </xf>
    <xf numFmtId="164" fontId="7" fillId="2" borderId="27" xfId="1" applyNumberFormat="1" applyFont="1" applyFill="1" applyBorder="1" applyAlignment="1" applyProtection="1">
      <alignment horizontal="center" vertical="center"/>
      <protection locked="0"/>
    </xf>
    <xf numFmtId="168" fontId="0" fillId="0" borderId="27" xfId="0" applyNumberFormat="1" applyBorder="1" applyProtection="1">
      <protection locked="0"/>
    </xf>
    <xf numFmtId="49" fontId="7" fillId="0" borderId="27" xfId="1" applyNumberFormat="1" applyFont="1" applyBorder="1" applyProtection="1">
      <protection locked="0"/>
    </xf>
    <xf numFmtId="0" fontId="7" fillId="0" borderId="27" xfId="1" applyFont="1" applyBorder="1" applyAlignment="1" applyProtection="1">
      <alignment horizontal="justify" vertical="justify"/>
      <protection locked="0"/>
    </xf>
    <xf numFmtId="166" fontId="7" fillId="5" borderId="27" xfId="1" applyNumberFormat="1" applyFont="1" applyFill="1" applyBorder="1" applyAlignment="1" applyProtection="1">
      <alignment horizontal="left" vertical="center"/>
      <protection locked="0"/>
    </xf>
    <xf numFmtId="1" fontId="7" fillId="6" borderId="27" xfId="1" applyNumberFormat="1" applyFont="1" applyFill="1" applyBorder="1" applyProtection="1">
      <protection locked="0"/>
    </xf>
    <xf numFmtId="1" fontId="7" fillId="2" borderId="27" xfId="1" applyNumberFormat="1" applyFont="1" applyFill="1" applyBorder="1" applyAlignment="1" applyProtection="1">
      <alignment horizontal="right"/>
      <protection locked="0"/>
    </xf>
    <xf numFmtId="0" fontId="13" fillId="0" borderId="27" xfId="5" applyFill="1" applyBorder="1" applyAlignment="1" applyProtection="1">
      <protection locked="0"/>
    </xf>
    <xf numFmtId="1" fontId="7" fillId="21" borderId="27" xfId="1" applyNumberFormat="1" applyFont="1" applyFill="1" applyBorder="1" applyProtection="1">
      <protection locked="0"/>
    </xf>
    <xf numFmtId="0" fontId="13" fillId="8" borderId="27" xfId="5" applyFill="1" applyBorder="1" applyAlignment="1" applyProtection="1">
      <protection locked="0"/>
    </xf>
    <xf numFmtId="0" fontId="24" fillId="2" borderId="27" xfId="5" applyFont="1" applyFill="1" applyBorder="1" applyAlignment="1" applyProtection="1">
      <alignment horizontal="center"/>
      <protection locked="0"/>
    </xf>
    <xf numFmtId="0" fontId="24" fillId="2" borderId="27" xfId="5" applyFont="1" applyFill="1" applyBorder="1" applyAlignment="1" applyProtection="1">
      <protection locked="0"/>
    </xf>
    <xf numFmtId="0" fontId="2" fillId="2" borderId="27" xfId="5" applyFont="1" applyFill="1" applyBorder="1" applyAlignment="1" applyProtection="1">
      <protection locked="0"/>
    </xf>
    <xf numFmtId="165" fontId="11" fillId="2" borderId="27" xfId="1" applyNumberFormat="1" applyFont="1" applyFill="1" applyBorder="1" applyAlignment="1" applyProtection="1">
      <alignment horizontal="center" vertical="center"/>
      <protection locked="0"/>
    </xf>
    <xf numFmtId="166" fontId="7" fillId="2" borderId="27" xfId="1" applyNumberFormat="1" applyFont="1" applyFill="1" applyBorder="1" applyAlignment="1" applyProtection="1">
      <alignment horizontal="left" vertical="center"/>
      <protection locked="0"/>
    </xf>
    <xf numFmtId="164" fontId="7" fillId="2" borderId="27" xfId="1" applyNumberFormat="1" applyFont="1" applyFill="1" applyBorder="1" applyAlignment="1" applyProtection="1">
      <alignment horizontal="center"/>
      <protection locked="0"/>
    </xf>
    <xf numFmtId="0" fontId="7" fillId="2" borderId="27" xfId="1" applyFont="1" applyFill="1" applyBorder="1" applyAlignment="1" applyProtection="1">
      <alignment horizontal="center"/>
      <protection locked="0"/>
    </xf>
    <xf numFmtId="0" fontId="13" fillId="2" borderId="27" xfId="5" applyFill="1" applyBorder="1" applyAlignment="1" applyProtection="1">
      <protection locked="0"/>
    </xf>
    <xf numFmtId="168" fontId="0" fillId="2" borderId="27" xfId="0" applyNumberFormat="1" applyFill="1" applyBorder="1" applyProtection="1">
      <protection locked="0"/>
    </xf>
    <xf numFmtId="49" fontId="7" fillId="2" borderId="27" xfId="1" applyNumberFormat="1" applyFont="1" applyFill="1" applyBorder="1" applyProtection="1">
      <protection locked="0"/>
    </xf>
    <xf numFmtId="0" fontId="7" fillId="2" borderId="27" xfId="1" applyFont="1" applyFill="1" applyBorder="1" applyAlignment="1" applyProtection="1">
      <alignment horizontal="justify" vertical="justify"/>
      <protection locked="0"/>
    </xf>
    <xf numFmtId="164" fontId="11" fillId="0" borderId="27" xfId="2" applyNumberFormat="1" applyFont="1" applyBorder="1" applyAlignment="1" applyProtection="1">
      <alignment horizontal="center"/>
      <protection locked="0"/>
    </xf>
    <xf numFmtId="166" fontId="7" fillId="4" borderId="27" xfId="1" applyNumberFormat="1" applyFont="1" applyFill="1" applyBorder="1" applyAlignment="1" applyProtection="1">
      <alignment horizontal="center" vertical="center"/>
      <protection locked="0"/>
    </xf>
    <xf numFmtId="0" fontId="6" fillId="0" borderId="27" xfId="5" applyFont="1" applyFill="1" applyBorder="1" applyAlignment="1" applyProtection="1">
      <protection locked="0"/>
    </xf>
    <xf numFmtId="0" fontId="7" fillId="2" borderId="27" xfId="1" applyFont="1" applyFill="1" applyBorder="1" applyAlignment="1" applyProtection="1">
      <alignment horizontal="center" vertical="center"/>
      <protection locked="0"/>
    </xf>
    <xf numFmtId="1" fontId="7" fillId="4" borderId="27" xfId="1" applyNumberFormat="1" applyFont="1" applyFill="1" applyBorder="1" applyProtection="1">
      <protection locked="0"/>
    </xf>
    <xf numFmtId="0" fontId="28" fillId="0" borderId="27" xfId="5" applyFont="1" applyFill="1" applyBorder="1" applyAlignment="1" applyProtection="1">
      <protection locked="0"/>
    </xf>
    <xf numFmtId="0" fontId="0" fillId="11" borderId="30" xfId="0" applyFill="1" applyBorder="1" applyAlignment="1" applyProtection="1">
      <alignment horizontal="left"/>
      <protection locked="0"/>
    </xf>
    <xf numFmtId="0" fontId="0" fillId="0" borderId="28" xfId="0" applyBorder="1" applyAlignment="1" applyProtection="1">
      <alignment horizontal="left"/>
      <protection locked="0"/>
    </xf>
    <xf numFmtId="0" fontId="24" fillId="0" borderId="30" xfId="5" applyFont="1" applyFill="1" applyBorder="1" applyAlignment="1" applyProtection="1">
      <alignment horizontal="center"/>
      <protection locked="0"/>
    </xf>
    <xf numFmtId="0" fontId="24" fillId="0" borderId="30" xfId="5" applyFont="1" applyFill="1" applyBorder="1" applyAlignment="1" applyProtection="1">
      <protection locked="0"/>
    </xf>
    <xf numFmtId="0" fontId="2" fillId="0" borderId="30" xfId="5" applyFont="1" applyFill="1" applyBorder="1" applyAlignment="1" applyProtection="1">
      <protection locked="0"/>
    </xf>
    <xf numFmtId="165" fontId="11" fillId="3" borderId="30" xfId="1" applyNumberFormat="1" applyFont="1" applyFill="1" applyBorder="1" applyAlignment="1" applyProtection="1">
      <alignment horizontal="center" vertical="center"/>
      <protection locked="0"/>
    </xf>
    <xf numFmtId="166" fontId="7" fillId="2" borderId="30" xfId="1" applyNumberFormat="1" applyFont="1" applyFill="1" applyBorder="1" applyAlignment="1" applyProtection="1">
      <alignment horizontal="center" vertical="center"/>
      <protection locked="0"/>
    </xf>
    <xf numFmtId="166" fontId="7" fillId="5" borderId="30" xfId="1" applyNumberFormat="1" applyFont="1" applyFill="1" applyBorder="1" applyAlignment="1" applyProtection="1">
      <alignment horizontal="left" vertical="center"/>
      <protection locked="0"/>
    </xf>
    <xf numFmtId="1" fontId="7" fillId="2" borderId="30" xfId="1" applyNumberFormat="1" applyFont="1" applyFill="1" applyBorder="1" applyProtection="1">
      <protection locked="0"/>
    </xf>
    <xf numFmtId="1" fontId="7" fillId="2" borderId="30" xfId="1" applyNumberFormat="1" applyFont="1" applyFill="1" applyBorder="1" applyAlignment="1" applyProtection="1">
      <alignment horizontal="right"/>
      <protection locked="0"/>
    </xf>
    <xf numFmtId="166" fontId="7" fillId="2" borderId="30" xfId="1" applyNumberFormat="1" applyFont="1" applyFill="1" applyBorder="1" applyAlignment="1" applyProtection="1">
      <alignment horizontal="center"/>
      <protection locked="0"/>
    </xf>
    <xf numFmtId="164" fontId="7" fillId="0" borderId="30" xfId="1" applyNumberFormat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0" fillId="0" borderId="30" xfId="0" applyBorder="1" applyProtection="1">
      <protection locked="0"/>
    </xf>
    <xf numFmtId="1" fontId="7" fillId="0" borderId="30" xfId="1" applyNumberFormat="1" applyFont="1" applyBorder="1" applyAlignment="1" applyProtection="1">
      <alignment horizontal="right"/>
      <protection locked="0"/>
    </xf>
    <xf numFmtId="164" fontId="7" fillId="2" borderId="30" xfId="1" applyNumberFormat="1" applyFont="1" applyFill="1" applyBorder="1" applyAlignment="1" applyProtection="1">
      <alignment horizontal="center" vertical="center"/>
      <protection locked="0"/>
    </xf>
    <xf numFmtId="168" fontId="0" fillId="0" borderId="30" xfId="0" applyNumberFormat="1" applyBorder="1" applyProtection="1">
      <protection locked="0"/>
    </xf>
    <xf numFmtId="0" fontId="0" fillId="31" borderId="30" xfId="0" applyFill="1" applyBorder="1" applyAlignment="1" applyProtection="1">
      <alignment horizontal="left"/>
      <protection locked="0"/>
    </xf>
    <xf numFmtId="0" fontId="24" fillId="0" borderId="30" xfId="0" applyFont="1" applyBorder="1" applyProtection="1">
      <protection locked="0"/>
    </xf>
    <xf numFmtId="165" fontId="11" fillId="2" borderId="30" xfId="1" applyNumberFormat="1" applyFont="1" applyFill="1" applyBorder="1" applyAlignment="1" applyProtection="1">
      <alignment horizontal="center" vertical="center"/>
      <protection locked="0"/>
    </xf>
    <xf numFmtId="1" fontId="7" fillId="0" borderId="30" xfId="1" applyNumberFormat="1" applyFont="1" applyBorder="1" applyProtection="1">
      <protection locked="0"/>
    </xf>
    <xf numFmtId="164" fontId="7" fillId="2" borderId="30" xfId="1" applyNumberFormat="1" applyFont="1" applyFill="1" applyBorder="1" applyAlignment="1" applyProtection="1">
      <alignment horizontal="center"/>
      <protection locked="0"/>
    </xf>
    <xf numFmtId="0" fontId="7" fillId="2" borderId="30" xfId="1" applyFont="1" applyFill="1" applyBorder="1" applyAlignment="1" applyProtection="1">
      <alignment horizontal="center" vertical="center"/>
      <protection locked="0"/>
    </xf>
    <xf numFmtId="0" fontId="13" fillId="0" borderId="30" xfId="5" applyBorder="1" applyProtection="1">
      <protection locked="0"/>
    </xf>
    <xf numFmtId="168" fontId="7" fillId="2" borderId="30" xfId="1" applyNumberFormat="1" applyFont="1" applyFill="1" applyBorder="1" applyAlignment="1" applyProtection="1">
      <alignment horizontal="center" vertical="center"/>
      <protection locked="0"/>
    </xf>
    <xf numFmtId="49" fontId="7" fillId="2" borderId="30" xfId="1" applyNumberFormat="1" applyFont="1" applyFill="1" applyBorder="1" applyAlignment="1" applyProtection="1">
      <alignment horizontal="center" vertical="center"/>
      <protection locked="0"/>
    </xf>
    <xf numFmtId="0" fontId="0" fillId="12" borderId="27" xfId="0" applyFill="1" applyBorder="1" applyAlignment="1" applyProtection="1">
      <alignment horizontal="left"/>
      <protection locked="0"/>
    </xf>
    <xf numFmtId="0" fontId="0" fillId="0" borderId="26" xfId="0" applyBorder="1" applyAlignment="1" applyProtection="1">
      <alignment horizontal="center"/>
      <protection locked="0"/>
    </xf>
    <xf numFmtId="0" fontId="13" fillId="0" borderId="27" xfId="5" applyBorder="1" applyAlignment="1" applyProtection="1">
      <alignment horizontal="center"/>
      <protection locked="0"/>
    </xf>
    <xf numFmtId="168" fontId="7" fillId="2" borderId="27" xfId="1" applyNumberFormat="1" applyFont="1" applyFill="1" applyBorder="1" applyAlignment="1" applyProtection="1">
      <alignment horizontal="center" vertical="center"/>
      <protection locked="0"/>
    </xf>
    <xf numFmtId="0" fontId="13" fillId="0" borderId="27" xfId="5" applyBorder="1" applyProtection="1">
      <protection locked="0"/>
    </xf>
    <xf numFmtId="0" fontId="0" fillId="18" borderId="27" xfId="0" applyFill="1" applyBorder="1" applyAlignment="1" applyProtection="1">
      <alignment horizontal="left"/>
      <protection locked="0"/>
    </xf>
    <xf numFmtId="0" fontId="29" fillId="2" borderId="27" xfId="1" applyFont="1" applyFill="1" applyBorder="1" applyAlignment="1" applyProtection="1">
      <alignment horizontal="center" vertical="center"/>
      <protection locked="0"/>
    </xf>
    <xf numFmtId="49" fontId="29" fillId="2" borderId="27" xfId="1" applyNumberFormat="1" applyFont="1" applyFill="1" applyBorder="1" applyAlignment="1" applyProtection="1">
      <alignment vertical="center"/>
      <protection locked="0"/>
    </xf>
    <xf numFmtId="0" fontId="7" fillId="0" borderId="27" xfId="1" applyFont="1" applyBorder="1" applyAlignment="1" applyProtection="1">
      <alignment vertical="center" wrapText="1"/>
      <protection locked="0"/>
    </xf>
    <xf numFmtId="49" fontId="7" fillId="2" borderId="27" xfId="1" applyNumberFormat="1" applyFont="1" applyFill="1" applyBorder="1" applyAlignment="1" applyProtection="1">
      <alignment horizontal="center" vertical="center"/>
      <protection locked="0"/>
    </xf>
    <xf numFmtId="0" fontId="7" fillId="2" borderId="27" xfId="1" applyFont="1" applyFill="1" applyBorder="1" applyAlignment="1" applyProtection="1">
      <alignment horizontal="justify" vertical="justify" wrapText="1"/>
      <protection locked="0"/>
    </xf>
    <xf numFmtId="49" fontId="7" fillId="2" borderId="27" xfId="1" applyNumberFormat="1" applyFont="1" applyFill="1" applyBorder="1" applyAlignment="1" applyProtection="1">
      <alignment vertical="center" wrapText="1"/>
      <protection locked="0"/>
    </xf>
    <xf numFmtId="0" fontId="7" fillId="0" borderId="27" xfId="1" applyFont="1" applyBorder="1" applyAlignment="1" applyProtection="1">
      <alignment vertical="center"/>
      <protection locked="0"/>
    </xf>
    <xf numFmtId="49" fontId="7" fillId="2" borderId="27" xfId="1" applyNumberFormat="1" applyFont="1" applyFill="1" applyBorder="1" applyAlignment="1" applyProtection="1">
      <alignment vertical="center"/>
      <protection locked="0"/>
    </xf>
    <xf numFmtId="166" fontId="7" fillId="0" borderId="27" xfId="1" applyNumberFormat="1" applyFont="1" applyBorder="1" applyAlignment="1" applyProtection="1">
      <alignment horizontal="center" vertical="center"/>
      <protection locked="0"/>
    </xf>
    <xf numFmtId="0" fontId="50" fillId="5" borderId="27" xfId="0" applyFont="1" applyFill="1" applyBorder="1" applyAlignment="1">
      <alignment horizontal="center" vertical="top" wrapText="1"/>
    </xf>
    <xf numFmtId="1" fontId="51" fillId="5" borderId="27" xfId="1" applyNumberFormat="1" applyFont="1" applyFill="1" applyBorder="1" applyAlignment="1">
      <alignment horizontal="center" vertical="top" wrapText="1"/>
    </xf>
    <xf numFmtId="49" fontId="51" fillId="5" borderId="27" xfId="1" applyNumberFormat="1" applyFont="1" applyFill="1" applyBorder="1" applyAlignment="1">
      <alignment horizontal="center" vertical="top" wrapText="1"/>
    </xf>
    <xf numFmtId="168" fontId="51" fillId="5" borderId="27" xfId="1" applyNumberFormat="1" applyFont="1" applyFill="1" applyBorder="1" applyAlignment="1">
      <alignment horizontal="center" vertical="top" wrapText="1"/>
    </xf>
    <xf numFmtId="0" fontId="51" fillId="5" borderId="27" xfId="1" applyFont="1" applyFill="1" applyBorder="1" applyAlignment="1">
      <alignment horizontal="center" vertical="top" wrapText="1"/>
    </xf>
    <xf numFmtId="14" fontId="51" fillId="5" borderId="27" xfId="1" applyNumberFormat="1" applyFont="1" applyFill="1" applyBorder="1" applyAlignment="1">
      <alignment horizontal="center" vertical="top" wrapText="1"/>
    </xf>
    <xf numFmtId="166" fontId="51" fillId="5" borderId="27" xfId="1" applyNumberFormat="1" applyFont="1" applyFill="1" applyBorder="1" applyAlignment="1">
      <alignment horizontal="center" vertical="top" wrapText="1"/>
    </xf>
    <xf numFmtId="164" fontId="51" fillId="5" borderId="27" xfId="1" applyNumberFormat="1" applyFont="1" applyFill="1" applyBorder="1" applyAlignment="1">
      <alignment horizontal="center" vertical="top" wrapText="1"/>
    </xf>
    <xf numFmtId="166" fontId="51" fillId="5" borderId="27" xfId="4" applyNumberFormat="1" applyFont="1" applyFill="1" applyBorder="1" applyAlignment="1">
      <alignment horizontal="center" vertical="top" wrapText="1"/>
    </xf>
    <xf numFmtId="164" fontId="51" fillId="5" borderId="27" xfId="4" applyNumberFormat="1" applyFont="1" applyFill="1" applyBorder="1" applyAlignment="1">
      <alignment horizontal="center" vertical="top" wrapText="1"/>
    </xf>
    <xf numFmtId="164" fontId="51" fillId="5" borderId="27" xfId="4" applyNumberFormat="1" applyFont="1" applyFill="1" applyBorder="1" applyAlignment="1">
      <alignment horizontal="center" textRotation="90" wrapText="1"/>
    </xf>
    <xf numFmtId="49" fontId="51" fillId="5" borderId="27" xfId="1" applyNumberFormat="1" applyFont="1" applyFill="1" applyBorder="1" applyAlignment="1">
      <alignment horizontal="center" textRotation="90" wrapText="1"/>
    </xf>
    <xf numFmtId="0" fontId="43" fillId="27" borderId="27" xfId="0" applyFont="1" applyFill="1" applyBorder="1" applyProtection="1">
      <protection locked="0"/>
    </xf>
    <xf numFmtId="0" fontId="43" fillId="0" borderId="26" xfId="0" applyFont="1" applyBorder="1" applyAlignment="1" applyProtection="1">
      <alignment horizontal="center" vertical="center"/>
      <protection locked="0"/>
    </xf>
    <xf numFmtId="0" fontId="44" fillId="0" borderId="27" xfId="5" applyFont="1" applyBorder="1" applyAlignment="1" applyProtection="1">
      <alignment horizontal="center" vertical="center"/>
      <protection locked="0"/>
    </xf>
    <xf numFmtId="0" fontId="45" fillId="0" borderId="27" xfId="1" applyFont="1" applyBorder="1" applyAlignment="1" applyProtection="1">
      <alignment horizontal="center" vertical="center"/>
      <protection locked="0"/>
    </xf>
    <xf numFmtId="49" fontId="45" fillId="2" borderId="27" xfId="1" applyNumberFormat="1" applyFont="1" applyFill="1" applyBorder="1" applyAlignment="1" applyProtection="1">
      <alignment horizontal="center" vertical="center"/>
      <protection locked="0"/>
    </xf>
    <xf numFmtId="0" fontId="45" fillId="0" borderId="27" xfId="1" applyFont="1" applyBorder="1" applyAlignment="1" applyProtection="1">
      <alignment horizontal="center" vertical="center" wrapText="1"/>
      <protection locked="0"/>
    </xf>
    <xf numFmtId="164" fontId="43" fillId="2" borderId="27" xfId="1" applyNumberFormat="1" applyFont="1" applyFill="1" applyBorder="1" applyAlignment="1" applyProtection="1">
      <alignment horizontal="center" vertical="center"/>
      <protection locked="0"/>
    </xf>
    <xf numFmtId="166" fontId="45" fillId="0" borderId="27" xfId="1" applyNumberFormat="1" applyFont="1" applyBorder="1" applyAlignment="1" applyProtection="1">
      <alignment horizontal="center" vertical="center"/>
      <protection locked="0"/>
    </xf>
    <xf numFmtId="166" fontId="45" fillId="2" borderId="27" xfId="1" applyNumberFormat="1" applyFont="1" applyFill="1" applyBorder="1" applyAlignment="1" applyProtection="1">
      <alignment horizontal="center" vertical="center"/>
      <protection locked="0"/>
    </xf>
    <xf numFmtId="164" fontId="45" fillId="0" borderId="27" xfId="1" applyNumberFormat="1" applyFont="1" applyBorder="1" applyAlignment="1" applyProtection="1">
      <alignment horizontal="center" vertical="center"/>
      <protection locked="0"/>
    </xf>
    <xf numFmtId="1" fontId="45" fillId="2" borderId="27" xfId="1" applyNumberFormat="1" applyFont="1" applyFill="1" applyBorder="1" applyAlignment="1" applyProtection="1">
      <alignment horizontal="center" vertical="center"/>
      <protection locked="0"/>
    </xf>
    <xf numFmtId="164" fontId="45" fillId="2" borderId="27" xfId="1" applyNumberFormat="1" applyFont="1" applyFill="1" applyBorder="1" applyAlignment="1" applyProtection="1">
      <alignment horizontal="center" vertical="center"/>
      <protection locked="0"/>
    </xf>
    <xf numFmtId="0" fontId="45" fillId="2" borderId="27" xfId="1" applyFont="1" applyFill="1" applyBorder="1" applyAlignment="1" applyProtection="1">
      <alignment horizontal="center" vertical="center"/>
      <protection locked="0"/>
    </xf>
    <xf numFmtId="168" fontId="45" fillId="2" borderId="27" xfId="1" applyNumberFormat="1" applyFont="1" applyFill="1" applyBorder="1" applyAlignment="1" applyProtection="1">
      <alignment horizontal="center" vertical="center"/>
      <protection locked="0"/>
    </xf>
    <xf numFmtId="0" fontId="45" fillId="2" borderId="27" xfId="1" applyFont="1" applyFill="1" applyBorder="1" applyAlignment="1" applyProtection="1">
      <alignment wrapText="1"/>
      <protection locked="0"/>
    </xf>
    <xf numFmtId="0" fontId="44" fillId="0" borderId="27" xfId="5" applyFont="1" applyFill="1" applyBorder="1" applyAlignment="1" applyProtection="1">
      <alignment horizontal="center" vertical="center"/>
      <protection locked="0"/>
    </xf>
    <xf numFmtId="0" fontId="45" fillId="6" borderId="27" xfId="1" applyFont="1" applyFill="1" applyBorder="1" applyAlignment="1" applyProtection="1">
      <alignment horizontal="center" vertical="center" wrapText="1"/>
      <protection locked="0"/>
    </xf>
    <xf numFmtId="49" fontId="45" fillId="2" borderId="27" xfId="1" applyNumberFormat="1" applyFont="1" applyFill="1" applyBorder="1" applyAlignment="1" applyProtection="1">
      <alignment horizontal="center" vertical="center" wrapText="1"/>
      <protection locked="0"/>
    </xf>
    <xf numFmtId="166" fontId="45" fillId="6" borderId="27" xfId="1" applyNumberFormat="1" applyFont="1" applyFill="1" applyBorder="1" applyAlignment="1" applyProtection="1">
      <alignment horizontal="center" vertical="center"/>
      <protection locked="0"/>
    </xf>
    <xf numFmtId="0" fontId="43" fillId="29" borderId="27" xfId="0" applyFont="1" applyFill="1" applyBorder="1" applyProtection="1">
      <protection locked="0"/>
    </xf>
    <xf numFmtId="0" fontId="13" fillId="0" borderId="27" xfId="5" applyBorder="1" applyAlignment="1" applyProtection="1">
      <alignment horizontal="center" vertical="center"/>
      <protection locked="0"/>
    </xf>
    <xf numFmtId="0" fontId="48" fillId="0" borderId="27" xfId="1" applyFont="1" applyBorder="1" applyAlignment="1" applyProtection="1">
      <alignment horizontal="center" vertical="center" wrapText="1"/>
      <protection locked="0"/>
    </xf>
    <xf numFmtId="0" fontId="43" fillId="0" borderId="27" xfId="0" applyFont="1" applyBorder="1" applyProtection="1">
      <protection locked="0"/>
    </xf>
    <xf numFmtId="0" fontId="13" fillId="0" borderId="27" xfId="5" applyFill="1" applyBorder="1" applyAlignment="1" applyProtection="1">
      <alignment horizontal="center" vertical="center"/>
      <protection locked="0"/>
    </xf>
    <xf numFmtId="1" fontId="45" fillId="2" borderId="26" xfId="1" applyNumberFormat="1" applyFont="1" applyFill="1" applyBorder="1" applyAlignment="1" applyProtection="1">
      <alignment horizontal="center" vertical="center"/>
      <protection locked="0"/>
    </xf>
    <xf numFmtId="0" fontId="43" fillId="28" borderId="27" xfId="0" applyFont="1" applyFill="1" applyBorder="1" applyAlignment="1" applyProtection="1">
      <alignment horizontal="center"/>
      <protection locked="0"/>
    </xf>
    <xf numFmtId="0" fontId="45" fillId="2" borderId="27" xfId="1" applyFont="1" applyFill="1" applyBorder="1" applyAlignment="1" applyProtection="1">
      <alignment horizontal="justify" vertical="justify" wrapText="1"/>
      <protection locked="0"/>
    </xf>
    <xf numFmtId="164" fontId="45" fillId="8" borderId="27" xfId="1" applyNumberFormat="1" applyFont="1" applyFill="1" applyBorder="1" applyAlignment="1" applyProtection="1">
      <alignment horizontal="center" vertical="center"/>
      <protection locked="0"/>
    </xf>
    <xf numFmtId="164" fontId="45" fillId="2" borderId="26" xfId="1" applyNumberFormat="1" applyFont="1" applyFill="1" applyBorder="1" applyAlignment="1" applyProtection="1">
      <alignment horizontal="center" vertical="center"/>
      <protection locked="0"/>
    </xf>
    <xf numFmtId="166" fontId="45" fillId="2" borderId="25" xfId="1" applyNumberFormat="1" applyFont="1" applyFill="1" applyBorder="1" applyAlignment="1" applyProtection="1">
      <alignment horizontal="center" vertical="center"/>
      <protection locked="0"/>
    </xf>
    <xf numFmtId="0" fontId="43" fillId="28" borderId="27" xfId="0" applyFont="1" applyFill="1" applyBorder="1" applyProtection="1">
      <protection locked="0"/>
    </xf>
    <xf numFmtId="0" fontId="43" fillId="28" borderId="27" xfId="0" applyFont="1" applyFill="1" applyBorder="1" applyAlignment="1" applyProtection="1">
      <alignment horizontal="left"/>
      <protection locked="0"/>
    </xf>
    <xf numFmtId="0" fontId="45" fillId="32" borderId="27" xfId="1" applyFont="1" applyFill="1" applyBorder="1" applyAlignment="1" applyProtection="1">
      <alignment horizontal="center" vertical="center" wrapText="1"/>
      <protection locked="0"/>
    </xf>
    <xf numFmtId="0" fontId="45" fillId="0" borderId="27" xfId="5" applyFont="1" applyBorder="1" applyAlignment="1" applyProtection="1">
      <alignment horizontal="center" vertical="center"/>
      <protection locked="0"/>
    </xf>
    <xf numFmtId="0" fontId="43" fillId="0" borderId="27" xfId="2" applyFont="1" applyBorder="1"/>
    <xf numFmtId="164" fontId="43" fillId="0" borderId="27" xfId="1" applyNumberFormat="1" applyFont="1" applyBorder="1" applyAlignment="1" applyProtection="1">
      <alignment horizontal="center" vertical="center"/>
      <protection locked="0"/>
    </xf>
    <xf numFmtId="0" fontId="45" fillId="6" borderId="27" xfId="1" applyFont="1" applyFill="1" applyBorder="1" applyAlignment="1" applyProtection="1">
      <alignment horizontal="center" vertical="center"/>
      <protection locked="0"/>
    </xf>
    <xf numFmtId="168" fontId="45" fillId="2" borderId="30" xfId="1" applyNumberFormat="1" applyFont="1" applyFill="1" applyBorder="1" applyAlignment="1" applyProtection="1">
      <alignment horizontal="center" vertical="center"/>
      <protection locked="0"/>
    </xf>
    <xf numFmtId="0" fontId="45" fillId="4" borderId="27" xfId="1" applyFont="1" applyFill="1" applyBorder="1" applyAlignment="1" applyProtection="1">
      <alignment horizontal="center" vertical="center" wrapText="1"/>
      <protection locked="0"/>
    </xf>
    <xf numFmtId="0" fontId="43" fillId="26" borderId="27" xfId="0" applyFont="1" applyFill="1" applyBorder="1" applyProtection="1">
      <protection locked="0"/>
    </xf>
    <xf numFmtId="0" fontId="43" fillId="26" borderId="27" xfId="0" applyFont="1" applyFill="1" applyBorder="1" applyAlignment="1" applyProtection="1">
      <alignment horizontal="left"/>
      <protection locked="0"/>
    </xf>
    <xf numFmtId="0" fontId="43" fillId="0" borderId="27" xfId="0" applyFont="1" applyBorder="1" applyAlignment="1" applyProtection="1">
      <alignment horizontal="center"/>
      <protection locked="0"/>
    </xf>
    <xf numFmtId="0" fontId="44" fillId="0" borderId="27" xfId="5" applyFont="1" applyBorder="1" applyProtection="1">
      <protection locked="0"/>
    </xf>
    <xf numFmtId="166" fontId="45" fillId="0" borderId="27" xfId="1" applyNumberFormat="1" applyFont="1" applyBorder="1" applyAlignment="1" applyProtection="1">
      <alignment horizontal="left" vertical="center"/>
      <protection locked="0"/>
    </xf>
    <xf numFmtId="1" fontId="45" fillId="2" borderId="27" xfId="1" applyNumberFormat="1" applyFont="1" applyFill="1" applyBorder="1" applyProtection="1">
      <protection locked="0"/>
    </xf>
    <xf numFmtId="166" fontId="45" fillId="2" borderId="27" xfId="1" applyNumberFormat="1" applyFont="1" applyFill="1" applyBorder="1" applyAlignment="1" applyProtection="1">
      <alignment horizontal="center"/>
      <protection locked="0"/>
    </xf>
    <xf numFmtId="164" fontId="45" fillId="11" borderId="27" xfId="1" applyNumberFormat="1" applyFont="1" applyFill="1" applyBorder="1" applyAlignment="1" applyProtection="1">
      <alignment horizontal="center"/>
      <protection locked="0"/>
    </xf>
    <xf numFmtId="166" fontId="45" fillId="11" borderId="27" xfId="1" applyNumberFormat="1" applyFont="1" applyFill="1" applyBorder="1" applyAlignment="1" applyProtection="1">
      <alignment horizontal="center"/>
      <protection locked="0"/>
    </xf>
    <xf numFmtId="0" fontId="44" fillId="0" borderId="27" xfId="5" applyFont="1" applyBorder="1" applyAlignment="1" applyProtection="1">
      <alignment horizontal="center"/>
      <protection locked="0"/>
    </xf>
    <xf numFmtId="164" fontId="45" fillId="2" borderId="27" xfId="1" applyNumberFormat="1" applyFont="1" applyFill="1" applyBorder="1" applyAlignment="1" applyProtection="1">
      <alignment horizontal="center"/>
      <protection locked="0"/>
    </xf>
    <xf numFmtId="0" fontId="43" fillId="0" borderId="25" xfId="0" applyFont="1" applyBorder="1" applyAlignment="1" applyProtection="1">
      <alignment horizontal="center"/>
      <protection locked="0"/>
    </xf>
    <xf numFmtId="0" fontId="43" fillId="26" borderId="30" xfId="0" applyFont="1" applyFill="1" applyBorder="1" applyAlignment="1" applyProtection="1">
      <alignment horizontal="left"/>
      <protection locked="0"/>
    </xf>
    <xf numFmtId="0" fontId="43" fillId="0" borderId="30" xfId="0" applyFont="1" applyBorder="1" applyAlignment="1" applyProtection="1">
      <alignment horizontal="center"/>
      <protection locked="0"/>
    </xf>
    <xf numFmtId="0" fontId="44" fillId="0" borderId="30" xfId="5" applyFont="1" applyBorder="1" applyProtection="1">
      <protection locked="0"/>
    </xf>
    <xf numFmtId="0" fontId="44" fillId="0" borderId="25" xfId="5" applyFont="1" applyBorder="1" applyAlignment="1" applyProtection="1">
      <alignment horizontal="center" vertical="center"/>
      <protection locked="0"/>
    </xf>
    <xf numFmtId="0" fontId="45" fillId="0" borderId="25" xfId="1" applyFont="1" applyBorder="1" applyAlignment="1" applyProtection="1">
      <alignment horizontal="center" vertical="center" wrapText="1"/>
      <protection locked="0"/>
    </xf>
    <xf numFmtId="1" fontId="45" fillId="0" borderId="27" xfId="1" applyNumberFormat="1" applyFont="1" applyBorder="1" applyAlignment="1" applyProtection="1">
      <alignment horizontal="center" vertical="center"/>
      <protection locked="0"/>
    </xf>
    <xf numFmtId="164" fontId="43" fillId="23" borderId="27" xfId="1" applyNumberFormat="1" applyFont="1" applyFill="1" applyBorder="1" applyAlignment="1" applyProtection="1">
      <alignment horizontal="center" vertical="center"/>
      <protection locked="0"/>
    </xf>
    <xf numFmtId="0" fontId="43" fillId="33" borderId="27" xfId="2" applyFont="1" applyFill="1" applyBorder="1" applyAlignment="1">
      <alignment horizontal="center"/>
    </xf>
    <xf numFmtId="0" fontId="43" fillId="0" borderId="27" xfId="2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164" fontId="46" fillId="0" borderId="27" xfId="0" applyNumberFormat="1" applyFont="1" applyBorder="1" applyAlignment="1">
      <alignment horizontal="center" vertical="center"/>
    </xf>
    <xf numFmtId="166" fontId="43" fillId="0" borderId="27" xfId="2" applyNumberFormat="1" applyFont="1" applyBorder="1" applyAlignment="1">
      <alignment horizontal="center" vertical="center"/>
    </xf>
    <xf numFmtId="166" fontId="46" fillId="0" borderId="27" xfId="0" applyNumberFormat="1" applyFont="1" applyBorder="1" applyAlignment="1">
      <alignment horizontal="center" vertical="center"/>
    </xf>
    <xf numFmtId="9" fontId="43" fillId="0" borderId="27" xfId="2" applyNumberFormat="1" applyFont="1" applyBorder="1" applyAlignment="1">
      <alignment horizontal="center" vertical="center"/>
    </xf>
    <xf numFmtId="164" fontId="43" fillId="0" borderId="27" xfId="2" applyNumberFormat="1" applyFont="1" applyBorder="1" applyAlignment="1">
      <alignment horizontal="center" vertical="center"/>
    </xf>
    <xf numFmtId="1" fontId="43" fillId="0" borderId="27" xfId="2" applyNumberFormat="1" applyFont="1" applyBorder="1" applyAlignment="1">
      <alignment horizontal="center" vertical="center"/>
    </xf>
    <xf numFmtId="1" fontId="46" fillId="0" borderId="27" xfId="0" applyNumberFormat="1" applyFont="1" applyBorder="1" applyAlignment="1">
      <alignment horizontal="center" vertical="center"/>
    </xf>
    <xf numFmtId="9" fontId="46" fillId="0" borderId="27" xfId="0" applyNumberFormat="1" applyFont="1" applyBorder="1" applyAlignment="1">
      <alignment horizontal="center" vertical="center"/>
    </xf>
    <xf numFmtId="0" fontId="13" fillId="0" borderId="27" xfId="5" applyNumberFormat="1" applyFill="1" applyBorder="1" applyAlignment="1">
      <alignment horizontal="center" vertical="center"/>
    </xf>
    <xf numFmtId="14" fontId="43" fillId="0" borderId="27" xfId="2" applyNumberFormat="1" applyFont="1" applyBorder="1" applyAlignment="1">
      <alignment horizontal="center" vertical="center"/>
    </xf>
    <xf numFmtId="0" fontId="46" fillId="6" borderId="27" xfId="0" applyFont="1" applyFill="1" applyBorder="1" applyAlignment="1">
      <alignment horizontal="center" vertical="center"/>
    </xf>
    <xf numFmtId="166" fontId="46" fillId="0" borderId="26" xfId="0" applyNumberFormat="1" applyFont="1" applyBorder="1" applyAlignment="1">
      <alignment horizontal="center" vertical="center"/>
    </xf>
    <xf numFmtId="172" fontId="46" fillId="0" borderId="27" xfId="0" applyNumberFormat="1" applyFont="1" applyBorder="1" applyAlignment="1">
      <alignment horizontal="center" vertical="center"/>
    </xf>
    <xf numFmtId="171" fontId="46" fillId="0" borderId="27" xfId="0" applyNumberFormat="1" applyFont="1" applyBorder="1" applyAlignment="1">
      <alignment horizontal="center" vertical="center"/>
    </xf>
    <xf numFmtId="0" fontId="43" fillId="0" borderId="27" xfId="2" applyFont="1" applyBorder="1" applyAlignment="1">
      <alignment horizontal="center"/>
    </xf>
    <xf numFmtId="0" fontId="43" fillId="0" borderId="26" xfId="2" applyFont="1" applyBorder="1" applyAlignment="1">
      <alignment horizontal="center" vertical="center"/>
    </xf>
    <xf numFmtId="0" fontId="43" fillId="21" borderId="27" xfId="0" applyFont="1" applyFill="1" applyBorder="1" applyProtection="1">
      <protection locked="0"/>
    </xf>
    <xf numFmtId="1" fontId="45" fillId="6" borderId="27" xfId="1" applyNumberFormat="1" applyFont="1" applyFill="1" applyBorder="1" applyAlignment="1" applyProtection="1">
      <alignment horizontal="center" vertical="center"/>
      <protection locked="0"/>
    </xf>
    <xf numFmtId="0" fontId="44" fillId="2" borderId="27" xfId="5" applyFont="1" applyFill="1" applyBorder="1" applyAlignment="1" applyProtection="1">
      <alignment horizontal="center" vertical="center"/>
      <protection locked="0"/>
    </xf>
    <xf numFmtId="0" fontId="43" fillId="6" borderId="27" xfId="0" applyFont="1" applyFill="1" applyBorder="1" applyAlignment="1" applyProtection="1">
      <alignment horizontal="center"/>
      <protection locked="0"/>
    </xf>
    <xf numFmtId="0" fontId="43" fillId="34" borderId="27" xfId="0" applyFont="1" applyFill="1" applyBorder="1" applyAlignment="1" applyProtection="1">
      <alignment horizontal="center" vertical="center"/>
      <protection locked="0"/>
    </xf>
    <xf numFmtId="1" fontId="13" fillId="34" borderId="27" xfId="5" applyNumberFormat="1" applyFill="1" applyBorder="1" applyAlignment="1" applyProtection="1">
      <alignment horizontal="center" vertical="center"/>
      <protection locked="0"/>
    </xf>
    <xf numFmtId="49" fontId="43" fillId="34" borderId="27" xfId="0" applyNumberFormat="1" applyFont="1" applyFill="1" applyBorder="1" applyAlignment="1" applyProtection="1">
      <alignment horizontal="center" vertical="center"/>
      <protection locked="0"/>
    </xf>
    <xf numFmtId="164" fontId="43" fillId="34" borderId="27" xfId="0" applyNumberFormat="1" applyFont="1" applyFill="1" applyBorder="1" applyAlignment="1" applyProtection="1">
      <alignment horizontal="center" vertical="center"/>
      <protection locked="0"/>
    </xf>
    <xf numFmtId="166" fontId="43" fillId="34" borderId="27" xfId="0" applyNumberFormat="1" applyFont="1" applyFill="1" applyBorder="1" applyAlignment="1" applyProtection="1">
      <alignment horizontal="center" vertical="center"/>
      <protection locked="0"/>
    </xf>
    <xf numFmtId="1" fontId="43" fillId="34" borderId="27" xfId="0" applyNumberFormat="1" applyFont="1" applyFill="1" applyBorder="1" applyAlignment="1" applyProtection="1">
      <alignment horizontal="center" vertical="center"/>
      <protection locked="0"/>
    </xf>
    <xf numFmtId="168" fontId="43" fillId="34" borderId="27" xfId="0" applyNumberFormat="1" applyFont="1" applyFill="1" applyBorder="1" applyAlignment="1" applyProtection="1">
      <alignment horizontal="center" vertical="center"/>
      <protection locked="0"/>
    </xf>
    <xf numFmtId="0" fontId="43" fillId="34" borderId="27" xfId="2" applyFont="1" applyFill="1" applyBorder="1"/>
    <xf numFmtId="164" fontId="43" fillId="0" borderId="27" xfId="0" applyNumberFormat="1" applyFont="1" applyBorder="1" applyAlignment="1" applyProtection="1">
      <alignment horizontal="center" vertical="center" wrapText="1"/>
      <protection locked="0"/>
    </xf>
    <xf numFmtId="0" fontId="43" fillId="11" borderId="27" xfId="0" applyFont="1" applyFill="1" applyBorder="1" applyAlignment="1" applyProtection="1">
      <alignment horizontal="center"/>
      <protection locked="0"/>
    </xf>
    <xf numFmtId="0" fontId="43" fillId="34" borderId="27" xfId="0" applyFont="1" applyFill="1" applyBorder="1" applyAlignment="1" applyProtection="1">
      <alignment horizontal="center" vertical="center" wrapText="1"/>
      <protection locked="0"/>
    </xf>
    <xf numFmtId="0" fontId="13" fillId="34" borderId="27" xfId="5" applyFill="1" applyBorder="1" applyAlignment="1" applyProtection="1">
      <alignment horizontal="center" vertical="center"/>
      <protection locked="0"/>
    </xf>
    <xf numFmtId="0" fontId="43" fillId="34" borderId="27" xfId="0" applyFont="1" applyFill="1" applyBorder="1" applyAlignment="1" applyProtection="1">
      <alignment horizontal="justify" vertical="justify"/>
      <protection locked="0"/>
    </xf>
    <xf numFmtId="1" fontId="13" fillId="2" borderId="27" xfId="5" applyNumberFormat="1" applyFill="1" applyBorder="1" applyAlignment="1" applyProtection="1">
      <alignment horizontal="center" vertical="center"/>
      <protection locked="0"/>
    </xf>
    <xf numFmtId="164" fontId="43" fillId="2" borderId="27" xfId="0" applyNumberFormat="1" applyFont="1" applyFill="1" applyBorder="1" applyAlignment="1" applyProtection="1">
      <alignment horizontal="center" vertical="center"/>
      <protection locked="0"/>
    </xf>
    <xf numFmtId="168" fontId="43" fillId="2" borderId="27" xfId="0" applyNumberFormat="1" applyFont="1" applyFill="1" applyBorder="1" applyAlignment="1" applyProtection="1">
      <alignment horizontal="center" vertical="center"/>
      <protection locked="0"/>
    </xf>
    <xf numFmtId="0" fontId="43" fillId="0" borderId="27" xfId="0" applyFont="1" applyBorder="1" applyAlignment="1" applyProtection="1">
      <alignment horizontal="justify" vertical="justify"/>
      <protection locked="0"/>
    </xf>
    <xf numFmtId="0" fontId="43" fillId="5" borderId="27" xfId="0" applyFont="1" applyFill="1" applyBorder="1" applyAlignment="1" applyProtection="1">
      <alignment horizontal="left"/>
      <protection locked="0"/>
    </xf>
    <xf numFmtId="1" fontId="43" fillId="2" borderId="27" xfId="0" applyNumberFormat="1" applyFont="1" applyFill="1" applyBorder="1" applyAlignment="1" applyProtection="1">
      <alignment horizontal="center" vertical="center"/>
      <protection locked="0"/>
    </xf>
    <xf numFmtId="0" fontId="43" fillId="6" borderId="27" xfId="0" applyFont="1" applyFill="1" applyBorder="1" applyAlignment="1" applyProtection="1">
      <alignment horizontal="center" vertical="center" wrapText="1"/>
      <protection locked="0"/>
    </xf>
    <xf numFmtId="0" fontId="43" fillId="18" borderId="27" xfId="0" applyFont="1" applyFill="1" applyBorder="1" applyAlignment="1" applyProtection="1">
      <alignment horizontal="center"/>
      <protection locked="0"/>
    </xf>
    <xf numFmtId="49" fontId="43" fillId="6" borderId="27" xfId="0" applyNumberFormat="1" applyFont="1" applyFill="1" applyBorder="1" applyAlignment="1" applyProtection="1">
      <alignment horizontal="center" vertical="center"/>
      <protection locked="0"/>
    </xf>
    <xf numFmtId="0" fontId="43" fillId="33" borderId="27" xfId="0" applyFont="1" applyFill="1" applyBorder="1" applyAlignment="1" applyProtection="1">
      <alignment horizontal="left"/>
      <protection locked="0"/>
    </xf>
    <xf numFmtId="0" fontId="43" fillId="0" borderId="27" xfId="0" applyFont="1" applyBorder="1" applyAlignment="1" applyProtection="1">
      <alignment horizontal="left"/>
      <protection locked="0"/>
    </xf>
    <xf numFmtId="0" fontId="13" fillId="34" borderId="27" xfId="5" applyFill="1" applyBorder="1" applyAlignment="1">
      <alignment horizontal="center"/>
    </xf>
    <xf numFmtId="0" fontId="43" fillId="8" borderId="27" xfId="0" applyFont="1" applyFill="1" applyBorder="1" applyAlignment="1" applyProtection="1">
      <alignment horizontal="left"/>
      <protection locked="0"/>
    </xf>
    <xf numFmtId="0" fontId="43" fillId="21" borderId="27" xfId="0" applyFont="1" applyFill="1" applyBorder="1" applyAlignment="1" applyProtection="1">
      <alignment horizontal="left"/>
      <protection locked="0"/>
    </xf>
    <xf numFmtId="0" fontId="43" fillId="7" borderId="27" xfId="0" applyFont="1" applyFill="1" applyBorder="1" applyAlignment="1" applyProtection="1">
      <alignment horizontal="center"/>
      <protection locked="0"/>
    </xf>
    <xf numFmtId="0" fontId="43" fillId="27" borderId="27" xfId="0" applyFont="1" applyFill="1" applyBorder="1" applyAlignment="1" applyProtection="1">
      <alignment horizontal="center" wrapText="1"/>
      <protection locked="0"/>
    </xf>
    <xf numFmtId="166" fontId="43" fillId="0" borderId="27" xfId="0" applyNumberFormat="1" applyFont="1" applyBorder="1" applyAlignment="1" applyProtection="1">
      <alignment horizontal="center" vertical="center" wrapText="1"/>
      <protection locked="0"/>
    </xf>
    <xf numFmtId="1" fontId="13" fillId="0" borderId="27" xfId="5" applyNumberFormat="1" applyFill="1" applyBorder="1" applyAlignment="1" applyProtection="1">
      <alignment horizontal="center" vertical="center" wrapText="1"/>
      <protection locked="0"/>
    </xf>
    <xf numFmtId="164" fontId="43" fillId="34" borderId="27" xfId="0" applyNumberFormat="1" applyFont="1" applyFill="1" applyBorder="1" applyAlignment="1" applyProtection="1">
      <alignment horizontal="center" vertical="center" wrapText="1"/>
      <protection locked="0"/>
    </xf>
    <xf numFmtId="1" fontId="43" fillId="0" borderId="27" xfId="0" applyNumberFormat="1" applyFont="1" applyBorder="1" applyAlignment="1" applyProtection="1">
      <alignment horizontal="center" vertical="center" wrapText="1"/>
      <protection locked="0"/>
    </xf>
    <xf numFmtId="166" fontId="43" fillId="34" borderId="27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27" xfId="5" applyFill="1" applyBorder="1" applyAlignment="1" applyProtection="1">
      <alignment horizontal="center" vertical="center" wrapText="1"/>
      <protection locked="0"/>
    </xf>
    <xf numFmtId="168" fontId="43" fillId="0" borderId="27" xfId="0" applyNumberFormat="1" applyFont="1" applyBorder="1" applyAlignment="1" applyProtection="1">
      <alignment horizontal="center" vertical="center" wrapText="1"/>
      <protection locked="0"/>
    </xf>
    <xf numFmtId="164" fontId="43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43" fillId="0" borderId="27" xfId="0" applyFont="1" applyBorder="1" applyAlignment="1" applyProtection="1">
      <alignment horizontal="justify" vertical="justify" wrapText="1"/>
      <protection locked="0"/>
    </xf>
    <xf numFmtId="1" fontId="43" fillId="2" borderId="27" xfId="0" applyNumberFormat="1" applyFont="1" applyFill="1" applyBorder="1" applyAlignment="1" applyProtection="1">
      <alignment horizontal="center" vertical="center" wrapText="1"/>
      <protection locked="0"/>
    </xf>
    <xf numFmtId="168" fontId="43" fillId="2" borderId="27" xfId="0" applyNumberFormat="1" applyFont="1" applyFill="1" applyBorder="1" applyAlignment="1" applyProtection="1">
      <alignment horizontal="center" vertical="center" wrapText="1"/>
      <protection locked="0"/>
    </xf>
    <xf numFmtId="14" fontId="43" fillId="34" borderId="27" xfId="0" applyNumberFormat="1" applyFont="1" applyFill="1" applyBorder="1" applyAlignment="1" applyProtection="1">
      <alignment horizontal="center" vertical="center"/>
      <protection locked="0"/>
    </xf>
    <xf numFmtId="164" fontId="47" fillId="0" borderId="27" xfId="0" applyNumberFormat="1" applyFont="1" applyBorder="1" applyAlignment="1" applyProtection="1">
      <alignment horizontal="center" vertical="center"/>
      <protection locked="0"/>
    </xf>
    <xf numFmtId="164" fontId="45" fillId="34" borderId="27" xfId="0" applyNumberFormat="1" applyFont="1" applyFill="1" applyBorder="1" applyAlignment="1" applyProtection="1">
      <alignment horizontal="center" vertical="center"/>
      <protection locked="0"/>
    </xf>
    <xf numFmtId="0" fontId="43" fillId="15" borderId="27" xfId="0" applyFont="1" applyFill="1" applyBorder="1" applyAlignment="1" applyProtection="1">
      <alignment horizontal="center"/>
      <protection locked="0"/>
    </xf>
    <xf numFmtId="0" fontId="43" fillId="8" borderId="27" xfId="0" applyFont="1" applyFill="1" applyBorder="1" applyAlignment="1" applyProtection="1">
      <alignment horizontal="center"/>
      <protection locked="0"/>
    </xf>
    <xf numFmtId="164" fontId="43" fillId="11" borderId="27" xfId="0" applyNumberFormat="1" applyFont="1" applyFill="1" applyBorder="1" applyAlignment="1" applyProtection="1">
      <alignment horizontal="center" vertical="center"/>
      <protection locked="0"/>
    </xf>
    <xf numFmtId="0" fontId="43" fillId="35" borderId="27" xfId="0" applyFont="1" applyFill="1" applyBorder="1" applyAlignment="1" applyProtection="1">
      <alignment horizontal="center"/>
      <protection locked="0"/>
    </xf>
    <xf numFmtId="0" fontId="49" fillId="0" borderId="27" xfId="0" applyFont="1" applyBorder="1" applyAlignment="1" applyProtection="1">
      <alignment horizontal="center" vertical="center"/>
      <protection locked="0"/>
    </xf>
    <xf numFmtId="0" fontId="43" fillId="29" borderId="27" xfId="0" applyFont="1" applyFill="1" applyBorder="1" applyAlignment="1" applyProtection="1">
      <alignment horizontal="center"/>
      <protection locked="0"/>
    </xf>
    <xf numFmtId="0" fontId="43" fillId="9" borderId="27" xfId="0" applyFont="1" applyFill="1" applyBorder="1" applyAlignment="1" applyProtection="1">
      <alignment horizontal="center"/>
      <protection locked="0"/>
    </xf>
    <xf numFmtId="0" fontId="13" fillId="0" borderId="27" xfId="5" applyNumberFormat="1" applyBorder="1" applyAlignment="1" applyProtection="1">
      <alignment horizontal="center" vertical="center"/>
      <protection locked="0"/>
    </xf>
    <xf numFmtId="0" fontId="43" fillId="38" borderId="27" xfId="0" applyFont="1" applyFill="1" applyBorder="1" applyAlignment="1" applyProtection="1">
      <alignment horizontal="center"/>
      <protection locked="0"/>
    </xf>
    <xf numFmtId="0" fontId="43" fillId="37" borderId="27" xfId="0" applyFont="1" applyFill="1" applyBorder="1" applyAlignment="1" applyProtection="1">
      <alignment horizontal="left"/>
      <protection locked="0"/>
    </xf>
    <xf numFmtId="0" fontId="43" fillId="0" borderId="27" xfId="0" applyFont="1" applyBorder="1" applyAlignment="1" applyProtection="1">
      <alignment horizontal="center" vertical="justify"/>
      <protection locked="0"/>
    </xf>
    <xf numFmtId="0" fontId="43" fillId="12" borderId="27" xfId="0" applyFont="1" applyFill="1" applyBorder="1" applyAlignment="1" applyProtection="1">
      <alignment horizontal="center"/>
      <protection locked="0"/>
    </xf>
    <xf numFmtId="14" fontId="43" fillId="0" borderId="27" xfId="0" applyNumberFormat="1" applyFont="1" applyBorder="1" applyAlignment="1" applyProtection="1">
      <alignment horizontal="center" vertical="center"/>
      <protection locked="0"/>
    </xf>
    <xf numFmtId="1" fontId="45" fillId="2" borderId="27" xfId="5" applyNumberFormat="1" applyFont="1" applyFill="1" applyBorder="1" applyAlignment="1" applyProtection="1">
      <alignment horizontal="center" vertical="center"/>
      <protection locked="0"/>
    </xf>
    <xf numFmtId="16" fontId="43" fillId="0" borderId="27" xfId="0" applyNumberFormat="1" applyFont="1" applyBorder="1" applyAlignment="1" applyProtection="1">
      <alignment horizontal="center" vertical="center"/>
      <protection locked="0"/>
    </xf>
    <xf numFmtId="0" fontId="43" fillId="36" borderId="27" xfId="0" applyFont="1" applyFill="1" applyBorder="1" applyAlignment="1" applyProtection="1">
      <alignment horizontal="center"/>
      <protection locked="0"/>
    </xf>
    <xf numFmtId="0" fontId="49" fillId="0" borderId="27" xfId="0" applyFont="1" applyBorder="1" applyAlignment="1" applyProtection="1">
      <alignment horizontal="center" vertical="center" wrapText="1"/>
      <protection locked="0"/>
    </xf>
    <xf numFmtId="0" fontId="43" fillId="21" borderId="27" xfId="0" applyFont="1" applyFill="1" applyBorder="1" applyAlignment="1" applyProtection="1">
      <alignment horizontal="center"/>
      <protection locked="0"/>
    </xf>
    <xf numFmtId="49" fontId="43" fillId="2" borderId="27" xfId="0" applyNumberFormat="1" applyFont="1" applyFill="1" applyBorder="1" applyAlignment="1" applyProtection="1">
      <alignment horizontal="center" vertical="center"/>
      <protection locked="0"/>
    </xf>
    <xf numFmtId="0" fontId="43" fillId="2" borderId="27" xfId="0" applyFont="1" applyFill="1" applyBorder="1" applyAlignment="1" applyProtection="1">
      <alignment horizontal="center" vertical="center"/>
      <protection locked="0"/>
    </xf>
    <xf numFmtId="0" fontId="43" fillId="27" borderId="27" xfId="0" applyFont="1" applyFill="1" applyBorder="1" applyAlignment="1" applyProtection="1">
      <alignment horizontal="center"/>
      <protection locked="0"/>
    </xf>
    <xf numFmtId="166" fontId="43" fillId="11" borderId="27" xfId="0" applyNumberFormat="1" applyFont="1" applyFill="1" applyBorder="1" applyAlignment="1" applyProtection="1">
      <alignment horizontal="center" vertical="center"/>
      <protection locked="0"/>
    </xf>
    <xf numFmtId="0" fontId="43" fillId="32" borderId="27" xfId="0" applyFont="1" applyFill="1" applyBorder="1" applyAlignment="1" applyProtection="1">
      <alignment horizontal="center"/>
      <protection locked="0"/>
    </xf>
    <xf numFmtId="14" fontId="43" fillId="11" borderId="27" xfId="0" applyNumberFormat="1" applyFont="1" applyFill="1" applyBorder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 wrapText="1"/>
      <protection locked="0"/>
    </xf>
    <xf numFmtId="49" fontId="43" fillId="8" borderId="27" xfId="0" applyNumberFormat="1" applyFont="1" applyFill="1" applyBorder="1" applyAlignment="1" applyProtection="1">
      <alignment horizontal="center" vertical="center"/>
      <protection locked="0"/>
    </xf>
    <xf numFmtId="0" fontId="43" fillId="11" borderId="27" xfId="0" applyFont="1" applyFill="1" applyBorder="1" applyAlignment="1" applyProtection="1">
      <alignment horizontal="center" vertical="center"/>
      <protection locked="0"/>
    </xf>
    <xf numFmtId="0" fontId="43" fillId="33" borderId="27" xfId="0" applyFont="1" applyFill="1" applyBorder="1" applyAlignment="1" applyProtection="1">
      <alignment horizontal="center"/>
      <protection locked="0"/>
    </xf>
    <xf numFmtId="0" fontId="43" fillId="3" borderId="27" xfId="0" applyFont="1" applyFill="1" applyBorder="1" applyAlignment="1" applyProtection="1">
      <alignment horizontal="center"/>
      <protection locked="0"/>
    </xf>
    <xf numFmtId="0" fontId="43" fillId="0" borderId="27" xfId="0" applyFont="1" applyBorder="1" applyAlignment="1" applyProtection="1">
      <alignment vertical="justify"/>
      <protection locked="0"/>
    </xf>
    <xf numFmtId="0" fontId="43" fillId="34" borderId="27" xfId="0" applyFont="1" applyFill="1" applyBorder="1" applyAlignment="1" applyProtection="1">
      <alignment horizontal="center"/>
      <protection locked="0"/>
    </xf>
    <xf numFmtId="0" fontId="43" fillId="2" borderId="27" xfId="0" applyFont="1" applyFill="1" applyBorder="1" applyAlignment="1" applyProtection="1">
      <alignment horizontal="center"/>
      <protection locked="0"/>
    </xf>
    <xf numFmtId="0" fontId="43" fillId="37" borderId="27" xfId="0" applyFont="1" applyFill="1" applyBorder="1" applyAlignment="1" applyProtection="1">
      <alignment horizontal="center"/>
      <protection locked="0"/>
    </xf>
    <xf numFmtId="0" fontId="43" fillId="39" borderId="27" xfId="0" applyFont="1" applyFill="1" applyBorder="1" applyAlignment="1" applyProtection="1">
      <alignment horizontal="center"/>
      <protection locked="0"/>
    </xf>
    <xf numFmtId="14" fontId="43" fillId="2" borderId="27" xfId="0" applyNumberFormat="1" applyFont="1" applyFill="1" applyBorder="1" applyAlignment="1" applyProtection="1">
      <alignment horizontal="center" vertical="center"/>
      <protection locked="0"/>
    </xf>
    <xf numFmtId="0" fontId="13" fillId="2" borderId="27" xfId="5" applyFill="1" applyBorder="1" applyAlignment="1" applyProtection="1">
      <alignment horizontal="center" vertical="center"/>
      <protection locked="0"/>
    </xf>
    <xf numFmtId="166" fontId="43" fillId="2" borderId="27" xfId="0" applyNumberFormat="1" applyFont="1" applyFill="1" applyBorder="1" applyAlignment="1" applyProtection="1">
      <alignment horizontal="center" vertical="center"/>
      <protection locked="0"/>
    </xf>
    <xf numFmtId="0" fontId="43" fillId="2" borderId="27" xfId="0" applyFont="1" applyFill="1" applyBorder="1" applyAlignment="1" applyProtection="1">
      <alignment horizontal="center" vertical="justify"/>
      <protection locked="0"/>
    </xf>
    <xf numFmtId="0" fontId="43" fillId="40" borderId="27" xfId="0" applyFont="1" applyFill="1" applyBorder="1" applyAlignment="1" applyProtection="1">
      <alignment horizontal="center"/>
      <protection locked="0"/>
    </xf>
    <xf numFmtId="166" fontId="43" fillId="40" borderId="27" xfId="0" applyNumberFormat="1" applyFont="1" applyFill="1" applyBorder="1" applyAlignment="1" applyProtection="1">
      <alignment horizontal="center" vertical="center"/>
      <protection locked="0"/>
    </xf>
    <xf numFmtId="14" fontId="43" fillId="0" borderId="27" xfId="0" applyNumberFormat="1" applyFont="1" applyBorder="1" applyAlignment="1" applyProtection="1">
      <alignment horizontal="left" vertical="center"/>
      <protection locked="0"/>
    </xf>
    <xf numFmtId="0" fontId="43" fillId="40" borderId="27" xfId="0" applyFont="1" applyFill="1" applyBorder="1" applyAlignment="1" applyProtection="1">
      <alignment horizontal="center" vertical="center"/>
      <protection locked="0"/>
    </xf>
    <xf numFmtId="164" fontId="43" fillId="8" borderId="27" xfId="0" applyNumberFormat="1" applyFont="1" applyFill="1" applyBorder="1" applyAlignment="1" applyProtection="1">
      <alignment horizontal="center" vertical="center"/>
      <protection locked="0"/>
    </xf>
    <xf numFmtId="166" fontId="43" fillId="41" borderId="27" xfId="0" applyNumberFormat="1" applyFont="1" applyFill="1" applyBorder="1" applyAlignment="1" applyProtection="1">
      <alignment horizontal="center" vertical="center"/>
      <protection locked="0"/>
    </xf>
    <xf numFmtId="0" fontId="43" fillId="18" borderId="27" xfId="0" applyFont="1" applyFill="1" applyBorder="1" applyAlignment="1" applyProtection="1">
      <alignment horizontal="center" vertical="center"/>
      <protection locked="0"/>
    </xf>
    <xf numFmtId="14" fontId="0" fillId="0" borderId="27" xfId="0" applyNumberFormat="1" applyBorder="1" applyAlignment="1">
      <alignment horizontal="center"/>
    </xf>
    <xf numFmtId="14" fontId="0" fillId="0" borderId="26" xfId="0" applyNumberFormat="1" applyBorder="1" applyAlignment="1">
      <alignment horizontal="center"/>
    </xf>
    <xf numFmtId="14" fontId="0" fillId="0" borderId="27" xfId="0" applyNumberFormat="1" applyBorder="1"/>
    <xf numFmtId="1" fontId="0" fillId="2" borderId="27" xfId="5" applyNumberFormat="1" applyFont="1" applyFill="1" applyBorder="1" applyAlignment="1" applyProtection="1">
      <alignment horizontal="center" vertical="center"/>
      <protection locked="0"/>
    </xf>
    <xf numFmtId="0" fontId="43" fillId="40" borderId="25" xfId="0" applyFont="1" applyFill="1" applyBorder="1" applyAlignment="1" applyProtection="1">
      <alignment horizontal="center"/>
      <protection locked="0"/>
    </xf>
    <xf numFmtId="168" fontId="43" fillId="40" borderId="27" xfId="0" applyNumberFormat="1" applyFont="1" applyFill="1" applyBorder="1" applyAlignment="1" applyProtection="1">
      <alignment horizontal="center" vertical="center"/>
      <protection locked="0"/>
    </xf>
    <xf numFmtId="168" fontId="43" fillId="9" borderId="27" xfId="0" applyNumberFormat="1" applyFont="1" applyFill="1" applyBorder="1" applyAlignment="1" applyProtection="1">
      <alignment horizontal="center" vertical="center"/>
      <protection locked="0"/>
    </xf>
    <xf numFmtId="168" fontId="43" fillId="4" borderId="27" xfId="0" applyNumberFormat="1" applyFont="1" applyFill="1" applyBorder="1" applyAlignment="1" applyProtection="1">
      <alignment horizontal="center" vertical="center"/>
      <protection locked="0"/>
    </xf>
    <xf numFmtId="0" fontId="43" fillId="7" borderId="25" xfId="0" applyFont="1" applyFill="1" applyBorder="1" applyAlignment="1" applyProtection="1">
      <alignment horizontal="center"/>
      <protection locked="0"/>
    </xf>
    <xf numFmtId="0" fontId="13" fillId="0" borderId="27" xfId="5" applyFill="1" applyBorder="1" applyAlignment="1">
      <alignment horizontal="center"/>
    </xf>
    <xf numFmtId="0" fontId="13" fillId="0" borderId="27" xfId="5" applyFill="1" applyBorder="1" applyAlignment="1" applyProtection="1">
      <alignment horizontal="center"/>
      <protection locked="0"/>
    </xf>
    <xf numFmtId="0" fontId="21" fillId="0" borderId="27" xfId="7" applyFont="1" applyFill="1" applyBorder="1" applyAlignment="1" applyProtection="1">
      <alignment horizontal="center" vertical="center"/>
      <protection locked="0"/>
    </xf>
    <xf numFmtId="0" fontId="43" fillId="0" borderId="27" xfId="0" applyFont="1" applyBorder="1" applyAlignment="1">
      <alignment horizontal="center"/>
    </xf>
    <xf numFmtId="0" fontId="43" fillId="0" borderId="27" xfId="0" applyFont="1" applyBorder="1" applyAlignment="1">
      <alignment horizontal="center" vertical="justify"/>
    </xf>
    <xf numFmtId="0" fontId="43" fillId="28" borderId="25" xfId="0" applyFont="1" applyFill="1" applyBorder="1" applyAlignment="1" applyProtection="1">
      <alignment horizontal="center"/>
      <protection locked="0"/>
    </xf>
    <xf numFmtId="0" fontId="13" fillId="0" borderId="27" xfId="5" applyBorder="1" applyAlignment="1">
      <alignment horizontal="center" vertical="justify"/>
    </xf>
    <xf numFmtId="0" fontId="43" fillId="8" borderId="25" xfId="0" applyFont="1" applyFill="1" applyBorder="1" applyAlignment="1" applyProtection="1">
      <alignment horizontal="center"/>
      <protection locked="0"/>
    </xf>
    <xf numFmtId="0" fontId="13" fillId="0" borderId="27" xfId="5" applyBorder="1" applyAlignment="1" applyProtection="1">
      <alignment horizontal="center" vertical="justify"/>
      <protection locked="0"/>
    </xf>
    <xf numFmtId="0" fontId="43" fillId="44" borderId="25" xfId="0" applyFont="1" applyFill="1" applyBorder="1" applyAlignment="1" applyProtection="1">
      <alignment horizontal="center"/>
      <protection locked="0"/>
    </xf>
    <xf numFmtId="0" fontId="43" fillId="15" borderId="25" xfId="0" applyFont="1" applyFill="1" applyBorder="1" applyAlignment="1" applyProtection="1">
      <alignment horizontal="center"/>
      <protection locked="0"/>
    </xf>
    <xf numFmtId="0" fontId="43" fillId="21" borderId="25" xfId="0" applyFont="1" applyFill="1" applyBorder="1" applyAlignment="1" applyProtection="1">
      <alignment horizontal="center"/>
      <protection locked="0"/>
    </xf>
    <xf numFmtId="0" fontId="43" fillId="40" borderId="27" xfId="0" applyFont="1" applyFill="1" applyBorder="1" applyAlignment="1" applyProtection="1">
      <alignment horizontal="center" vertical="justify"/>
      <protection locked="0"/>
    </xf>
    <xf numFmtId="0" fontId="13" fillId="0" borderId="27" xfId="5" applyFill="1" applyBorder="1" applyAlignment="1">
      <alignment horizontal="center" vertical="center"/>
    </xf>
    <xf numFmtId="0" fontId="55" fillId="0" borderId="27" xfId="5" applyFont="1" applyFill="1" applyBorder="1" applyAlignment="1" applyProtection="1">
      <alignment horizontal="center" vertical="center"/>
      <protection locked="0"/>
    </xf>
    <xf numFmtId="0" fontId="43" fillId="22" borderId="25" xfId="0" applyFont="1" applyFill="1" applyBorder="1" applyAlignment="1" applyProtection="1">
      <alignment horizontal="center" vertical="center"/>
      <protection locked="0"/>
    </xf>
    <xf numFmtId="0" fontId="13" fillId="0" borderId="27" xfId="5" applyBorder="1" applyAlignment="1" applyProtection="1">
      <alignment horizontal="center" vertical="center" wrapText="1"/>
      <protection locked="0"/>
    </xf>
    <xf numFmtId="0" fontId="46" fillId="0" borderId="27" xfId="0" applyFont="1" applyBorder="1" applyAlignment="1" applyProtection="1">
      <alignment horizontal="center" vertical="center"/>
      <protection locked="0"/>
    </xf>
    <xf numFmtId="0" fontId="45" fillId="0" borderId="25" xfId="0" applyFont="1" applyBorder="1" applyAlignment="1" applyProtection="1">
      <alignment horizontal="center" vertical="center"/>
      <protection locked="0"/>
    </xf>
    <xf numFmtId="0" fontId="43" fillId="35" borderId="29" xfId="0" applyFont="1" applyFill="1" applyBorder="1" applyAlignment="1" applyProtection="1">
      <alignment horizontal="center" vertical="center"/>
      <protection locked="0"/>
    </xf>
    <xf numFmtId="1" fontId="13" fillId="0" borderId="30" xfId="5" applyNumberFormat="1" applyFill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 wrapText="1"/>
      <protection locked="0"/>
    </xf>
    <xf numFmtId="0" fontId="55" fillId="0" borderId="30" xfId="5" applyFont="1" applyFill="1" applyBorder="1" applyAlignment="1" applyProtection="1">
      <alignment horizontal="center" vertical="center"/>
      <protection locked="0"/>
    </xf>
    <xf numFmtId="0" fontId="43" fillId="44" borderId="25" xfId="0" applyFont="1" applyFill="1" applyBorder="1" applyAlignment="1" applyProtection="1">
      <alignment horizontal="center" vertical="center"/>
      <protection locked="0"/>
    </xf>
    <xf numFmtId="1" fontId="1" fillId="0" borderId="27" xfId="5" applyNumberFormat="1" applyFont="1" applyFill="1" applyBorder="1" applyAlignment="1" applyProtection="1">
      <alignment horizontal="center" vertical="center"/>
      <protection locked="0"/>
    </xf>
    <xf numFmtId="1" fontId="1" fillId="0" borderId="30" xfId="5" applyNumberFormat="1" applyFont="1" applyFill="1" applyBorder="1" applyAlignment="1" applyProtection="1">
      <alignment horizontal="center" vertical="center"/>
      <protection locked="0"/>
    </xf>
    <xf numFmtId="1" fontId="55" fillId="0" borderId="27" xfId="0" applyNumberFormat="1" applyFont="1" applyBorder="1" applyAlignment="1">
      <alignment horizontal="center"/>
    </xf>
    <xf numFmtId="0" fontId="43" fillId="0" borderId="27" xfId="0" applyFont="1" applyBorder="1" applyAlignment="1">
      <alignment horizontal="center" vertical="top" wrapText="1"/>
    </xf>
    <xf numFmtId="1" fontId="55" fillId="0" borderId="27" xfId="0" applyNumberFormat="1" applyFont="1" applyBorder="1" applyAlignment="1">
      <alignment horizontal="center" vertical="center"/>
    </xf>
    <xf numFmtId="0" fontId="43" fillId="45" borderId="27" xfId="0" applyFont="1" applyFill="1" applyBorder="1" applyAlignment="1">
      <alignment horizontal="center" vertical="center"/>
    </xf>
    <xf numFmtId="0" fontId="49" fillId="0" borderId="27" xfId="0" applyFont="1" applyBorder="1" applyAlignment="1">
      <alignment horizontal="center" vertical="top" wrapText="1"/>
    </xf>
    <xf numFmtId="0" fontId="13" fillId="0" borderId="27" xfId="5" applyNumberFormat="1" applyBorder="1" applyAlignment="1">
      <alignment horizontal="center" vertical="center"/>
    </xf>
    <xf numFmtId="0" fontId="54" fillId="50" borderId="27" xfId="0" applyFont="1" applyFill="1" applyBorder="1" applyAlignment="1">
      <alignment horizontal="center" vertical="top" wrapText="1"/>
    </xf>
    <xf numFmtId="0" fontId="43" fillId="0" borderId="27" xfId="1" applyFont="1" applyBorder="1" applyAlignment="1">
      <alignment horizontal="center" vertical="top" wrapText="1"/>
    </xf>
    <xf numFmtId="1" fontId="55" fillId="0" borderId="27" xfId="1" applyNumberFormat="1" applyFont="1" applyBorder="1" applyAlignment="1">
      <alignment horizontal="center"/>
    </xf>
    <xf numFmtId="49" fontId="43" fillId="0" borderId="27" xfId="0" applyNumberFormat="1" applyFont="1" applyBorder="1" applyAlignment="1">
      <alignment horizontal="center" vertical="top"/>
    </xf>
    <xf numFmtId="0" fontId="0" fillId="0" borderId="27" xfId="5" applyNumberFormat="1" applyFont="1" applyBorder="1" applyAlignment="1">
      <alignment horizontal="center" vertical="center"/>
    </xf>
    <xf numFmtId="0" fontId="3" fillId="0" borderId="27" xfId="2" applyBorder="1" applyAlignment="1">
      <alignment horizontal="center" vertical="center"/>
    </xf>
    <xf numFmtId="0" fontId="43" fillId="0" borderId="27" xfId="0" applyFont="1" applyBorder="1" applyAlignment="1">
      <alignment horizontal="center" vertical="top"/>
    </xf>
    <xf numFmtId="1" fontId="56" fillId="0" borderId="27" xfId="0" applyNumberFormat="1" applyFont="1" applyBorder="1" applyAlignment="1">
      <alignment horizontal="center" vertical="center"/>
    </xf>
    <xf numFmtId="0" fontId="43" fillId="53" borderId="25" xfId="0" applyFont="1" applyFill="1" applyBorder="1" applyAlignment="1" applyProtection="1">
      <alignment horizontal="center" vertical="center"/>
      <protection locked="0"/>
    </xf>
    <xf numFmtId="0" fontId="43" fillId="54" borderId="25" xfId="0" applyFont="1" applyFill="1" applyBorder="1" applyAlignment="1" applyProtection="1">
      <alignment horizontal="center" vertical="center"/>
      <protection locked="0"/>
    </xf>
    <xf numFmtId="168" fontId="43" fillId="14" borderId="27" xfId="0" applyNumberFormat="1" applyFont="1" applyFill="1" applyBorder="1" applyAlignment="1" applyProtection="1">
      <alignment horizontal="center" vertical="center"/>
      <protection locked="0"/>
    </xf>
    <xf numFmtId="49" fontId="43" fillId="14" borderId="27" xfId="0" applyNumberFormat="1" applyFont="1" applyFill="1" applyBorder="1" applyAlignment="1" applyProtection="1">
      <alignment horizontal="center" vertical="center" wrapText="1"/>
      <protection locked="0"/>
    </xf>
    <xf numFmtId="0" fontId="43" fillId="14" borderId="27" xfId="0" applyFont="1" applyFill="1" applyBorder="1" applyAlignment="1" applyProtection="1">
      <alignment horizontal="center" vertical="top" wrapText="1"/>
      <protection locked="0"/>
    </xf>
    <xf numFmtId="49" fontId="43" fillId="55" borderId="27" xfId="0" applyNumberFormat="1" applyFont="1" applyFill="1" applyBorder="1" applyAlignment="1" applyProtection="1">
      <alignment horizontal="center" vertical="center" wrapText="1"/>
      <protection locked="0"/>
    </xf>
    <xf numFmtId="0" fontId="43" fillId="55" borderId="27" xfId="0" applyFont="1" applyFill="1" applyBorder="1" applyAlignment="1" applyProtection="1">
      <alignment horizontal="center" vertical="top" wrapText="1"/>
      <protection locked="0"/>
    </xf>
    <xf numFmtId="49" fontId="43" fillId="19" borderId="27" xfId="0" applyNumberFormat="1" applyFont="1" applyFill="1" applyBorder="1" applyAlignment="1" applyProtection="1">
      <alignment horizontal="center" vertical="center" wrapText="1"/>
      <protection locked="0"/>
    </xf>
    <xf numFmtId="0" fontId="43" fillId="19" borderId="27" xfId="0" applyFont="1" applyFill="1" applyBorder="1" applyAlignment="1" applyProtection="1">
      <alignment horizontal="center" vertical="top" wrapText="1"/>
      <protection locked="0"/>
    </xf>
    <xf numFmtId="168" fontId="43" fillId="56" borderId="27" xfId="0" applyNumberFormat="1" applyFont="1" applyFill="1" applyBorder="1" applyAlignment="1" applyProtection="1">
      <alignment horizontal="center" vertical="center"/>
      <protection locked="0"/>
    </xf>
    <xf numFmtId="168" fontId="43" fillId="57" borderId="27" xfId="0" applyNumberFormat="1" applyFont="1" applyFill="1" applyBorder="1" applyAlignment="1" applyProtection="1">
      <alignment horizontal="center" vertical="center"/>
      <protection locked="0"/>
    </xf>
    <xf numFmtId="168" fontId="43" fillId="58" borderId="27" xfId="0" applyNumberFormat="1" applyFont="1" applyFill="1" applyBorder="1" applyAlignment="1" applyProtection="1">
      <alignment horizontal="center" vertical="center"/>
      <protection locked="0"/>
    </xf>
    <xf numFmtId="49" fontId="43" fillId="17" borderId="27" xfId="0" applyNumberFormat="1" applyFont="1" applyFill="1" applyBorder="1" applyAlignment="1" applyProtection="1">
      <alignment horizontal="center" vertical="center" wrapText="1"/>
      <protection locked="0"/>
    </xf>
    <xf numFmtId="0" fontId="43" fillId="17" borderId="27" xfId="0" applyFont="1" applyFill="1" applyBorder="1" applyAlignment="1" applyProtection="1">
      <alignment horizontal="center" vertical="top" wrapText="1"/>
      <protection locked="0"/>
    </xf>
    <xf numFmtId="168" fontId="43" fillId="59" borderId="27" xfId="0" applyNumberFormat="1" applyFont="1" applyFill="1" applyBorder="1" applyAlignment="1" applyProtection="1">
      <alignment horizontal="center" vertical="center"/>
      <protection locked="0"/>
    </xf>
    <xf numFmtId="49" fontId="43" fillId="59" borderId="27" xfId="0" applyNumberFormat="1" applyFont="1" applyFill="1" applyBorder="1" applyAlignment="1" applyProtection="1">
      <alignment horizontal="center" vertical="center" wrapText="1"/>
      <protection locked="0"/>
    </xf>
    <xf numFmtId="0" fontId="43" fillId="59" borderId="27" xfId="0" applyFont="1" applyFill="1" applyBorder="1" applyAlignment="1" applyProtection="1">
      <alignment horizontal="center" vertical="top" wrapText="1"/>
      <protection locked="0"/>
    </xf>
    <xf numFmtId="168" fontId="43" fillId="60" borderId="27" xfId="0" applyNumberFormat="1" applyFont="1" applyFill="1" applyBorder="1" applyAlignment="1" applyProtection="1">
      <alignment horizontal="center" vertical="center"/>
      <protection locked="0"/>
    </xf>
    <xf numFmtId="168" fontId="43" fillId="61" borderId="27" xfId="0" applyNumberFormat="1" applyFont="1" applyFill="1" applyBorder="1" applyAlignment="1" applyProtection="1">
      <alignment horizontal="center" vertical="center"/>
      <protection locked="0"/>
    </xf>
    <xf numFmtId="168" fontId="43" fillId="62" borderId="27" xfId="0" applyNumberFormat="1" applyFont="1" applyFill="1" applyBorder="1" applyAlignment="1" applyProtection="1">
      <alignment horizontal="center" vertical="center"/>
      <protection locked="0"/>
    </xf>
    <xf numFmtId="168" fontId="43" fillId="63" borderId="27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0" fontId="43" fillId="65" borderId="29" xfId="0" applyFont="1" applyFill="1" applyBorder="1" applyAlignment="1" applyProtection="1">
      <alignment horizontal="center" vertical="center"/>
      <protection locked="0"/>
    </xf>
    <xf numFmtId="1" fontId="0" fillId="0" borderId="27" xfId="0" applyNumberFormat="1" applyBorder="1" applyAlignment="1">
      <alignment horizontal="center" vertical="center"/>
    </xf>
    <xf numFmtId="0" fontId="43" fillId="35" borderId="27" xfId="0" applyFont="1" applyFill="1" applyBorder="1" applyAlignment="1">
      <alignment horizontal="center" vertical="center"/>
    </xf>
    <xf numFmtId="168" fontId="43" fillId="7" borderId="27" xfId="1" applyNumberFormat="1" applyFont="1" applyFill="1" applyBorder="1" applyAlignment="1">
      <alignment horizontal="center" vertical="center"/>
    </xf>
    <xf numFmtId="168" fontId="43" fillId="7" borderId="27" xfId="0" applyNumberFormat="1" applyFont="1" applyFill="1" applyBorder="1" applyAlignment="1">
      <alignment horizontal="center" vertical="center"/>
    </xf>
    <xf numFmtId="168" fontId="43" fillId="3" borderId="27" xfId="1" applyNumberFormat="1" applyFont="1" applyFill="1" applyBorder="1" applyAlignment="1">
      <alignment horizontal="center" vertical="center"/>
    </xf>
    <xf numFmtId="168" fontId="43" fillId="15" borderId="27" xfId="1" applyNumberFormat="1" applyFont="1" applyFill="1" applyBorder="1" applyAlignment="1">
      <alignment horizontal="center" vertical="center"/>
    </xf>
    <xf numFmtId="49" fontId="43" fillId="0" borderId="27" xfId="2" applyNumberFormat="1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/>
    </xf>
    <xf numFmtId="168" fontId="43" fillId="46" borderId="27" xfId="1" applyNumberFormat="1" applyFont="1" applyFill="1" applyBorder="1" applyAlignment="1">
      <alignment horizontal="center" vertical="center"/>
    </xf>
    <xf numFmtId="168" fontId="43" fillId="46" borderId="27" xfId="0" applyNumberFormat="1" applyFont="1" applyFill="1" applyBorder="1" applyAlignment="1">
      <alignment horizontal="center" vertical="center"/>
    </xf>
    <xf numFmtId="168" fontId="43" fillId="35" borderId="27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61" fillId="0" borderId="27" xfId="0" applyFont="1" applyBorder="1" applyAlignment="1" applyProtection="1">
      <alignment horizontal="left" vertical="top" wrapText="1"/>
      <protection locked="0"/>
    </xf>
    <xf numFmtId="9" fontId="62" fillId="0" borderId="27" xfId="0" applyNumberFormat="1" applyFont="1" applyBorder="1" applyAlignment="1">
      <alignment horizontal="center" vertical="center" wrapText="1"/>
    </xf>
    <xf numFmtId="16" fontId="62" fillId="0" borderId="27" xfId="0" applyNumberFormat="1" applyFont="1" applyBorder="1" applyAlignment="1" applyProtection="1">
      <alignment horizontal="center" vertical="center"/>
      <protection locked="0"/>
    </xf>
    <xf numFmtId="0" fontId="62" fillId="0" borderId="27" xfId="0" applyFont="1" applyBorder="1" applyAlignment="1" applyProtection="1">
      <alignment horizontal="left" vertical="top" wrapText="1"/>
      <protection locked="0"/>
    </xf>
    <xf numFmtId="49" fontId="43" fillId="13" borderId="30" xfId="0" applyNumberFormat="1" applyFont="1" applyFill="1" applyBorder="1" applyAlignment="1" applyProtection="1">
      <alignment horizontal="center" vertical="center" wrapText="1"/>
      <protection locked="0"/>
    </xf>
    <xf numFmtId="0" fontId="43" fillId="13" borderId="30" xfId="0" applyFont="1" applyFill="1" applyBorder="1" applyAlignment="1" applyProtection="1">
      <alignment horizontal="center" vertical="top" wrapText="1"/>
      <protection locked="0"/>
    </xf>
    <xf numFmtId="0" fontId="62" fillId="0" borderId="27" xfId="0" applyFont="1" applyBorder="1" applyAlignment="1">
      <alignment horizontal="center" vertical="center" wrapText="1"/>
    </xf>
    <xf numFmtId="0" fontId="63" fillId="50" borderId="27" xfId="9" applyFont="1" applyBorder="1" applyAlignment="1" applyProtection="1">
      <alignment horizontal="center" vertical="center"/>
      <protection locked="0"/>
    </xf>
    <xf numFmtId="1" fontId="63" fillId="50" borderId="27" xfId="9" applyNumberFormat="1" applyFont="1" applyBorder="1" applyAlignment="1" applyProtection="1">
      <alignment horizontal="center" vertical="center"/>
      <protection locked="0"/>
    </xf>
    <xf numFmtId="0" fontId="63" fillId="50" borderId="27" xfId="9" applyFont="1" applyBorder="1" applyAlignment="1">
      <alignment horizontal="center" vertical="center" wrapText="1"/>
    </xf>
    <xf numFmtId="14" fontId="63" fillId="50" borderId="27" xfId="9" applyNumberFormat="1" applyFont="1" applyBorder="1" applyAlignment="1">
      <alignment horizontal="center" vertical="center" wrapText="1"/>
    </xf>
    <xf numFmtId="9" fontId="63" fillId="50" borderId="27" xfId="9" applyNumberFormat="1" applyFont="1" applyBorder="1" applyAlignment="1">
      <alignment horizontal="center" vertical="center" wrapText="1"/>
    </xf>
    <xf numFmtId="16" fontId="63" fillId="50" borderId="27" xfId="9" applyNumberFormat="1" applyFont="1" applyBorder="1" applyAlignment="1" applyProtection="1">
      <alignment horizontal="center" vertical="center"/>
      <protection locked="0"/>
    </xf>
    <xf numFmtId="0" fontId="63" fillId="50" borderId="27" xfId="9" applyFont="1" applyBorder="1" applyAlignment="1" applyProtection="1">
      <alignment horizontal="left" vertical="top" wrapText="1"/>
      <protection locked="0"/>
    </xf>
    <xf numFmtId="0" fontId="62" fillId="0" borderId="27" xfId="0" applyFont="1" applyBorder="1" applyAlignment="1" applyProtection="1">
      <alignment horizontal="center" vertical="center"/>
      <protection locked="0"/>
    </xf>
    <xf numFmtId="1" fontId="62" fillId="0" borderId="27" xfId="0" applyNumberFormat="1" applyFont="1" applyBorder="1" applyAlignment="1" applyProtection="1">
      <alignment horizontal="center" vertical="center"/>
      <protection locked="0"/>
    </xf>
    <xf numFmtId="14" fontId="62" fillId="0" borderId="27" xfId="0" applyNumberFormat="1" applyFont="1" applyBorder="1" applyAlignment="1">
      <alignment horizontal="center" vertical="center" wrapText="1"/>
    </xf>
    <xf numFmtId="49" fontId="52" fillId="43" borderId="24" xfId="0" applyNumberFormat="1" applyFont="1" applyFill="1" applyBorder="1" applyAlignment="1">
      <alignment horizontal="center" vertical="center" wrapText="1" readingOrder="1"/>
    </xf>
    <xf numFmtId="49" fontId="52" fillId="43" borderId="31" xfId="0" applyNumberFormat="1" applyFont="1" applyFill="1" applyBorder="1" applyAlignment="1">
      <alignment horizontal="center" vertical="center" wrapText="1" readingOrder="1"/>
    </xf>
    <xf numFmtId="0" fontId="43" fillId="9" borderId="27" xfId="0" applyFont="1" applyFill="1" applyBorder="1" applyAlignment="1" applyProtection="1">
      <alignment horizontal="center" vertical="center"/>
      <protection locked="0"/>
    </xf>
    <xf numFmtId="0" fontId="43" fillId="15" borderId="27" xfId="0" applyFont="1" applyFill="1" applyBorder="1" applyAlignment="1" applyProtection="1">
      <alignment horizontal="center" vertical="center"/>
      <protection locked="0"/>
    </xf>
    <xf numFmtId="0" fontId="1" fillId="0" borderId="27" xfId="5" applyNumberFormat="1" applyFont="1" applyFill="1" applyBorder="1" applyAlignment="1" applyProtection="1">
      <alignment horizontal="center" vertical="center"/>
      <protection locked="0"/>
    </xf>
    <xf numFmtId="0" fontId="43" fillId="5" borderId="29" xfId="0" applyFont="1" applyFill="1" applyBorder="1" applyAlignment="1" applyProtection="1">
      <alignment horizontal="center" vertical="center"/>
      <protection locked="0"/>
    </xf>
    <xf numFmtId="0" fontId="1" fillId="6" borderId="3" xfId="0" applyFont="1" applyFill="1" applyBorder="1"/>
    <xf numFmtId="1" fontId="1" fillId="2" borderId="27" xfId="5" applyNumberFormat="1" applyFont="1" applyFill="1" applyBorder="1" applyAlignment="1" applyProtection="1">
      <alignment horizontal="center" vertical="center"/>
      <protection locked="0"/>
    </xf>
    <xf numFmtId="1" fontId="1" fillId="2" borderId="0" xfId="5" applyNumberFormat="1" applyFont="1" applyFill="1" applyBorder="1" applyAlignment="1" applyProtection="1">
      <alignment horizontal="center" vertical="center"/>
      <protection locked="0"/>
    </xf>
    <xf numFmtId="0" fontId="43" fillId="15" borderId="29" xfId="0" applyFont="1" applyFill="1" applyBorder="1" applyAlignment="1" applyProtection="1">
      <alignment horizontal="center" vertical="center"/>
      <protection locked="0"/>
    </xf>
    <xf numFmtId="0" fontId="1" fillId="0" borderId="30" xfId="5" applyNumberFormat="1" applyFont="1" applyFill="1" applyBorder="1" applyAlignment="1" applyProtection="1">
      <alignment horizontal="center" vertical="center"/>
      <protection locked="0"/>
    </xf>
    <xf numFmtId="1" fontId="0" fillId="0" borderId="30" xfId="5" applyNumberFormat="1" applyFont="1" applyFill="1" applyBorder="1" applyAlignment="1" applyProtection="1">
      <alignment horizontal="center" vertical="center"/>
      <protection locked="0"/>
    </xf>
    <xf numFmtId="0" fontId="0" fillId="0" borderId="27" xfId="5" applyNumberFormat="1" applyFont="1" applyFill="1" applyBorder="1" applyAlignment="1" applyProtection="1">
      <alignment horizontal="center" vertical="center"/>
      <protection locked="0"/>
    </xf>
    <xf numFmtId="168" fontId="43" fillId="32" borderId="27" xfId="1" applyNumberFormat="1" applyFont="1" applyFill="1" applyBorder="1" applyAlignment="1">
      <alignment horizontal="center" vertical="center"/>
    </xf>
    <xf numFmtId="16" fontId="4" fillId="0" borderId="27" xfId="1" applyNumberFormat="1" applyBorder="1" applyAlignment="1">
      <alignment horizontal="center" vertical="center"/>
    </xf>
    <xf numFmtId="168" fontId="43" fillId="13" borderId="27" xfId="1" applyNumberFormat="1" applyFont="1" applyFill="1" applyBorder="1" applyAlignment="1">
      <alignment horizontal="center" vertical="center"/>
    </xf>
    <xf numFmtId="49" fontId="43" fillId="13" borderId="27" xfId="1" applyNumberFormat="1" applyFont="1" applyFill="1" applyBorder="1" applyAlignment="1">
      <alignment horizontal="center" vertical="center" wrapText="1"/>
    </xf>
    <xf numFmtId="168" fontId="43" fillId="47" borderId="27" xfId="1" applyNumberFormat="1" applyFont="1" applyFill="1" applyBorder="1" applyAlignment="1">
      <alignment horizontal="center" vertical="center"/>
    </xf>
    <xf numFmtId="49" fontId="43" fillId="47" borderId="27" xfId="1" applyNumberFormat="1" applyFont="1" applyFill="1" applyBorder="1" applyAlignment="1">
      <alignment horizontal="center" vertical="center" wrapText="1"/>
    </xf>
    <xf numFmtId="168" fontId="43" fillId="48" borderId="27" xfId="1" applyNumberFormat="1" applyFont="1" applyFill="1" applyBorder="1" applyAlignment="1">
      <alignment horizontal="center" vertical="center"/>
    </xf>
    <xf numFmtId="1" fontId="55" fillId="0" borderId="27" xfId="1" applyNumberFormat="1" applyFont="1" applyBorder="1" applyAlignment="1">
      <alignment horizontal="center" vertical="center"/>
    </xf>
    <xf numFmtId="168" fontId="43" fillId="16" borderId="27" xfId="1" applyNumberFormat="1" applyFont="1" applyFill="1" applyBorder="1" applyAlignment="1">
      <alignment horizontal="center" vertical="center"/>
    </xf>
    <xf numFmtId="0" fontId="64" fillId="61" borderId="27" xfId="0" applyFont="1" applyFill="1" applyBorder="1" applyAlignment="1" applyProtection="1">
      <alignment horizontal="center" vertical="center"/>
      <protection locked="0"/>
    </xf>
    <xf numFmtId="1" fontId="64" fillId="61" borderId="27" xfId="0" applyNumberFormat="1" applyFont="1" applyFill="1" applyBorder="1" applyAlignment="1" applyProtection="1">
      <alignment horizontal="center" vertical="center"/>
      <protection locked="0"/>
    </xf>
    <xf numFmtId="0" fontId="64" fillId="61" borderId="27" xfId="0" applyFont="1" applyFill="1" applyBorder="1" applyAlignment="1">
      <alignment horizontal="center" vertical="center" wrapText="1"/>
    </xf>
    <xf numFmtId="14" fontId="64" fillId="61" borderId="27" xfId="0" applyNumberFormat="1" applyFont="1" applyFill="1" applyBorder="1" applyAlignment="1">
      <alignment horizontal="center" vertical="center" wrapText="1"/>
    </xf>
    <xf numFmtId="0" fontId="43" fillId="8" borderId="27" xfId="0" applyFont="1" applyFill="1" applyBorder="1" applyAlignment="1" applyProtection="1">
      <alignment horizontal="center" vertical="top" wrapText="1"/>
      <protection locked="0"/>
    </xf>
    <xf numFmtId="0" fontId="43" fillId="4" borderId="25" xfId="0" applyFont="1" applyFill="1" applyBorder="1" applyAlignment="1" applyProtection="1">
      <alignment horizontal="center" vertical="center"/>
      <protection locked="0"/>
    </xf>
    <xf numFmtId="0" fontId="43" fillId="4" borderId="29" xfId="0" applyFont="1" applyFill="1" applyBorder="1" applyAlignment="1" applyProtection="1">
      <alignment horizontal="center" vertical="center"/>
      <protection locked="0"/>
    </xf>
    <xf numFmtId="0" fontId="62" fillId="0" borderId="27" xfId="0" applyFont="1" applyBorder="1" applyAlignment="1" applyProtection="1">
      <alignment horizontal="left" vertical="center"/>
      <protection locked="0"/>
    </xf>
    <xf numFmtId="0" fontId="64" fillId="61" borderId="27" xfId="0" applyFont="1" applyFill="1" applyBorder="1" applyAlignment="1" applyProtection="1">
      <alignment horizontal="left" vertical="center"/>
      <protection locked="0"/>
    </xf>
    <xf numFmtId="14" fontId="62" fillId="0" borderId="27" xfId="0" applyNumberFormat="1" applyFont="1" applyBorder="1" applyAlignment="1" applyProtection="1">
      <alignment horizontal="center" vertical="center"/>
      <protection locked="0"/>
    </xf>
    <xf numFmtId="0" fontId="43" fillId="8" borderId="27" xfId="1" applyFont="1" applyFill="1" applyBorder="1" applyAlignment="1">
      <alignment horizontal="center" vertical="center"/>
    </xf>
    <xf numFmtId="49" fontId="43" fillId="4" borderId="27" xfId="1" applyNumberFormat="1" applyFont="1" applyFill="1" applyBorder="1" applyAlignment="1">
      <alignment horizontal="center" vertical="center" wrapText="1"/>
    </xf>
    <xf numFmtId="49" fontId="43" fillId="16" borderId="27" xfId="1" applyNumberFormat="1" applyFont="1" applyFill="1" applyBorder="1" applyAlignment="1">
      <alignment horizontal="center" vertical="center" wrapText="1"/>
    </xf>
    <xf numFmtId="49" fontId="43" fillId="12" borderId="27" xfId="0" applyNumberFormat="1" applyFont="1" applyFill="1" applyBorder="1" applyAlignment="1" applyProtection="1">
      <alignment horizontal="center" vertical="center" wrapText="1"/>
      <protection locked="0"/>
    </xf>
    <xf numFmtId="49" fontId="43" fillId="15" borderId="27" xfId="0" applyNumberFormat="1" applyFont="1" applyFill="1" applyBorder="1" applyAlignment="1" applyProtection="1">
      <alignment horizontal="center" vertical="center" wrapText="1"/>
      <protection locked="0"/>
    </xf>
    <xf numFmtId="49" fontId="43" fillId="22" borderId="27" xfId="0" applyNumberFormat="1" applyFont="1" applyFill="1" applyBorder="1" applyAlignment="1" applyProtection="1">
      <alignment horizontal="center" vertical="center" wrapText="1"/>
      <protection locked="0"/>
    </xf>
    <xf numFmtId="49" fontId="43" fillId="66" borderId="27" xfId="0" applyNumberFormat="1" applyFont="1" applyFill="1" applyBorder="1" applyAlignment="1" applyProtection="1">
      <alignment horizontal="center" vertical="center" wrapText="1"/>
      <protection locked="0"/>
    </xf>
    <xf numFmtId="49" fontId="43" fillId="20" borderId="27" xfId="0" applyNumberFormat="1" applyFont="1" applyFill="1" applyBorder="1" applyAlignment="1" applyProtection="1">
      <alignment horizontal="center" vertical="center" wrapText="1"/>
      <protection locked="0"/>
    </xf>
    <xf numFmtId="1" fontId="55" fillId="0" borderId="27" xfId="5" applyNumberFormat="1" applyFont="1" applyFill="1" applyBorder="1" applyAlignment="1" applyProtection="1">
      <alignment horizontal="center" vertical="center"/>
    </xf>
    <xf numFmtId="1" fontId="55" fillId="0" borderId="30" xfId="5" applyNumberFormat="1" applyFont="1" applyFill="1" applyBorder="1" applyAlignment="1" applyProtection="1">
      <alignment horizontal="center" vertical="center"/>
    </xf>
    <xf numFmtId="1" fontId="13" fillId="0" borderId="27" xfId="5" applyNumberFormat="1" applyFill="1" applyBorder="1" applyAlignment="1" applyProtection="1">
      <alignment horizontal="center" vertical="center"/>
    </xf>
    <xf numFmtId="168" fontId="43" fillId="4" borderId="29" xfId="0" applyNumberFormat="1" applyFont="1" applyFill="1" applyBorder="1" applyAlignment="1" applyProtection="1">
      <alignment horizontal="center" vertical="center"/>
      <protection locked="0"/>
    </xf>
    <xf numFmtId="0" fontId="43" fillId="48" borderId="27" xfId="0" applyFont="1" applyFill="1" applyBorder="1" applyAlignment="1" applyProtection="1">
      <alignment horizontal="center" vertical="center"/>
      <protection locked="0"/>
    </xf>
    <xf numFmtId="0" fontId="58" fillId="51" borderId="27" xfId="0" applyFont="1" applyFill="1" applyBorder="1" applyAlignment="1">
      <alignment vertical="top" wrapText="1"/>
    </xf>
    <xf numFmtId="0" fontId="62" fillId="0" borderId="27" xfId="0" applyFont="1" applyBorder="1" applyAlignment="1" applyProtection="1">
      <alignment vertical="center"/>
      <protection locked="0"/>
    </xf>
    <xf numFmtId="0" fontId="64" fillId="61" borderId="27" xfId="0" applyFont="1" applyFill="1" applyBorder="1" applyAlignment="1" applyProtection="1">
      <alignment vertical="center"/>
      <protection locked="0"/>
    </xf>
    <xf numFmtId="0" fontId="62" fillId="0" borderId="27" xfId="0" applyFont="1" applyBorder="1" applyAlignment="1">
      <alignment vertical="center" wrapText="1"/>
    </xf>
    <xf numFmtId="168" fontId="43" fillId="4" borderId="25" xfId="0" applyNumberFormat="1" applyFont="1" applyFill="1" applyBorder="1" applyAlignment="1" applyProtection="1">
      <alignment horizontal="center" vertical="center"/>
      <protection locked="0"/>
    </xf>
    <xf numFmtId="14" fontId="62" fillId="0" borderId="27" xfId="0" applyNumberFormat="1" applyFont="1" applyBorder="1" applyAlignment="1" applyProtection="1">
      <alignment horizontal="left" vertical="top" wrapText="1"/>
      <protection locked="0"/>
    </xf>
    <xf numFmtId="49" fontId="43" fillId="3" borderId="27" xfId="0" applyNumberFormat="1" applyFont="1" applyFill="1" applyBorder="1" applyAlignment="1" applyProtection="1">
      <alignment horizontal="center" vertical="center" wrapText="1"/>
      <protection locked="0"/>
    </xf>
    <xf numFmtId="0" fontId="43" fillId="3" borderId="27" xfId="0" applyFont="1" applyFill="1" applyBorder="1" applyAlignment="1" applyProtection="1">
      <alignment horizontal="center" vertical="top" wrapText="1"/>
      <protection locked="0"/>
    </xf>
    <xf numFmtId="0" fontId="43" fillId="15" borderId="27" xfId="0" applyFont="1" applyFill="1" applyBorder="1" applyAlignment="1" applyProtection="1">
      <alignment horizontal="center" vertical="top" wrapText="1"/>
      <protection locked="0"/>
    </xf>
    <xf numFmtId="0" fontId="43" fillId="9" borderId="27" xfId="0" applyFont="1" applyFill="1" applyBorder="1" applyAlignment="1">
      <alignment horizontal="center" vertical="center"/>
    </xf>
    <xf numFmtId="0" fontId="43" fillId="16" borderId="27" xfId="0" applyFont="1" applyFill="1" applyBorder="1" applyAlignment="1">
      <alignment horizontal="center" vertical="center"/>
    </xf>
    <xf numFmtId="49" fontId="43" fillId="8" borderId="27" xfId="0" applyNumberFormat="1" applyFont="1" applyFill="1" applyBorder="1" applyAlignment="1">
      <alignment horizontal="center" vertical="center" wrapText="1"/>
    </xf>
    <xf numFmtId="0" fontId="13" fillId="0" borderId="27" xfId="0" applyFont="1" applyBorder="1" applyAlignment="1">
      <alignment horizontal="center"/>
    </xf>
    <xf numFmtId="0" fontId="43" fillId="0" borderId="29" xfId="8" applyFont="1" applyFill="1" applyBorder="1" applyAlignment="1" applyProtection="1">
      <alignment horizontal="center" vertical="top" wrapText="1"/>
      <protection locked="0"/>
    </xf>
    <xf numFmtId="168" fontId="43" fillId="0" borderId="29" xfId="0" applyNumberFormat="1" applyFont="1" applyBorder="1" applyAlignment="1" applyProtection="1">
      <alignment horizontal="center" vertical="center"/>
      <protection locked="0"/>
    </xf>
    <xf numFmtId="49" fontId="43" fillId="0" borderId="29" xfId="0" applyNumberFormat="1" applyFont="1" applyBorder="1" applyAlignment="1" applyProtection="1">
      <alignment horizontal="center" vertical="center" wrapText="1"/>
      <protection locked="0"/>
    </xf>
    <xf numFmtId="0" fontId="62" fillId="0" borderId="27" xfId="0" applyFont="1" applyBorder="1" applyAlignment="1">
      <alignment horizontal="center" vertical="top" wrapText="1"/>
    </xf>
    <xf numFmtId="14" fontId="0" fillId="0" borderId="0" xfId="0" applyNumberFormat="1" applyAlignment="1">
      <alignment horizontal="center" vertical="top"/>
    </xf>
    <xf numFmtId="0" fontId="43" fillId="5" borderId="27" xfId="0" applyFont="1" applyFill="1" applyBorder="1" applyAlignment="1" applyProtection="1">
      <alignment horizontal="center" vertical="center"/>
      <protection locked="0"/>
    </xf>
    <xf numFmtId="0" fontId="57" fillId="0" borderId="27" xfId="5" applyNumberFormat="1" applyFont="1" applyFill="1" applyBorder="1" applyAlignment="1" applyProtection="1">
      <alignment horizontal="center" vertical="center"/>
      <protection locked="0"/>
    </xf>
    <xf numFmtId="14" fontId="57" fillId="0" borderId="27" xfId="0" applyNumberFormat="1" applyFont="1" applyBorder="1" applyAlignment="1" applyProtection="1">
      <alignment horizontal="center" vertical="center"/>
      <protection locked="0"/>
    </xf>
    <xf numFmtId="0" fontId="57" fillId="0" borderId="27" xfId="0" applyFont="1" applyBorder="1" applyAlignment="1">
      <alignment horizontal="center" vertical="top" wrapText="1"/>
    </xf>
    <xf numFmtId="0" fontId="57" fillId="0" borderId="30" xfId="0" applyFont="1" applyBorder="1" applyAlignment="1">
      <alignment horizontal="center" vertical="center" wrapText="1"/>
    </xf>
    <xf numFmtId="0" fontId="57" fillId="0" borderId="30" xfId="5" applyNumberFormat="1" applyFont="1" applyFill="1" applyBorder="1" applyAlignment="1" applyProtection="1">
      <alignment horizontal="center" vertical="center"/>
      <protection locked="0"/>
    </xf>
    <xf numFmtId="0" fontId="62" fillId="0" borderId="30" xfId="0" applyFont="1" applyBorder="1" applyAlignment="1" applyProtection="1">
      <alignment horizontal="center" vertical="center"/>
      <protection locked="0"/>
    </xf>
    <xf numFmtId="1" fontId="57" fillId="0" borderId="30" xfId="0" applyNumberFormat="1" applyFont="1" applyBorder="1" applyAlignment="1" applyProtection="1">
      <alignment horizontal="center" vertical="center"/>
      <protection locked="0"/>
    </xf>
    <xf numFmtId="14" fontId="57" fillId="0" borderId="30" xfId="0" applyNumberFormat="1" applyFont="1" applyBorder="1" applyAlignment="1">
      <alignment horizontal="center" vertical="center" wrapText="1"/>
    </xf>
    <xf numFmtId="9" fontId="57" fillId="0" borderId="30" xfId="0" applyNumberFormat="1" applyFont="1" applyBorder="1" applyAlignment="1">
      <alignment horizontal="center" vertical="center" wrapText="1"/>
    </xf>
    <xf numFmtId="0" fontId="57" fillId="0" borderId="30" xfId="0" applyFont="1" applyBorder="1" applyAlignment="1" applyProtection="1">
      <alignment horizontal="center" vertical="center"/>
      <protection locked="0"/>
    </xf>
    <xf numFmtId="0" fontId="57" fillId="0" borderId="30" xfId="0" applyFont="1" applyBorder="1" applyAlignment="1" applyProtection="1">
      <alignment horizontal="left" vertical="top" wrapText="1"/>
      <protection locked="0"/>
    </xf>
    <xf numFmtId="0" fontId="57" fillId="0" borderId="30" xfId="0" applyFont="1" applyBorder="1" applyAlignment="1">
      <alignment horizontal="center" vertical="top" wrapText="1"/>
    </xf>
    <xf numFmtId="1" fontId="57" fillId="0" borderId="27" xfId="5" applyNumberFormat="1" applyFont="1" applyFill="1" applyBorder="1" applyAlignment="1" applyProtection="1">
      <alignment horizontal="center" vertical="center"/>
      <protection locked="0"/>
    </xf>
    <xf numFmtId="1" fontId="57" fillId="0" borderId="30" xfId="5" applyNumberFormat="1" applyFont="1" applyFill="1" applyBorder="1" applyAlignment="1" applyProtection="1">
      <alignment horizontal="center" vertical="center"/>
      <protection locked="0"/>
    </xf>
    <xf numFmtId="14" fontId="57" fillId="0" borderId="30" xfId="0" applyNumberFormat="1" applyFont="1" applyBorder="1" applyAlignment="1" applyProtection="1">
      <alignment horizontal="center" vertical="center"/>
      <protection locked="0"/>
    </xf>
    <xf numFmtId="0" fontId="62" fillId="0" borderId="30" xfId="0" applyFont="1" applyBorder="1" applyAlignment="1">
      <alignment horizontal="center" vertical="top" wrapText="1"/>
    </xf>
    <xf numFmtId="0" fontId="43" fillId="45" borderId="25" xfId="0" applyFont="1" applyFill="1" applyBorder="1" applyAlignment="1" applyProtection="1">
      <alignment horizontal="center" vertical="center"/>
      <protection locked="0"/>
    </xf>
    <xf numFmtId="0" fontId="62" fillId="0" borderId="30" xfId="0" applyFont="1" applyBorder="1" applyAlignment="1">
      <alignment horizontal="center" vertical="center" wrapText="1"/>
    </xf>
    <xf numFmtId="0" fontId="62" fillId="0" borderId="30" xfId="0" applyFont="1" applyBorder="1" applyAlignment="1" applyProtection="1">
      <alignment vertical="center"/>
      <protection locked="0"/>
    </xf>
    <xf numFmtId="1" fontId="62" fillId="0" borderId="30" xfId="0" applyNumberFormat="1" applyFont="1" applyBorder="1" applyAlignment="1" applyProtection="1">
      <alignment horizontal="center" vertical="center"/>
      <protection locked="0"/>
    </xf>
    <xf numFmtId="14" fontId="62" fillId="0" borderId="30" xfId="0" applyNumberFormat="1" applyFont="1" applyBorder="1" applyAlignment="1">
      <alignment horizontal="center" vertical="center" wrapText="1"/>
    </xf>
    <xf numFmtId="9" fontId="62" fillId="0" borderId="30" xfId="0" applyNumberFormat="1" applyFont="1" applyBorder="1" applyAlignment="1">
      <alignment horizontal="center" vertical="center" wrapText="1"/>
    </xf>
    <xf numFmtId="14" fontId="62" fillId="0" borderId="30" xfId="0" applyNumberFormat="1" applyFont="1" applyBorder="1" applyAlignment="1" applyProtection="1">
      <alignment horizontal="center" vertical="center"/>
      <protection locked="0"/>
    </xf>
    <xf numFmtId="0" fontId="62" fillId="0" borderId="30" xfId="0" applyFont="1" applyBorder="1" applyAlignment="1" applyProtection="1">
      <alignment horizontal="left" vertical="top" wrapText="1"/>
      <protection locked="0"/>
    </xf>
    <xf numFmtId="0" fontId="43" fillId="4" borderId="27" xfId="0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6" fontId="57" fillId="0" borderId="30" xfId="0" applyNumberFormat="1" applyFont="1" applyBorder="1" applyAlignment="1" applyProtection="1">
      <alignment horizontal="center" vertical="center"/>
      <protection locked="0"/>
    </xf>
    <xf numFmtId="0" fontId="43" fillId="14" borderId="25" xfId="0" applyFont="1" applyFill="1" applyBorder="1" applyAlignment="1" applyProtection="1">
      <alignment horizontal="center" vertical="center"/>
      <protection locked="0"/>
    </xf>
    <xf numFmtId="0" fontId="62" fillId="0" borderId="30" xfId="0" applyFont="1" applyBorder="1" applyAlignment="1">
      <alignment vertical="center" wrapText="1"/>
    </xf>
    <xf numFmtId="0" fontId="13" fillId="0" borderId="30" xfId="5" applyNumberFormat="1" applyFill="1" applyBorder="1" applyAlignment="1" applyProtection="1">
      <alignment horizontal="center" vertical="center"/>
      <protection locked="0"/>
    </xf>
    <xf numFmtId="1" fontId="0" fillId="0" borderId="30" xfId="5" applyNumberFormat="1" applyFont="1" applyFill="1" applyBorder="1" applyAlignment="1" applyProtection="1">
      <alignment horizontal="center" vertical="center" wrapText="1"/>
      <protection locked="0"/>
    </xf>
    <xf numFmtId="0" fontId="43" fillId="67" borderId="25" xfId="0" applyFont="1" applyFill="1" applyBorder="1" applyAlignment="1" applyProtection="1">
      <alignment horizontal="center" vertical="center"/>
      <protection locked="0"/>
    </xf>
    <xf numFmtId="0" fontId="57" fillId="0" borderId="27" xfId="0" quotePrefix="1" applyFont="1" applyBorder="1" applyAlignment="1" applyProtection="1">
      <alignment horizontal="left" vertical="top" wrapText="1"/>
      <protection locked="0"/>
    </xf>
    <xf numFmtId="0" fontId="66" fillId="0" borderId="27" xfId="0" applyFont="1" applyBorder="1" applyAlignment="1" applyProtection="1">
      <alignment horizontal="center" vertical="center"/>
      <protection locked="0"/>
    </xf>
    <xf numFmtId="168" fontId="66" fillId="0" borderId="27" xfId="0" applyNumberFormat="1" applyFont="1" applyBorder="1" applyAlignment="1" applyProtection="1">
      <alignment horizontal="center" vertical="center"/>
      <protection locked="0"/>
    </xf>
    <xf numFmtId="49" fontId="66" fillId="0" borderId="27" xfId="0" applyNumberFormat="1" applyFont="1" applyBorder="1" applyAlignment="1" applyProtection="1">
      <alignment horizontal="center" vertical="center" wrapText="1"/>
      <protection locked="0"/>
    </xf>
    <xf numFmtId="0" fontId="66" fillId="0" borderId="27" xfId="0" applyFont="1" applyBorder="1" applyAlignment="1" applyProtection="1">
      <alignment horizontal="center" vertical="top" wrapText="1"/>
      <protection locked="0"/>
    </xf>
    <xf numFmtId="166" fontId="67" fillId="0" borderId="27" xfId="0" applyNumberFormat="1" applyFont="1" applyBorder="1" applyAlignment="1" applyProtection="1">
      <alignment horizontal="center" vertical="center"/>
      <protection locked="0"/>
    </xf>
    <xf numFmtId="14" fontId="67" fillId="0" borderId="27" xfId="0" applyNumberFormat="1" applyFont="1" applyBorder="1" applyAlignment="1" applyProtection="1">
      <alignment horizontal="center" vertical="center"/>
      <protection locked="0"/>
    </xf>
    <xf numFmtId="164" fontId="67" fillId="0" borderId="27" xfId="0" applyNumberFormat="1" applyFont="1" applyBorder="1" applyAlignment="1" applyProtection="1">
      <alignment horizontal="center" vertical="center"/>
      <protection locked="0"/>
    </xf>
    <xf numFmtId="1" fontId="66" fillId="0" borderId="27" xfId="0" applyNumberFormat="1" applyFont="1" applyBorder="1" applyAlignment="1" applyProtection="1">
      <alignment horizontal="center" vertical="center"/>
      <protection locked="0"/>
    </xf>
    <xf numFmtId="164" fontId="66" fillId="0" borderId="27" xfId="0" applyNumberFormat="1" applyFont="1" applyBorder="1" applyAlignment="1" applyProtection="1">
      <alignment horizontal="center" vertical="center"/>
      <protection locked="0"/>
    </xf>
    <xf numFmtId="49" fontId="66" fillId="0" borderId="27" xfId="0" applyNumberFormat="1" applyFont="1" applyBorder="1" applyAlignment="1" applyProtection="1">
      <alignment horizontal="center" vertical="center"/>
      <protection locked="0"/>
    </xf>
    <xf numFmtId="0" fontId="68" fillId="0" borderId="27" xfId="0" applyFont="1" applyBorder="1" applyAlignment="1" applyProtection="1">
      <alignment horizontal="center" vertical="center"/>
      <protection locked="0"/>
    </xf>
    <xf numFmtId="49" fontId="68" fillId="0" borderId="27" xfId="0" applyNumberFormat="1" applyFont="1" applyBorder="1" applyAlignment="1" applyProtection="1">
      <alignment horizontal="center" vertical="center" wrapText="1"/>
      <protection locked="0"/>
    </xf>
    <xf numFmtId="0" fontId="68" fillId="0" borderId="27" xfId="0" applyFont="1" applyBorder="1" applyAlignment="1" applyProtection="1">
      <alignment horizontal="center" vertical="top" wrapText="1"/>
      <protection locked="0"/>
    </xf>
    <xf numFmtId="166" fontId="69" fillId="0" borderId="27" xfId="0" applyNumberFormat="1" applyFont="1" applyBorder="1" applyAlignment="1" applyProtection="1">
      <alignment horizontal="center" vertical="center"/>
      <protection locked="0"/>
    </xf>
    <xf numFmtId="14" fontId="69" fillId="0" borderId="27" xfId="0" applyNumberFormat="1" applyFont="1" applyBorder="1" applyAlignment="1" applyProtection="1">
      <alignment horizontal="center" vertical="center"/>
      <protection locked="0"/>
    </xf>
    <xf numFmtId="164" fontId="69" fillId="0" borderId="27" xfId="0" applyNumberFormat="1" applyFont="1" applyBorder="1" applyAlignment="1" applyProtection="1">
      <alignment horizontal="center" vertical="center"/>
      <protection locked="0"/>
    </xf>
    <xf numFmtId="1" fontId="68" fillId="0" borderId="27" xfId="0" applyNumberFormat="1" applyFont="1" applyBorder="1" applyAlignment="1" applyProtection="1">
      <alignment horizontal="center" vertical="center"/>
      <protection locked="0"/>
    </xf>
    <xf numFmtId="164" fontId="68" fillId="0" borderId="27" xfId="0" applyNumberFormat="1" applyFont="1" applyBorder="1" applyAlignment="1" applyProtection="1">
      <alignment horizontal="center" vertical="center"/>
      <protection locked="0"/>
    </xf>
    <xf numFmtId="166" fontId="68" fillId="0" borderId="27" xfId="0" applyNumberFormat="1" applyFont="1" applyBorder="1" applyAlignment="1" applyProtection="1">
      <alignment horizontal="center" vertical="center"/>
      <protection locked="0"/>
    </xf>
    <xf numFmtId="49" fontId="68" fillId="0" borderId="27" xfId="0" applyNumberFormat="1" applyFont="1" applyBorder="1" applyAlignment="1" applyProtection="1">
      <alignment horizontal="center" vertical="center"/>
      <protection locked="0"/>
    </xf>
    <xf numFmtId="0" fontId="63" fillId="50" borderId="30" xfId="9" applyFont="1" applyBorder="1" applyAlignment="1" applyProtection="1">
      <alignment horizontal="center" vertical="center"/>
      <protection locked="0"/>
    </xf>
    <xf numFmtId="1" fontId="63" fillId="50" borderId="30" xfId="9" applyNumberFormat="1" applyFont="1" applyBorder="1" applyAlignment="1" applyProtection="1">
      <alignment horizontal="center" vertical="center"/>
      <protection locked="0"/>
    </xf>
    <xf numFmtId="0" fontId="63" fillId="50" borderId="30" xfId="9" applyFont="1" applyBorder="1" applyAlignment="1">
      <alignment horizontal="center" vertical="center" wrapText="1"/>
    </xf>
    <xf numFmtId="14" fontId="63" fillId="50" borderId="30" xfId="9" applyNumberFormat="1" applyFont="1" applyBorder="1" applyAlignment="1">
      <alignment horizontal="center" vertical="center" wrapText="1"/>
    </xf>
    <xf numFmtId="0" fontId="59" fillId="50" borderId="30" xfId="9" applyFont="1" applyBorder="1" applyAlignment="1">
      <alignment horizontal="center" vertical="center" wrapText="1"/>
    </xf>
    <xf numFmtId="9" fontId="63" fillId="50" borderId="30" xfId="9" applyNumberFormat="1" applyFont="1" applyBorder="1" applyAlignment="1">
      <alignment horizontal="center" vertical="center" wrapText="1"/>
    </xf>
    <xf numFmtId="16" fontId="62" fillId="0" borderId="30" xfId="0" applyNumberFormat="1" applyFont="1" applyBorder="1" applyAlignment="1" applyProtection="1">
      <alignment horizontal="center" vertical="center"/>
      <protection locked="0"/>
    </xf>
    <xf numFmtId="16" fontId="63" fillId="50" borderId="30" xfId="9" applyNumberFormat="1" applyFont="1" applyBorder="1" applyAlignment="1" applyProtection="1">
      <alignment horizontal="center" vertical="center"/>
      <protection locked="0"/>
    </xf>
    <xf numFmtId="0" fontId="63" fillId="50" borderId="30" xfId="9" applyFont="1" applyBorder="1" applyAlignment="1" applyProtection="1">
      <alignment horizontal="left" vertical="top" wrapText="1"/>
      <protection locked="0"/>
    </xf>
    <xf numFmtId="0" fontId="70" fillId="0" borderId="27" xfId="0" applyFont="1" applyBorder="1" applyAlignment="1" applyProtection="1">
      <alignment horizontal="center" vertical="center"/>
      <protection locked="0"/>
    </xf>
    <xf numFmtId="1" fontId="71" fillId="0" borderId="27" xfId="5" applyNumberFormat="1" applyFont="1" applyFill="1" applyBorder="1" applyAlignment="1" applyProtection="1">
      <alignment horizontal="center" vertical="center"/>
      <protection locked="0"/>
    </xf>
    <xf numFmtId="168" fontId="70" fillId="0" borderId="27" xfId="0" applyNumberFormat="1" applyFont="1" applyBorder="1" applyAlignment="1" applyProtection="1">
      <alignment horizontal="center" vertical="center"/>
      <protection locked="0"/>
    </xf>
    <xf numFmtId="49" fontId="70" fillId="0" borderId="27" xfId="0" applyNumberFormat="1" applyFont="1" applyBorder="1" applyAlignment="1" applyProtection="1">
      <alignment horizontal="center" vertical="center" wrapText="1"/>
      <protection locked="0"/>
    </xf>
    <xf numFmtId="0" fontId="70" fillId="0" borderId="27" xfId="0" applyFont="1" applyBorder="1" applyAlignment="1" applyProtection="1">
      <alignment horizontal="center" vertical="top" wrapText="1"/>
      <protection locked="0"/>
    </xf>
    <xf numFmtId="166" fontId="72" fillId="0" borderId="27" xfId="0" applyNumberFormat="1" applyFont="1" applyBorder="1" applyAlignment="1" applyProtection="1">
      <alignment horizontal="center" vertical="center"/>
      <protection locked="0"/>
    </xf>
    <xf numFmtId="14" fontId="72" fillId="0" borderId="27" xfId="0" applyNumberFormat="1" applyFont="1" applyBorder="1" applyAlignment="1" applyProtection="1">
      <alignment horizontal="center" vertical="center"/>
      <protection locked="0"/>
    </xf>
    <xf numFmtId="164" fontId="72" fillId="0" borderId="27" xfId="0" applyNumberFormat="1" applyFont="1" applyBorder="1" applyAlignment="1" applyProtection="1">
      <alignment horizontal="center" vertical="center"/>
      <protection locked="0"/>
    </xf>
    <xf numFmtId="1" fontId="70" fillId="0" borderId="27" xfId="0" applyNumberFormat="1" applyFont="1" applyBorder="1" applyAlignment="1" applyProtection="1">
      <alignment horizontal="center" vertical="center"/>
      <protection locked="0"/>
    </xf>
    <xf numFmtId="164" fontId="70" fillId="0" borderId="27" xfId="0" applyNumberFormat="1" applyFont="1" applyBorder="1" applyAlignment="1" applyProtection="1">
      <alignment horizontal="center" vertical="center"/>
      <protection locked="0"/>
    </xf>
    <xf numFmtId="166" fontId="70" fillId="0" borderId="27" xfId="0" applyNumberFormat="1" applyFont="1" applyBorder="1" applyAlignment="1" applyProtection="1">
      <alignment horizontal="center" vertical="center"/>
      <protection locked="0"/>
    </xf>
    <xf numFmtId="49" fontId="70" fillId="0" borderId="27" xfId="0" applyNumberFormat="1" applyFont="1" applyBorder="1" applyAlignment="1" applyProtection="1">
      <alignment horizontal="center" vertical="center"/>
      <protection locked="0"/>
    </xf>
    <xf numFmtId="0" fontId="68" fillId="2" borderId="27" xfId="0" applyFont="1" applyFill="1" applyBorder="1" applyAlignment="1" applyProtection="1">
      <alignment horizontal="center" vertical="center"/>
      <protection locked="0"/>
    </xf>
    <xf numFmtId="0" fontId="43" fillId="12" borderId="27" xfId="0" applyFont="1" applyFill="1" applyBorder="1" applyAlignment="1">
      <alignment horizontal="center" vertical="center"/>
    </xf>
    <xf numFmtId="0" fontId="43" fillId="4" borderId="27" xfId="0" applyFont="1" applyFill="1" applyBorder="1" applyAlignment="1">
      <alignment horizontal="center" vertical="center"/>
    </xf>
    <xf numFmtId="168" fontId="43" fillId="47" borderId="27" xfId="0" applyNumberFormat="1" applyFont="1" applyFill="1" applyBorder="1" applyAlignment="1">
      <alignment horizontal="center" vertical="center"/>
    </xf>
    <xf numFmtId="168" fontId="43" fillId="68" borderId="27" xfId="0" applyNumberFormat="1" applyFont="1" applyFill="1" applyBorder="1" applyAlignment="1" applyProtection="1">
      <alignment horizontal="center" vertical="center"/>
      <protection locked="0"/>
    </xf>
    <xf numFmtId="0" fontId="57" fillId="2" borderId="30" xfId="0" applyFont="1" applyFill="1" applyBorder="1" applyAlignment="1" applyProtection="1">
      <alignment horizontal="left" vertical="top" wrapText="1"/>
      <protection locked="0"/>
    </xf>
    <xf numFmtId="168" fontId="43" fillId="0" borderId="25" xfId="0" applyNumberFormat="1" applyFont="1" applyBorder="1" applyAlignment="1" applyProtection="1">
      <alignment horizontal="center" vertical="center"/>
      <protection locked="0"/>
    </xf>
    <xf numFmtId="168" fontId="43" fillId="8" borderId="25" xfId="0" applyNumberFormat="1" applyFont="1" applyFill="1" applyBorder="1" applyAlignment="1" applyProtection="1">
      <alignment horizontal="center" vertical="center"/>
      <protection locked="0"/>
    </xf>
    <xf numFmtId="168" fontId="43" fillId="54" borderId="25" xfId="0" applyNumberFormat="1" applyFont="1" applyFill="1" applyBorder="1" applyAlignment="1" applyProtection="1">
      <alignment horizontal="center" vertical="center"/>
      <protection locked="0"/>
    </xf>
    <xf numFmtId="0" fontId="62" fillId="0" borderId="30" xfId="0" applyNumberFormat="1" applyFont="1" applyBorder="1" applyAlignment="1" applyProtection="1">
      <alignment horizontal="center" vertical="center"/>
      <protection locked="0"/>
    </xf>
    <xf numFmtId="0" fontId="57" fillId="0" borderId="30" xfId="0" applyNumberFormat="1" applyFont="1" applyBorder="1" applyAlignment="1" applyProtection="1">
      <alignment horizontal="center" vertical="top" wrapText="1"/>
    </xf>
    <xf numFmtId="0" fontId="0" fillId="0" borderId="30" xfId="0" applyNumberFormat="1" applyBorder="1"/>
    <xf numFmtId="0" fontId="0" fillId="0" borderId="0" xfId="0" applyNumberFormat="1" applyBorder="1"/>
    <xf numFmtId="0" fontId="0" fillId="22" borderId="26" xfId="0" applyFill="1" applyBorder="1" applyAlignment="1">
      <alignment horizontal="left"/>
    </xf>
    <xf numFmtId="0" fontId="0" fillId="22" borderId="2" xfId="0" applyFill="1" applyBorder="1" applyAlignment="1">
      <alignment horizontal="left"/>
    </xf>
    <xf numFmtId="0" fontId="13" fillId="10" borderId="3" xfId="5" applyFill="1" applyBorder="1" applyAlignment="1"/>
    <xf numFmtId="0" fontId="0" fillId="10" borderId="5" xfId="0" applyFill="1" applyBorder="1"/>
    <xf numFmtId="0" fontId="0" fillId="10" borderId="29" xfId="0" applyFill="1" applyBorder="1"/>
    <xf numFmtId="0" fontId="13" fillId="10" borderId="5" xfId="5" applyFill="1" applyBorder="1" applyAlignment="1"/>
    <xf numFmtId="0" fontId="13" fillId="0" borderId="0" xfId="5" applyAlignment="1"/>
    <xf numFmtId="0" fontId="13" fillId="7" borderId="2" xfId="5" applyFill="1" applyBorder="1" applyAlignment="1"/>
    <xf numFmtId="0" fontId="13" fillId="14" borderId="2" xfId="5" applyFill="1" applyBorder="1" applyAlignment="1"/>
    <xf numFmtId="0" fontId="13" fillId="7" borderId="27" xfId="5" applyFill="1" applyBorder="1" applyAlignment="1"/>
    <xf numFmtId="0" fontId="13" fillId="10" borderId="29" xfId="5" applyFill="1" applyBorder="1" applyAlignment="1"/>
    <xf numFmtId="0" fontId="13" fillId="10" borderId="26" xfId="5" applyFill="1" applyBorder="1" applyAlignment="1"/>
    <xf numFmtId="0" fontId="13" fillId="10" borderId="2" xfId="5" applyFill="1" applyBorder="1" applyAlignment="1"/>
    <xf numFmtId="0" fontId="13" fillId="10" borderId="25" xfId="5" applyFill="1" applyBorder="1" applyAlignment="1"/>
    <xf numFmtId="0" fontId="0" fillId="13" borderId="2" xfId="0" applyFill="1" applyBorder="1"/>
    <xf numFmtId="0" fontId="0" fillId="13" borderId="25" xfId="0" applyFill="1" applyBorder="1"/>
    <xf numFmtId="0" fontId="13" fillId="7" borderId="5" xfId="5" applyFill="1" applyBorder="1" applyAlignment="1"/>
    <xf numFmtId="0" fontId="13" fillId="7" borderId="29" xfId="5" applyFill="1" applyBorder="1" applyAlignment="1"/>
    <xf numFmtId="0" fontId="13" fillId="7" borderId="0" xfId="5" applyFill="1" applyAlignment="1"/>
    <xf numFmtId="0" fontId="13" fillId="19" borderId="2" xfId="5" applyFill="1" applyBorder="1" applyAlignment="1"/>
    <xf numFmtId="0" fontId="31" fillId="7" borderId="7" xfId="5" applyFont="1" applyFill="1" applyBorder="1" applyAlignment="1"/>
    <xf numFmtId="0" fontId="31" fillId="10" borderId="0" xfId="5" applyFont="1" applyFill="1" applyAlignment="1"/>
    <xf numFmtId="0" fontId="31" fillId="7" borderId="3" xfId="5" applyFont="1" applyFill="1" applyBorder="1" applyAlignment="1"/>
    <xf numFmtId="0" fontId="1" fillId="10" borderId="26" xfId="5" applyFont="1" applyFill="1" applyBorder="1" applyAlignment="1">
      <alignment horizontal="left"/>
    </xf>
    <xf numFmtId="0" fontId="1" fillId="10" borderId="2" xfId="5" applyFont="1" applyFill="1" applyBorder="1" applyAlignment="1">
      <alignment horizontal="left"/>
    </xf>
    <xf numFmtId="0" fontId="1" fillId="10" borderId="25" xfId="5" applyFont="1" applyFill="1" applyBorder="1" applyAlignment="1">
      <alignment horizontal="left"/>
    </xf>
    <xf numFmtId="0" fontId="13" fillId="7" borderId="3" xfId="5" applyFill="1" applyBorder="1" applyAlignment="1"/>
    <xf numFmtId="0" fontId="0" fillId="22" borderId="25" xfId="0" applyFill="1" applyBorder="1" applyAlignment="1">
      <alignment horizontal="left"/>
    </xf>
    <xf numFmtId="0" fontId="0" fillId="10" borderId="27" xfId="0" applyFill="1" applyBorder="1"/>
    <xf numFmtId="0" fontId="13" fillId="10" borderId="27" xfId="5" applyFill="1" applyBorder="1" applyAlignment="1"/>
    <xf numFmtId="0" fontId="15" fillId="7" borderId="2" xfId="0" applyFont="1" applyFill="1" applyBorder="1"/>
    <xf numFmtId="0" fontId="15" fillId="7" borderId="25" xfId="0" applyFont="1" applyFill="1" applyBorder="1"/>
    <xf numFmtId="0" fontId="0" fillId="3" borderId="2" xfId="0" applyFill="1" applyBorder="1"/>
    <xf numFmtId="0" fontId="0" fillId="3" borderId="25" xfId="0" applyFill="1" applyBorder="1"/>
    <xf numFmtId="0" fontId="0" fillId="7" borderId="27" xfId="0" applyFill="1" applyBorder="1" applyAlignment="1">
      <alignment horizontal="left"/>
    </xf>
    <xf numFmtId="0" fontId="13" fillId="7" borderId="27" xfId="5" applyFill="1" applyBorder="1" applyAlignment="1">
      <alignment horizontal="left"/>
    </xf>
    <xf numFmtId="0" fontId="13" fillId="7" borderId="26" xfId="5" applyFill="1" applyBorder="1" applyAlignment="1">
      <alignment horizontal="left"/>
    </xf>
    <xf numFmtId="0" fontId="13" fillId="7" borderId="2" xfId="5" applyFill="1" applyBorder="1" applyAlignment="1">
      <alignment horizontal="left"/>
    </xf>
    <xf numFmtId="0" fontId="13" fillId="7" borderId="25" xfId="5" applyFill="1" applyBorder="1" applyAlignment="1">
      <alignment horizontal="left"/>
    </xf>
    <xf numFmtId="0" fontId="13" fillId="10" borderId="10" xfId="5" applyFill="1" applyBorder="1" applyAlignment="1">
      <alignment horizontal="left"/>
    </xf>
    <xf numFmtId="0" fontId="13" fillId="10" borderId="0" xfId="5" applyFill="1" applyBorder="1" applyAlignment="1">
      <alignment horizontal="left"/>
    </xf>
    <xf numFmtId="0" fontId="13" fillId="10" borderId="11" xfId="5" applyFill="1" applyBorder="1" applyAlignment="1">
      <alignment horizontal="left"/>
    </xf>
    <xf numFmtId="0" fontId="13" fillId="3" borderId="26" xfId="5" applyFill="1" applyBorder="1" applyAlignment="1">
      <alignment horizontal="left"/>
    </xf>
    <xf numFmtId="0" fontId="13" fillId="3" borderId="2" xfId="5" applyFill="1" applyBorder="1" applyAlignment="1">
      <alignment horizontal="left"/>
    </xf>
    <xf numFmtId="0" fontId="13" fillId="3" borderId="25" xfId="5" applyFill="1" applyBorder="1" applyAlignment="1">
      <alignment horizontal="left"/>
    </xf>
    <xf numFmtId="0" fontId="13" fillId="3" borderId="5" xfId="5" applyFill="1" applyBorder="1" applyAlignment="1"/>
    <xf numFmtId="0" fontId="13" fillId="3" borderId="29" xfId="5" applyFill="1" applyBorder="1" applyAlignment="1"/>
    <xf numFmtId="0" fontId="13" fillId="6" borderId="26" xfId="5" applyFill="1" applyBorder="1" applyAlignment="1">
      <alignment horizontal="left"/>
    </xf>
    <xf numFmtId="0" fontId="13" fillId="6" borderId="2" xfId="5" applyFill="1" applyBorder="1" applyAlignment="1">
      <alignment horizontal="left"/>
    </xf>
    <xf numFmtId="0" fontId="13" fillId="6" borderId="25" xfId="5" applyFill="1" applyBorder="1" applyAlignment="1">
      <alignment horizontal="left"/>
    </xf>
    <xf numFmtId="0" fontId="13" fillId="10" borderId="0" xfId="5" applyFill="1" applyAlignment="1"/>
    <xf numFmtId="0" fontId="13" fillId="10" borderId="11" xfId="5" applyFill="1" applyBorder="1" applyAlignment="1"/>
    <xf numFmtId="0" fontId="13" fillId="3" borderId="26" xfId="5" quotePrefix="1" applyFill="1" applyBorder="1" applyAlignment="1">
      <alignment horizontal="left"/>
    </xf>
    <xf numFmtId="0" fontId="13" fillId="3" borderId="2" xfId="5" quotePrefix="1" applyFill="1" applyBorder="1" applyAlignment="1">
      <alignment horizontal="left"/>
    </xf>
    <xf numFmtId="0" fontId="13" fillId="3" borderId="26" xfId="5" applyFill="1" applyBorder="1" applyAlignment="1"/>
    <xf numFmtId="0" fontId="13" fillId="3" borderId="2" xfId="5" applyFill="1" applyBorder="1" applyAlignment="1"/>
    <xf numFmtId="0" fontId="13" fillId="3" borderId="25" xfId="5" applyFill="1" applyBorder="1" applyAlignment="1"/>
    <xf numFmtId="0" fontId="0" fillId="7" borderId="27" xfId="0" applyFill="1" applyBorder="1"/>
    <xf numFmtId="0" fontId="0" fillId="10" borderId="26" xfId="0" applyFill="1" applyBorder="1"/>
    <xf numFmtId="0" fontId="0" fillId="10" borderId="2" xfId="0" applyFill="1" applyBorder="1"/>
    <xf numFmtId="0" fontId="0" fillId="10" borderId="25" xfId="0" applyFill="1" applyBorder="1"/>
    <xf numFmtId="0" fontId="13" fillId="10" borderId="26" xfId="5" applyFill="1" applyBorder="1" applyAlignment="1">
      <alignment horizontal="left"/>
    </xf>
    <xf numFmtId="0" fontId="13" fillId="10" borderId="2" xfId="5" applyFill="1" applyBorder="1" applyAlignment="1">
      <alignment horizontal="left"/>
    </xf>
    <xf numFmtId="0" fontId="13" fillId="10" borderId="25" xfId="5" applyFill="1" applyBorder="1" applyAlignment="1">
      <alignment horizontal="left"/>
    </xf>
    <xf numFmtId="0" fontId="60" fillId="64" borderId="0" xfId="0" applyFont="1" applyFill="1" applyAlignment="1">
      <alignment horizontal="center"/>
    </xf>
  </cellXfs>
  <cellStyles count="14">
    <cellStyle name="Bad" xfId="8" builtinId="27"/>
    <cellStyle name="Hyperlink" xfId="5" builtinId="8"/>
    <cellStyle name="Neutral" xfId="9" builtinId="28"/>
    <cellStyle name="Normal" xfId="0" builtinId="0"/>
    <cellStyle name="Normal 2" xfId="2" xr:uid="{00000000-0005-0000-0000-000004000000}"/>
    <cellStyle name="Normal 2 2" xfId="3" xr:uid="{00000000-0005-0000-0000-000005000000}"/>
    <cellStyle name="Normal 2 2 2" xfId="11" xr:uid="{00000000-0005-0000-0000-000006000000}"/>
    <cellStyle name="Normal 2 3" xfId="10" xr:uid="{00000000-0005-0000-0000-000007000000}"/>
    <cellStyle name="Normal 3" xfId="1" xr:uid="{00000000-0005-0000-0000-000008000000}"/>
    <cellStyle name="Note" xfId="7" builtinId="10"/>
    <cellStyle name="Note 2" xfId="13" xr:uid="{00000000-0005-0000-0000-00000A000000}"/>
    <cellStyle name="Percent 2" xfId="4" xr:uid="{00000000-0005-0000-0000-00000B000000}"/>
    <cellStyle name="Percent 2 2" xfId="12" xr:uid="{00000000-0005-0000-0000-00000C000000}"/>
    <cellStyle name="Style 1" xfId="6" xr:uid="{00000000-0005-0000-0000-00000D000000}"/>
  </cellStyles>
  <dxfs count="5941"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0" formatCode="General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9" formatCode="m/d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9" formatCode="m/d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mm/dd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4" formatCode="m/d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4" formatCode="m/d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4" formatCode="m/d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/>
        <vertAlign val="baseline"/>
        <sz val="11"/>
        <color rgb="FF0000FF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4" formatCode="m/d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mm/dd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mm/dd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mm/dd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auto="1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1" xr9:uid="{00000000-0011-0000-FFFF-FFFF00000000}">
      <tableStyleElement type="wholeTable" dxfId="5940"/>
    </tableStyle>
  </tableStyles>
  <colors>
    <mruColors>
      <color rgb="FF379191"/>
      <color rgb="FF20A0BA"/>
      <color rgb="FFE1D8C1"/>
      <color rgb="FFB685DB"/>
      <color rgb="FF336699"/>
      <color rgb="FF188BBE"/>
      <color rgb="FFD8BEEC"/>
      <color rgb="FFC9A4E4"/>
      <color rgb="FFC39BE1"/>
      <color rgb="FFBD92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0</xdr:row>
          <xdr:rowOff>133350</xdr:rowOff>
        </xdr:from>
        <xdr:to>
          <xdr:col>24</xdr:col>
          <xdr:colOff>85725</xdr:colOff>
          <xdr:row>0</xdr:row>
          <xdr:rowOff>647700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Shortage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200-000000000000}" autoFormatId="16" applyNumberFormats="0" applyBorderFormats="0" applyFontFormats="0" applyPatternFormats="0" applyAlignmentFormats="0" applyWidthHeightFormats="0">
  <queryTableRefresh nextId="37">
    <queryTableFields count="19">
      <queryTableField id="1" name="PROJECT" tableColumnId="1"/>
      <queryTableField id="2" name="DWG #" tableColumnId="2"/>
      <queryTableField id="5" name="JOB #" tableColumnId="5"/>
      <queryTableField id="14" name="DESCRIPTIONS" tableColumnId="3"/>
      <queryTableField id="4" name="ITEM #" tableColumnId="4"/>
      <queryTableField id="7" name="ASSIGNED ME" tableColumnId="7"/>
      <queryTableField id="8" name="ASSIGNED EE" tableColumnId="8"/>
      <queryTableField id="15" name="PLANNED START DATE" tableColumnId="9"/>
      <queryTableField id="35" name="BUDGET HRS" tableColumnId="19"/>
      <queryTableField id="16" name="ROUTED HRS" tableColumnId="12"/>
      <queryTableField id="17" name="ACTUAL HRS" tableColumnId="14"/>
      <queryTableField id="18" name="% COMPLETE" tableColumnId="15"/>
      <queryTableField id="10" name="ME EST JOB HOURS TO COMPLETE" tableColumnId="10"/>
      <queryTableField id="11" name="EE EST JOB HOURS TO COMPLETE" tableColumnId="11"/>
      <queryTableField id="19" name=" EST RELEASE DATE" tableColumnId="16"/>
      <queryTableField id="13" name="ENG APPROVAL TO PROD" tableColumnId="13"/>
      <queryTableField id="20" name="LATEST PROD NEED DATE" tableColumnId="17"/>
      <queryTableField id="6" name="TEST/SHIP GROUP" tableColumnId="6"/>
      <queryTableField id="21" name="NOTES" tableColumnId="1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AG275" totalsRowShown="0" headerRowDxfId="5917" dataDxfId="5915" headerRowBorderDxfId="5916" tableBorderDxfId="5914" totalsRowBorderDxfId="5913">
  <autoFilter ref="A1:AG275" xr:uid="{00000000-0009-0000-0100-000002000000}"/>
  <tableColumns count="33">
    <tableColumn id="1" xr3:uid="{00000000-0010-0000-0000-000001000000}" name="CUSTOMER" dataDxfId="5912"/>
    <tableColumn id="2" xr3:uid="{00000000-0010-0000-0000-000002000000}" name="SO#" dataDxfId="5911"/>
    <tableColumn id="3" xr3:uid="{00000000-0010-0000-0000-000003000000}" name="JOB #" dataDxfId="5910" dataCellStyle="Hyperlink"/>
    <tableColumn id="4" xr3:uid="{00000000-0010-0000-0000-000004000000}" name="ITEM #" dataDxfId="5909"/>
    <tableColumn id="5" xr3:uid="{00000000-0010-0000-0000-000005000000}" name="TEST GROUP " dataDxfId="5908"/>
    <tableColumn id="6" xr3:uid="{00000000-0010-0000-0000-000006000000}" name="PART #" dataDxfId="5907"/>
    <tableColumn id="7" xr3:uid="{00000000-0010-0000-0000-000007000000}" name="DESCRIPTION" dataDxfId="5906"/>
    <tableColumn id="8" xr3:uid="{00000000-0010-0000-0000-000008000000}" name="LATEST PROD CONTROL START" dataDxfId="5905"/>
    <tableColumn id="9" xr3:uid="{00000000-0010-0000-0000-000009000000}" name="ENG PROMISED RELEASE DATE" dataDxfId="5904"/>
    <tableColumn id="10" xr3:uid="{00000000-0010-0000-0000-00000A000000}" name="ENG RELEASE ACTUAL" dataDxfId="5903"/>
    <tableColumn id="11" xr3:uid="{00000000-0010-0000-0000-00000B000000}" name="ROUTED AND RELEASED TO PRODUCTION" dataDxfId="5902"/>
    <tableColumn id="12" xr3:uid="{00000000-0010-0000-0000-00000C000000}" name="TRAVELERS PRINTED" dataDxfId="5901"/>
    <tableColumn id="13" xr3:uid="{00000000-0010-0000-0000-00000D000000}" name="MACHINE &amp; FAB START" dataDxfId="5900"/>
    <tableColumn id="14" xr3:uid="{00000000-0010-0000-0000-00000E000000}" name="FAB HRS START" dataDxfId="5899"/>
    <tableColumn id="15" xr3:uid="{00000000-0010-0000-0000-00000F000000}" name="FAB HRS REMAIN" dataDxfId="5898"/>
    <tableColumn id="16" xr3:uid="{00000000-0010-0000-0000-000010000000}" name="MACH HRS START" dataDxfId="5897"/>
    <tableColumn id="17" xr3:uid="{00000000-0010-0000-0000-000011000000}" name="MACH HRS REMAIN" dataDxfId="5896"/>
    <tableColumn id="18" xr3:uid="{00000000-0010-0000-0000-000012000000}" name="ASSY START" dataDxfId="5895"/>
    <tableColumn id="19" xr3:uid="{00000000-0010-0000-0000-000013000000}" name="READY FOR ASSEMBLY" dataDxfId="5894"/>
    <tableColumn id="20" xr3:uid="{00000000-0010-0000-0000-000014000000}" name="ASSY DWG PACKET PRINTED" dataDxfId="5893"/>
    <tableColumn id="21" xr3:uid="{00000000-0010-0000-0000-000015000000}" name="ARE THEIR ANY PURCHASED ITEMS NOT YET RECEIVED?" dataDxfId="5892"/>
    <tableColumn id="22" xr3:uid="{00000000-0010-0000-0000-000016000000}" name="BOM" dataDxfId="5891" dataCellStyle="Hyperlink">
      <calculatedColumnFormula>IF($C2=0,"",$C2)</calculatedColumnFormula>
    </tableColumn>
    <tableColumn id="23" xr3:uid="{00000000-0010-0000-0000-000017000000}" name="ASSY HRS START" dataDxfId="5890"/>
    <tableColumn id="24" xr3:uid="{00000000-0010-0000-0000-000018000000}" name="ASSY  HRS REMAIN" dataDxfId="5889"/>
    <tableColumn id="25" xr3:uid="{00000000-0010-0000-0000-000019000000}" name="ELEC START DATE" dataDxfId="5888"/>
    <tableColumn id="26" xr3:uid="{00000000-0010-0000-0000-00001A000000}" name="HYD START DATE" dataDxfId="5887"/>
    <tableColumn id="27" xr3:uid="{00000000-0010-0000-0000-00001B000000}" name="START CONTROLS AND TESTING" dataDxfId="5886"/>
    <tableColumn id="28" xr3:uid="{00000000-0010-0000-0000-00001C000000}" name="END ASSY AND TESTING" dataDxfId="5885"/>
    <tableColumn id="29" xr3:uid="{00000000-0010-0000-0000-00001D000000}" name="CURRENT SHIP DATE " dataDxfId="5884"/>
    <tableColumn id="30" xr3:uid="{00000000-0010-0000-0000-00001E000000}" name="SHIPPED" dataDxfId="5883"/>
    <tableColumn id="31" xr3:uid="{00000000-0010-0000-0000-00001F000000}" name="LOAD" dataDxfId="5882"/>
    <tableColumn id="32" xr3:uid="{00000000-0010-0000-0000-000020000000}" name="REMARKS" dataDxfId="5881"/>
    <tableColumn id="33" xr3:uid="{00000000-0010-0000-0000-000021000000}" name="Workdays to Assy Start" dataDxfId="5880">
      <calculatedColumnFormula>IFERROR(IF(AND(NOT(ISBLANK(R2)),S2 &lt;&gt; "YES"), NETWORKDAYS(R2, TODAY()),""), "")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ENG" displayName="ENG" ref="A1:S249" tableType="queryTable" totalsRowShown="0" headerRowDxfId="5861">
  <autoFilter ref="A1:S249" xr:uid="{00000000-0009-0000-0100-000001000000}"/>
  <tableColumns count="19">
    <tableColumn id="1" xr3:uid="{00000000-0010-0000-0100-000001000000}" uniqueName="1" name="PROJECT" queryTableFieldId="1" dataDxfId="5860"/>
    <tableColumn id="2" xr3:uid="{00000000-0010-0000-0100-000002000000}" uniqueName="2" name="DWG #" queryTableFieldId="2" dataDxfId="5859"/>
    <tableColumn id="5" xr3:uid="{00000000-0010-0000-0100-000005000000}" uniqueName="5" name="JOB #" queryTableFieldId="5" dataDxfId="5858"/>
    <tableColumn id="3" xr3:uid="{00000000-0010-0000-0100-000003000000}" uniqueName="3" name="DESCRIPTIONS" queryTableFieldId="14"/>
    <tableColumn id="4" xr3:uid="{00000000-0010-0000-0100-000004000000}" uniqueName="4" name="ITEM #" queryTableFieldId="4" dataDxfId="5857"/>
    <tableColumn id="7" xr3:uid="{00000000-0010-0000-0100-000007000000}" uniqueName="7" name="ASSIGNED ME" queryTableFieldId="7" dataDxfId="5856"/>
    <tableColumn id="8" xr3:uid="{00000000-0010-0000-0100-000008000000}" uniqueName="8" name="ASSIGNED EE" queryTableFieldId="8" dataDxfId="5855"/>
    <tableColumn id="9" xr3:uid="{00000000-0010-0000-0100-000009000000}" uniqueName="9" name="PLANNED START DATE" queryTableFieldId="15" dataDxfId="5854"/>
    <tableColumn id="19" xr3:uid="{00000000-0010-0000-0100-000013000000}" uniqueName="19" name="BUDGET HRS" queryTableFieldId="35" dataDxfId="5853"/>
    <tableColumn id="12" xr3:uid="{00000000-0010-0000-0100-00000C000000}" uniqueName="12" name="ROUTED HRS" queryTableFieldId="16"/>
    <tableColumn id="14" xr3:uid="{00000000-0010-0000-0100-00000E000000}" uniqueName="14" name="ACTUAL HRS" queryTableFieldId="17"/>
    <tableColumn id="15" xr3:uid="{00000000-0010-0000-0100-00000F000000}" uniqueName="15" name="% COMPLETE" queryTableFieldId="18"/>
    <tableColumn id="10" xr3:uid="{00000000-0010-0000-0100-00000A000000}" uniqueName="10" name="ME EST JOB HOURS TO COMPLETE" queryTableFieldId="10" dataDxfId="5852"/>
    <tableColumn id="11" xr3:uid="{00000000-0010-0000-0100-00000B000000}" uniqueName="11" name="EE EST JOB HOURS TO COMPLETE" queryTableFieldId="11" dataDxfId="5851"/>
    <tableColumn id="16" xr3:uid="{00000000-0010-0000-0100-000010000000}" uniqueName="16" name=" EST RELEASE DATE" queryTableFieldId="19" dataDxfId="5850"/>
    <tableColumn id="13" xr3:uid="{00000000-0010-0000-0100-00000D000000}" uniqueName="13" name="ENG APPROVAL TO PROD" queryTableFieldId="13" dataDxfId="5849"/>
    <tableColumn id="17" xr3:uid="{00000000-0010-0000-0100-000011000000}" uniqueName="17" name="LATEST PROD NEED DATE" queryTableFieldId="20" dataDxfId="5848"/>
    <tableColumn id="6" xr3:uid="{00000000-0010-0000-0100-000006000000}" uniqueName="6" name="TEST/SHIP GROUP" queryTableFieldId="6" dataDxfId="5847"/>
    <tableColumn id="18" xr3:uid="{00000000-0010-0000-0100-000012000000}" uniqueName="18" name="NOTES" queryTableField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1:P259" totalsRowShown="0" headerRowDxfId="49" headerRowBorderDxfId="48" tableBorderDxfId="47">
  <autoFilter ref="A1:P259" xr:uid="{690A2034-0384-4104-A237-801B69B4FE1F}">
    <filterColumn colId="14">
      <filters blank="1">
        <filter val="FALSE"/>
      </filters>
    </filterColumn>
    <filterColumn colId="15">
      <filters>
        <filter val="TRUE"/>
      </filters>
    </filterColumn>
  </autoFilter>
  <sortState ref="A2:P257">
    <sortCondition ref="L1:L257"/>
  </sortState>
  <tableColumns count="16">
    <tableColumn id="1" xr3:uid="{00000000-0010-0000-0200-000001000000}" name="SO" dataDxfId="46">
      <calculatedColumnFormula>IFERROR(INDEX('Priority Schedule'!$B:$B,MATCH(B2,'Priority Schedule'!$C:$C,0)),"")</calculatedColumnFormula>
    </tableColumn>
    <tableColumn id="2" xr3:uid="{00000000-0010-0000-0200-000002000000}" name="JO" dataDxfId="45"/>
    <tableColumn id="16" xr3:uid="{00000000-0010-0000-0200-000010000000}" name="Customer" dataDxfId="44">
      <calculatedColumnFormula>IFERROR(INDEX('Priority Schedule'!$A:$A,MATCH(B2,'Priority Schedule'!$C:$C,0)),"")</calculatedColumnFormula>
    </tableColumn>
    <tableColumn id="3" xr3:uid="{00000000-0010-0000-0200-000003000000}" name="Test Group" dataDxfId="43">
      <calculatedColumnFormula>IFERROR(INDEX('Priority Schedule'!$E:$E,MATCH(B2,'Priority Schedule'!$C:$C,0)),"")</calculatedColumnFormula>
    </tableColumn>
    <tableColumn id="4" xr3:uid="{00000000-0010-0000-0200-000004000000}" name="Part Number" dataDxfId="42">
      <calculatedColumnFormula>IFERROR(INDEX('Priority Schedule'!$F:$F,MATCH(B2,'Priority Schedule'!$C:$C,0)),"")</calculatedColumnFormula>
    </tableColumn>
    <tableColumn id="5" xr3:uid="{00000000-0010-0000-0200-000005000000}" name="Assy Start" dataDxfId="41">
      <calculatedColumnFormula>IFERROR(INDEX('Priority Schedule'!$R:$R,MATCH(B2,'Priority Schedule'!$C:$C,0)),"")</calculatedColumnFormula>
    </tableColumn>
    <tableColumn id="6" xr3:uid="{00000000-0010-0000-0200-000006000000}" name="Test Start" dataDxfId="40">
      <calculatedColumnFormula>IFERROR(INDEX('Priority Schedule'!$AA:$AA,MATCH(B2,'Priority Schedule'!$C:$C,0)),"")</calculatedColumnFormula>
    </tableColumn>
    <tableColumn id="7" xr3:uid="{00000000-0010-0000-0200-000007000000}" name="Description" dataDxfId="39">
      <calculatedColumnFormula>IFERROR(INDEX('Priority Schedule'!$G:$G,MATCH(B2,'Priority Schedule'!$C:$C,0)),"")</calculatedColumnFormula>
    </tableColumn>
    <tableColumn id="8" xr3:uid="{00000000-0010-0000-0200-000008000000}" name="F" dataDxfId="38"/>
    <tableColumn id="9" xr3:uid="{00000000-0010-0000-0200-000009000000}" name="M/S" dataDxfId="37"/>
    <tableColumn id="10" xr3:uid="{00000000-0010-0000-0200-00000A000000}" name="P" dataDxfId="36"/>
    <tableColumn id="11" xr3:uid="{00000000-0010-0000-0200-00000B000000}" name="Action Date" dataDxfId="35"/>
    <tableColumn id="12" xr3:uid="{00000000-0010-0000-0200-00000C000000}" name="Comments" dataDxfId="34"/>
    <tableColumn id="13" xr3:uid="{00000000-0010-0000-0200-00000D000000}" name="Packet Printed" dataDxfId="33">
      <calculatedColumnFormula>IF(IFERROR(INDEX('Priority Schedule'!$T:$T,MATCH(B2,'Priority Schedule'!$C:$C,0)),"")="","",IFERROR(INDEX('Priority Schedule'!$T:$T,MATCH(B2,'Priority Schedule'!$C:$C,0)),""))</calculatedColumnFormula>
    </tableColumn>
    <tableColumn id="14" xr3:uid="{00000000-0010-0000-0200-00000E000000}" name="Checklist Complete" dataDxfId="32">
      <calculatedColumnFormula>OR(AND(I2="Y",J2="Y",K2="Y",N2="YES"),A2="")</calculatedColumnFormula>
    </tableColumn>
    <tableColumn id="17" xr3:uid="{EE66A552-D559-4356-A0C9-D7C05DB5086A}" name="Prod Pending" dataDxfId="31">
      <calculatedColumnFormula>OR(I2="N",J2="N")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" displayName="Table1" ref="A2:S27" totalsRowShown="0" headerRowDxfId="22" dataDxfId="21">
  <autoFilter ref="A2:S27" xr:uid="{00000000-0009-0000-0100-000004000000}">
    <filterColumn colId="17">
      <filters blank="1">
        <filter val="TBD"/>
        <dateGroupItem year="2024" dateTimeGrouping="year"/>
      </filters>
    </filterColumn>
  </autoFilter>
  <tableColumns count="19">
    <tableColumn id="1" xr3:uid="{00000000-0010-0000-0300-000001000000}" name="Job Series" dataDxfId="20"/>
    <tableColumn id="19" xr3:uid="{00000000-0010-0000-0300-000013000000}" name="Customer" dataDxfId="19">
      <calculatedColumnFormula>INDEX('Priority Schedule'!$A:$A, MATCH(A3,'Priority Schedule'!$C:$C,0))</calculatedColumnFormula>
    </tableColumn>
    <tableColumn id="20" xr3:uid="{00000000-0010-0000-0300-000014000000}" name="Item Number" dataDxfId="18">
      <calculatedColumnFormula>INDEX('Priority Schedule'!$D:$D, MATCH(A3,'Priority Schedule'!$C:$C,0))</calculatedColumnFormula>
    </tableColumn>
    <tableColumn id="18" xr3:uid="{00000000-0010-0000-0300-000012000000}" name="Test Group" dataDxfId="17">
      <calculatedColumnFormula>INDEX('Priority Schedule'!$E:$E, MATCH(A3,'Priority Schedule'!$C:$C,0))</calculatedColumnFormula>
    </tableColumn>
    <tableColumn id="3" xr3:uid="{00000000-0010-0000-0300-000003000000}" name="Item Desc" dataDxfId="16">
      <calculatedColumnFormula>INDEX('Priority Schedule'!$G:$G, MATCH(A3,'Priority Schedule'!$C:$C,0))</calculatedColumnFormula>
    </tableColumn>
    <tableColumn id="4" xr3:uid="{00000000-0010-0000-0300-000004000000}" name="Eng Rel" dataDxfId="15">
      <calculatedColumnFormula>IF(INDEX('Priority Schedule'!$J:$J, MATCH(A3,'Priority Schedule'!$C:$C,0))&gt;0,INDEX('Priority Schedule'!$J:$J, MATCH(A3,'Priority Schedule'!$C:$C,0)),"")</calculatedColumnFormula>
    </tableColumn>
    <tableColumn id="5" xr3:uid="{00000000-0010-0000-0300-000005000000}" name="Prod Rel" dataDxfId="14">
      <calculatedColumnFormula>IF(INDEX('Priority Schedule'!$K:$K, MATCH(A3,'Priority Schedule'!$C:$C,0))&gt;0,INDEX('Priority Schedule'!$K:$K, MATCH(A3,'Priority Schedule'!$C:$C,0)),"")</calculatedColumnFormula>
    </tableColumn>
    <tableColumn id="6" xr3:uid="{00000000-0010-0000-0300-000006000000}" name="Fab Start" dataDxfId="13"/>
    <tableColumn id="7" xr3:uid="{00000000-0010-0000-0300-000007000000}" name="Mch Start" dataDxfId="12"/>
    <tableColumn id="8" xr3:uid="{00000000-0010-0000-0300-000008000000}" name="Fab End" dataDxfId="11"/>
    <tableColumn id="9" xr3:uid="{00000000-0010-0000-0300-000009000000}" name="Mch End" dataDxfId="10"/>
    <tableColumn id="10" xr3:uid="{00000000-0010-0000-0300-00000A000000}" name="Purch Items Rcv'd" dataDxfId="9"/>
    <tableColumn id="11" xr3:uid="{00000000-0010-0000-0300-00000B000000}" name="Mech Assy Start" dataDxfId="8">
      <calculatedColumnFormula>INDEX('Priority Schedule'!$R:$R, MATCH(A3,'Priority Schedule'!$C:$C,0))</calculatedColumnFormula>
    </tableColumn>
    <tableColumn id="12" xr3:uid="{00000000-0010-0000-0300-00000C000000}" name="Elec/Plumb Assy Start" dataDxfId="7"/>
    <tableColumn id="13" xr3:uid="{00000000-0010-0000-0300-00000D000000}" name="Mch Assy Comp" dataDxfId="6"/>
    <tableColumn id="14" xr3:uid="{00000000-0010-0000-0300-00000E000000}" name="Elec/Plumb Assy Comp" dataDxfId="5"/>
    <tableColumn id="15" xr3:uid="{00000000-0010-0000-0300-00000F000000}" name="Test Comp" dataDxfId="4"/>
    <tableColumn id="16" xr3:uid="{00000000-0010-0000-0300-000010000000}" name="Ship Comp" dataDxfId="3">
      <calculatedColumnFormula>IF(INDEX('Priority Schedule'!$AC:$AC, MATCH(A3,'Priority Schedule'!$C:$C,0))&gt;0,INDEX('Priority Schedule'!$AC:$AC, MATCH(A3,'Priority Schedule'!$C:$C,0)),"")</calculatedColumnFormula>
    </tableColumn>
    <tableColumn id="17" xr3:uid="{00000000-0010-0000-0300-000011000000}" name="Note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../../Sales%20Orders/HUBER.%2059673/34773%20ITEM%20550/Drawing%20Packets/34773%20ITEM%20550%20DRAWING%20PACKET.pdf" TargetMode="External"/><Relationship Id="rId21" Type="http://schemas.openxmlformats.org/officeDocument/2006/relationships/hyperlink" Target="../../Sales%20Orders/HUBER.%2059673/34749%20ITEM%20513/Drawing%20Packets/34749%20ITEM%20513%20DRAWING%20PACKET.pdf" TargetMode="External"/><Relationship Id="rId42" Type="http://schemas.openxmlformats.org/officeDocument/2006/relationships/hyperlink" Target="../../Sales%20Orders/HUBER.%2059673/34767%20ITEM%20541/Drawing%20Packets/34767%20ITEM%20541%20DRAWING%20PACKET.pdf" TargetMode="External"/><Relationship Id="rId63" Type="http://schemas.openxmlformats.org/officeDocument/2006/relationships/hyperlink" Target="../../Sales%20Orders/STEVENSON%20-%20WESTROCK%2064265/38238%20ITEM%20225/Drawing%20Packets/38238%20ITEM%20225%20DRAWING%20PACKET.pdf" TargetMode="External"/><Relationship Id="rId84" Type="http://schemas.openxmlformats.org/officeDocument/2006/relationships/hyperlink" Target="../../Sales%20Orders/INVENTWOOD%20-%20METTLEWOOD%2063992/38488%20ITEM%207301/Drawing%20Packets/38488%20ITEM%207301%20DRAWING%20PACKET.pdf" TargetMode="External"/><Relationship Id="rId138" Type="http://schemas.openxmlformats.org/officeDocument/2006/relationships/hyperlink" Target="../../Sales%20Orders/HUBER.%2059673/34714.%20ITEM%20302/Drawing%20Packets/34714%20ITEM%20302%20DRAWING%20PACKET.pdf" TargetMode="External"/><Relationship Id="rId107" Type="http://schemas.openxmlformats.org/officeDocument/2006/relationships/hyperlink" Target="../../Sales%20Orders/INVENTWOOD%20-%20METTLEWOOD%2063992/39299%20ITEM%206113/Drawing%20Packets/39299%20ITEM%206113%20DRAWING%20PACKET.pdf" TargetMode="External"/><Relationship Id="rId11" Type="http://schemas.openxmlformats.org/officeDocument/2006/relationships/hyperlink" Target="../../Sales%20Orders/HUBER.%2059673/34750%20ITEM%20514/Drawing%20Packets/34750%20ITEM%20514%20DRAWING%20PACKET.pdf" TargetMode="External"/><Relationship Id="rId32" Type="http://schemas.openxmlformats.org/officeDocument/2006/relationships/hyperlink" Target="../../Sales%20Orders/HUBER.%2059673/34779%20ITEM%20611/Drawing%20Packets/34779%20ITEM%20611%20DRAWING%20PACKET.pdf" TargetMode="External"/><Relationship Id="rId53" Type="http://schemas.openxmlformats.org/officeDocument/2006/relationships/hyperlink" Target="../../Sales%20Orders/STEVENSON%20-%20WESTROCK%2064265/38236%20ITEM%20223/Drawing%20Packets/38236%20ITEM%20223%20DRAWING%20PACKET.pdf" TargetMode="External"/><Relationship Id="rId74" Type="http://schemas.openxmlformats.org/officeDocument/2006/relationships/hyperlink" Target="../../Sales%20Orders/INVENTWOOD%20-%20METTLEWOOD%2063992/38484%20ITEM%206204/Drawing%20Packets/38484%20ITEM%206204%20DRAWING%20PACKET.pdf" TargetMode="External"/><Relationship Id="rId128" Type="http://schemas.openxmlformats.org/officeDocument/2006/relationships/hyperlink" Target="../../Sales%20Orders/HUBER.%2059673/34741.%20ITEM%20502/Drawing%20Packets/34741%20ITEM%20502%20DRAWING%20PACKET.pdf" TargetMode="External"/><Relationship Id="rId5" Type="http://schemas.openxmlformats.org/officeDocument/2006/relationships/hyperlink" Target="../../Sales%20Orders/HUBER.%2059673/34717.%20ITEM%20305/Drawing%20Packets/34717%20ITEM%20305%20Drawing%20Packet.pdf" TargetMode="External"/><Relationship Id="rId90" Type="http://schemas.openxmlformats.org/officeDocument/2006/relationships/hyperlink" Target="../../Sales%20Orders/INVENTWOOD%20-%20METTLEWOOD%2063992/38490%20ITEM%207303/Drawing%20Packets/38490%20ITEM%207303%20DRAWING%20PACKET.pdf" TargetMode="External"/><Relationship Id="rId95" Type="http://schemas.openxmlformats.org/officeDocument/2006/relationships/hyperlink" Target="../../Sales%20Orders/HUBER.%2059673/34697.%20ITEM%20109/Drawing%20Packets/34697%20ITEM%20109%20DRAWING%20PACKET.pdf" TargetMode="External"/><Relationship Id="rId22" Type="http://schemas.openxmlformats.org/officeDocument/2006/relationships/hyperlink" Target="../../Sales%20Orders/HUBER.%2059673/34760%20ITEM%20531/Drawing%20Packets/34760%20ITEM%20531%20DRAWING%20PACKET.pdf" TargetMode="External"/><Relationship Id="rId27" Type="http://schemas.openxmlformats.org/officeDocument/2006/relationships/hyperlink" Target="../../Sales%20Orders/HUBER.%2059673/34771%20ITEM%20546/Drawing%20Packets/34771%20ITEM%20546%20DRAWING%20PACKET.pdf" TargetMode="External"/><Relationship Id="rId43" Type="http://schemas.openxmlformats.org/officeDocument/2006/relationships/hyperlink" Target="../../Sales%20Orders/HUBER.%2059673/34769%20ITEM%20543/Drawing%20Packets/34769%20ITEM%20543%20DRAWING%20PACKET.pdf" TargetMode="External"/><Relationship Id="rId48" Type="http://schemas.openxmlformats.org/officeDocument/2006/relationships/hyperlink" Target="../../Sales%20Orders/HUBER.%2059673/34775%20ITEM%20601/Drawing%20Packets/34775%20ITEM%20601%20DRAWING%20PACKET.pdf" TargetMode="External"/><Relationship Id="rId64" Type="http://schemas.openxmlformats.org/officeDocument/2006/relationships/hyperlink" Target="../../Sales%20Orders/STEVENSON%20-%20WESTROCK%2064265/38252%20ITEM%20213/Drawing%20Packets/38252%20ITEM%20213%20DRAWING%20PACKET.pdf" TargetMode="External"/><Relationship Id="rId69" Type="http://schemas.openxmlformats.org/officeDocument/2006/relationships/hyperlink" Target="../../Sales%20Orders/STEVENSON%20-%20WESTROCK%2064265/38242%20ITEM%20104/Drawing%20Packets/38242%20ITEM%20104%20DRAWING%20PACKET.pdf" TargetMode="External"/><Relationship Id="rId113" Type="http://schemas.openxmlformats.org/officeDocument/2006/relationships/hyperlink" Target="../../Sales%20Orders/LP%20-%20PEACE%20VALLEY%2066910/39288%20ITEM%20101/Drawing%20Packets/39288%20ITEM%20101%20DRAWING%20PACKET.pdf" TargetMode="External"/><Relationship Id="rId118" Type="http://schemas.openxmlformats.org/officeDocument/2006/relationships/hyperlink" Target="../../Sales%20Orders/INVENTWOOD%20-%20METTLEWOOD%2063992/38491%20ITEM%207304/Drawing%20Packets/38491%20ITEM%207304%20DRAWING%20PACKET.pdf" TargetMode="External"/><Relationship Id="rId134" Type="http://schemas.openxmlformats.org/officeDocument/2006/relationships/hyperlink" Target="../../Sales%20Orders/AFRL%20COMP%20STRUCTURES%2058979/34361%20ITEM%20101/Drawing%20Packets/34361%20ITEM%20101%20DRAWING%20PACKET.pdf" TargetMode="External"/><Relationship Id="rId139" Type="http://schemas.openxmlformats.org/officeDocument/2006/relationships/hyperlink" Target="../../Sales%20Orders/INVENTWOOD%20-%20METTLEWOOD%2066865/39313%20ITEM%202303/Drawing%20Packets/39313%20ITEM%202303%20DRAWING%20PACKET.pdf" TargetMode="External"/><Relationship Id="rId80" Type="http://schemas.openxmlformats.org/officeDocument/2006/relationships/hyperlink" Target="../../Sales%20Orders/HUBER.%2059673/34735.%20ITEM%20411/Drawing%20Packets/34735%20ITEM%20411%20DRAWING%20PACKET.pdf" TargetMode="External"/><Relationship Id="rId85" Type="http://schemas.openxmlformats.org/officeDocument/2006/relationships/hyperlink" Target="../../Sales%20Orders/INVENTWOOD%20-%20METTLEWOOD%2063992/38487%20ITEM%207103/Drawing%20Packets/38487%20ITEM%207103%20DRAWING%20PACKET.pdf" TargetMode="External"/><Relationship Id="rId12" Type="http://schemas.openxmlformats.org/officeDocument/2006/relationships/hyperlink" Target="../../Sales%20Orders/HUBER.%2059673/34751%20ITEM%20515/Drawing%20Packets/34751%20ITEM%20515%20DRAWING%20PACKET.pdf" TargetMode="External"/><Relationship Id="rId17" Type="http://schemas.openxmlformats.org/officeDocument/2006/relationships/hyperlink" Target="../../Sales%20Orders/HUBER.%2059673/34765%20ITEM%20536/Drawing%20Packets/34765%20ITEM%20536%20DRAWING%20PACKET.pdf" TargetMode="External"/><Relationship Id="rId33" Type="http://schemas.openxmlformats.org/officeDocument/2006/relationships/hyperlink" Target="../../Sales%20Orders/HUBER.%2059673/34780%20ITEM%20612/Drawing%20Packets/34780%20ITEM%20612%20DRAWING%20PACKET.pdf" TargetMode="External"/><Relationship Id="rId38" Type="http://schemas.openxmlformats.org/officeDocument/2006/relationships/hyperlink" Target="../../Sales%20Orders/HUBER.%2059673/34785%20ITEM%20622/Drawing%20Packets/34785%20ITEM%20622%20DRAWING%20PACKET.pdf" TargetMode="External"/><Relationship Id="rId59" Type="http://schemas.openxmlformats.org/officeDocument/2006/relationships/hyperlink" Target="../../Sales%20Orders/STEVENSON%20-%20WESTROCK%2064265/38226%20ITEM%20211/Drawing%20Packets/38226%20ITEM%20211%20DRAWING%20PACKET.pdf" TargetMode="External"/><Relationship Id="rId103" Type="http://schemas.openxmlformats.org/officeDocument/2006/relationships/hyperlink" Target="../../Sales%20Orders/STEVENSON%20-%20WESTROCK%2064265/38231%20ITEM%20217/Drawing%20Packets/38231%20ITEM%20217%20DRAWING%20PACKET.pdf" TargetMode="External"/><Relationship Id="rId108" Type="http://schemas.openxmlformats.org/officeDocument/2006/relationships/hyperlink" Target="../../Sales%20Orders/HUBER.%2059673/34699%20ITEM%20112/Drawing%20Packets/34699%20ITEM%20112%20DRAWING%20PACKET.pdf" TargetMode="External"/><Relationship Id="rId124" Type="http://schemas.openxmlformats.org/officeDocument/2006/relationships/hyperlink" Target="../../Sales%20Orders/TOLKO%20INDUSTRIES%2066615/39505%20ITEM%20103/Drawing%20Packets/39505%20ITEM%20103%20DRAWING%20PACKET.pdf" TargetMode="External"/><Relationship Id="rId129" Type="http://schemas.openxmlformats.org/officeDocument/2006/relationships/hyperlink" Target="../../Sales%20Orders/HUBER.%2059673/34742.%20ITEM%20504/Drawing%20Packets/34742%20ITEM%20504%20DRAWING%20PACKET.pdf" TargetMode="External"/><Relationship Id="rId54" Type="http://schemas.openxmlformats.org/officeDocument/2006/relationships/hyperlink" Target="../../Sales%20Orders/STEVENSON%20-%20WESTROCK%2064265/38233%20ITEM%20219/Drawing%20Packets/38233%20ITEM%20219%20DRAWING%20PACKET.pdf" TargetMode="External"/><Relationship Id="rId70" Type="http://schemas.openxmlformats.org/officeDocument/2006/relationships/hyperlink" Target="../../Sales%20Orders/HUBER.%2059673/34746%20ITEM%20509/Drawing%20Packets/34746%20ITEM%20509%20DRAWING%20PACKET.pdf" TargetMode="External"/><Relationship Id="rId75" Type="http://schemas.openxmlformats.org/officeDocument/2006/relationships/hyperlink" Target="../../Sales%20Orders/STEVENSON%20-%20WESTROCK%2064265/38228%20ITEM%20214/Drawing%20Packets/38228%20ITEM%20214%20DRAWING%20PACKET.pdf" TargetMode="External"/><Relationship Id="rId91" Type="http://schemas.openxmlformats.org/officeDocument/2006/relationships/hyperlink" Target="../../Sales%20Orders/AFRL%20COMP%20STRUCTURES%2058979/39480%20ITEM%20113/Drawing%20Packets/39480%20ITEM%20113%20DRAWING%20PACKET.pdf" TargetMode="External"/><Relationship Id="rId96" Type="http://schemas.openxmlformats.org/officeDocument/2006/relationships/hyperlink" Target="../../Sales%20Orders/HUBER.%2059673/34696.%20ITEM%20108/Drawing%20Packets/34696%20ITEM%20108%20DRAWING%20PACKET.pdf" TargetMode="External"/><Relationship Id="rId140" Type="http://schemas.openxmlformats.org/officeDocument/2006/relationships/hyperlink" Target="../../Sales%20Orders/INVENTWOOD%20-%20METTLEWOOD%2066865/39311%20ITEM%202301/Drawing%20Packets/39311%20ITEM%202301%20DRAWING%20PACKET.pdf" TargetMode="External"/><Relationship Id="rId145" Type="http://schemas.openxmlformats.org/officeDocument/2006/relationships/hyperlink" Target="../../Sales%20Orders/INVENTWOOD%20-%20METTLEWOOD%2063992/39658%20item%207400/Drawing%20Packets/39658%20ITEM%207400%20DRAWING%20PACKET.pdf" TargetMode="External"/><Relationship Id="rId1" Type="http://schemas.openxmlformats.org/officeDocument/2006/relationships/hyperlink" Target="../../Sales%20Orders/HUBER.%2059673/34781.ITEM%20613/Drawing%20Packets/34781.Item%20613.pdf" TargetMode="External"/><Relationship Id="rId6" Type="http://schemas.openxmlformats.org/officeDocument/2006/relationships/hyperlink" Target="../../Sales%20Orders/HUBER.%2059673/34718.%20ITEM%20306/Drawing%20Packets/34718%20ITEM%20306%20Drawing%20Packet.pdf" TargetMode="External"/><Relationship Id="rId23" Type="http://schemas.openxmlformats.org/officeDocument/2006/relationships/hyperlink" Target="../../Sales%20Orders/HUBER.%2059673/34761%20ITEM%20532/Drawing%20Packets/34761%20ITEM%20532%20DRAWING%20PACKET.pdf" TargetMode="External"/><Relationship Id="rId28" Type="http://schemas.openxmlformats.org/officeDocument/2006/relationships/hyperlink" Target="../../Sales%20Orders/HUBER.%2059673/34794%20ITEM%20544/Drawing%20Packets/34794%20ITEM%20544%20DRAWING%20PACKET.pdf" TargetMode="External"/><Relationship Id="rId49" Type="http://schemas.openxmlformats.org/officeDocument/2006/relationships/hyperlink" Target="../../Sales%20Orders/HUBER.%2059673/34784%20ITEM%20621/Drawing%20Packets/34784%20ITEM%20621%20DRAWING%20PACKET.pdf" TargetMode="External"/><Relationship Id="rId114" Type="http://schemas.openxmlformats.org/officeDocument/2006/relationships/hyperlink" Target="../../Sales%20Orders/LP%20-%20PEACE%20VALLEY%2066910/39290%20ITEM%20103/Drawing%20Packets/39290%20ITEM%20103%20DRAWING%20PACKET.pdf" TargetMode="External"/><Relationship Id="rId119" Type="http://schemas.openxmlformats.org/officeDocument/2006/relationships/hyperlink" Target="../../Sales%20Orders/INVENTWOOD%20-%20METTLEWOOD%2063992/39297%20ITEM%206111/Drawing%20Packets/39297%20ITEM%206111%20DRAWING%20PACKET.pdf" TargetMode="External"/><Relationship Id="rId44" Type="http://schemas.openxmlformats.org/officeDocument/2006/relationships/hyperlink" Target="../../Sales%20Orders/STEVENSON%20-%20WESTROCK%2064265/38223%20ITEM%20206/Drawing%20Packets/38223%20ITEM%20206%20DRAWING%20PACKET.pdf" TargetMode="External"/><Relationship Id="rId60" Type="http://schemas.openxmlformats.org/officeDocument/2006/relationships/hyperlink" Target="../../Sales%20Orders/STEVENSON%20-%20WESTROCK%2064265/38222%20ITEM%20205/Drawing%20Packets/38222%20ITEM%20205%20DRAWING%20PACKET.pdf" TargetMode="External"/><Relationship Id="rId65" Type="http://schemas.openxmlformats.org/officeDocument/2006/relationships/hyperlink" Target="../../Sales%20Orders/STEVENSON%20-%20WESTROCK%2064265/39186%20ITEM%20102/Drawing%20Packets/39186%20ITEM%20102%20DRAWING%20PACKET.pdf" TargetMode="External"/><Relationship Id="rId81" Type="http://schemas.openxmlformats.org/officeDocument/2006/relationships/hyperlink" Target="../../Sales%20Orders/HUBER.%2059673/34729.%20ITEM%20406/Drawing%20Packets/34729%20ITEM%20406%20DRAWING%20PACKET.pdf" TargetMode="External"/><Relationship Id="rId86" Type="http://schemas.openxmlformats.org/officeDocument/2006/relationships/hyperlink" Target="../../Sales%20Orders/INVENTWOOD%20-%20METTLEWOOD%2063992/39342%20ITEM%207305/Drawing%20Packets/39342%20ITEM%207305%20DRAWING%20PACKET.pdf" TargetMode="External"/><Relationship Id="rId130" Type="http://schemas.openxmlformats.org/officeDocument/2006/relationships/hyperlink" Target="../../Sales%20Orders/HUBER.%2059673/34743%20ITEM%20506/Drawing%20Packets/34743%20ITEM%20506%20DRAWING%20PACKET.pdf" TargetMode="External"/><Relationship Id="rId135" Type="http://schemas.openxmlformats.org/officeDocument/2006/relationships/hyperlink" Target="../../Sales%20Orders/AFRL%20COMP%20STRUCTURES%2058979/39794%20ITEM%20150/Drawing%20Packets/39794%20ITEM%20150%20DRAWING%20PACKET.pdf" TargetMode="External"/><Relationship Id="rId13" Type="http://schemas.openxmlformats.org/officeDocument/2006/relationships/hyperlink" Target="../../Sales%20Orders/HUBER.%2059673/34752%20ITEM%20516/Drawing%20Packets/34752%20ITEM%20516%20DRAWING%20PACKET.pdf" TargetMode="External"/><Relationship Id="rId18" Type="http://schemas.openxmlformats.org/officeDocument/2006/relationships/hyperlink" Target="../../Sales%20Orders/HUBER.%2059673/34766%20ITEM%20537/Drawing%20Packets/34766%20ITEM%20537%20DRAWING%20PACKET.pdf" TargetMode="External"/><Relationship Id="rId39" Type="http://schemas.openxmlformats.org/officeDocument/2006/relationships/hyperlink" Target="../../Sales%20Orders/HUBER.%2059673/34776%20ITEM%20602/Drawing%20Packets/34776%20ITEM%20602%20DRAWING%20PACKET.pdf" TargetMode="External"/><Relationship Id="rId109" Type="http://schemas.openxmlformats.org/officeDocument/2006/relationships/hyperlink" Target="../../Sales%20Orders/INVENTWOOD%20-%20METTLEWOOD%2063992/38500%20ITEM%207502/Drawing%20Packets/38500%20ITEM%207502%20DRAWING%20PACKET.pdf" TargetMode="External"/><Relationship Id="rId34" Type="http://schemas.openxmlformats.org/officeDocument/2006/relationships/hyperlink" Target="../../Sales%20Orders/HUBER.%2059673/34782%20ITEM%20614/Drawing%20Packets/34782%20ITEM%20614%20DRAWING%20PACKET.pdf" TargetMode="External"/><Relationship Id="rId50" Type="http://schemas.openxmlformats.org/officeDocument/2006/relationships/hyperlink" Target="../../Sales%20Orders/HUBER.%2059673/34745.%20ITEM%20507.1/Drawing%20Packets/34745%20ITEM%20507.1%20DRAWING%20PACKET.pdf" TargetMode="External"/><Relationship Id="rId55" Type="http://schemas.openxmlformats.org/officeDocument/2006/relationships/hyperlink" Target="../../Sales%20Orders/HUBER.%2059673/34744.%20ITEM%20507/Drawing%20Packets/34744%20ITEM%20507%20DRAWING%20PACKET.pdf" TargetMode="External"/><Relationship Id="rId76" Type="http://schemas.openxmlformats.org/officeDocument/2006/relationships/hyperlink" Target="../../Sales%20Orders/STEVENSON%20-%20WESTROCK%2064265/38245%20ITEM%20111/Drawing%20Packets/38245%20ITEM%20111%20DRAWING%20PACKET.pdf" TargetMode="External"/><Relationship Id="rId97" Type="http://schemas.openxmlformats.org/officeDocument/2006/relationships/hyperlink" Target="../../Sales%20Orders/HUBER.%2059673/34698.%20ITEM%20111/Drawing%20Packets/34698%20ITEM%20111%20DRAWING%20PACKET.pdf" TargetMode="External"/><Relationship Id="rId104" Type="http://schemas.openxmlformats.org/officeDocument/2006/relationships/hyperlink" Target="../../Sales%20Orders/CARLISLE%20CONSTRUCTION%2065876/38615%20ITEM%20101/Drawing%20Packets/38615%20ITEM%20101%20DRAWING%20PACKET.pdf" TargetMode="External"/><Relationship Id="rId120" Type="http://schemas.openxmlformats.org/officeDocument/2006/relationships/hyperlink" Target="../../Sales%20Orders/INVENTWOOD%20-%20METTLEWOOD%2063992/38495%20ITEM%207402/Drawing%20Packets/38495%20ITEM%207402%20DRAWING%20PACKET.pdf" TargetMode="External"/><Relationship Id="rId125" Type="http://schemas.openxmlformats.org/officeDocument/2006/relationships/hyperlink" Target="../../Sales%20Orders/HUBER.%2059673/34727.%20ITEM%20404/Drawing%20Packets/34727%20ITEM%20404%20DRAWING%20PACKET.pdf" TargetMode="External"/><Relationship Id="rId141" Type="http://schemas.openxmlformats.org/officeDocument/2006/relationships/hyperlink" Target="../../Sales%20Orders/INVENTWOOD%20-%20METTLEWOOD%2066865/39312%20ITEM%202302/Drawing%20Packets/39312%20ITEM%202302%20DRAWING%20PACKET.pdf" TargetMode="External"/><Relationship Id="rId146" Type="http://schemas.openxmlformats.org/officeDocument/2006/relationships/hyperlink" Target="../../Sales%20Orders/HUBER.%2059673/34707.%20ITEM%20208/Drawing%20Packets/34707%20ITEM%20208%20DRAWING%20PACKET.pdf" TargetMode="External"/><Relationship Id="rId7" Type="http://schemas.openxmlformats.org/officeDocument/2006/relationships/hyperlink" Target="../../Sales%20Orders/HUBER.%2059673/34719.%20ITEM%20307/Drawing%20Packets/34719%20ITEM%20307%20Drawing%20Packet.pdf" TargetMode="External"/><Relationship Id="rId71" Type="http://schemas.openxmlformats.org/officeDocument/2006/relationships/hyperlink" Target="../../Sales%20Orders/HUBER.%2059673/34759%20ITEM%20529/Drawing%20Packets/34759%20ITEM%20529%20DRAWING%20PACKET.pdf" TargetMode="External"/><Relationship Id="rId92" Type="http://schemas.openxmlformats.org/officeDocument/2006/relationships/hyperlink" Target="../../Sales%20Orders/HUBER.%2059673/34730.%20ITEM%20406.1/Drawing%20Packets/34730%20ITEM%20406.1%20DRAWING%20PACKET.pdf" TargetMode="External"/><Relationship Id="rId2" Type="http://schemas.openxmlformats.org/officeDocument/2006/relationships/hyperlink" Target="../../Sales%20Orders/HUBER.%2059673/34789.ITEM%20633/Drawing%20Packets/34789.Item%20633.pdf" TargetMode="External"/><Relationship Id="rId29" Type="http://schemas.openxmlformats.org/officeDocument/2006/relationships/hyperlink" Target="../../Sales%20Orders/STEVENSON%20-%20WESTROCK%2064265/38224%20ITEM%20207/Drawing%20Packets/38224%20ITEM%20207%20DRAWING%20PACKET.pdf" TargetMode="External"/><Relationship Id="rId24" Type="http://schemas.openxmlformats.org/officeDocument/2006/relationships/hyperlink" Target="../../Sales%20Orders/HUBER.%2059673/34762%20ITEM%20533/Drawing%20Packets/34762%20ITEM%20533%20DRAWING%20PACKET.pdf" TargetMode="External"/><Relationship Id="rId40" Type="http://schemas.openxmlformats.org/officeDocument/2006/relationships/hyperlink" Target="../../Sales%20Orders/HUBER.%2059673/34772%20ITEM%20547/Drawing%20Packets/34772%20ITEM%20547%20DRAWING%20PACKET.pdf" TargetMode="External"/><Relationship Id="rId45" Type="http://schemas.openxmlformats.org/officeDocument/2006/relationships/hyperlink" Target="../../Sales%20Orders/STEVENSON%20-%20WESTROCK%2064265/38234%20ITEM%20220/Drawing%20Packets/38234%20ITEM%20220%20DRAWING%20PACKET.pdf" TargetMode="External"/><Relationship Id="rId66" Type="http://schemas.openxmlformats.org/officeDocument/2006/relationships/hyperlink" Target="../../Sales%20Orders/STEVENSON%20-%20WESTROCK%2064265/38221%20ITEM%20204/Drawing%20Packets/38221%20ITEM%20204%20DRAWING%20PACKET.pdf" TargetMode="External"/><Relationship Id="rId87" Type="http://schemas.openxmlformats.org/officeDocument/2006/relationships/hyperlink" Target="../../Sales%20Orders/INVENTWOOD%20-%20METTLEWOOD%2063992/38499%20ITEM%207407/Drawing%20Packets/38499%20ITEM%207407%20DRAWING%20PACKET.pdf" TargetMode="External"/><Relationship Id="rId110" Type="http://schemas.openxmlformats.org/officeDocument/2006/relationships/hyperlink" Target="../../Sales%20Orders/STEVENSON%20-%20WESTROCK%2064265/38241%20ITEM%20106/Drawing%20Packets/38241%20ITEM%20106%20DRAWING%20PACKET.pdf" TargetMode="External"/><Relationship Id="rId115" Type="http://schemas.openxmlformats.org/officeDocument/2006/relationships/hyperlink" Target="../../Sales%20Orders/BOEING%20HOLDING%20STANDS%2067140/39510%20ITEM%20101/Drawing%20Packets/39510%20ITEM%20101%20DRAWING%20PACKET.pdf" TargetMode="External"/><Relationship Id="rId131" Type="http://schemas.openxmlformats.org/officeDocument/2006/relationships/hyperlink" Target="../../Sales%20Orders/HUBER.%2059673/34754%20ITEM%20522/Drawing%20Packets/34754%20ITEM%20522%20DRAWING%20PACKET.pdf" TargetMode="External"/><Relationship Id="rId136" Type="http://schemas.openxmlformats.org/officeDocument/2006/relationships/hyperlink" Target="../../Sales%20Orders/HUBER.%2059673/34728.%20ITEM%20405/Drawing%20Packets/34728%20ITEM%20405%20DRAWING%20PACKET.pdf" TargetMode="External"/><Relationship Id="rId61" Type="http://schemas.openxmlformats.org/officeDocument/2006/relationships/hyperlink" Target="../../Sales%20Orders/STEVENSON%20-%20WESTROCK%2064265/38239%20ITEM%20101/Drawing%20Packets/38239%20ITEM%20101%20DRAWING%20PACKET.pdf" TargetMode="External"/><Relationship Id="rId82" Type="http://schemas.openxmlformats.org/officeDocument/2006/relationships/hyperlink" Target="../../Sales%20Orders/HUBER.%2059673/34731.%20ITEM%20407/Drawing%20Packets/34731%20ITEM%20407%20DRAWING%20PACKET.pdf" TargetMode="External"/><Relationship Id="rId19" Type="http://schemas.openxmlformats.org/officeDocument/2006/relationships/hyperlink" Target="../../Sales%20Orders/HUBER.%2059673/34747.%20ITEM%20511/Drawing%20Packets/34747%20ITEM%20511%20DRAWING%20PACKET.pdf" TargetMode="External"/><Relationship Id="rId14" Type="http://schemas.openxmlformats.org/officeDocument/2006/relationships/hyperlink" Target="../../Sales%20Orders/HUBER.%2059673/34753%20ITEM%20517/Drawing%20Packets/34753%20ITEM%20517%20DRAWING%20PACKET.pdf" TargetMode="External"/><Relationship Id="rId30" Type="http://schemas.openxmlformats.org/officeDocument/2006/relationships/hyperlink" Target="../../Sales%20Orders/STEVENSON%20-%20WESTROCK%2064265/38235%20ITEM%20221/Drawing%20Packets/38235%20ITEM%20221%20DRAWING%20PACKET.pdf" TargetMode="External"/><Relationship Id="rId35" Type="http://schemas.openxmlformats.org/officeDocument/2006/relationships/hyperlink" Target="../../Sales%20Orders/HUBER.%2059673/34790%20ITEM%20634/Drawing%20Packets/34790%20ITEM%20634%20DRAWING%20PACKET.pdf" TargetMode="External"/><Relationship Id="rId56" Type="http://schemas.openxmlformats.org/officeDocument/2006/relationships/hyperlink" Target="../../Sales%20Orders/STEVENSON%20-%20WESTROCK%2064265/38220%20ITEM%20203/Drawing%20Packets/38220%20ITEM%20203%20DRAWING%20PACKET.pdf" TargetMode="External"/><Relationship Id="rId77" Type="http://schemas.openxmlformats.org/officeDocument/2006/relationships/hyperlink" Target="../../Sales%20Orders/HUBER.%2059673/34732.%20ITEM%20408/Drawing%20Packets/34732%20ITEM%20408%20DRAWING%20PACKET.pdf" TargetMode="External"/><Relationship Id="rId100" Type="http://schemas.openxmlformats.org/officeDocument/2006/relationships/hyperlink" Target="../../Sales%20Orders/INVENTWOOD%20-%20METTLEWOOD%2063992/38498%20ITEM%207406/Drawing%20Packets/38498%20ITME%207406%20DRAWING%20PACKET.pdf" TargetMode="External"/><Relationship Id="rId105" Type="http://schemas.openxmlformats.org/officeDocument/2006/relationships/hyperlink" Target="../../Sales%20Orders/INVENTWOOD%20-%20METTLEWOOD%2063992/38475%20ITEM%206101/Drawing%20Packets/38475%20ITEM%206101%20DRAWING%20PACKET.pdf" TargetMode="External"/><Relationship Id="rId126" Type="http://schemas.openxmlformats.org/officeDocument/2006/relationships/hyperlink" Target="../../Sales%20Orders/HUBER.%2059673/34774%20ITEM%20551/Drawing%20Packets/34774%20ITEM%20551%20DRAWING%20PACKET.pdf" TargetMode="External"/><Relationship Id="rId147" Type="http://schemas.openxmlformats.org/officeDocument/2006/relationships/printerSettings" Target="../printerSettings/printerSettings1.bin"/><Relationship Id="rId8" Type="http://schemas.openxmlformats.org/officeDocument/2006/relationships/hyperlink" Target="../../Sales%20Orders/HUBER.%2059673/34720.%20ITEM%20308/Drawing%20Packets/34720%20ITEM%20308%20Drawing%20Packet.pdf" TargetMode="External"/><Relationship Id="rId51" Type="http://schemas.openxmlformats.org/officeDocument/2006/relationships/hyperlink" Target="../../Sales%20Orders/HUBER.%2059673/34758%20ITEM%20527.1/Drawing%20Packets/34758%20ITEM%20527.1%20DRAWING%20PACKET.pdf" TargetMode="External"/><Relationship Id="rId72" Type="http://schemas.openxmlformats.org/officeDocument/2006/relationships/hyperlink" Target="../../Sales%20Orders/INVENTWOOD%20-%20METTLEWOOD%2063992/38477%20ITEM%206103/Drawing%20Packets/38477%20ITEM%206103%20DRAWING%20PACKET.pdf" TargetMode="External"/><Relationship Id="rId93" Type="http://schemas.openxmlformats.org/officeDocument/2006/relationships/hyperlink" Target="../../Sales%20Orders/INVENTWOOD%20-%20METTLEWOOD%2063992/38479%20ITEM%206106/Drawing%20Packets/38479%20ITEM%206106%20DRAWING%20PACKET.pdf" TargetMode="External"/><Relationship Id="rId98" Type="http://schemas.openxmlformats.org/officeDocument/2006/relationships/hyperlink" Target="../../Sales%20Orders/INVENTWOOD%20-%20METTLEWOOD%2063992/38510%20ITEM%206201/Drawing%20Packets/38510%20ITEM%206201%20DRAWING%20PACKET.pdf" TargetMode="External"/><Relationship Id="rId121" Type="http://schemas.openxmlformats.org/officeDocument/2006/relationships/hyperlink" Target="../../Sales%20Orders/STEVENSON%20-%20WESTROCK%2064265/39775%20ITEM%20310/Drawing%20Packets/39775%20ITEM%20310%20DRAWING%20PACKET.pdf" TargetMode="External"/><Relationship Id="rId142" Type="http://schemas.openxmlformats.org/officeDocument/2006/relationships/hyperlink" Target="../../Sales%20Orders/INVENTWOOD%20-%20METTLEWOOD%2063992/38494%20ITEM%207401/Drawing%20Packets/38494%20ITEM%207401%20DRAWING%20PACKET.pdf" TargetMode="External"/><Relationship Id="rId3" Type="http://schemas.openxmlformats.org/officeDocument/2006/relationships/hyperlink" Target="../../Sales%20Orders/HUBER.%2059673/34715.%20ITEM%20303/Drawing%20Packets/34715%20ITEM%20303%20Drawing%20Packet.pdf" TargetMode="External"/><Relationship Id="rId25" Type="http://schemas.openxmlformats.org/officeDocument/2006/relationships/hyperlink" Target="../../Sales%20Orders/AFRL%20COMP%20TOOLING%2058988/38133%20ITEM%20103/Drawing%20Packets/38133%20ITEM%20103%20DRAWING%20PACKET.pdf" TargetMode="External"/><Relationship Id="rId46" Type="http://schemas.openxmlformats.org/officeDocument/2006/relationships/hyperlink" Target="../../Sales%20Orders/HUBER.%2059673/34783%20ITEM%20615/Drawing%20Packets/34783%20ITEM%20615%20DRAWING%20PACKET.pdf" TargetMode="External"/><Relationship Id="rId67" Type="http://schemas.openxmlformats.org/officeDocument/2006/relationships/hyperlink" Target="../../Sales%20Orders/STEVENSON%20-%20WESTROCK%2064265/38243%20ITEM%20105/Drawing%20Packets/38243%20ITEM%20105%20DRAWING%20PACKET.pdf" TargetMode="External"/><Relationship Id="rId116" Type="http://schemas.openxmlformats.org/officeDocument/2006/relationships/hyperlink" Target="../../Sales%20Orders/STEVENSON%20-%20WESTROCK%2064265/38248%20ITEM%20302/Drawing%20Packets/38248%20ITEM%20302%20DRAWING%20PACKET.pdf" TargetMode="External"/><Relationship Id="rId137" Type="http://schemas.openxmlformats.org/officeDocument/2006/relationships/hyperlink" Target="../../Sales%20Orders/HUBER.%2059673/34694.%20ITEM%20101/Drawing%20Packets/34694%20ITEM%20101%20DRAWING%20PACKET.pdf" TargetMode="External"/><Relationship Id="rId20" Type="http://schemas.openxmlformats.org/officeDocument/2006/relationships/hyperlink" Target="../../Sales%20Orders/HUBER.%2059673/34748.%20ITEM%20512/Drawing%20Packets/34748%20ITEM%20512%20DRAWING%20PACKET.pdf" TargetMode="External"/><Relationship Id="rId41" Type="http://schemas.openxmlformats.org/officeDocument/2006/relationships/hyperlink" Target="../../Sales%20Orders/HUBER.%2059673/34770%20ITEM%20545/Drawing%20Packets/34770%20ITEM%20545%20DRAWING%20PACKET.pdf" TargetMode="External"/><Relationship Id="rId62" Type="http://schemas.openxmlformats.org/officeDocument/2006/relationships/hyperlink" Target="../../Sales%20Orders/STEVENSON%20-%20WESTROCK%2064265/38227%20ITEM%20212/Drawing%20Packets/38227%20ITEM%20212%20DRAWING%20PACKET.pdf" TargetMode="External"/><Relationship Id="rId83" Type="http://schemas.openxmlformats.org/officeDocument/2006/relationships/hyperlink" Target="../../Sales%20Orders/INVENTWOOD%20-%20METTLEWOOD%2063992/38481%20ITEM%206108/Drawing%20Packets/38481%20ITEM%206108%20DRAWING%20PACKET.pdf" TargetMode="External"/><Relationship Id="rId88" Type="http://schemas.openxmlformats.org/officeDocument/2006/relationships/hyperlink" Target="../../Sales%20Orders/INVENTWOOD%20-%20METTLEWOOD%2063992/38493%20ITEM%207306/Drawing%20Packets/38493%20ITEM%207306%20DRAWING%20PACKET.pdf" TargetMode="External"/><Relationship Id="rId111" Type="http://schemas.openxmlformats.org/officeDocument/2006/relationships/hyperlink" Target="../../Sales%20Orders/STEVENSON%20-%20WESTROCK%2064265/39284%20ITEM%20103/Drawing%20Packets/39284%20ITEM%20103%20DRAWING%20PACKET.pdf" TargetMode="External"/><Relationship Id="rId132" Type="http://schemas.openxmlformats.org/officeDocument/2006/relationships/hyperlink" Target="../../Sales%20Orders/HUBER.%2059673/34755%20ITEM%20524/Drawing%20Packets/34755%20ITEM%20524%20DRAWING%20PACKET.pdf" TargetMode="External"/><Relationship Id="rId15" Type="http://schemas.openxmlformats.org/officeDocument/2006/relationships/hyperlink" Target="../../Sales%20Orders/HUBER.%2059673/34763%20ITEM%20534/Drawing%20Packets/34763%20ITEM%20534%20DRAWING%20PACKET.pdf" TargetMode="External"/><Relationship Id="rId36" Type="http://schemas.openxmlformats.org/officeDocument/2006/relationships/hyperlink" Target="../../Sales%20Orders/HUBER.%2059673/34786%20ITEM%20629/Drawing%20Packets/34786%20ITEM%20629%20DRAWING%20PACKET.pdf" TargetMode="External"/><Relationship Id="rId57" Type="http://schemas.openxmlformats.org/officeDocument/2006/relationships/hyperlink" Target="../../Sales%20Orders/STEVENSON%20-%20WESTROCK%2064265/38237%20ITEM%20224/Drawing%20Packets/38237%20ITEM%20224%20DRAWING%20PACKET.pdf" TargetMode="External"/><Relationship Id="rId106" Type="http://schemas.openxmlformats.org/officeDocument/2006/relationships/hyperlink" Target="../../Sales%20Orders/INVENTWOOD%20-%20METTLEWOOD%2063992/39298%20ITEM%206112/Drawing%20Packets/39298%20ITEM%206112%20DRAWING%20PACKET.pdf" TargetMode="External"/><Relationship Id="rId127" Type="http://schemas.openxmlformats.org/officeDocument/2006/relationships/hyperlink" Target="../../Sales%20Orders/INVENTWOOD%20-%20METTLEWOOD%2063992/38485%20ITEM%207101/Drawing%20Packets/38485%20ITEM%207101%20DRAWING%20PACKET%5b%5d.pdf" TargetMode="External"/><Relationship Id="rId10" Type="http://schemas.openxmlformats.org/officeDocument/2006/relationships/hyperlink" Target="../../Sales%20Orders/AFRL%20COMP%20STRUCTURES%2058979/37230%20ITEM%20103/Drawing%20Packets/37230%20ITEM%20103%20DRAWING%20PACKET.pdf" TargetMode="External"/><Relationship Id="rId31" Type="http://schemas.openxmlformats.org/officeDocument/2006/relationships/hyperlink" Target="../../Sales%20Orders/HUBER.%2059673/34777%20ITEM%20609/Drawing%20Packets/34777%20ITEM%20609%20DRAWING%20PACKET.pdf" TargetMode="External"/><Relationship Id="rId52" Type="http://schemas.openxmlformats.org/officeDocument/2006/relationships/hyperlink" Target="../../Sales%20Orders/HUBER.%2059673/34757%20ITEM%20527/Drawing%20Packets/34757%20ITEM%20527%20DRAWING%20PACKET.pdf" TargetMode="External"/><Relationship Id="rId73" Type="http://schemas.openxmlformats.org/officeDocument/2006/relationships/hyperlink" Target="../../Sales%20Orders/INVENTWOOD%20-%20METTLEWOOD%2063992/38483%20ITEM%206203/Drawing%20Packets/38483%20ITEM%206203%20DRAWING%20PACKET.pdf" TargetMode="External"/><Relationship Id="rId78" Type="http://schemas.openxmlformats.org/officeDocument/2006/relationships/hyperlink" Target="../../Sales%20Orders/HUBER.%2059673/34733.%20ITEM%20409/Drawing%20Packets/34733%20ITEM%20409%20DRAWING%20PACKET.pdf" TargetMode="External"/><Relationship Id="rId94" Type="http://schemas.openxmlformats.org/officeDocument/2006/relationships/hyperlink" Target="../../Sales%20Orders/HUBER.%2059673/34712.%20ITEM%20214/Drawing%20Packets/34712%20ITEM%20214%20DRAWING%20PACKET.pdf" TargetMode="External"/><Relationship Id="rId99" Type="http://schemas.openxmlformats.org/officeDocument/2006/relationships/hyperlink" Target="../../Sales%20Orders/INVENTWOOD%20-%20METTLEWOOD%2063992/38497%20ITEM%207404/Drawing%20Packets/38497%20ITEM%207404%20DRAWING%20PACKET.pdf" TargetMode="External"/><Relationship Id="rId101" Type="http://schemas.openxmlformats.org/officeDocument/2006/relationships/hyperlink" Target="../../Sales%20Orders/STEVENSON%20-%20WESTROCK%2064265/38229%20ITEM%20215/Drawing%20Packets/38229%20ITEM%20215%20DRAWING%20PACKET.pdf" TargetMode="External"/><Relationship Id="rId122" Type="http://schemas.openxmlformats.org/officeDocument/2006/relationships/hyperlink" Target="../../Sales%20Orders/TOLKO%20INDUSTRIES%2066615/39112%20ITEM%20101/Drawing%20Packets/39112%20ITEM%20101%20DRAWING%20PACKET.pdf" TargetMode="External"/><Relationship Id="rId143" Type="http://schemas.openxmlformats.org/officeDocument/2006/relationships/hyperlink" Target="../../Sales%20Orders/HUBER.%2059673/34706.%20ITEM%20207/Drawing%20Packets/34706%20ITEM%20207%20DRAWING%20PACKET.pdf" TargetMode="External"/><Relationship Id="rId148" Type="http://schemas.openxmlformats.org/officeDocument/2006/relationships/table" Target="../tables/table1.xml"/><Relationship Id="rId4" Type="http://schemas.openxmlformats.org/officeDocument/2006/relationships/hyperlink" Target="../../Sales%20Orders/HUBER.%2059673/34716.%20ITEM%20304/Drawing%20Packets/34716%20ITEM%20304%20Drawing%20Packet.pdf" TargetMode="External"/><Relationship Id="rId9" Type="http://schemas.openxmlformats.org/officeDocument/2006/relationships/hyperlink" Target="../../Sales%20Orders/HUBER.%2059673/34725%20ITEM%20403/Drawing%20Packets/34725%20ITEM%20403%20Drawing%20Packet.pdf" TargetMode="External"/><Relationship Id="rId26" Type="http://schemas.openxmlformats.org/officeDocument/2006/relationships/hyperlink" Target="../../Sales%20Orders/HUBER.%2059673/34768%20ITEM%20542/Drawing%20Packets/34768%20ITEM%20542%20DRAWING%20PACKET.pdf" TargetMode="External"/><Relationship Id="rId47" Type="http://schemas.openxmlformats.org/officeDocument/2006/relationships/hyperlink" Target="../../Sales%20Orders/HUBER.%2059673/34791%20ITEM%20635/Drawing%20Packets/34791%20ITEM%20635%20DRAWING%20PACKET.pdf" TargetMode="External"/><Relationship Id="rId68" Type="http://schemas.openxmlformats.org/officeDocument/2006/relationships/hyperlink" Target="../../Sales%20Orders/PARTS%20ORDER%20-%20JH%20WAXAHACHIE%2039185%20SO%2066735/39185%20DRAWING%20PACKET.pdf" TargetMode="External"/><Relationship Id="rId89" Type="http://schemas.openxmlformats.org/officeDocument/2006/relationships/hyperlink" Target="../../Sales%20Orders/STEVENSON%20-%20WESTROCK%2064265/38246%20ITEM%20201/Drawing%20Packets/38246%20ITEM%20201%20DRAWING%20PACKET.pdf" TargetMode="External"/><Relationship Id="rId112" Type="http://schemas.openxmlformats.org/officeDocument/2006/relationships/hyperlink" Target="../../Sales%20Orders/LP%20-%20PEACE%20VALLEY%2066910/39289%20ITEM%20102/Drawing%20Packets/39289%20ITEM%20102%20DRAWING%20PACKET.pdf" TargetMode="External"/><Relationship Id="rId133" Type="http://schemas.openxmlformats.org/officeDocument/2006/relationships/hyperlink" Target="../../Sales%20Orders/HUBER.%2059673/34756%20ITEM%20526/Drawing%20Packets/34756%20ITEM%20526%20DRAWING%20PACKET.pdf" TargetMode="External"/><Relationship Id="rId16" Type="http://schemas.openxmlformats.org/officeDocument/2006/relationships/hyperlink" Target="../../Sales%20Orders/HUBER.%2059673/34764%20ITEM%20535/Drawing%20Packets/34764%20ITEM%20535%20DRAWING%20PACKET.pdf" TargetMode="External"/><Relationship Id="rId37" Type="http://schemas.openxmlformats.org/officeDocument/2006/relationships/hyperlink" Target="../../Sales%20Orders/HUBER.%2059673/34788%20ITEM%20632/Drawing%20Packets/34788%20ITEM%20632%20DRAWING%20PACKET.pdf" TargetMode="External"/><Relationship Id="rId58" Type="http://schemas.openxmlformats.org/officeDocument/2006/relationships/hyperlink" Target="../../Sales%20Orders/STEVENSON%20-%20WESTROCK%2064265/38225%20ITEM%20210/Drawing%20Packets/38225%20ITEM%20210%20DRAWING%20PACKET.pdf" TargetMode="External"/><Relationship Id="rId79" Type="http://schemas.openxmlformats.org/officeDocument/2006/relationships/hyperlink" Target="../../Sales%20Orders/HUBER.%2059673/34734.%20ITEM%20410/Drawing%20Packets/34734%20ITEM%20410%20DRAWING%20PACKET.pdf" TargetMode="External"/><Relationship Id="rId102" Type="http://schemas.openxmlformats.org/officeDocument/2006/relationships/hyperlink" Target="../../Sales%20Orders/STEVENSON%20-%20WESTROCK%2064265/38230%20ITEM%20216/Drawing%20Packets/38230%20ITEM%20216%20DRAWING%20PACKET.pdf" TargetMode="External"/><Relationship Id="rId123" Type="http://schemas.openxmlformats.org/officeDocument/2006/relationships/hyperlink" Target="../../Sales%20Orders/TOLKO%20INDUSTRIES%2066615/39813%20ITEM%20102/Drawing%20Packets/39813%20ITEM%20102%20DRAWING%20PACKET.pdf" TargetMode="External"/><Relationship Id="rId144" Type="http://schemas.openxmlformats.org/officeDocument/2006/relationships/hyperlink" Target="../../Sales%20Orders/HUBER.%2059673/34708.%20ITEM%20210/Drawing%20Packets/34708%20ITEM%20210%20DRAWING%20PACKET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hyperlink" Target="file:///\\globefs3\..\..\..\anthonyg\AppData\Roaming\Microsoft\AppData\Roaming\Microsoft\Excel\Labor\BEECH%20ISLAND.039739.pdf" TargetMode="External"/><Relationship Id="rId170" Type="http://schemas.openxmlformats.org/officeDocument/2006/relationships/hyperlink" Target="file:///\\globefs3\..\..\..\anthonyg\AppData\Roaming\Microsoft\AppData\Roaming\Microsoft\Excel\BOMS\22793,%2022794,%2022795%20-%20LP%20SWAN%20VALLEYy.xlsx" TargetMode="External"/><Relationship Id="rId268" Type="http://schemas.openxmlformats.org/officeDocument/2006/relationships/hyperlink" Target="file:///\\globefs3\..\..\..\anthonyg\AppData\Roaming\Microsoft\AppData\Roaming\Microsoft\Excel\Drawings\Rincon%20SO%2040778\Rincon%20Job%2023021%20item%20104A.pdf" TargetMode="External"/><Relationship Id="rId475" Type="http://schemas.openxmlformats.org/officeDocument/2006/relationships/hyperlink" Target="file:///\\globefs3\..\..\..\anthonyg\AppData\Roaming\Microsoft\AppData\Roaming\Microsoft\Excel\BOMS\25082%20-%20Resolute%20item%20102%20.xlsx" TargetMode="External"/><Relationship Id="rId682" Type="http://schemas.openxmlformats.org/officeDocument/2006/relationships/hyperlink" Target="file:///\\globefs3\..\..\..\anthonyg\AppData\Roaming\Microsoft\AppData\Roaming\Microsoft\Excel\BOMS\24830%20-%20Inverness%20item%20333.xlsx" TargetMode="External"/><Relationship Id="rId128" Type="http://schemas.openxmlformats.org/officeDocument/2006/relationships/hyperlink" Target="file:///\\globefs3\..\..\..\anthonyg\AppData\Roaming\Microsoft\AppData\Roaming\Microsoft\Excel\BOMS\22204%20LP%20SWAN%20VALLEY.xlsx" TargetMode="External"/><Relationship Id="rId335" Type="http://schemas.openxmlformats.org/officeDocument/2006/relationships/hyperlink" Target="file:///\\globefs3\..\..\..\anthonyg\AppData\Roaming\Microsoft\AppData\Roaming\Microsoft\Excel\BOMS\24051%20-%20Arbec%20item%20319.xlsx" TargetMode="External"/><Relationship Id="rId542" Type="http://schemas.openxmlformats.org/officeDocument/2006/relationships/hyperlink" Target="file:///\\globefs3\..\..\..\anthonyg\AppData\Roaming\Microsoft\AppData\Roaming\Microsoft\Excel\BOMS\25570%20-%20Huber%20item%20107.xlsx" TargetMode="External"/><Relationship Id="rId987" Type="http://schemas.openxmlformats.org/officeDocument/2006/relationships/hyperlink" Target="file:///\\globefs3\..\..\..\anthonyg\AppData\Roaming\Microsoft\Excel\BOMS\27436%20Norbord%20-%20Barwick%20item%20101P%20air.xlsx" TargetMode="External"/><Relationship Id="rId1172" Type="http://schemas.openxmlformats.org/officeDocument/2006/relationships/hyperlink" Target="file:///\\globefs3\..\..\..\anthonyg\AppData\Roaming\Microsoft\Excel\BOMS\28823%20Cordele%20item%20108P%20Air.xlsx" TargetMode="External"/><Relationship Id="rId402" Type="http://schemas.openxmlformats.org/officeDocument/2006/relationships/hyperlink" Target="file:///\\globefs3\..\..\..\anthonyg\AppData\Roaming\Microsoft\AppData\Roaming\Microsoft\Excel\BOMS\24892%20-%20Robert%20Weed%20item%20102.xlsx" TargetMode="External"/><Relationship Id="rId847" Type="http://schemas.openxmlformats.org/officeDocument/2006/relationships/hyperlink" Target="file:///\\globefs3\..\..\..\anthonyg\AppData\Roaming\Microsoft\Excel\BOMS\27163%20GP%20-%20Palatka%20item%20105.xlsx" TargetMode="External"/><Relationship Id="rId1032" Type="http://schemas.openxmlformats.org/officeDocument/2006/relationships/hyperlink" Target="file:///\\globefs3\..\..\..\anthonyg\AppData\Roaming\Microsoft\Excel\Drawings\Production%20DWG%20Packets\James%20Hardie-Tacoma%20SO.047049\James%20Hardie%20-%20Tacoma%20Job%2026515%20item%20105X-File.pdf" TargetMode="External"/><Relationship Id="rId707" Type="http://schemas.openxmlformats.org/officeDocument/2006/relationships/hyperlink" Target="file:///\\globefs3\..\..\..\anthonyg\AppData\Roaming\Microsoft\AppData\Roaming\Microsoft\Excel\BOMS\24820%20-%20Inverness%20item%20308.xlsx" TargetMode="External"/><Relationship Id="rId914" Type="http://schemas.openxmlformats.org/officeDocument/2006/relationships/hyperlink" Target="file:///\\globefs3\..\..\..\anthonyg\AppData\Roaming\Microsoft\Excel\Drawings\Production%20DWG%20Packets\Norbord%20-%20Cordele%20SO.046845\Norbord%20-%20Cordele%20Job%2026890,%20item%20106B.pdf" TargetMode="External"/><Relationship Id="rId1337" Type="http://schemas.openxmlformats.org/officeDocument/2006/relationships/hyperlink" Target="file:///\\globefs3\..\..\..\anthonyg\AppData\Roaming\Microsoft\Excel\Drawings\Production%20DWG%20Packets\Masonite%20Beams%20SO.049103\Masonite%20Beams%20Job%2028142%20Item%20102%20full%20release.pdf" TargetMode="External"/><Relationship Id="rId43" Type="http://schemas.openxmlformats.org/officeDocument/2006/relationships/hyperlink" Target="file:///\\globefs3\..\..\..\anthonyg\AppData\Roaming\Microsoft\AppData\Roaming\Microsoft\Excel\BOMS\21975%20-%20WEYERHAUESER.xlsx" TargetMode="External"/><Relationship Id="rId1404" Type="http://schemas.openxmlformats.org/officeDocument/2006/relationships/hyperlink" Target="file:///\\globefs3\..\..\..\anthonyg\AppData\Roaming\Microsoft\Excel\BOMS\Lanett%20-%20049099\28231%20Norbord%20Lanett%20Item%20305P%20Air.xlsx" TargetMode="External"/><Relationship Id="rId192" Type="http://schemas.openxmlformats.org/officeDocument/2006/relationships/hyperlink" Target="file:///\\globefs3\..\..\..\anthonyg\AppData\Roaming\Microsoft\AppData\Roaming\Microsoft\Excel\Drawings\GP%20Gurdon\Gurdon%20Job%2022866%20item%20102.pdf" TargetMode="External"/><Relationship Id="rId497" Type="http://schemas.openxmlformats.org/officeDocument/2006/relationships/hyperlink" Target="file:///\\globefs3\..\..\..\anthonyg\AppData\Roaming\Microsoft\AppData\Roaming\Microsoft\Excel\Drawings\Production%20DWG%20Packets\Norbord-Lanett%202%20SO.46305\Norbord%20Lanett%202%20Job%2025618,%20Item%20114.pdf" TargetMode="External"/><Relationship Id="rId357" Type="http://schemas.openxmlformats.org/officeDocument/2006/relationships/hyperlink" Target="file:///\\globefs3\..\..\..\anthonyg\AppData\Roaming\Microsoft\AppData\Roaming\Microsoft\Excel\Drawings\Production%20DWG%20Packets\Arbec%20043700\Arbec%20Job%2024035%20Item%20204A.pdf" TargetMode="External"/><Relationship Id="rId1194" Type="http://schemas.openxmlformats.org/officeDocument/2006/relationships/hyperlink" Target="file:///\\globefs3\..\..\..\anthonyg\AppData\Roaming\Microsoft\Excel\BOMS\28777%20Norbord%20Cordele%20item%20114%20.xlsx" TargetMode="External"/><Relationship Id="rId217" Type="http://schemas.openxmlformats.org/officeDocument/2006/relationships/hyperlink" Target="file:///\\globefs3\..\..\..\anthonyg\AppData\Roaming\Microsoft\AppData\Roaming\Microsoft\Excel\BOMS\23107%20-%20Boeing,%20item%2005.xlsx" TargetMode="External"/><Relationship Id="rId564" Type="http://schemas.openxmlformats.org/officeDocument/2006/relationships/hyperlink" Target="file:///\\globefs3\..\..\..\anthonyg\AppData\Roaming\Microsoft\AppData\Roaming\Microsoft\Excel\Drawings\Production%20DWG%20Packets\Norbord%20Lanett%202%20SO.046305\Norbord%20Lanett%202,%20Job%2026293,%20Item%20201.pdf" TargetMode="External"/><Relationship Id="rId771" Type="http://schemas.openxmlformats.org/officeDocument/2006/relationships/hyperlink" Target="file:///\\globefs3\..\..\..\anthonyg\AppData\Roaming\Microsoft\AppData\Roaming\Microsoft\Excel\BOMS\25856%20Interstate%20Paper%20item%20129.xlsx" TargetMode="External"/><Relationship Id="rId869" Type="http://schemas.openxmlformats.org/officeDocument/2006/relationships/hyperlink" Target="file:///\\globefs3\..\..\..\anthonyg\AppData\Roaming\Microsoft\AppData\Roaming\Microsoft\Excel\Drawings\Production%20DWG%20Packets\Interstate%20Paper%20Phase%202\Interstate%20Paper%20Job%2025839,%20item%20109.pdf" TargetMode="External"/><Relationship Id="rId424" Type="http://schemas.openxmlformats.org/officeDocument/2006/relationships/hyperlink" Target="file:///\\globefs3\..\..\..\anthonyg\AppData\Roaming\Microsoft\AppData\Roaming\Microsoft\Excel\Drawings\Production%20DWG%20Packets\Cascade%20Tissue%20Grp%20SO.%20044786\Cascade%20Tissue%20Grp.%20Job%2024990,%20Item%20310.pdf" TargetMode="External"/><Relationship Id="rId631" Type="http://schemas.openxmlformats.org/officeDocument/2006/relationships/hyperlink" Target="file:///\\globefs3\..\..\..\anthonyg\AppData\Roaming\Microsoft\AppData\Roaming\Microsoft\Excel\Drawings\Production%20DWG%20Packets\Norbord%20-Industries%20So.044751\Norbord-%20Ind.%20Job%2024777%20Item%20111.pdf" TargetMode="External"/><Relationship Id="rId729" Type="http://schemas.openxmlformats.org/officeDocument/2006/relationships/hyperlink" Target="file:///\\globefs3\..\..\..\anthonyg\AppData\Roaming\Microsoft\AppData\Roaming\Microsoft\Excel\BOMS\24781%20-%20Inverness%20item%20115.xlsx" TargetMode="External"/><Relationship Id="rId1054" Type="http://schemas.openxmlformats.org/officeDocument/2006/relationships/hyperlink" Target="file:///\\globefs3\..\..\..\anthonyg\AppData\Roaming\Microsoft\Excel\Drawings\Production%20DWG%20Packets\James%20Hardie-Tacoma%20SO.047049\James%20Hardie%20-%20Tacoma%20Job%2026534,%20item%20137.pdf" TargetMode="External"/><Relationship Id="rId1261" Type="http://schemas.openxmlformats.org/officeDocument/2006/relationships/hyperlink" Target="file:///\\globefs3\..\..\..\anthonyg\AppData\Roaming\Microsoft\Excel\Drawings\Production%20DWG%20Packets\James%20Jones%20SO.047962\James%20Jones%20Job%2027551,%20item%20323.pdf" TargetMode="External"/><Relationship Id="rId1359" Type="http://schemas.openxmlformats.org/officeDocument/2006/relationships/hyperlink" Target="file:///\\globefs3\..\..\..\anthonyg\AppData\Roaming\Microsoft\Excel\BOMS\Lanett%20-%20049099\28184%20Norbord%20Lanett,%20item%20214%20.xlsx" TargetMode="External"/><Relationship Id="rId936" Type="http://schemas.openxmlformats.org/officeDocument/2006/relationships/hyperlink" Target="file:///\\globefs3\..\..\..\anthonyg\AppData\Roaming\Microsoft\Excel\BOMS\27328%20GP%20-%20Dudley%20item%20107.xlsx" TargetMode="External"/><Relationship Id="rId1121" Type="http://schemas.openxmlformats.org/officeDocument/2006/relationships/hyperlink" Target="file:///\\globefs3\..\..\..\anthonyg\AppData\Roaming\Microsoft\Excel\BOMS\28290%20LP%20-%20Maniwaki,%20item%20912P%20Hyd.xlsx" TargetMode="External"/><Relationship Id="rId1219" Type="http://schemas.openxmlformats.org/officeDocument/2006/relationships/hyperlink" Target="file:///\\globefs3\..\..\..\anthonyg\AppData\Roaming\Microsoft\Excel\Drawings\Production%20DWG%20Packets\James%20Jones%20SO.047962\James%20Jones%20Job%2027543,%20Item%20309.pdf" TargetMode="External"/><Relationship Id="rId65" Type="http://schemas.openxmlformats.org/officeDocument/2006/relationships/hyperlink" Target="file:///\\globefs3\..\..\..\anthonyg\AppData\Roaming\Microsoft\AppData\Roaming\Microsoft\Excel\Drawings\Domtar%20SO%2041614\Domtar%20Job%2022884,%20item%20120.pdf" TargetMode="External"/><Relationship Id="rId1426" Type="http://schemas.openxmlformats.org/officeDocument/2006/relationships/hyperlink" Target="file:///\\globefs3\..\..\..\anthonyg\AppData\Roaming\Microsoft\Excel\Drawings\Production%20DWG%20Packets\Norbord%20Lanett%20SO%20049099\Norbord%20Lanett%20Job%2028194,%20Item%20303.pdf" TargetMode="External"/><Relationship Id="rId281" Type="http://schemas.openxmlformats.org/officeDocument/2006/relationships/hyperlink" Target="file:///\\globefs3\..\..\..\anthonyg\AppData\Roaming\Microsoft\AppData\Roaming\Microsoft\Excel\BOMS\23818%20-%20Anthony%20Eacom%20item%20103.xlsx" TargetMode="External"/><Relationship Id="rId141" Type="http://schemas.openxmlformats.org/officeDocument/2006/relationships/hyperlink" Target="file:///\\globefs3\..\..\..\anthonyg\AppData\Roaming\Microsoft\AppData\Roaming\Microsoft\Excel\BOMS\22163%20-LP%20SWAN%20VALLEY.xlsx" TargetMode="External"/><Relationship Id="rId379" Type="http://schemas.openxmlformats.org/officeDocument/2006/relationships/hyperlink" Target="file:///\\globefs3\..\..\..\anthonyg\AppData\Roaming\Microsoft\AppData\Roaming\Microsoft\Excel\BOMS\24025-%20Arbec%20item%20102.xlsx" TargetMode="External"/><Relationship Id="rId586" Type="http://schemas.openxmlformats.org/officeDocument/2006/relationships/hyperlink" Target="file:///\\globefs3\..\..\..\anthonyg\AppData\Roaming\Microsoft\AppData\Roaming\Microsoft\Excel\Drawings\Production%20DWG%20Packets\James%20Hardie%20SO.047995\James%20Hardie%20Job%2027000.pdf" TargetMode="External"/><Relationship Id="rId793" Type="http://schemas.openxmlformats.org/officeDocument/2006/relationships/hyperlink" Target="file:///\\globefs3\..\..\..\anthonyg\AppData\Roaming\Microsoft\AppData\Roaming\Microsoft\Excel\Drawings\Production%20DWG%20Packets\Norbord-Jefferson%20SO.047483\Norbord-Jefferson%20Job%2026694,%20Item%20131.pdf" TargetMode="External"/><Relationship Id="rId7" Type="http://schemas.openxmlformats.org/officeDocument/2006/relationships/hyperlink" Target="file:///\\globefs3\..\..\..\anthonyg\AppData\Roaming\Microsoft\AppData\Roaming\anthonyg\AppData\Roaming\Microsoft\AppData\Roaming\Microsoft\Excel\BOMS\21833%20DIXIE%20CONSUMER.xls" TargetMode="External"/><Relationship Id="rId239" Type="http://schemas.openxmlformats.org/officeDocument/2006/relationships/hyperlink" Target="file:///\\globefs3\..\..\..\anthonyg\AppData\Roaming\Microsoft\AppData\Roaming\Microsoft\Excel\BOMS\22618%20-%20GP%20Rincon%20Item%20120.xlsx" TargetMode="External"/><Relationship Id="rId446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5045,%20Item%20127.pdf" TargetMode="External"/><Relationship Id="rId653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89,%20Item%20122.pdf" TargetMode="External"/><Relationship Id="rId1076" Type="http://schemas.openxmlformats.org/officeDocument/2006/relationships/hyperlink" Target="file:///\\globefs3\..\..\..\anthonyg\AppData\Roaming\Microsoft\Excel\Drawings\Production%20DWG%20Packets\James%20Hardie-Tacoma%20SO.047049\James%20Hardie%20-%20Tacoma%20Job%2026541,%20item%20154.pdf" TargetMode="External"/><Relationship Id="rId1283" Type="http://schemas.openxmlformats.org/officeDocument/2006/relationships/hyperlink" Target="file:///\\globefs3\..\..\..\anthonyg\AppData\Roaming\Microsoft\Excel\BOMS\28510%20James%20Jones,%20Item%20309H%20Hyd.xlsx" TargetMode="External"/><Relationship Id="rId306" Type="http://schemas.openxmlformats.org/officeDocument/2006/relationships/hyperlink" Target="file:///\\globefs3\..\..\..\anthonyg\AppData\Roaming\Microsoft\AppData\Roaming\Microsoft\Excel\Drawings\Production%20DWG%20Packets\Weyco-Elkin\Weyco-Elkin%20Job%2022413%20Item%20101.pdf" TargetMode="External"/><Relationship Id="rId860" Type="http://schemas.openxmlformats.org/officeDocument/2006/relationships/hyperlink" Target="file:///\\globefs3\..\..\..\anthonyg\AppData\Roaming\Microsoft\AppData\Roaming\Microsoft\Excel\Drawings\Production%20DWG%20Packets\Interstate%20Paper%20Phase%202\Interstae%20Paper,%20Job%2025842,%20Item%20112.pdf" TargetMode="External"/><Relationship Id="rId958" Type="http://schemas.openxmlformats.org/officeDocument/2006/relationships/hyperlink" Target="file:///\\globefs3\..\..\..\anthonyg\AppData\Roaming\Microsoft\Excel\Labor\Norbord%20-%20Barwick%20SO.047862.pdf" TargetMode="External"/><Relationship Id="rId1143" Type="http://schemas.openxmlformats.org/officeDocument/2006/relationships/hyperlink" Target="file:///\\globefs3\..\..\..\anthonyg\AppData\Roaming\Microsoft\Excel\Labor" TargetMode="External"/><Relationship Id="rId87" Type="http://schemas.openxmlformats.org/officeDocument/2006/relationships/hyperlink" Target="file:///\\globefs3\..\..\..\anthonyg\AppData\Roaming\Microsoft\AppData\Roaming\Microsoft\Excel\Labor\Minitonas.040397.pdf" TargetMode="External"/><Relationship Id="rId513" Type="http://schemas.openxmlformats.org/officeDocument/2006/relationships/hyperlink" Target="file:///\\globefs3\..\..\..\anthonyg\AppData\Roaming\Microsoft\AppData\Roaming\Microsoft\Excel\Drawings\Production%20DWG%20Packets\Westrock%20SO.045972\Westrock%20Job%2025792,%20Item%20101.pdf" TargetMode="External"/><Relationship Id="rId720" Type="http://schemas.openxmlformats.org/officeDocument/2006/relationships/hyperlink" Target="file:///\\globefs3\..\..\..\anthonyg\AppData\Roaming\Microsoft\AppData\Roaming\Microsoft\Excel\BOMS\24839%20-%20Inverness%20item%20404.xlsx" TargetMode="External"/><Relationship Id="rId818" Type="http://schemas.openxmlformats.org/officeDocument/2006/relationships/hyperlink" Target="file:///\\globefs3\..\..\..\anthonyg\AppData\Roaming\Microsoft\Excel\BOMS\26682%20Norbord%20-%20Jefferson%20item%20106.xlsx" TargetMode="External"/><Relationship Id="rId1350" Type="http://schemas.openxmlformats.org/officeDocument/2006/relationships/hyperlink" Target="file:///\\globefs3\..\..\..\anthonyg\AppData\Roaming\Microsoft\Excel\Drawings\Production%20DWG%20Packets\Norbord%20Lanett%20SO%20049099\Norbord%20Lanett%20Job%2028183,%20Item%20213.pdf" TargetMode="External"/><Relationship Id="rId1448" Type="http://schemas.openxmlformats.org/officeDocument/2006/relationships/hyperlink" Target="file:///\\globefs3\..\..\..\anthonyg\AppData\Roaming\Microsoft\Excel\Drawings\Production%20DWG%20Packets\Norbord%20Chambord%20SO%20050888\Norbord%20Chambord,%20Job%2029372,%20Item122.pdf" TargetMode="External"/><Relationship Id="rId1003" Type="http://schemas.openxmlformats.org/officeDocument/2006/relationships/hyperlink" Target="file:///\\globefs3\..\..\..\anthonyg\AppData\Roaming\Microsoft\Excel\BOMS\26517%20James%20Hardie%20-%20Tacoma%20item%20107.xlsx" TargetMode="External"/><Relationship Id="rId1210" Type="http://schemas.openxmlformats.org/officeDocument/2006/relationships/hyperlink" Target="file:///\\globefs3\..\..\..\anthonyg\AppData\Roaming\Microsoft\Excel\BOMS\27521%20James%20Jones,%20Item%20104.xlsx" TargetMode="External"/><Relationship Id="rId1308" Type="http://schemas.openxmlformats.org/officeDocument/2006/relationships/hyperlink" Target="file:///\\globefs3\..\..\..\anthonyg\AppData\Roaming\Microsoft\Excel\Drawings\Production%20DWG%20Packets\Norbord%20Nacogdoches%20SO%20049083\Nordbord%20Nacogdoches%20Job%2027962,%20Item%20106.pdf" TargetMode="External"/><Relationship Id="rId14" Type="http://schemas.openxmlformats.org/officeDocument/2006/relationships/hyperlink" Target="file:///\\globefs3\..\..\..\anthonyg\AppData\Roaming\Microsoft\AppData\Roaming\Microsoft\Excel\BOMS\21584%20KC%20-%20NEW%20MILFORD.xlsx" TargetMode="External"/><Relationship Id="rId163" Type="http://schemas.openxmlformats.org/officeDocument/2006/relationships/hyperlink" Target="file:///\\globefs3\..\..\..\anthonyg\AppData\Roaming\Microsoft\AppData\Roaming\Microsoft\Excel\BOMS\22138%20-%20LP%20SWAN%20VALLEY.xlsx" TargetMode="External"/><Relationship Id="rId370" Type="http://schemas.openxmlformats.org/officeDocument/2006/relationships/hyperlink" Target="file:///\\globefs3\..\..\..\anthonyg\AppData\Roaming\Microsoft\AppData\Roaming\Microsoft\Excel\Drawings\Production%20DWG%20Packets\Arbec%20043700\ARBEC%20Job%2024029%20Item%20200.pdf" TargetMode="External"/><Relationship Id="rId230" Type="http://schemas.openxmlformats.org/officeDocument/2006/relationships/hyperlink" Target="file:///\\globefs3\..\..\..\anthonyg\AppData\Roaming\Microsoft\AppData\Roaming\Microsoft\Excel\Drawings\Boeing%20042071\Boeing%20Job%2023235%20item%2001.pdf" TargetMode="External"/><Relationship Id="rId468" Type="http://schemas.openxmlformats.org/officeDocument/2006/relationships/hyperlink" Target="file:///\\globefs3\..\..\..\anthonyg\AppData\Roaming\Microsoft\AppData\Roaming\Microsoft\Excel\BOMS\24968%20-%20Kapstone%20item%20138.xlsx" TargetMode="External"/><Relationship Id="rId675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24,%20Item%20321.pdf" TargetMode="External"/><Relationship Id="rId882" Type="http://schemas.openxmlformats.org/officeDocument/2006/relationships/hyperlink" Target="file:///\\globefs3\..\..\..\anthonyg\AppData\Roaming\Microsoft\Excel\Labor\Norbord%20-%20Cordele%20SO.046845.pdf" TargetMode="External"/><Relationship Id="rId1098" Type="http://schemas.openxmlformats.org/officeDocument/2006/relationships/hyperlink" Target="file:///\\globefs3\..\..\..\anthonyg\AppData\Roaming\Microsoft\Excel\BOMS\26542%20James%20Hardie%20-%20Tacoma%20item%20155.xlsx" TargetMode="External"/><Relationship Id="rId328" Type="http://schemas.openxmlformats.org/officeDocument/2006/relationships/hyperlink" Target="file:///\\globefs3\..\..\..\anthonyg\AppData\Roaming\Microsoft\AppData\Roaming\Microsoft\Excel\Drawings\Production%20DWG%20Packets\Arbec%20043700\Arbec%20Job%2024053%20Item%20321.pdf" TargetMode="External"/><Relationship Id="rId535" Type="http://schemas.openxmlformats.org/officeDocument/2006/relationships/hyperlink" Target="file:///\\globefs3\..\..\..\anthonyg\AppData\Roaming\Microsoft\AppData\Roaming\Microsoft\Excel\BOMS\25580%20-%20Huber%20item%20128.xlsx" TargetMode="External"/><Relationship Id="rId742" Type="http://schemas.openxmlformats.org/officeDocument/2006/relationships/hyperlink" Target="file:///\\globefs3\..\..\..\anthonyg\AppData\Roaming\Microsoft\AppData\Roaming\Microsoft\Excel\Labor\Boeing%20Job%2023734,%20%20SO.043082.pdf" TargetMode="External"/><Relationship Id="rId1165" Type="http://schemas.openxmlformats.org/officeDocument/2006/relationships/hyperlink" Target="file:///\\globefs3\..\..\..\anthonyg\AppData\Roaming\Microsoft\Excel\Drawings\Production%20DWG%20Packets\Norbord%20Cordele%20SO%20049085\Norbord%20Cordele%20Job%2028043,%20Item%20113.pdf" TargetMode="External"/><Relationship Id="rId1372" Type="http://schemas.openxmlformats.org/officeDocument/2006/relationships/hyperlink" Target="file:///\\globefs3\..\..\..\anthonyg\AppData\Roaming\Microsoft\Excel\BOMS\Lanett%20-%20049099\28178%20Norbord%20Lanett%20item%20210.xlsx" TargetMode="External"/><Relationship Id="rId602" Type="http://schemas.openxmlformats.org/officeDocument/2006/relationships/hyperlink" Target="file:///\\globefs3\..\..\..\anthonyg\AppData\Roaming\Microsoft\AppData\Roaming\Microsoft\Excel\BOMS\26746%20-%20LP%20Swan%20Item%20151.xlsx" TargetMode="External"/><Relationship Id="rId1025" Type="http://schemas.openxmlformats.org/officeDocument/2006/relationships/hyperlink" Target="file:///\\globefs3\..\..\..\anthonyg\AppData\Roaming\Microsoft\Excel\Drawings\Production%20DWG%20Packets\James%20Hardie-Tacoma%20SO.047049\James%20Hardie%20-%20Tacoma%20Job%2026547,%20item%20170.pdf" TargetMode="External"/><Relationship Id="rId1232" Type="http://schemas.openxmlformats.org/officeDocument/2006/relationships/hyperlink" Target="file:///\\globefs3\..\..\..\anthonyg\AppData\Roaming\Microsoft\Excel\Drawings\Production%20DWG%20Packets\James%20Jones%20SO.047962\James%20Jones%20Job%2027877,%20Item%20111.pdf" TargetMode="External"/><Relationship Id="rId907" Type="http://schemas.openxmlformats.org/officeDocument/2006/relationships/hyperlink" Target="file:///\\globefs3\..\..\..\anthonyg\AppData\Roaming\Microsoft\Excel\Drawings\Production%20DWG%20Packets\Norbord%20-%20Cordele%20SO.046845\Norbord%20-%20Cordele%20Job%2026891,%20item%20107.pdf" TargetMode="External"/><Relationship Id="rId36" Type="http://schemas.openxmlformats.org/officeDocument/2006/relationships/hyperlink" Target="file:///\\globefs3\..\..\..\anthonyg\AppData\Roaming\Microsoft\AppData\Roaming\Microsoft\Excel\BOMS\21078%20gp%20-%20clatskanie.xlsx" TargetMode="External"/><Relationship Id="rId185" Type="http://schemas.openxmlformats.org/officeDocument/2006/relationships/hyperlink" Target="file:///\\globefs3\..\..\..\anthonyg\AppData\Roaming\Microsoft\AppData\Roaming\Microsoft\Excel\BOMS\23035%20LP%20SWAN%20VALLEY.xlsx" TargetMode="External"/><Relationship Id="rId392" Type="http://schemas.openxmlformats.org/officeDocument/2006/relationships/hyperlink" Target="file:///\\globefs3\..\..\..\anthonyg\AppData\Roaming\Microsoft\AppData\Roaming\Microsoft\Excel\BOMS\24224%20-%20Arauco%20North%20America%20item%2004%20.xlsx" TargetMode="External"/><Relationship Id="rId697" Type="http://schemas.openxmlformats.org/officeDocument/2006/relationships/hyperlink" Target="file:///\\globefs3\..\..\..\anthonyg\AppData\Roaming\Microsoft\AppData\Roaming\Microsoft\Excel\BOMS\24779%20-%20%20Inverness%20item%20113%20.xlsx" TargetMode="External"/><Relationship Id="rId252" Type="http://schemas.openxmlformats.org/officeDocument/2006/relationships/hyperlink" Target="file:///\\globefs3\..\..\..\anthonyg\AppData\Roaming\Microsoft\AppData\Roaming\Microsoft\Excel\BOMS\23180%20-%20GP%20Rincon%20item%20145.xlsx" TargetMode="External"/><Relationship Id="rId1187" Type="http://schemas.openxmlformats.org/officeDocument/2006/relationships/hyperlink" Target="file:///\\globefs3\..\..\..\anthonyg\AppData\Roaming\Microsoft\Excel\BOMS\28037%20Norbord%20Cordele%20item%20107.xlsx" TargetMode="External"/><Relationship Id="rId112" Type="http://schemas.openxmlformats.org/officeDocument/2006/relationships/hyperlink" Target="file:///\\globefs3\..\..\..\anthonyg\AppData\Roaming\Microsoft\AppData\Roaming\Microsoft\Excel\BOMS\22175-LP%20SWAN%20VALLEY.xlsx" TargetMode="External"/><Relationship Id="rId557" Type="http://schemas.openxmlformats.org/officeDocument/2006/relationships/hyperlink" Target="file:///\\globefs3\..\..\..\anthonyg\AppData\Roaming\Microsoft\AppData\Roaming\Microsoft\Excel\BOMS\25595%20-%20%20Huber%20item%20100%20.xlsx" TargetMode="External"/><Relationship Id="rId764" Type="http://schemas.openxmlformats.org/officeDocument/2006/relationships/hyperlink" Target="file:///\\globefs3\..\..\..\anthonyg\AppData\Roaming\Microsoft\AppData\Roaming\Microsoft\Excel\Drawings\Production%20DWG%20Packets\Interstate%20Paper%20Phase%201\Interstate%20Paper%20Job%2025856,%20Item%20129.pdf" TargetMode="External"/><Relationship Id="rId971" Type="http://schemas.openxmlformats.org/officeDocument/2006/relationships/hyperlink" Target="file:///\\globefs3\..\..\..\anthonyg\AppData\Roaming\Microsoft\Excel\BOMS\27494%20Norbord%20-%20Barwick%20item%20122.xlsx" TargetMode="External"/><Relationship Id="rId1394" Type="http://schemas.openxmlformats.org/officeDocument/2006/relationships/hyperlink" Target="file:///\\globefs3\..\..\..\anthonyg\AppData\Roaming\Microsoft\Excel\BOMS\Lanett%20-%20049099\28221%20Norbord%20Lanett%20Item%20203P%20Air.xlsx" TargetMode="External"/><Relationship Id="rId417" Type="http://schemas.openxmlformats.org/officeDocument/2006/relationships/hyperlink" Target="file:///\\globefs3\..\..\..\anthonyg\AppData\Roaming\Microsoft\AppData\Roaming\Microsoft\Excel\BOMS\24550%20-%20Kruger%20item%20102%20.xlsx" TargetMode="External"/><Relationship Id="rId624" Type="http://schemas.openxmlformats.org/officeDocument/2006/relationships/hyperlink" Target="file:///\\globefs3\..\..\..\anthonyg\AppData\Roaming\Microsoft\AppData\Roaming\Microsoft\Excel\Labor\James%20Hardie%20-%20Pulaski%20SO.048237.pdf" TargetMode="External"/><Relationship Id="rId831" Type="http://schemas.openxmlformats.org/officeDocument/2006/relationships/hyperlink" Target="file:///\\globefs3\..\..\..\anthonyg\AppData\Roaming\Microsoft\Excel\BOMS\26690%20Norbord%20-%20Jefferson%20item%20113.xlsx" TargetMode="External"/><Relationship Id="rId1047" Type="http://schemas.openxmlformats.org/officeDocument/2006/relationships/hyperlink" Target="file:///\\globefs3\..\..\..\anthonyg\AppData\Roaming\Microsoft\Excel\BOMS\26551%20James%20Hardie%20-%20Tacoma%20item%20175.xlsx" TargetMode="External"/><Relationship Id="rId1254" Type="http://schemas.openxmlformats.org/officeDocument/2006/relationships/hyperlink" Target="file:///\\globefs3\..\..\..\anthonyg\AppData\Roaming\Microsoft\Excel\Drawings\Production%20DWG%20Packets\James%20Jones%20SO.047962\James%20Jones%20Job%2027525,%20Item%20108.pdf" TargetMode="External"/><Relationship Id="rId929" Type="http://schemas.openxmlformats.org/officeDocument/2006/relationships/hyperlink" Target="file:///\\globefs3\..\..\..\anthonyg\AppData\Roaming\Microsoft\Excel\Labor\Georgia%20Pacific%20-%20Dudley%20SO.048482.pdf" TargetMode="External"/><Relationship Id="rId1114" Type="http://schemas.openxmlformats.org/officeDocument/2006/relationships/hyperlink" Target="file:///\\globefs3\..\..\..\anthonyg\AppData\Roaming\Microsoft\Excel\Drawings\Production%20DWG%20Packets\LP%20Bois%20-%20Manawaki%20SO.047617\LP%20Bois%20-%20Maniwaki%20Job%2027744,%20Item%20903.pdf" TargetMode="External"/><Relationship Id="rId1321" Type="http://schemas.openxmlformats.org/officeDocument/2006/relationships/hyperlink" Target="file:///\\globefs3\..\..\..\anthonyg\AppData\Roaming\Microsoft\Excel\Drawings\Production%20DWG%20Packets\Norbord%20Nacogdoches%20SO%20049083\Norbord%20Nacogdoches%20Job%2027957,%20item%20101.pdf" TargetMode="External"/><Relationship Id="rId58" Type="http://schemas.openxmlformats.org/officeDocument/2006/relationships/hyperlink" Target="file:///\\globefs3\..\..\..\anthonyg\AppData\Roaming\Microsoft\AppData\Roaming\Microsoft\Excel\BOMS\22886%20-%20Domtar.xlsx" TargetMode="External"/><Relationship Id="rId1419" Type="http://schemas.openxmlformats.org/officeDocument/2006/relationships/hyperlink" Target="file:///\\globefs3\..\..\..\anthonyg\AppData\Roaming\Microsoft\Excel\BOMS\Lanett%20-%20049099\28187%20Norbord%20Lanett%20item%20221.xlsx" TargetMode="External"/><Relationship Id="rId274" Type="http://schemas.openxmlformats.org/officeDocument/2006/relationships/hyperlink" Target="file:///\\globefs3\..\..\..\anthonyg\AppData\Roaming\Microsoft\AppData\Roaming\Microsoft\Excel\Drawings\Norbord%20Jefferson%20042835\NORBORD%20Texas%20Job%2023585%20item%20101.pdf" TargetMode="External"/><Relationship Id="rId481" Type="http://schemas.openxmlformats.org/officeDocument/2006/relationships/hyperlink" Target="file:///\\globefs3\..\..\..\anthonyg\AppData\Roaming\Microsoft\AppData\Roaming\Microsoft\Excel\BOMS\25630%20-%20Freres%20lumber%20item%20101.xlsx" TargetMode="External"/><Relationship Id="rId134" Type="http://schemas.openxmlformats.org/officeDocument/2006/relationships/hyperlink" Target="file:///\\globefs3\..\..\..\anthonyg\AppData\Roaming\Microsoft\AppData\Roaming\Microsoft\Excel\BOMS\22176%20-LPSWAN%20VALLEY.xlsx" TargetMode="External"/><Relationship Id="rId579" Type="http://schemas.openxmlformats.org/officeDocument/2006/relationships/hyperlink" Target="file:///\\globefs3\..\..\..\anthonyg\AppData\Roaming\Microsoft\AppData\Roaming\Microsoft\Excel\Labor\Boeing%20SO.047897.pdf" TargetMode="External"/><Relationship Id="rId786" Type="http://schemas.openxmlformats.org/officeDocument/2006/relationships/hyperlink" Target="file:///\\globefs3\..\..\..\anthonyg\AppData\Roaming\Microsoft\AppData\Roaming\Microsoft\Excel\Drawings\Production%20DWG%20Packets\Norbord-Jefferson%20SO047483\Norbord-Jefferson%20Job%2026679,%20Item%20104.pdf" TargetMode="External"/><Relationship Id="rId993" Type="http://schemas.openxmlformats.org/officeDocument/2006/relationships/hyperlink" Target="file:///\\globefs3\..\..\..\anthonyg\AppData\Roaming\Microsoft\Excel\BOMS\26962%20Norbord%20-%20Barwick%20item%20101A%20Hyd%20Pwr%20Pack.xlsx" TargetMode="External"/><Relationship Id="rId341" Type="http://schemas.openxmlformats.org/officeDocument/2006/relationships/hyperlink" Target="file:///\\globefs3\..\..\..\anthonyg\AppData\Roaming\Microsoft\AppData\Roaming\Microsoft\Excel\BOMS\24055%20-%20Arbec%20item%20323%20.xlsx" TargetMode="External"/><Relationship Id="rId439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69,%20Item%20123.pdf" TargetMode="External"/><Relationship Id="rId646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783,%20Item%20117.pdf" TargetMode="External"/><Relationship Id="rId1069" Type="http://schemas.openxmlformats.org/officeDocument/2006/relationships/hyperlink" Target="file:///\\globefs3\..\..\..\anthonyg\AppData\Roaming\Microsoft\Excel\BOMS\27917%20James%20Hardie%20-%20Tacoma%20item%20104P%20Pne.xlsx" TargetMode="External"/><Relationship Id="rId1276" Type="http://schemas.openxmlformats.org/officeDocument/2006/relationships/hyperlink" Target="file:///\\globefs3\..\..\..\anthonyg\AppData\Roaming\Microsoft\Excel\Drawings\Production%20DWG%20Packets\James%20Jones%20SO.047962\James%20Jones%20Job%2027546,%20Item%20312.pdf" TargetMode="External"/><Relationship Id="rId201" Type="http://schemas.openxmlformats.org/officeDocument/2006/relationships/hyperlink" Target="file:///\\globefs3\..\..\..\anthonyg\AppData\Roaming\Microsoft\AppData\Roaming\Microsoft\Excel\Drawings\American%20Pacific\AM%20Pacific%20Job%2022053%20item%20104.pdf" TargetMode="External"/><Relationship Id="rId506" Type="http://schemas.openxmlformats.org/officeDocument/2006/relationships/hyperlink" Target="file:///\\globefs3\..\..\..\anthonyg\AppData\Roaming\Microsoft\AppData\Roaming\Microsoft\Excel\BOMS\25615%20-%20Norbord%20Lanett%20item%20104%20.xlsx" TargetMode="External"/><Relationship Id="rId853" Type="http://schemas.openxmlformats.org/officeDocument/2006/relationships/hyperlink" Target="file:///\\globefs3\..\..\..\anthonyg\AppData\Roaming\Microsoft\Excel\Drawings\Production%20DWG%20Packets\Georgia%20Pacific%20-Palatka%20SO.047920\GP%20-%20Palatka%20Job%2027163,%20Item%20105.pdf" TargetMode="External"/><Relationship Id="rId1136" Type="http://schemas.openxmlformats.org/officeDocument/2006/relationships/hyperlink" Target="file:///\\globefs3\..\..\..\anthonyg\AppData\Roaming\Microsoft\Excel\BOMS\27748%20LP%20-%20Maniwaki,%20Item%20910.xlsx" TargetMode="External"/><Relationship Id="rId713" Type="http://schemas.openxmlformats.org/officeDocument/2006/relationships/hyperlink" Target="file:///\\globefs3\..\..\..\anthonyg\AppData\Roaming\Microsoft\AppData\Roaming\Microsoft\Excel\BOMS\24793%20-%20Inverness%20item%20141.xlsx" TargetMode="External"/><Relationship Id="rId920" Type="http://schemas.openxmlformats.org/officeDocument/2006/relationships/hyperlink" Target="file:///\\globefs3\..\..\..\anthonyg\AppData\Roaming\Microsoft\Excel\Drawings\Production%20DWG%20Packets\Norbord%20-%20Cordele%20SO.046845\Norbord%20-%20Cordele%20Job%2026892,%20item%20108.pdf" TargetMode="External"/><Relationship Id="rId1343" Type="http://schemas.openxmlformats.org/officeDocument/2006/relationships/hyperlink" Target="file:///\\globefs3\..\..\..\anthonyg\AppData\Roaming\Microsoft\Excel\BOMS\Masonite%20-%20049103\28143%20Masonite%20Beams%20Item%20103%20matl%20list.xlsx" TargetMode="External"/><Relationship Id="rId1203" Type="http://schemas.openxmlformats.org/officeDocument/2006/relationships/hyperlink" Target="file:///\\globefs3\..\..\..\anthonyg\AppData\Roaming\Microsoft\Excel\BOMS\27528%20James%20Jones,%20Item%20115.xlsx" TargetMode="External"/><Relationship Id="rId1410" Type="http://schemas.openxmlformats.org/officeDocument/2006/relationships/hyperlink" Target="file:///\\globefs3\..\..\..\anthonyg\AppData\Roaming\Microsoft\Excel\Drawings\Production%20DWG%20Packets\Norbord%20Lanett%20SO%20049099\Norbord%20Lanett%20Job%2028173,%20Item%20204.pdf" TargetMode="External"/><Relationship Id="rId296" Type="http://schemas.openxmlformats.org/officeDocument/2006/relationships/hyperlink" Target="file:///\\globefs3\..\..\..\anthonyg\AppData\Roaming\Microsoft\AppData\Roaming\Microsoft\Excel\Drawings\Production%20DWG%20Packets\George%20Pacific%20Clatskanie%2041389\GP%20Clatskanie%20Job%2023795%20item%20530.pdf" TargetMode="External"/><Relationship Id="rId156" Type="http://schemas.openxmlformats.org/officeDocument/2006/relationships/hyperlink" Target="file:///\\globefs3\..\..\..\anthonyg\AppData\Roaming\Microsoft\AppData\Roaming\Microsoft\Excel\BOMS\22249%20-%20lp%20swan%20valley.xlsx" TargetMode="External"/><Relationship Id="rId363" Type="http://schemas.openxmlformats.org/officeDocument/2006/relationships/hyperlink" Target="file:///\\globefs3\..\..\..\anthonyg\AppData\Roaming\Microsoft\AppData\Roaming\Microsoft\Excel\BOMS\24037%20-%20Arbec%20item%20301.xlsx" TargetMode="External"/><Relationship Id="rId570" Type="http://schemas.openxmlformats.org/officeDocument/2006/relationships/hyperlink" Target="file:///\\globefs3\..\..\..\anthonyg\AppData\Roaming\Microsoft\AppData\Roaming\Microsoft\Excel\Drawings\Production%20DWG%20Packets\Grainger%20SO.045172\Grainger%20Job%2025243,%20CM-01629.pdf" TargetMode="External"/><Relationship Id="rId223" Type="http://schemas.openxmlformats.org/officeDocument/2006/relationships/hyperlink" Target="file:///\\globefs3\..\..\..\anthonyg\AppData\Roaming\Microsoft\AppData\Roaming\Microsoft\Excel\BOMS\23236%20%20-%20Boeing,%20item%2002.xlsx" TargetMode="External"/><Relationship Id="rId430" Type="http://schemas.openxmlformats.org/officeDocument/2006/relationships/hyperlink" Target="file:///\\globefs3\..\..\..\anthonyg\AppData\Roaming\Microsoft\AppData\Roaming\Microsoft\Excel\Drawings\Production%20DWG%20Packets\Boeing%20SO.%20045369%20Job%2025089" TargetMode="External"/><Relationship Id="rId668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23,%20Item%20320.pdf" TargetMode="External"/><Relationship Id="rId875" Type="http://schemas.openxmlformats.org/officeDocument/2006/relationships/hyperlink" Target="file:///\\globefs3\..\..\..\anthonyg\AppData\Roaming\Microsoft\Excel\Drawings\Production%20DWG%20Packets\Interstate%20Paper%20Phase%202\Interstate%20Paper%20Job%2025846,%20item%20118.pdf" TargetMode="External"/><Relationship Id="rId1060" Type="http://schemas.openxmlformats.org/officeDocument/2006/relationships/hyperlink" Target="file:///\\globefs3\..\..\..\anthonyg\AppData\Roaming\Microsoft\Excel\BOMS\26528%20James%20Hardie%20-%20Tacoma%20item%20130.xlsx" TargetMode="External"/><Relationship Id="rId1298" Type="http://schemas.openxmlformats.org/officeDocument/2006/relationships/hyperlink" Target="file:///\\globefs3\..\..\..\anthonyg\AppData\Roaming\Microsoft\Excel\BOMS\28516%20James%20Jones%20item%20315P%20Air.xlsx" TargetMode="External"/><Relationship Id="rId528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93,%20Item%20102.pdf" TargetMode="External"/><Relationship Id="rId735" Type="http://schemas.openxmlformats.org/officeDocument/2006/relationships/hyperlink" Target="file:///\\globefs3\..\..\..\anthonyg\AppData\Roaming\Microsoft\AppData\Roaming\Microsoft\Excel\BOMS\24843%20-%20Inverness%20item%20408.xlsx" TargetMode="External"/><Relationship Id="rId942" Type="http://schemas.openxmlformats.org/officeDocument/2006/relationships/hyperlink" Target="file:///\\globefs3\..\..\..\anthonyg\AppData\Roaming\Microsoft\Excel\BOMS\27444%20GP%20-%20Dudley%20item%20104H%20Hyd.xlsx" TargetMode="External"/><Relationship Id="rId1158" Type="http://schemas.openxmlformats.org/officeDocument/2006/relationships/hyperlink" Target="file:///\\globefs3\..\..\..\anthonyg\AppData\Roaming\Microsoft\Excel\Labor" TargetMode="External"/><Relationship Id="rId1365" Type="http://schemas.openxmlformats.org/officeDocument/2006/relationships/hyperlink" Target="file:///\\globefs3\..\..\..\anthonyg\AppData\Roaming\Microsoft\Excel\Drawings\Production%20DWG%20Packets\Norbord%20Lanett%20SO%20049099\Norbord%20Lanett%20Job%2028961,%20Item%20200%20.pdf" TargetMode="External"/><Relationship Id="rId1018" Type="http://schemas.openxmlformats.org/officeDocument/2006/relationships/hyperlink" Target="file:///\\globefs3\..\..\..\anthonyg\AppData\Roaming\Microsoft\Excel\BOMS\26520%20James%20Hardie%20-%20Tacoma%20item%20111.xlsx" TargetMode="External"/><Relationship Id="rId1225" Type="http://schemas.openxmlformats.org/officeDocument/2006/relationships/hyperlink" Target="file:///\\globefs3\..\..\..\anthonyg\AppData\Roaming\Microsoft\Excel\BOMS\27533%20James%20Jones,%20Item%20201.xlsx" TargetMode="External"/><Relationship Id="rId1432" Type="http://schemas.openxmlformats.org/officeDocument/2006/relationships/hyperlink" Target="file:///\\globefs3\..\..\..\anthonyg\AppData\Roaming\Microsoft\Excel\BOMS\Flakeboard%20Ste%20Marie%20-%2050699\29431%20Flakeborad.xlsx" TargetMode="External"/><Relationship Id="rId71" Type="http://schemas.openxmlformats.org/officeDocument/2006/relationships/hyperlink" Target="file:///\\globefs3\..\..\..\anthonyg\AppData\Roaming\Microsoft\AppData\Roaming\Microsoft\Excel\Drawings\Domtar%20SO%2041614\Domtar%20Job%2022879,%20item%20113.pdf" TargetMode="External"/><Relationship Id="rId802" Type="http://schemas.openxmlformats.org/officeDocument/2006/relationships/hyperlink" Target="file:///\\globefs3\..\..\..\anthonyg\AppData\Roaming\Microsoft\AppData\Roaming\Microsoft\Excel\Drawings\Production%20DWG%20Packets\Norbord-Jefferson%20SO.047483\Norbord%20-%20Jefferson%20Job%2027276,%20Item%20107C.pdf" TargetMode="External"/><Relationship Id="rId29" Type="http://schemas.openxmlformats.org/officeDocument/2006/relationships/hyperlink" Target="file:///\\globefs3\..\..\..\anthonyg\AppData\Roaming\Microsoft\AppData\Roaming\Microsoft\Excel\Labor\SP%20Fiber.040780.pdf" TargetMode="External"/><Relationship Id="rId178" Type="http://schemas.openxmlformats.org/officeDocument/2006/relationships/hyperlink" Target="file:///\\globefs3\..\..\..\anthonyg\AppData\Roaming\Microsoft\AppData\Roaming\Microsoft\Excel\BOMS\22863%20-%20SWAN%20VALLEY.xlsx" TargetMode="External"/><Relationship Id="rId385" Type="http://schemas.openxmlformats.org/officeDocument/2006/relationships/hyperlink" Target="file:///\\globefs3\..\..\..\anthonyg\AppData\Roaming\Microsoft\AppData\Roaming\Microsoft\Excel\Drawings\Production%20DWG%20Packets\Arbec%20043700\Arbec%20Job%2024052%20Item%20320.pdf" TargetMode="External"/><Relationship Id="rId592" Type="http://schemas.openxmlformats.org/officeDocument/2006/relationships/hyperlink" Target="file:///\\globefs3\..\..\..\anthonyg\AppData\Roaming\Microsoft\AppData\Roaming\Microsoft\Excel\Drawings\Production%20DWG%20Packets\EDCO%20Inc%20SO\Edco%20Inc%20Job%2026854,%20Item%20100.pdf" TargetMode="External"/><Relationship Id="rId245" Type="http://schemas.openxmlformats.org/officeDocument/2006/relationships/hyperlink" Target="file:///\\globefs3\..\..\..\anthonyg\AppData\Roaming\Microsoft\AppData\Roaming\Microsoft\Excel\Drawings\Rincon%20SO%2040778\Rincon%20Job%2022624,%20item%20140.pdf" TargetMode="External"/><Relationship Id="rId452" Type="http://schemas.openxmlformats.org/officeDocument/2006/relationships/hyperlink" Target="file:///\\globefs3\..\..\..\anthonyg\AppData\Roaming\Microsoft\AppData\Roaming\Microsoft\Excel\BOMS\24462%20-%20Tencate%20item%20104.xlsx" TargetMode="External"/><Relationship Id="rId897" Type="http://schemas.openxmlformats.org/officeDocument/2006/relationships/hyperlink" Target="file:///\\globefs3\..\..\..\anthonyg\AppData\Roaming\Microsoft\Excel\BOMS\26912%20Norbord%20-%20Cordele%20item%20128%20.xlsx" TargetMode="External"/><Relationship Id="rId1082" Type="http://schemas.openxmlformats.org/officeDocument/2006/relationships/hyperlink" Target="file:///\\globefs3\..\..\..\anthonyg\AppData\Roaming\Microsoft\Excel\BOMS\26534%20James%20Hardie%20-%20Tacoma%20item%20137.xlsx" TargetMode="External"/><Relationship Id="rId105" Type="http://schemas.openxmlformats.org/officeDocument/2006/relationships/hyperlink" Target="file:///\\globefs3\..\..\..\anthonyg\AppData\Roaming\Microsoft\AppData\Roaming\Microsoft\Excel\BOMS\22208%20-%20LP%20SWAN%20VALLEY.xlsx" TargetMode="External"/><Relationship Id="rId312" Type="http://schemas.openxmlformats.org/officeDocument/2006/relationships/hyperlink" Target="file:///\\globefs3\..\..\..\anthonyg\AppData\Roaming\Microsoft\AppData\Roaming\Microsoft\Excel\Labor\Arbec%20043700.pdf" TargetMode="External"/><Relationship Id="rId757" Type="http://schemas.openxmlformats.org/officeDocument/2006/relationships/hyperlink" Target="file:///\\globefs3\..\..\..\anthonyg\AppData\Roaming\Microsoft\AppData\Roaming\Microsoft\Excel\Drawings\Production%20DWG%20Packets\Interstate%20Paper%20Phase%201\Interstate%20Paper,%20Job%2025860,%20Item%20133.pdf" TargetMode="External"/><Relationship Id="rId964" Type="http://schemas.openxmlformats.org/officeDocument/2006/relationships/hyperlink" Target="file:///\\globefs3\..\..\..\anthonyg\AppData\Roaming\Microsoft\Excel\BOMS\26934%20Norbord%20-%20Barwick%20item%20120.xlsx" TargetMode="External"/><Relationship Id="rId1387" Type="http://schemas.openxmlformats.org/officeDocument/2006/relationships/hyperlink" Target="file:///\\globefs3\..\..\..\anthonyg\AppData\Roaming\Microsoft\Excel\BOMS\Lanett%20-%20049099\28199%20Norbord%20Lanett%20item%20307.xlsx" TargetMode="External"/><Relationship Id="rId93" Type="http://schemas.openxmlformats.org/officeDocument/2006/relationships/hyperlink" Target="file:///\\globefs3\..\..\..\anthonyg\AppData\Roaming\Microsoft\AppData\Roaming\Microsoft\Excel\BOMS\22232%20-%20LP%20SWAN%20VALLEY%20HYD.xlsx" TargetMode="External"/><Relationship Id="rId617" Type="http://schemas.openxmlformats.org/officeDocument/2006/relationships/hyperlink" Target="file:///\\globefs3\..\..\..\anthonyg\AppData\Roaming\Microsoft\AppData\Roaming\Microsoft\Excel\BOMS\27016-LP%20Swan,%20Warranty.xlsx" TargetMode="External"/><Relationship Id="rId824" Type="http://schemas.openxmlformats.org/officeDocument/2006/relationships/hyperlink" Target="file:///\\globefs3\..\..\..\anthonyg\AppData\Roaming\Microsoft\Excel\BOMS\26691%20Norbord%20-%20Jefferson%20item%20114.xlsx" TargetMode="External"/><Relationship Id="rId1247" Type="http://schemas.openxmlformats.org/officeDocument/2006/relationships/hyperlink" Target="file:///\\globefs3\..\..\..\anthonyg\AppData\Roaming\Microsoft\Excel\BOMS\28502%20James%20Jones,%20Item%20115P%20hyd.xlsx" TargetMode="External"/><Relationship Id="rId1454" Type="http://schemas.openxmlformats.org/officeDocument/2006/relationships/printerSettings" Target="../printerSettings/printerSettings2.bin"/><Relationship Id="rId1107" Type="http://schemas.openxmlformats.org/officeDocument/2006/relationships/hyperlink" Target="file:///\\globefs3\..\..\..\anthonyg\AppData\Roaming\Microsoft\Excel\BOMS\28302%20James%20Hardie%20-%20Tacoma.xlsx" TargetMode="External"/><Relationship Id="rId1314" Type="http://schemas.openxmlformats.org/officeDocument/2006/relationships/hyperlink" Target="file:///\\globefs3\..\..\..\anthonyg\AppData\Roaming\Microsoft\Excel\BOMS\28820%20Nacogdoches%20item%20107P%20Air.xlsx" TargetMode="External"/><Relationship Id="rId20" Type="http://schemas.openxmlformats.org/officeDocument/2006/relationships/hyperlink" Target="file:///\\globefs3\..\..\..\anthonyg\AppData\Roaming\Microsoft\AppData\Roaming\Microsoft\Excel\BOMS\21657%20KC%20BEECH%20ISLAND.xlsx" TargetMode="External"/><Relationship Id="rId267" Type="http://schemas.openxmlformats.org/officeDocument/2006/relationships/hyperlink" Target="file:///\\globefs3\..\..\..\anthonyg\AppData\Roaming\Microsoft\AppData\Roaming\Microsoft\Excel\Drawings\Rincon%20SO%2040778\Rincon%20Job%2022819%20item%20126.pdf" TargetMode="External"/><Relationship Id="rId474" Type="http://schemas.openxmlformats.org/officeDocument/2006/relationships/hyperlink" Target="file:///\\globefs3\..\..\..\anthonyg\AppData\Roaming\Microsoft\AppData\Roaming\Microsoft\Excel\Labor\Resolute%20SO.045253.pdf" TargetMode="External"/><Relationship Id="rId127" Type="http://schemas.openxmlformats.org/officeDocument/2006/relationships/hyperlink" Target="file:///\\globefs3\..\..\..\anthonyg\AppData\Roaming\Microsoft\AppData\Roaming\Microsoft\Excel\BOMS\22171%20lp%20swan%20valley.xlsx" TargetMode="External"/><Relationship Id="rId681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76,%20Item%20110.pdf" TargetMode="External"/><Relationship Id="rId779" Type="http://schemas.openxmlformats.org/officeDocument/2006/relationships/hyperlink" Target="file:///\\globefs3\..\..\..\anthonyg\AppData\Roaming\Microsoft\AppData\Roaming\Microsoft\Excel\BOMS\25849%20Interstate%20Paper%20item%20122.xlsx" TargetMode="External"/><Relationship Id="rId986" Type="http://schemas.openxmlformats.org/officeDocument/2006/relationships/hyperlink" Target="file:///\\globefs3\..\..\..\anthonyg\AppData\Roaming\Microsoft\Excel\BOMS\27435%20Norbord%20-%20Barwick%20item%20101H%20hyd.xlsx" TargetMode="External"/><Relationship Id="rId334" Type="http://schemas.openxmlformats.org/officeDocument/2006/relationships/hyperlink" Target="file:///\\globefs3\..\..\..\anthonyg\AppData\Roaming\Microsoft\AppData\Roaming\Microsoft\Excel\Drawings\Production%20DWG%20Packets\Arbec%20043700\Arbec%20Job%2024051%20Item%20319.pdf" TargetMode="External"/><Relationship Id="rId541" Type="http://schemas.openxmlformats.org/officeDocument/2006/relationships/hyperlink" Target="file:///\\globefs3\..\..\..\anthonyg\AppData\Roaming\Microsoft\AppData\Roaming\Microsoft\Excel\BOMS\25569%20-%20Huber%20item%20106.xlsx" TargetMode="External"/><Relationship Id="rId639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838,%20Item%20402.pdf" TargetMode="External"/><Relationship Id="rId1171" Type="http://schemas.openxmlformats.org/officeDocument/2006/relationships/hyperlink" Target="file:///\\globefs3\..\..\..\anthonyg\AppData\Roaming\Microsoft\Excel\BOMS\28822%20Cordele%20item%20105P%20Air.xlsx" TargetMode="External"/><Relationship Id="rId1269" Type="http://schemas.openxmlformats.org/officeDocument/2006/relationships/hyperlink" Target="file:///\\globefs3\..\..\..\anthonyg\AppData\Roaming\Microsoft\Excel\Drawings\Production%20DWG%20Packets\James%20Jones%20SO.047962\James%20Jones%20Job%2027545,%20Item%20311.pdf" TargetMode="External"/><Relationship Id="rId401" Type="http://schemas.openxmlformats.org/officeDocument/2006/relationships/hyperlink" Target="file:///\\globefs3\..\..\..\anthonyg\AppData\Roaming\Microsoft\AppData\Roaming\Microsoft\Excel\Drawings\Production%20DWG%20Packets\Robert%20Weed%20Ply%20So.%20044923\Robert%20Weed%20Job%2024892,%20Item%20102.pdf" TargetMode="External"/><Relationship Id="rId846" Type="http://schemas.openxmlformats.org/officeDocument/2006/relationships/hyperlink" Target="file:///\\globefs3\..\..\..\anthonyg\AppData\Roaming\Microsoft\Excel\BOMS\27162%20GP%20-%20Palatka%20item%20104.xlsx" TargetMode="External"/><Relationship Id="rId1031" Type="http://schemas.openxmlformats.org/officeDocument/2006/relationships/hyperlink" Target="file:///\\globefs3\..\..\..\anthonyg\AppData\Roaming\Microsoft\Excel\Drawings\Production%20DWG%20Packets\James%20Hardie-Tacoma%20SO.047049\James%20Hardie%20-%20Tacoma%20Job%2026513,%20item%20104.pdf" TargetMode="External"/><Relationship Id="rId1129" Type="http://schemas.openxmlformats.org/officeDocument/2006/relationships/hyperlink" Target="file:///\\globefs3\..\..\..\anthonyg\AppData\Roaming\Microsoft\Excel\BOMS\27747%20LP%20-%20Maniwaki,%20Item%20906.xlsx" TargetMode="External"/><Relationship Id="rId706" Type="http://schemas.openxmlformats.org/officeDocument/2006/relationships/hyperlink" Target="file:///\\globefs3\..\..\..\anthonyg\AppData\Roaming\Microsoft\AppData\Roaming\Microsoft\Excel\BOMS\24825%20-%20Inverness%20item%20322.xlsx" TargetMode="External"/><Relationship Id="rId913" Type="http://schemas.openxmlformats.org/officeDocument/2006/relationships/hyperlink" Target="file:///\\globefs3\..\..\..\anthonyg\AppData\Roaming\Microsoft\Excel\Drawings\Production%20DWG%20Packets\Norbord%20-%20Cordele%20SO.046845\Norbord%20-%20Cordele%20Job%2027279,%20Item%20106C.pdf" TargetMode="External"/><Relationship Id="rId1336" Type="http://schemas.openxmlformats.org/officeDocument/2006/relationships/hyperlink" Target="file:///\\globefs3\..\..\..\anthonyg\AppData\Roaming\Microsoft\Excel\BOMS\James%20Hardie%20Fontana%20-%2050251\28794%20JHBP%20Fontana%20Item%20101.xlsx" TargetMode="External"/><Relationship Id="rId42" Type="http://schemas.openxmlformats.org/officeDocument/2006/relationships/hyperlink" Target="file:///\\globefs3\..\..\..\anthonyg\AppData\Roaming\Microsoft\AppData\Roaming\Microsoft\Excel\BOMS\21974%20-%20WEYERHAEUSER.xlsx" TargetMode="External"/><Relationship Id="rId1403" Type="http://schemas.openxmlformats.org/officeDocument/2006/relationships/hyperlink" Target="file:///\\globefs3\..\..\..\anthonyg\AppData\Roaming\Microsoft\Excel\BOMS\Lanett%20-%20049099\28230%20Norbord%20Lanett%20Item%20309H%20Hyd.xlsx" TargetMode="External"/><Relationship Id="rId191" Type="http://schemas.openxmlformats.org/officeDocument/2006/relationships/hyperlink" Target="file:///\\globefs3\..\..\..\anthonyg\AppData\Roaming\Microsoft\AppData\Roaming\Microsoft\Excel\Drawings\GP%20Gurdon\Gurdon%20Job%2022865%20Item%20101.pdf" TargetMode="External"/><Relationship Id="rId289" Type="http://schemas.openxmlformats.org/officeDocument/2006/relationships/hyperlink" Target="file:///\\globefs3\..\..\..\anthonyg\AppData\Roaming\Microsoft\AppData\Roaming\Microsoft\Excel\Labor\Boeing.043304.pdf" TargetMode="External"/><Relationship Id="rId496" Type="http://schemas.openxmlformats.org/officeDocument/2006/relationships/hyperlink" Target="file:///\\globefs3\..\..\..\anthonyg\AppData\Roaming\Microsoft\AppData\Roaming\Microsoft\Excel\Drawings\Production%20DWG%20Packets\Norbord-Lanett%202%20SO.46305\Norbord%20Lanett%202%20Job%2025619,%20Item%20115%20.pdf" TargetMode="External"/><Relationship Id="rId149" Type="http://schemas.openxmlformats.org/officeDocument/2006/relationships/hyperlink" Target="file:///\\globefs3\..\..\..\anthonyg\AppData\Roaming\Microsoft\AppData\Roaming\Microsoft\Excel\BOMS\22181-LP%20SWAN%20VALLEY.xlsx" TargetMode="External"/><Relationship Id="rId356" Type="http://schemas.openxmlformats.org/officeDocument/2006/relationships/hyperlink" Target="file:///\\globefs3\..\..\..\anthonyg\AppData\Roaming\Microsoft\AppData\Roaming\Microsoft\Excel\Drawings\Production%20DWG%20Packets\Arbec%20043700\Arbec%20Job%2024032%20Item%20202A.pdf" TargetMode="External"/><Relationship Id="rId563" Type="http://schemas.openxmlformats.org/officeDocument/2006/relationships/hyperlink" Target="file:///\\globefs3\..\..\..\anthonyg\AppData\Roaming\Microsoft\AppData\Roaming\Microsoft\Excel\Drawings\Production%20DWG%20Packets\Norbord%20Lanett%202%20SO.046305\Norbord%20Lanett%202,%20Job%20%2026292,%20Item%20112.pdf" TargetMode="External"/><Relationship Id="rId770" Type="http://schemas.openxmlformats.org/officeDocument/2006/relationships/hyperlink" Target="file:///\\globefs3\..\..\..\anthonyg\AppData\Roaming\Microsoft\AppData\Roaming\Microsoft\Excel\BOMS\25866%20Interstate%20Paper%20item%20141.xlsx" TargetMode="External"/><Relationship Id="rId1193" Type="http://schemas.openxmlformats.org/officeDocument/2006/relationships/hyperlink" Target="file:///\\globefs3\..\..\..\anthonyg\AppData\Roaming\Microsoft\Excel\BOMS\28775%20Norbord%20Cordele%20item%20108B%20.xlsx" TargetMode="External"/><Relationship Id="rId216" Type="http://schemas.openxmlformats.org/officeDocument/2006/relationships/hyperlink" Target="file:///\\globefs3\..\..\..\anthonyg\AppData\Roaming\Microsoft\AppData\Roaming\Microsoft\Excel\BOMS\23106%20-%20Boeing,%20item%2004.xlsx" TargetMode="External"/><Relationship Id="rId423" Type="http://schemas.openxmlformats.org/officeDocument/2006/relationships/hyperlink" Target="file:///\\globefs3\..\..\..\anthonyg\AppData\Roaming\Microsoft\AppData\Roaming\Microsoft\Excel\Drawings\Production%20DWG%20Packets\Cascade%20Tissue%20Grp%20SO.%20044786\Cascade%20Tissue%20Grp.%20Job%2024991,%20Item%20311.pdf" TargetMode="External"/><Relationship Id="rId868" Type="http://schemas.openxmlformats.org/officeDocument/2006/relationships/hyperlink" Target="file:///\\globefs3\..\..\..\anthonyg\AppData\Roaming\Microsoft\AppData\Roaming\Microsoft\Excel\Drawings\Production%20DWG%20Packets\Interstate%20Paper%20Phase%202\Interstate%20Paper%20Job%2025836%20item%20106.pdf" TargetMode="External"/><Relationship Id="rId1053" Type="http://schemas.openxmlformats.org/officeDocument/2006/relationships/hyperlink" Target="file:///\\globefs3\..\..\..\anthonyg\AppData\Roaming\Microsoft\Excel\BOMS\26549%20James%20Hardie%20-%20Tacoma%20item%20172.xlsx" TargetMode="External"/><Relationship Id="rId1260" Type="http://schemas.openxmlformats.org/officeDocument/2006/relationships/hyperlink" Target="file:///\\globefs3\..\..\..\anthonyg\AppData\Roaming\Microsoft\Excel\Drawings\Production%20DWG%20Packets\James%20Jones%20SO.047962\James%20Jones%20Job%2027555,%20Item%20327.pdf" TargetMode="External"/><Relationship Id="rId630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33,%20Item%20336.pdf" TargetMode="External"/><Relationship Id="rId728" Type="http://schemas.openxmlformats.org/officeDocument/2006/relationships/hyperlink" Target="file:///\\globefs3\..\..\..\anthonyg\AppData\Roaming\Microsoft\AppData\Roaming\Microsoft\Excel\BOMS\24842-Inverness%20Item%20407.xlsx" TargetMode="External"/><Relationship Id="rId935" Type="http://schemas.openxmlformats.org/officeDocument/2006/relationships/hyperlink" Target="file:///\\globefs3\..\..\..\anthonyg\AppData\Roaming\Microsoft\Excel\BOMS\27326%20GP%20-%20Dudley%20item%20104.xlsx" TargetMode="External"/><Relationship Id="rId1358" Type="http://schemas.openxmlformats.org/officeDocument/2006/relationships/hyperlink" Target="file:///\\globefs3\..\..\..\anthonyg\AppData\Roaming\Microsoft\Excel\BOMS\Lanett%20-%20049099\28183%20Norbord%20Lanett,%20Item%20213.xlsx" TargetMode="External"/><Relationship Id="rId64" Type="http://schemas.openxmlformats.org/officeDocument/2006/relationships/hyperlink" Target="file:///\\globefs3\..\..\..\anthonyg\AppData\Roaming\Microsoft\AppData\Roaming\Microsoft\Excel\Drawings\Domtar%20SO%2041614\Domtar%20Job%2022894,%20item%20205.pdf" TargetMode="External"/><Relationship Id="rId1120" Type="http://schemas.openxmlformats.org/officeDocument/2006/relationships/hyperlink" Target="file:///\\globefs3\..\..\..\anthonyg\AppData\Roaming\Microsoft\Excel\BOMS\28289%20LP%20-%20Maniwaki,%20item%20910P%20Hyd.xlsx" TargetMode="External"/><Relationship Id="rId1218" Type="http://schemas.openxmlformats.org/officeDocument/2006/relationships/hyperlink" Target="file:///\\globefs3\..\..\..\anthonyg\AppData\Roaming\Microsoft\Excel\Drawings\Production%20DWG%20Packets\James%20Jones%20SO.047962\James%20Jones%20Job%2027534,%20Item%20202.pdf" TargetMode="External"/><Relationship Id="rId1425" Type="http://schemas.openxmlformats.org/officeDocument/2006/relationships/hyperlink" Target="file:///\\globefs3\..\..\..\anthonyg\AppData\Roaming\Microsoft\Excel\Drawings\Production%20DWG%20Packets\Norbord%20Lanett%20SO%20049099\Norbord%20Lanett%20Job%2028195,%20item%20304.pdf" TargetMode="External"/><Relationship Id="rId280" Type="http://schemas.openxmlformats.org/officeDocument/2006/relationships/hyperlink" Target="file:///\\globefs3\..\..\..\anthonyg\AppData\Roaming\Microsoft\AppData\Roaming\Microsoft\Excel\Drawings\Anthony%20Eacom%20043337\Anthony%20Eacom%20Job%2023816%20item%20101.pdf" TargetMode="External"/><Relationship Id="rId140" Type="http://schemas.openxmlformats.org/officeDocument/2006/relationships/hyperlink" Target="file:///\\globefs3\..\..\..\anthonyg\AppData\Roaming\Microsoft\AppData\Roaming\Microsoft\Excel\BOMS\22132%20-%20LP%20SWAN%20VALLEY%20HYD.xlsx" TargetMode="External"/><Relationship Id="rId378" Type="http://schemas.openxmlformats.org/officeDocument/2006/relationships/hyperlink" Target="file:///\\globefs3\..\..\..\anthonyg\AppData\Roaming\Microsoft\AppData\Roaming\Microsoft\Excel\Drawings\Production%20DWG%20Packets\Arbec%20043700\Arbec%20Job%2024025%20Item%20102.pdf" TargetMode="External"/><Relationship Id="rId585" Type="http://schemas.openxmlformats.org/officeDocument/2006/relationships/hyperlink" Target="file:///\\globefs3\..\..\..\anthonyg\AppData\Roaming\Microsoft\AppData\Roaming\Microsoft\Excel\BOMS\27000%20-%20James%20Hardie%20Pulaski%20X-lift.xlsx" TargetMode="External"/><Relationship Id="rId792" Type="http://schemas.openxmlformats.org/officeDocument/2006/relationships/hyperlink" Target="file:///\\globefs3\..\..\..\anthonyg\AppData\Roaming\Microsoft\AppData\Roaming\Microsoft\Excel\Drawings\Production%20DWG%20Packets\Norbord-Jefferson%20SO.047483\Norbord-Jefferson%20Job%2026688,%20Item%20112.pdf" TargetMode="External"/><Relationship Id="rId6" Type="http://schemas.openxmlformats.org/officeDocument/2006/relationships/hyperlink" Target="file:///\\globefs3\..\..\..\anthonyg\AppData\Roaming\Microsoft\AppData\Roaming\anthonyg\AppData\Roaming\Microsoft\AppData\Roaming\Microsoft\Excel\BOMS\21710%20ROCKTENN%20-%20TACOMA.xls" TargetMode="External"/><Relationship Id="rId238" Type="http://schemas.openxmlformats.org/officeDocument/2006/relationships/hyperlink" Target="file:///\\globefs3\..\..\..\anthonyg\AppData\Roaming\Microsoft\AppData\Roaming\Microsoft\Excel\BOMS\22612%20-%20GP%20Rincon%20item%20103%20.xlsx" TargetMode="External"/><Relationship Id="rId445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70,%20Item%20124.pdf" TargetMode="External"/><Relationship Id="rId652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20,%20Item%20308.pdf" TargetMode="External"/><Relationship Id="rId1075" Type="http://schemas.openxmlformats.org/officeDocument/2006/relationships/hyperlink" Target="file:///\\globefs3\..\..\..\anthonyg\AppData\Roaming\Microsoft\Excel\BOMS\27927%20James%20Hardie%20-%20Tacoma%20item%20177P%20Pne.xlsx" TargetMode="External"/><Relationship Id="rId1282" Type="http://schemas.openxmlformats.org/officeDocument/2006/relationships/hyperlink" Target="file:///\\globefs3\..\..\..\anthonyg\AppData\Roaming\Microsoft\Excel\BOMS\27552%20James%20Jones%20Item%20324.xlsx" TargetMode="External"/><Relationship Id="rId305" Type="http://schemas.openxmlformats.org/officeDocument/2006/relationships/hyperlink" Target="file:///\\globefs3\..\..\..\anthonyg\AppData\Roaming\Microsoft\AppData\Roaming\Microsoft\Excel\Labor\Boeing%20Job%2024183,%20SO.043910.pdf" TargetMode="External"/><Relationship Id="rId512" Type="http://schemas.openxmlformats.org/officeDocument/2006/relationships/hyperlink" Target="file:///\\globefs3\..\..\..\anthonyg\AppData\Roaming\Microsoft\AppData\Roaming\Microsoft\Excel\BOMS\26043%20-%20Columbia%20FP%20item%20102.xlsx" TargetMode="External"/><Relationship Id="rId957" Type="http://schemas.openxmlformats.org/officeDocument/2006/relationships/hyperlink" Target="file:///\\globefs3\..\..\..\anthonyg\AppData\Roaming\Microsoft\Excel\BOMS\27609%20Potlatch%20Elec%20item%20110.xlsx" TargetMode="External"/><Relationship Id="rId1142" Type="http://schemas.openxmlformats.org/officeDocument/2006/relationships/hyperlink" Target="file:///\\globefs3\..\..\..\anthonyg\AppData\Roaming\Microsoft\Excel\Drawings\Production%20DWG%20Packets\James%20Hardie%20-%20Fontana%20SO.049408\JHBP%20-%20Fontana%20Job%2028141,%20Item%20101.pdf" TargetMode="External"/><Relationship Id="rId86" Type="http://schemas.openxmlformats.org/officeDocument/2006/relationships/hyperlink" Target="file:///\\globefs3\..\..\..\anthonyg\AppData\Roaming\Microsoft\AppData\Roaming\Microsoft\Excel\BOMS\I0C78%20DOMTAR,%20SHORT%20PITCH%20TAIL%20FRAME%20ASSLY.xlsx" TargetMode="External"/><Relationship Id="rId817" Type="http://schemas.openxmlformats.org/officeDocument/2006/relationships/hyperlink" Target="file:///\\globefs3\..\..\..\anthonyg\AppData\Roaming\Microsoft\Excel\BOMS\26682%20Norbord%20-%20Jefferson%20item%20106.xlsx" TargetMode="External"/><Relationship Id="rId1002" Type="http://schemas.openxmlformats.org/officeDocument/2006/relationships/hyperlink" Target="file:///\\globefs3\..\..\..\anthonyg\AppData\Roaming\Microsoft\Excel\Drawings\Production%20DWG%20Packets\James%20Hardie-Tacoma%20SO.047049\James%20Hardie%20-%20Tacoma%20Job%2026525,%20item%20117.pdf" TargetMode="External"/><Relationship Id="rId1447" Type="http://schemas.openxmlformats.org/officeDocument/2006/relationships/hyperlink" Target="file:///\\globefs3\..\..\..\anthonyg\AppData\Roaming\Microsoft\Excel\Drawings\Production%20DWG%20Packets\Norbord%20Chambord%20SO%20050888\Norbord%20Chambord,%20Job%2029544,%20item%20121A.pdf" TargetMode="External"/><Relationship Id="rId1307" Type="http://schemas.openxmlformats.org/officeDocument/2006/relationships/hyperlink" Target="file:///\\globefs3\..\..\..\anthonyg\AppData\Roaming\Microsoft\Excel\BOMS\27549%20James%20Jones%20Item%20315%20.xlsx" TargetMode="External"/><Relationship Id="rId13" Type="http://schemas.openxmlformats.org/officeDocument/2006/relationships/hyperlink" Target="file:///\\globefs3\..\..\..\anthonyg\AppData\Roaming\Microsoft\AppData\Roaming\anthonyg\AppData\Roaming\Microsoft\AppData\Roaming\Microsoft\Excel\Labor\DIXIE.039332.pdf" TargetMode="External"/><Relationship Id="rId162" Type="http://schemas.openxmlformats.org/officeDocument/2006/relationships/hyperlink" Target="file:///\\globefs3\..\..\..\anthonyg\AppData\Roaming\Microsoft\AppData\Roaming\Microsoft\Excel\BOMS\22381%20-%20LP%20SWAN%20VALLEY.xlsx" TargetMode="External"/><Relationship Id="rId467" Type="http://schemas.openxmlformats.org/officeDocument/2006/relationships/hyperlink" Target="file:///\\globefs3\..\..\..\anthonyg\AppData\Roaming\Microsoft\AppData\Roaming\Microsoft\Excel\BOMS\24967%20-%20Kapstone%20item%20137%20.xlsx" TargetMode="External"/><Relationship Id="rId1097" Type="http://schemas.openxmlformats.org/officeDocument/2006/relationships/hyperlink" Target="file:///\\globefs3\..\..\..\anthonyg\AppData\Roaming\Microsoft\Excel\BOMS\26541%20James%20Hardie%20-%20Tacoma%20item%20154.xlsx" TargetMode="External"/><Relationship Id="rId674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16,%20Item%20304.pdf" TargetMode="External"/><Relationship Id="rId881" Type="http://schemas.openxmlformats.org/officeDocument/2006/relationships/hyperlink" Target="file:///\\globefs3\..\..\..\anthonyg\AppData\Roaming\Microsoft\Excel\BOMS\Old%20Boms\Interstate%20Paper\25834%20Interstate%20Paper%20item%20104.xlsx" TargetMode="External"/><Relationship Id="rId979" Type="http://schemas.openxmlformats.org/officeDocument/2006/relationships/hyperlink" Target="file:///\\globefs3\..\..\..\anthonyg\AppData\Roaming\Microsoft\Excel\Drawings\Production%20DWG%20Packets\Norbord%20-%20Barwick%20SO.047862\Norbord%20-%20Barwick%20Job%2026927,%20item%20108.pdf" TargetMode="External"/><Relationship Id="rId327" Type="http://schemas.openxmlformats.org/officeDocument/2006/relationships/hyperlink" Target="file:///\\globefs3\..\..\..\anthonyg\AppData\Roaming\Microsoft\AppData\Roaming\Microsoft\Excel\BOMS\24058%20-%20Arbec%20item%20405.xlsx" TargetMode="External"/><Relationship Id="rId534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74,%20Item%20111.pdf" TargetMode="External"/><Relationship Id="rId741" Type="http://schemas.openxmlformats.org/officeDocument/2006/relationships/hyperlink" Target="file:///\\globefs3\..\..\..\anthonyg\AppData\Roaming\Microsoft\AppData\Roaming\Microsoft\Excel\Labor\Norbord%20-%20Inverness%20SO.044751.pdf" TargetMode="External"/><Relationship Id="rId839" Type="http://schemas.openxmlformats.org/officeDocument/2006/relationships/hyperlink" Target="file:///\\globefs3\..\..\..\anthonyg\AppData\Roaming\Microsoft\Excel\Drawings\Production%20DWG%20Packets\Boeing%20SO.047590\Boeing%20Job%2027348,%20Item%20102.pdf" TargetMode="External"/><Relationship Id="rId1164" Type="http://schemas.openxmlformats.org/officeDocument/2006/relationships/hyperlink" Target="file:///\\globefs3\..\..\..\anthonyg\AppData\Roaming\Microsoft\Excel\Drawings\Production%20DWG%20Packets\Norbord%20Cordele%20SO%20049085\Norbord%20Cordele%20Job%2028041,%20Item%20111.pdf" TargetMode="External"/><Relationship Id="rId1371" Type="http://schemas.openxmlformats.org/officeDocument/2006/relationships/hyperlink" Target="file:///\\globefs3\..\..\..\anthonyg\AppData\Roaming\Microsoft\Excel\BOMS\Lanett%20-%20049099\28177%20Norbord%20Lanett%20item%20209A%20Hyd.xlsx" TargetMode="External"/><Relationship Id="rId601" Type="http://schemas.openxmlformats.org/officeDocument/2006/relationships/hyperlink" Target="file:///\\globefs3\..\..\..\anthonyg\AppData\Roaming\Microsoft\AppData\Roaming\Microsoft\Excel\Drawings\Production%20DWG%20Packets\Old\LP%20Minitonas%20-%20Swan%20Valley%20SO.047564\LP%20Minitonas,%20Job%2026752,%20Item%20236.pdf" TargetMode="External"/><Relationship Id="rId1024" Type="http://schemas.openxmlformats.org/officeDocument/2006/relationships/hyperlink" Target="file:///\\globefs3\..\..\..\anthonyg\AppData\Roaming\Microsoft\Excel\Drawings\Production%20DWG%20Packets\James%20Hardie-Tacoma%20SO.047049\James%20Hardie%20-%20Tacoma%20Job%2026551,%20item%20175.pdf" TargetMode="External"/><Relationship Id="rId1231" Type="http://schemas.openxmlformats.org/officeDocument/2006/relationships/hyperlink" Target="file:///\\globefs3\..\..\..\anthonyg\AppData\Roaming\Microsoft\Excel\Drawings\Production%20DWG%20Packets\James%20Jones%20SO.047962\James%20Jones%20Job%2027536,%20Item%20302%20_160A2209.pdf" TargetMode="External"/><Relationship Id="rId906" Type="http://schemas.openxmlformats.org/officeDocument/2006/relationships/hyperlink" Target="file:///\\globefs3\..\..\..\anthonyg\AppData\Roaming\Microsoft\Excel\Drawings\Production%20DWG%20Packets\Norbord%20-%20Cordele%20SO.046845\Norbord%20-%20Cordele%20Job%2027174,%20Item%20109A.pdf" TargetMode="External"/><Relationship Id="rId1329" Type="http://schemas.openxmlformats.org/officeDocument/2006/relationships/hyperlink" Target="file:///\\globefs3\..\..\..\anthonyg\AppData\Roaming\Microsoft\Excel\BOMS\27964%20Norbord%20Nacogdoches%20item%20107.xlsx" TargetMode="External"/><Relationship Id="rId35" Type="http://schemas.openxmlformats.org/officeDocument/2006/relationships/hyperlink" Target="file:///\\globefs3\..\..\..\anthonyg\AppData\Roaming\Microsoft\AppData\Roaming\Microsoft\Excel\Labor\CLATSKANIE.038788.pdf" TargetMode="External"/><Relationship Id="rId184" Type="http://schemas.openxmlformats.org/officeDocument/2006/relationships/hyperlink" Target="file:///\\globefs3\..\..\..\anthonyg\AppData\Roaming\Microsoft\AppData\Roaming\Microsoft\Excel\Drawings\Swan%20Valley%20Job%2023058,%20item%20322B.pdf" TargetMode="External"/><Relationship Id="rId391" Type="http://schemas.openxmlformats.org/officeDocument/2006/relationships/hyperlink" Target="file:///\\globefs3\..\..\..\anthonyg\AppData\Roaming\Microsoft\AppData\Roaming\Microsoft\Excel\BOMS\24223%20%20-%20Arauco%20North%20America%20item%2003%20.xlsx" TargetMode="External"/><Relationship Id="rId251" Type="http://schemas.openxmlformats.org/officeDocument/2006/relationships/hyperlink" Target="file:///\\globefs3\..\..\..\anthonyg\AppData\Roaming\Microsoft\AppData\Roaming\Microsoft\Excel\BOMS\22623%20-%20GP%20Rincon%20item%20130.xlsx" TargetMode="External"/><Relationship Id="rId489" Type="http://schemas.openxmlformats.org/officeDocument/2006/relationships/hyperlink" Target="file:///\\globefs3\..\..\..\anthonyg\AppData\Roaming\Microsoft\AppData\Roaming\Microsoft\Excel\Drawings\Production%20DWG%20Packets\GP%20Quanah%20SO.046045\GP%20Quanah%20Job%2025431,%20Item102.pdf" TargetMode="External"/><Relationship Id="rId696" Type="http://schemas.openxmlformats.org/officeDocument/2006/relationships/hyperlink" Target="file:///\\globefs3\..\..\..\anthonyg\AppData\Roaming\Microsoft\AppData\Roaming\Microsoft\Excel\BOMS\24784%20-%20Inverness%20item%20117A%20.xlsx" TargetMode="External"/><Relationship Id="rId349" Type="http://schemas.openxmlformats.org/officeDocument/2006/relationships/hyperlink" Target="file:///\\globefs3\..\..\..\anthonyg\AppData\Roaming\Microsoft\AppData\Roaming\Microsoft\Excel\Drawings\Production%20DWG%20Packets\Arbec%20043700\Arbec%20Job%2024048%20Item%20317.pdf" TargetMode="External"/><Relationship Id="rId556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67,%20Item%20103.pdf" TargetMode="External"/><Relationship Id="rId763" Type="http://schemas.openxmlformats.org/officeDocument/2006/relationships/hyperlink" Target="file:///\\globefs3\..\..\..\anthonyg\AppData\Roaming\Microsoft\AppData\Roaming\Microsoft\Excel\Labor\Interstate%20Paper%20SO.046375.pdf" TargetMode="External"/><Relationship Id="rId1186" Type="http://schemas.openxmlformats.org/officeDocument/2006/relationships/hyperlink" Target="file:///\\globefs3\..\..\..\anthonyg\AppData\Roaming\Microsoft\Excel\BOMS\28034%20Norbord%20Cordele%20Item%20104%20.xlsx" TargetMode="External"/><Relationship Id="rId1393" Type="http://schemas.openxmlformats.org/officeDocument/2006/relationships/hyperlink" Target="file:///\\globefs3\..\..\..\anthonyg\AppData\Roaming\Microsoft\Excel\BOMS\Lanett%20-%20049099\28779%20Norbord%20Lanett%20item%20315B.xlsx" TargetMode="External"/><Relationship Id="rId111" Type="http://schemas.openxmlformats.org/officeDocument/2006/relationships/hyperlink" Target="file:///\\globefs3\..\..\..\anthonyg\AppData\Roaming\Microsoft\AppData\Roaming\Microsoft\Excel\BOMS\22172%20-%20SWAN%20VALLEY.xlsx" TargetMode="External"/><Relationship Id="rId209" Type="http://schemas.openxmlformats.org/officeDocument/2006/relationships/hyperlink" Target="file:///\\globefs3\..\..\..\anthonyg\AppData\Roaming\Microsoft\AppData\Roaming\Microsoft\Excel\BOMS\21890%20-%20AMERICAN%20PACIFIC%20ITEM%20103.xlsx" TargetMode="External"/><Relationship Id="rId416" Type="http://schemas.openxmlformats.org/officeDocument/2006/relationships/hyperlink" Target="file:///\\globefs3\..\..\..\anthonyg\AppData\Roaming\Microsoft\AppData\Roaming\Microsoft\Excel\BOMS\24549%20%20-%20Kruger%20item%20101.xlsx" TargetMode="External"/><Relationship Id="rId970" Type="http://schemas.openxmlformats.org/officeDocument/2006/relationships/hyperlink" Target="file:///\\globefs3\..\..\..\anthonyg\AppData\Roaming\Microsoft\Excel\BOMS\27493%20Norbord%20-%20Barwick%20item%20117.xlsx" TargetMode="External"/><Relationship Id="rId1046" Type="http://schemas.openxmlformats.org/officeDocument/2006/relationships/hyperlink" Target="file:///\\globefs3\..\..\..\anthonyg\AppData\Roaming\Microsoft\Excel\BOMS\26531%20James%20Hardie%20-%20Tacoma%20item%20134.xlsx" TargetMode="External"/><Relationship Id="rId1253" Type="http://schemas.openxmlformats.org/officeDocument/2006/relationships/hyperlink" Target="file:///\\globefs3\..\..\..\anthonyg\AppData\Roaming\Microsoft\Excel\Drawings\Production%20DWG%20Packets\James%20Jones%20SO.047962\James%20Jones%20Job%2027547,%20Item%20313.pdf" TargetMode="External"/><Relationship Id="rId623" Type="http://schemas.openxmlformats.org/officeDocument/2006/relationships/hyperlink" Target="file:///\\globefs3\..\..\..\anthonyg\AppData\Roaming\Microsoft\AppData\Roaming\Microsoft\Excel\BOMS\27132-James%20Hardie-Pulaski.xlsx" TargetMode="External"/><Relationship Id="rId830" Type="http://schemas.openxmlformats.org/officeDocument/2006/relationships/hyperlink" Target="file:///\\globefs3\..\..\..\anthonyg\AppData\Roaming\Microsoft\Excel\BOMS\26679%20Norbord%20-%20Jefferson%20item%20104.xlsx" TargetMode="External"/><Relationship Id="rId928" Type="http://schemas.openxmlformats.org/officeDocument/2006/relationships/hyperlink" Target="file:///\\globefs3\..\..\..\anthonyg\AppData\Roaming\Microsoft\Excel\Drawings\Production%20DWG%20Packets\GP%20-%20Dudley%20SO.048482\GP%20-%20Dudley%20Job%2027327,%20item%20106.pdf" TargetMode="External"/><Relationship Id="rId57" Type="http://schemas.openxmlformats.org/officeDocument/2006/relationships/hyperlink" Target="file:///\\globefs3\..\..\..\anthonyg\AppData\Roaming\Microsoft\AppData\Roaming\Microsoft\Excel\BOMS\22887%20-%20Domtar.xlsx" TargetMode="External"/><Relationship Id="rId1113" Type="http://schemas.openxmlformats.org/officeDocument/2006/relationships/hyperlink" Target="file:///\\globefs3\..\..\..\anthonyg\AppData\Roaming\Microsoft\Excel\Drawings\Production%20DWG%20Packets\LP%20Bois%20-%20Manawaki%20SO.047617\LP%20Bois%20-%20Maniwaki%20Job%2027743,%20Item%20902.pdf" TargetMode="External"/><Relationship Id="rId1320" Type="http://schemas.openxmlformats.org/officeDocument/2006/relationships/hyperlink" Target="file:///\\globefs3\..\..\..\anthonyg\AppData\Roaming\Microsoft\Excel\Drawings\Production%20DWG%20Packets\Norbord%20Nacogdoches%20SO%20049083\Norbord%20Nagocdoches%20Job%2027958,%20Item%20102.pdf" TargetMode="External"/><Relationship Id="rId1418" Type="http://schemas.openxmlformats.org/officeDocument/2006/relationships/hyperlink" Target="file:///\\globefs3\..\..\..\anthonyg\AppData\Roaming\Microsoft\Excel\BOMS\Lanett%20-%20049099\28186%20Norbord%20Lanett%20item%20220.xlsx" TargetMode="External"/><Relationship Id="rId273" Type="http://schemas.openxmlformats.org/officeDocument/2006/relationships/hyperlink" Target="file:///\\globefs3\..\..\..\anthonyg\AppData\Roaming\Microsoft\AppData\Roaming\Microsoft\Excel\Drawings\Rincon%20SO%2040778\Rincon%20Job%2022613,%20item%20104.pdf" TargetMode="External"/><Relationship Id="rId480" Type="http://schemas.openxmlformats.org/officeDocument/2006/relationships/hyperlink" Target="file:///\\globefs3\..\..\..\anthonyg\AppData\Roaming\Microsoft\AppData\Roaming\Microsoft\Excel\Drawings\Production%20DWG%20Packets\Freres%20Lumber%20SO.046307\Freres%20Lumber%20Job%2025630,%20Item%20101.pdf" TargetMode="External"/><Relationship Id="rId133" Type="http://schemas.openxmlformats.org/officeDocument/2006/relationships/hyperlink" Target="file:///\\globefs3\..\..\..\anthonyg\AppData\Roaming\Microsoft\AppData\Roaming\Microsoft\Excel\BOMS\22231%20LP%20SWAN%20VALLEY.xlsx" TargetMode="External"/><Relationship Id="rId340" Type="http://schemas.openxmlformats.org/officeDocument/2006/relationships/hyperlink" Target="file:///\\globefs3\..\..\..\anthonyg\AppData\Roaming\Microsoft\AppData\Roaming\Microsoft\Excel\Drawings\Production%20DWG%20Packets\Arbec%20043700\Arbec%20Job%2024055%20Item%20323.pdf" TargetMode="External"/><Relationship Id="rId578" Type="http://schemas.openxmlformats.org/officeDocument/2006/relationships/hyperlink" Target="file:///\\globefs3\..\..\..\anthonyg\AppData\Roaming\Microsoft\AppData\Roaming\Microsoft\Excel\BOMS\27025-Boeing%20CM-01715.xlsx" TargetMode="External"/><Relationship Id="rId785" Type="http://schemas.openxmlformats.org/officeDocument/2006/relationships/hyperlink" Target="file:///\\globefs3\..\..\..\anthonyg\AppData\Roaming\Microsoft\AppData\Roaming\Microsoft\Excel\Drawings\Production%20DWG%20Packets\Norbord-Jefferson%20SO047483\Norbord-Jefferson%20Job%2026678,%20Item%20103.pdf" TargetMode="External"/><Relationship Id="rId992" Type="http://schemas.openxmlformats.org/officeDocument/2006/relationships/hyperlink" Target="file:///\\globefs3\..\..\..\anthonyg\AppData\Roaming\Microsoft\Excel\Drawings\Production%20DWG%20Packets\Norbord%20-%20Barwick%20SO.047862\Norbord%20-%20Barwick%20Job%2026935,%20item%20121.pdf" TargetMode="External"/><Relationship Id="rId200" Type="http://schemas.openxmlformats.org/officeDocument/2006/relationships/hyperlink" Target="file:///\\globefs3\..\..\..\anthonyg\AppData\Roaming\Microsoft\AppData\Roaming\Microsoft\Excel\Drawings\American%20Pacific\AM%20Pacific%20Job%2021891%20item%20105.pdf" TargetMode="External"/><Relationship Id="rId438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72,%20Item%20126.pdf" TargetMode="External"/><Relationship Id="rId645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782,%20Item%20116.pdf" TargetMode="External"/><Relationship Id="rId852" Type="http://schemas.openxmlformats.org/officeDocument/2006/relationships/hyperlink" Target="file:///\\globefs3\..\..\..\anthonyg\AppData\Roaming\Microsoft\Excel\Drawings\Production%20DWG%20Packets\Georgia%20Pacific%20-Palatka%20SO.047920\GP%20-%20Palatka%20Job%2027162,%20Item%20104.pdf" TargetMode="External"/><Relationship Id="rId1068" Type="http://schemas.openxmlformats.org/officeDocument/2006/relationships/hyperlink" Target="file:///\\globefs3\..\..\..\anthonyg\AppData\Roaming\Microsoft\Excel\BOMS\27919%20James%20Hardie%20-%20Tacoma%20item%20111P%20Pne.xlsx" TargetMode="External"/><Relationship Id="rId1275" Type="http://schemas.openxmlformats.org/officeDocument/2006/relationships/hyperlink" Target="file:///\\globefs3\..\..\..\anthonyg\AppData\Roaming\Microsoft\Excel\BOMS\28297%20James%20Jones,%20item%20307A.xlsx" TargetMode="External"/><Relationship Id="rId505" Type="http://schemas.openxmlformats.org/officeDocument/2006/relationships/hyperlink" Target="file:///\\globefs3\..\..\..\anthonyg\AppData\Roaming\Microsoft\AppData\Roaming\Microsoft\Excel\BOMS\25612%20-%20Norbord%20Lanett%20item%20102%20.xlsx" TargetMode="External"/><Relationship Id="rId712" Type="http://schemas.openxmlformats.org/officeDocument/2006/relationships/hyperlink" Target="file:///\\globefs3\..\..\..\anthonyg\AppData\Roaming\Microsoft\AppData\Roaming\Microsoft\Excel\BOMS\24837%20-%20Inverness%20item%20401.xlsx" TargetMode="External"/><Relationship Id="rId1135" Type="http://schemas.openxmlformats.org/officeDocument/2006/relationships/hyperlink" Target="file:///\\globefs3\..\..\..\anthonyg\AppData\Roaming\Microsoft\Excel\BOMS\28447%20LP%20-%20Maniwaki,%20Item%20926A.xlsx" TargetMode="External"/><Relationship Id="rId1342" Type="http://schemas.openxmlformats.org/officeDocument/2006/relationships/hyperlink" Target="file:///\\globefs3\..\..\..\anthonyg\AppData\Roaming\Microsoft\Excel\BOMS\Masonite%20-%20049103\28142%20Masonite%20Beams%20Item%20102%20matl%20list.xlsx" TargetMode="External"/><Relationship Id="rId79" Type="http://schemas.openxmlformats.org/officeDocument/2006/relationships/hyperlink" Target="file:///\\globefs3\..\..\..\anthonyg\AppData\Roaming\Microsoft\AppData\Roaming\Microsoft\Excel\Labor\Domtar.041614.pdf" TargetMode="External"/><Relationship Id="rId1202" Type="http://schemas.openxmlformats.org/officeDocument/2006/relationships/hyperlink" Target="file:///\\globefs3\..\..\..\anthonyg\AppData\Roaming\Microsoft\Excel\Drawings\Production%20DWG%20Packets\James%20Jones%20SO.047962\James%20Jones%20Job%2027529,%20Item%20116.pdf" TargetMode="External"/><Relationship Id="rId295" Type="http://schemas.openxmlformats.org/officeDocument/2006/relationships/hyperlink" Target="file:///\\globefs3\..\..\..\anthonyg\AppData\Roaming\Microsoft\AppData\Roaming\Microsoft\Excel\BOMS\22758%20-%20GP%20Clatskanie%20item%20520.xlsx" TargetMode="External"/><Relationship Id="rId155" Type="http://schemas.openxmlformats.org/officeDocument/2006/relationships/hyperlink" Target="file:///\\globefs3\..\..\..\anthonyg\AppData\Roaming\Microsoft\AppData\Roaming\Microsoft\Excel\BOMS\22230%20-%20LP%20SWAN%20VALLEY.xlsx" TargetMode="External"/><Relationship Id="rId362" Type="http://schemas.openxmlformats.org/officeDocument/2006/relationships/hyperlink" Target="file:///\\globefs3\..\..\..\anthonyg\AppData\Roaming\Microsoft\AppData\Roaming\Microsoft\Excel\Drawings\Production%20DWG%20Packets\Arbec%20043700\Arbec%20Job%2024037%20Item%20301.pdf" TargetMode="External"/><Relationship Id="rId1297" Type="http://schemas.openxmlformats.org/officeDocument/2006/relationships/hyperlink" Target="file:///\\globefs3\..\..\..\anthonyg\AppData\Roaming\Microsoft\Excel\Drawings\Production%20DWG%20Packets\James%20Jones%20SO.047962\James%20Jones%20Job%2027548,%20Item%20314.pdf" TargetMode="External"/><Relationship Id="rId222" Type="http://schemas.openxmlformats.org/officeDocument/2006/relationships/hyperlink" Target="file:///\\globefs3\..\..\..\anthonyg\AppData\Roaming\Microsoft\AppData\Roaming\Microsoft\Excel\BOMS\23235%20-%20Boeing,%20item%2001.xlsx" TargetMode="External"/><Relationship Id="rId667" Type="http://schemas.openxmlformats.org/officeDocument/2006/relationships/hyperlink" Target="file:///\\globefs3\..\..\..\anthonyg\AppData\Roaming\Microsoft\AppData\Roaming\Microsoft\Excel\Drawings\Production%20DWG%20Packets\Norbord%20-Industries%20So.044751\Norobrd%20Inv.%20Job%2024796,%20Item%20143.pdf" TargetMode="External"/><Relationship Id="rId874" Type="http://schemas.openxmlformats.org/officeDocument/2006/relationships/hyperlink" Target="file:///\\globefs3\..\..\..\anthonyg\AppData\Roaming\Microsoft\Excel\BOMS\26868%20Norbord%20-%20Jefferson%20item%20115.xlsx" TargetMode="External"/><Relationship Id="rId527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69,%20Item%20106.pdf" TargetMode="External"/><Relationship Id="rId734" Type="http://schemas.openxmlformats.org/officeDocument/2006/relationships/hyperlink" Target="file:///\\globefs3\..\..\..\anthonyg\AppData\Roaming\Microsoft\AppData\Roaming\Microsoft\Excel\BOMS\24774%20-%20Norbord%20Inverness%20item%20.xlsx" TargetMode="External"/><Relationship Id="rId941" Type="http://schemas.openxmlformats.org/officeDocument/2006/relationships/hyperlink" Target="file:///\\globefs3\..\..\..\anthonyg\AppData\Roaming\Microsoft\Excel\BOMS\27442%20GP%20-%20Dudley%20item%20104A%20Hyd.xlsx" TargetMode="External"/><Relationship Id="rId1157" Type="http://schemas.openxmlformats.org/officeDocument/2006/relationships/hyperlink" Target="file:///\\globefs3\..\..\..\anthonyg\AppData\Roaming\Microsoft\Excel\Drawings\Production%20DWG%20Packets\James%20Hardie%20Waxahachie%20SO%2049921\James%20Hardie%20Waxahachie%20Job%2028770.pdf" TargetMode="External"/><Relationship Id="rId1364" Type="http://schemas.openxmlformats.org/officeDocument/2006/relationships/hyperlink" Target="file:///\\globefs3\..\..\..\anthonyg\AppData\Roaming\Microsoft\Excel\Drawings\Production%20DWG%20Packets\Norbord%20Lanett%20SO%20049099\Norbord%20Lanett%20Job%2029092,%20Item%20208.pdf" TargetMode="External"/><Relationship Id="rId70" Type="http://schemas.openxmlformats.org/officeDocument/2006/relationships/hyperlink" Target="file:///\\globefs3\..\..\..\anthonyg\AppData\Roaming\Microsoft\AppData\Roaming\Microsoft\Excel\Drawings\Domtar%20SO%2041614\Domtar%20Job%2022893,%20item%20204.pdf" TargetMode="External"/><Relationship Id="rId801" Type="http://schemas.openxmlformats.org/officeDocument/2006/relationships/hyperlink" Target="file:///\\globefs3\..\..\..\anthonyg\AppData\Roaming\Microsoft\AppData\Roaming\Microsoft\Excel\Drawings\Production%20DWG%20Packets\Norbord-Jefferson%20SO.047483\Norbord-%20Jefferson%20Job%2026683,%20item%20107B.pdf" TargetMode="External"/><Relationship Id="rId1017" Type="http://schemas.openxmlformats.org/officeDocument/2006/relationships/hyperlink" Target="file:///\\globefs3\..\..\..\anthonyg\AppData\Roaming\Microsoft\Excel\BOMS\26515%20James%20Hardie%20-%20Tacoma%20item%20105.xlsx" TargetMode="External"/><Relationship Id="rId1224" Type="http://schemas.openxmlformats.org/officeDocument/2006/relationships/hyperlink" Target="file:///\\globefs3\..\..\..\anthonyg\AppData\Roaming\Microsoft\Excel\BOMS\27530%20James%20Jones,%20Item%20113.xlsx" TargetMode="External"/><Relationship Id="rId1431" Type="http://schemas.openxmlformats.org/officeDocument/2006/relationships/hyperlink" Target="file:///\\globefs3\..\..\..\anthonyg\AppData\Roaming\Microsoft\Excel\Drawings\Production%20DWG%20Packets\Norbord%20Lanett%20SO%20049099\Norbord%20Lanett%20Job%2028199,%20Item%20307.pdf" TargetMode="External"/><Relationship Id="rId1" Type="http://schemas.openxmlformats.org/officeDocument/2006/relationships/hyperlink" Target="file:///\\globefs3\..\..\..\anthonyg\AppData\Roaming\Microsoft\AppData\Roaming\anthonyg\AppData\Roaming\Microsoft\AppData\Roaming\Microsoft\Excel\BOMS\21709%20ROCKTENN%20-%20TACOMA.xls" TargetMode="External"/><Relationship Id="rId233" Type="http://schemas.openxmlformats.org/officeDocument/2006/relationships/hyperlink" Target="file:///\\globefs3\..\..\..\anthonyg\AppData\Roaming\Microsoft\AppData\Roaming\Microsoft\Excel\Drawings\Boeing%20042071\Boeing%20Job%2023118%20item%2010.pdf" TargetMode="External"/><Relationship Id="rId440" Type="http://schemas.openxmlformats.org/officeDocument/2006/relationships/hyperlink" Target="file:///\\globefs3\..\..\..\anthonyg\AppData\Roaming\Microsoft\AppData\Roaming\Microsoft\Excel\BOMS\24472%20-%20Tencate%20item%20126.xlsx" TargetMode="External"/><Relationship Id="rId678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73,%20Item%20106.pdf" TargetMode="External"/><Relationship Id="rId885" Type="http://schemas.openxmlformats.org/officeDocument/2006/relationships/hyperlink" Target="file:///\\globefs3\..\..\..\anthonyg\AppData\Roaming\Microsoft\Excel\BOMS\26978%20Norbord%20-%20Cordele%20item%20111A%20Hyd.xlsx" TargetMode="External"/><Relationship Id="rId1070" Type="http://schemas.openxmlformats.org/officeDocument/2006/relationships/hyperlink" Target="file:///\\globefs3\..\..\..\anthonyg\AppData\Roaming\Microsoft\Excel\BOMS\27922%20James%20Hardie%20-%20Tacoma%20item%20131P%20Pne.xlsx" TargetMode="External"/><Relationship Id="rId28" Type="http://schemas.openxmlformats.org/officeDocument/2006/relationships/hyperlink" Target="file:///\\globefs3\..\..\..\anthonyg\AppData\Roaming\Microsoft\AppData\Roaming\Microsoft\Excel\BOMS\22715%20-%20SP%20FIBER%20TECH.xlsx" TargetMode="External"/><Relationship Id="rId300" Type="http://schemas.openxmlformats.org/officeDocument/2006/relationships/hyperlink" Target="file:///\\globefs3\..\..\..\anthonyg\AppData\Roaming\Microsoft\AppData\Roaming\Microsoft\Excel\Drawings\Production%20DWG%20Packets\Hydro%20DWG\Hydro%20for%20429.pdf" TargetMode="External"/><Relationship Id="rId538" Type="http://schemas.openxmlformats.org/officeDocument/2006/relationships/hyperlink" Target="file:///\\globefs3\..\..\..\anthonyg\AppData\Roaming\Microsoft\AppData\Roaming\Microsoft\Excel\BOMS\25578%20-%20Huber%20item%20126.xlsx" TargetMode="External"/><Relationship Id="rId745" Type="http://schemas.openxmlformats.org/officeDocument/2006/relationships/hyperlink" Target="file:///\\globefs3\..\..\..\anthonyg\AppData\Roaming\Microsoft\AppData\Roaming\Microsoft\Excel\Drawings\Production%20DWG%20Packets\Winston%20PLY%20&amp;%20Veneer%20SO.048389\Winston%20PLY%20&amp;%20Veneer%20Job%2027222.pdf" TargetMode="External"/><Relationship Id="rId952" Type="http://schemas.openxmlformats.org/officeDocument/2006/relationships/hyperlink" Target="file:///\\globefs3\..\..\..\anthonyg\AppData\Roaming\Microsoft\Excel\Labor\Albany%20Engineered%20Composites%20SO.048713.pdf" TargetMode="External"/><Relationship Id="rId1168" Type="http://schemas.openxmlformats.org/officeDocument/2006/relationships/hyperlink" Target="file:///\\globefs3\..\..\..\anthonyg\AppData\Roaming\Microsoft\Excel\Drawings\Production%20DWG%20Packets\Norbord%20Cordele%20SO%20049085\Norbord%20Cordele%20Job%2028040,%20Item%20110.pdf" TargetMode="External"/><Relationship Id="rId1375" Type="http://schemas.openxmlformats.org/officeDocument/2006/relationships/hyperlink" Target="file:///\\globefs3\..\..\..\anthonyg\AppData\Roaming\Microsoft\Excel\Drawings\Production%20DWG%20Packets\Norbord%20Lanett%20SO%20049099\Norbord%20Lanett%20Job%2028186,%20Item%20220.pdf" TargetMode="External"/><Relationship Id="rId81" Type="http://schemas.openxmlformats.org/officeDocument/2006/relationships/hyperlink" Target="file:///\\globefs3\..\..\..\anthonyg\AppData\Roaming\Microsoft\AppData\Roaming\Microsoft\Excel\Drawings\Domtar%20SO%2041614\Domtar%20Job%2022890,%20item%20201.pdf" TargetMode="External"/><Relationship Id="rId177" Type="http://schemas.openxmlformats.org/officeDocument/2006/relationships/hyperlink" Target="file:///\\globefs3\..\..\..\anthonyg\AppData\Roaming\Microsoft\AppData\Roaming\Microsoft\Excel\BOMS\22209%20LP%20SWAN%20VALLEY.xlsx" TargetMode="External"/><Relationship Id="rId384" Type="http://schemas.openxmlformats.org/officeDocument/2006/relationships/hyperlink" Target="file:///\\globefs3\..\..\..\anthonyg\AppData\Roaming\Microsoft\AppData\Roaming\Microsoft\Excel\BOMS\24036%20-%20Arbec%20item%20.xlsx" TargetMode="External"/><Relationship Id="rId591" Type="http://schemas.openxmlformats.org/officeDocument/2006/relationships/hyperlink" Target="file:///\\globefs3\..\..\..\anthonyg\AppData\Roaming\Microsoft\AppData\Roaming\Microsoft\Excel\BOMS\26854-Edco%20Item%20100.xlsx" TargetMode="External"/><Relationship Id="rId605" Type="http://schemas.openxmlformats.org/officeDocument/2006/relationships/hyperlink" Target="file:///\\globefs3\..\..\..\anthonyg\AppData\Roaming\Microsoft\AppData\Roaming\Microsoft\Excel\BOMS\26749-LP%20Swan%20Item%20154.xlsx" TargetMode="External"/><Relationship Id="rId812" Type="http://schemas.openxmlformats.org/officeDocument/2006/relationships/hyperlink" Target="file:///\\globefs3\..\..\..\anthonyg\AppData\Roaming\Microsoft\AppData\Roaming\Microsoft\Excel\Drawings\Production%20DWG%20Packets\Norbord-Jefferson%20SO.047483\Norbord%20-%20Jefferson%20Job%2026691,%20item%20114.pdf" TargetMode="External"/><Relationship Id="rId1028" Type="http://schemas.openxmlformats.org/officeDocument/2006/relationships/hyperlink" Target="file:///\\globefs3\..\..\..\anthonyg\AppData\Roaming\Microsoft\Excel\BOMS\26527%20James%20Hardie%20-%20Tacoma%20item%20119.xlsx" TargetMode="External"/><Relationship Id="rId1235" Type="http://schemas.openxmlformats.org/officeDocument/2006/relationships/hyperlink" Target="file:///\\globefs3\..\..\..\anthonyg\AppData\Roaming\Microsoft\Excel\BOMS\27565%20James%20Jones,%20Item%20103A%20Hyd.xlsx" TargetMode="External"/><Relationship Id="rId1442" Type="http://schemas.openxmlformats.org/officeDocument/2006/relationships/hyperlink" Target="file:///\\globefs3\..\..\..\anthonyg\AppData\Roaming\Microsoft\Excel\BOMS\Norbord%20-%20Chambord%20050888\29545%20Chambord,%20Item%20128A.xlsx" TargetMode="External"/><Relationship Id="rId244" Type="http://schemas.openxmlformats.org/officeDocument/2006/relationships/hyperlink" Target="file:///\\globefs3\..\..\..\anthonyg\AppData\Roaming\Microsoft\AppData\Roaming\Microsoft\Excel\Drawings\Rincon%20SO%2040778\Rincon%20Job%2023180,%20item%20145.pdf" TargetMode="External"/><Relationship Id="rId689" Type="http://schemas.openxmlformats.org/officeDocument/2006/relationships/hyperlink" Target="file:///\\globefs3\..\..\..\anthonyg\AppData\Roaming\Microsoft\AppData\Roaming\Microsoft\Excel\BOMS\24787%20-%20Inverness%20item%20120.xlsx" TargetMode="External"/><Relationship Id="rId896" Type="http://schemas.openxmlformats.org/officeDocument/2006/relationships/hyperlink" Target="file:///\\globefs3\..\..\..\anthonyg\AppData\Roaming\Microsoft\Excel\BOMS\26889%20Norbord%20-%20Cordele%20item%20105.xlsx" TargetMode="External"/><Relationship Id="rId1081" Type="http://schemas.openxmlformats.org/officeDocument/2006/relationships/hyperlink" Target="file:///\\globefs3\..\..\..\anthonyg\AppData\Roaming\Microsoft\Excel\BOMS\26535%20James%20Hardie%20-%20Tacoma%20item%20138.xlsx" TargetMode="External"/><Relationship Id="rId1302" Type="http://schemas.openxmlformats.org/officeDocument/2006/relationships/hyperlink" Target="file:///\\globefs3\..\..\..\anthonyg\AppData\Roaming\Microsoft\Excel\BOMS\27545%20James%20Jones,%20Item%20311.xlsx" TargetMode="External"/><Relationship Id="rId39" Type="http://schemas.openxmlformats.org/officeDocument/2006/relationships/hyperlink" Target="file:///\\globefs3\..\..\..\anthonyg\AppData\Roaming\Microsoft\AppData\Roaming\Microsoft\Excel\Labor\WEYERHAEUSER.040251.pdf" TargetMode="External"/><Relationship Id="rId451" Type="http://schemas.openxmlformats.org/officeDocument/2006/relationships/hyperlink" Target="file:///\\globefs3\..\..\..\anthonyg\AppData\Roaming\Microsoft\AppData\Roaming\Microsoft\Excel\BOMS\24470%20-%20Tencate%20item%20124.xlsx" TargetMode="External"/><Relationship Id="rId549" Type="http://schemas.openxmlformats.org/officeDocument/2006/relationships/hyperlink" Target="file:///\\globefs3\..\..\..\anthonyg\AppData\Roaming\Microsoft\AppData\Roaming\Microsoft\Excel\BOMS\25571%20-%20Huber%20item%20108.xlsx" TargetMode="External"/><Relationship Id="rId756" Type="http://schemas.openxmlformats.org/officeDocument/2006/relationships/hyperlink" Target="file:///\\globefs3\..\..\..\anthonyg\AppData\Roaming\Microsoft\AppData\Roaming\Microsoft\Excel\Drawings\Production%20DWG%20Packets\Interstate%20Paper%20Phase%201\Interstate%20Paper,%20Job%2025859,%20Iten%20132.pdf" TargetMode="External"/><Relationship Id="rId1179" Type="http://schemas.openxmlformats.org/officeDocument/2006/relationships/hyperlink" Target="file:///\\globefs3\..\..\..\anthonyg\AppData\Roaming\Microsoft\Excel\Drawings\Production%20DWG%20Packets\Norbord%20Cordele%20SO%20049085\Norbord%20Cordele%20Job%2028037,%20item%20107.pdf" TargetMode="External"/><Relationship Id="rId1386" Type="http://schemas.openxmlformats.org/officeDocument/2006/relationships/hyperlink" Target="file:///\\globefs3\..\..\..\anthonyg\AppData\Roaming\Microsoft\Excel\BOMS\Lanett%20-%20049099\28198%20Norbord%20Lanett%20item%20306.xlsx" TargetMode="External"/><Relationship Id="rId104" Type="http://schemas.openxmlformats.org/officeDocument/2006/relationships/hyperlink" Target="file:///\\globefs3\..\..\..\anthonyg\AppData\Roaming\Microsoft\AppData\Roaming\Microsoft\Excel\BOMS\22212%20-LP%20SWAN%20VALLEY.xlsx" TargetMode="External"/><Relationship Id="rId188" Type="http://schemas.openxmlformats.org/officeDocument/2006/relationships/hyperlink" Target="file:///\\globefs3\..\..\..\anthonyg\AppData\Roaming\Microsoft\AppData\Roaming\Microsoft\Excel\Drawings\Weyerhaueser%20Elkin%20SO%2041829\Weyerhaeuser%20Job%2022965,%20item%20102.pdf" TargetMode="External"/><Relationship Id="rId311" Type="http://schemas.openxmlformats.org/officeDocument/2006/relationships/hyperlink" Target="file:///\\globefs3\..\..\..\anthonyg\AppData\Roaming\Microsoft\AppData\Roaming\Microsoft\Excel\Labor\Arbec%20043700.pdf" TargetMode="External"/><Relationship Id="rId395" Type="http://schemas.openxmlformats.org/officeDocument/2006/relationships/hyperlink" Target="file:///\\globefs3\..\..\..\anthonyg\AppData\Roaming\Microsoft\AppData\Roaming\Microsoft\Excel\Drawings\Production%20DWG%20Packets\Arauco%20North%20America%20SO.043694\Arauco%20USA%20Job%2024223%20item%2003.pdf" TargetMode="External"/><Relationship Id="rId409" Type="http://schemas.openxmlformats.org/officeDocument/2006/relationships/hyperlink" Target="file:///\\globefs3\..\..\..\anthonyg\AppData\Roaming\Microsoft\AppData\Roaming\Microsoft\Excel\Labor\Boeing%20Job%2023734,%20%20SO.043082.pdf" TargetMode="External"/><Relationship Id="rId963" Type="http://schemas.openxmlformats.org/officeDocument/2006/relationships/hyperlink" Target="file:///\\globefs3\..\..\..\anthonyg\AppData\Roaming\Microsoft\Excel\BOMS\26927%20Norbord%20-%20Barwick%20item%20108.xlsx" TargetMode="External"/><Relationship Id="rId1039" Type="http://schemas.openxmlformats.org/officeDocument/2006/relationships/hyperlink" Target="file:///\\globefs3\..\..\..\anthonyg\AppData\Roaming\Microsoft\Excel\Drawings\Production%20DWG%20Packets\James%20Hardie-Tacoma%20SO.047049\James%20Hardie%20-%20Tacoma%20Job%2027631,%20item%20104B.pdf" TargetMode="External"/><Relationship Id="rId1246" Type="http://schemas.openxmlformats.org/officeDocument/2006/relationships/hyperlink" Target="file:///\\globefs3\..\..\..\anthonyg\AppData\Roaming\Microsoft\Excel\BOMS\28498%20James%20Jones,%20Item%20111P%20hyd.xlsx" TargetMode="External"/><Relationship Id="rId92" Type="http://schemas.openxmlformats.org/officeDocument/2006/relationships/hyperlink" Target="file:///\\globefs3\..\..\..\anthonyg\AppData\Roaming\Microsoft\AppData\Roaming\Microsoft\Excel\BOMS\22183%20-LP%20SWAN%20VALLEY%20HYD.xlsx" TargetMode="External"/><Relationship Id="rId616" Type="http://schemas.openxmlformats.org/officeDocument/2006/relationships/hyperlink" Target="file:///\\globefs3\..\..\..\anthonyg\AppData\Roaming\Microsoft\AppData\Roaming\Microsoft\Excel\Drawings\Production%20DWG%20Packets\LP%20Swan%20Warranty%20Job%2027016\LP%20Swan%20Warranty%20Job%2027016.pdf" TargetMode="External"/><Relationship Id="rId823" Type="http://schemas.openxmlformats.org/officeDocument/2006/relationships/hyperlink" Target="file:///\\globefs3\..\..\..\anthonyg\AppData\Roaming\Microsoft\Excel\BOMS\27077%20-%2027083.%20Jefferson%20Air.%20Hyd.xlsx" TargetMode="External"/><Relationship Id="rId1453" Type="http://schemas.openxmlformats.org/officeDocument/2006/relationships/hyperlink" Target="file:///\\globefs3\..\..\..\anthonyg\AppData\Roaming\Microsoft\Excel\BOMS\Norbord%20-%20Chambord%20050888\29543%20Chambord,%20Item%20121.xlsx" TargetMode="External"/><Relationship Id="rId255" Type="http://schemas.openxmlformats.org/officeDocument/2006/relationships/hyperlink" Target="file:///\\globefs3\..\..\..\anthonyg\AppData\Roaming\Microsoft\AppData\Roaming\Microsoft\Excel\Drawings\Rincon%20SO%2040778\Rincon%20Job%2022614%20Item%20105.pdf" TargetMode="External"/><Relationship Id="rId462" Type="http://schemas.openxmlformats.org/officeDocument/2006/relationships/hyperlink" Target="file:///\\globefs3\..\..\..\anthonyg\AppData\Roaming\Microsoft\AppData\Roaming\Microsoft\Excel\Drawings\Production%20DWG%20Packets\Kapstone%20SO.%20044962\Kapstone%20Job%2024970,%20Item%20160.pdf" TargetMode="External"/><Relationship Id="rId1092" Type="http://schemas.openxmlformats.org/officeDocument/2006/relationships/hyperlink" Target="file:///\\globefs3\..\..\..\anthonyg\AppData\Roaming\Microsoft\Excel\BOMS\26539%20James%20Hardie%20-%20Tacoma%20item%20152.xlsx" TargetMode="External"/><Relationship Id="rId1106" Type="http://schemas.openxmlformats.org/officeDocument/2006/relationships/hyperlink" Target="file:///\\globefs3\..\..\..\anthonyg\AppData\Roaming\Microsoft\Excel\Drawings\Production%20DWG%20Packets\James%20Hardie%20-%20Tacoma%20SO.049578%20(Parts%20Ord.)\James%20Hardie%20-%20Tacoma%20Job%2028302.pdf" TargetMode="External"/><Relationship Id="rId1313" Type="http://schemas.openxmlformats.org/officeDocument/2006/relationships/hyperlink" Target="file:///\\globefs3\..\..\..\anthonyg\AppData\Roaming\Microsoft\Excel\BOMS" TargetMode="External"/><Relationship Id="rId1397" Type="http://schemas.openxmlformats.org/officeDocument/2006/relationships/hyperlink" Target="file:///\\globefs3\..\..\..\anthonyg\AppData\Roaming\Microsoft\Excel\BOMS\Lanett%20-%20049099\28224%20Norbord%20Lanett%20Item%20210P%20Air.xlsx" TargetMode="External"/><Relationship Id="rId115" Type="http://schemas.openxmlformats.org/officeDocument/2006/relationships/hyperlink" Target="file:///\\globefs3\..\..\..\anthonyg\AppData\Roaming\Microsoft\AppData\Roaming\Microsoft\Excel\BOMS\22195%20-%20LP%20SWAN%20VALLEY.xlsx" TargetMode="External"/><Relationship Id="rId322" Type="http://schemas.openxmlformats.org/officeDocument/2006/relationships/hyperlink" Target="file:///\\globefs3\..\..\..\anthonyg\AppData\Roaming\Microsoft\AppData\Roaming\Microsoft\Excel\Drawings\Production%20DWG%20Packets\Arbec%20043700\Arbec%20%20Job%2024060%20Item%20408.pdf" TargetMode="External"/><Relationship Id="rId767" Type="http://schemas.openxmlformats.org/officeDocument/2006/relationships/hyperlink" Target="file:///\\globefs3\..\..\..\anthonyg\AppData\Roaming\Microsoft\AppData\Roaming\Microsoft\Excel\Drawings\Production%20DWG%20Packets\Interstate%20Paper%20Phase%201\Interstate%20Paper%20Job%2025866,%20item%20141.pdf" TargetMode="External"/><Relationship Id="rId974" Type="http://schemas.openxmlformats.org/officeDocument/2006/relationships/hyperlink" Target="file:///\\globefs3\..\..\..\anthonyg\AppData\Roaming\Microsoft\Excel\Drawings\Production%20DWG%20Packets\Norbord%20-%20Barwick%20SO.047862\Norbord%20-%20Barwick%20Job%2026930,%20Item%20114.pdf" TargetMode="External"/><Relationship Id="rId199" Type="http://schemas.openxmlformats.org/officeDocument/2006/relationships/hyperlink" Target="file:///\\globefs3\..\..\..\anthonyg\AppData\Roaming\Microsoft\AppData\Roaming\Microsoft\Excel\BOMS\21891%20-%20AMERICAN%20PACIFIC%20ITEM%20105.xlsx" TargetMode="External"/><Relationship Id="rId627" Type="http://schemas.openxmlformats.org/officeDocument/2006/relationships/hyperlink" Target="file:///\\globefs3\..\..\..\anthonyg\AppData\Roaming\Microsoft\AppData\Roaming\Microsoft\Excel\Drawings\GA's\044751.Inverness.GA.pdf" TargetMode="External"/><Relationship Id="rId834" Type="http://schemas.openxmlformats.org/officeDocument/2006/relationships/hyperlink" Target="file:///\\globefs3\..\..\..\anthonyg\AppData\Roaming\Microsoft\Excel\Drawings\Production%20DWG%20Packets\Norbord-Jefferson%20SO.047483\Norbord-Jefferon%20Job%2026871,%20item%20122.pdf" TargetMode="External"/><Relationship Id="rId1257" Type="http://schemas.openxmlformats.org/officeDocument/2006/relationships/hyperlink" Target="file:///\\globefs3\..\..\..\anthonyg\AppData\Roaming\Microsoft\Excel\BOMS\27536%20James%20Jones%20Web%20Area%20Assembly%20matl%20list.xlsx" TargetMode="External"/><Relationship Id="rId266" Type="http://schemas.openxmlformats.org/officeDocument/2006/relationships/hyperlink" Target="file:///\\globefs3\..\..\..\anthonyg\AppData\Roaming\Microsoft\AppData\Roaming\Microsoft\Excel\Drawings\Rincon%20SO%2040778\Rincon%20Job%2022818%20item%20125.pdf" TargetMode="External"/><Relationship Id="rId473" Type="http://schemas.openxmlformats.org/officeDocument/2006/relationships/hyperlink" Target="file:///\\globefs3\..\..\..\anthonyg\AppData\Roaming\Microsoft\AppData\Roaming\Microsoft\Excel\Drawings\Production%20DWG%20Packets\Resolute%20FO%20SO.045253\Resolute%20FP%20Job%2025082,%20Item%20102.pdf" TargetMode="External"/><Relationship Id="rId680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843,%20Item%20408.pdf" TargetMode="External"/><Relationship Id="rId901" Type="http://schemas.openxmlformats.org/officeDocument/2006/relationships/hyperlink" Target="file:///\\globefs3\..\..\..\anthonyg\AppData\Roaming\Microsoft\Excel\BOMS\27085%20Norbord%20-%20Cordele%20item%20104C.xlsx" TargetMode="External"/><Relationship Id="rId1117" Type="http://schemas.openxmlformats.org/officeDocument/2006/relationships/hyperlink" Target="file:///\\globefs3\..\..\..\anthonyg\AppData\Roaming\Microsoft\Excel\BOMS\28288%20LP%20-%20Maniwaki,%20item%20903P%20Hyd.xlsx" TargetMode="External"/><Relationship Id="rId1324" Type="http://schemas.openxmlformats.org/officeDocument/2006/relationships/hyperlink" Target="file:///\\globefs3\..\..\..\anthonyg\AppData\Roaming\Microsoft\Excel\BOMS\27957%20Norbord%20Nacogdoches%20item%20101.xlsx" TargetMode="External"/><Relationship Id="rId30" Type="http://schemas.openxmlformats.org/officeDocument/2006/relationships/hyperlink" Target="file:///\\globefs3\..\..\..\anthonyg\AppData\Roaming\Microsoft\AppData\Roaming\Microsoft\Excel\BOMS\21073%20GP%20-%20CLATSKANIE.xlsx" TargetMode="External"/><Relationship Id="rId126" Type="http://schemas.openxmlformats.org/officeDocument/2006/relationships/hyperlink" Target="file:///\\globefs3\..\..\..\anthonyg\AppData\Roaming\Microsoft\AppData\Roaming\Microsoft\Excel\BOMS\22170%20lp%20swan%20valley.xlsx" TargetMode="External"/><Relationship Id="rId333" Type="http://schemas.openxmlformats.org/officeDocument/2006/relationships/hyperlink" Target="file:///\\globefs3\..\..\..\anthonyg\AppData\Roaming\Microsoft\AppData\Roaming\Microsoft\Excel\Drawings\Production%20DWG%20Packets\Arbec%20043700\Arbec%20Job%2024062%20Item%20410.pdf" TargetMode="External"/><Relationship Id="rId540" Type="http://schemas.openxmlformats.org/officeDocument/2006/relationships/hyperlink" Target="file:///\\globefs3\..\..\..\anthonyg\AppData\Roaming\Microsoft\AppData\Roaming\Microsoft\Excel\BOMS\25568%20-%20Huber%20item%20105.xlsx" TargetMode="External"/><Relationship Id="rId778" Type="http://schemas.openxmlformats.org/officeDocument/2006/relationships/hyperlink" Target="file:///\\globefs3\..\..\..\anthonyg\AppData\Roaming\Microsoft\AppData\Roaming\Microsoft\Excel\BOMS\25861%20Interstate%20Paper%20item%20134.xlsx" TargetMode="External"/><Relationship Id="rId985" Type="http://schemas.openxmlformats.org/officeDocument/2006/relationships/hyperlink" Target="file:///\\globefs3\..\..\..\anthonyg\AppData\Roaming\Microsoft\Excel\Drawings\Production%20DWG%20Packets\Norbord%20-%20Barwick%20SO.047862\Norbord%20-%20Barwick%20Job%2026925,%20item%20104.pdf" TargetMode="External"/><Relationship Id="rId1170" Type="http://schemas.openxmlformats.org/officeDocument/2006/relationships/hyperlink" Target="file:///\\globefs3\..\..\..\anthonyg\AppData\Roaming\Microsoft\Excel\BOMS\28821%20Cordele%20item%20103P%20Air.xlsx" TargetMode="External"/><Relationship Id="rId638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5832,%20Item%20118A.pdf" TargetMode="External"/><Relationship Id="rId845" Type="http://schemas.openxmlformats.org/officeDocument/2006/relationships/hyperlink" Target="file:///\\globefs3\..\..\..\anthonyg\AppData\Roaming\Microsoft\Excel\BOMS\27159%20GP%20-%20Palatka%20item%20101.xlsx" TargetMode="External"/><Relationship Id="rId1030" Type="http://schemas.openxmlformats.org/officeDocument/2006/relationships/hyperlink" Target="file:///\\globefs3\..\..\..\anthonyg\AppData\Roaming\Microsoft\Excel\BOMS\26533%20James%20Hardie%20-%20Tacoma%20Item%20136.xlsx" TargetMode="External"/><Relationship Id="rId1268" Type="http://schemas.openxmlformats.org/officeDocument/2006/relationships/hyperlink" Target="file:///\\globefs3\..\..\..\anthonyg\AppData\Roaming\Microsoft\Excel\BOMS\28493%20James%20Jones,%20item%20110H%20Hyd.xlsx" TargetMode="External"/><Relationship Id="rId277" Type="http://schemas.openxmlformats.org/officeDocument/2006/relationships/hyperlink" Target="file:///\\globefs3\..\..\..\anthonyg\AppData\Roaming\Microsoft\AppData\Roaming\Microsoft\Excel\Labor\Anthony%20Eacom%20043337.pdf" TargetMode="External"/><Relationship Id="rId400" Type="http://schemas.openxmlformats.org/officeDocument/2006/relationships/hyperlink" Target="file:///\\globefs3\..\..\..\anthonyg\AppData\Roaming\Microsoft\AppData\Roaming\Microsoft\Excel\Labor\Unifix%20USA.044106.pdf" TargetMode="External"/><Relationship Id="rId484" Type="http://schemas.openxmlformats.org/officeDocument/2006/relationships/hyperlink" Target="file:///\\globefs3\..\..\..\anthonyg\AppData\Roaming\Microsoft\AppData\Roaming\Microsoft\Excel\Drawings\Production%20DWG%20Packets\Globe%20R&amp;D%20SO.044453\Globe%20R&amp;D%20Job%2025671,%20Item%20113.pdf" TargetMode="External"/><Relationship Id="rId705" Type="http://schemas.openxmlformats.org/officeDocument/2006/relationships/hyperlink" Target="file:///\\globefs3\..\..\..\anthonyg\AppData\Roaming\Microsoft\AppData\Roaming\Microsoft\Excel\BOMS\24826%20-%20Inverness%20item%20323.xlsx" TargetMode="External"/><Relationship Id="rId1128" Type="http://schemas.openxmlformats.org/officeDocument/2006/relationships/hyperlink" Target="file:///\\globefs3\..\..\..\anthonyg\AppData\Roaming\Microsoft\Excel\Drawings\Production%20DWG%20Packets\LP%20Bois%20-%20Manawaki%20SO.047617\LP%20Bois%20-%20Maniwaki%20Job%2027745,%20Item%20904.pdf" TargetMode="External"/><Relationship Id="rId1335" Type="http://schemas.openxmlformats.org/officeDocument/2006/relationships/hyperlink" Target="file:///\\globefs3\..\..\..\anthonyg\AppData\Roaming\Microsoft\Excel\Drawings\Production%20DWG%20Packets\James%20Hardie%20-%20Fontana%20SO%2050251\James%20Hardie%20Fontana%20Job%2028794,%20Item%20101.pdf" TargetMode="External"/><Relationship Id="rId137" Type="http://schemas.openxmlformats.org/officeDocument/2006/relationships/hyperlink" Target="file:///\\globefs3\..\..\..\anthonyg\AppData\Roaming\Microsoft\AppData\Roaming\Microsoft\Excel\BOMS\22219%20%20-%20LP%20SWAN%20VALLEY.xlsx" TargetMode="External"/><Relationship Id="rId344" Type="http://schemas.openxmlformats.org/officeDocument/2006/relationships/hyperlink" Target="file:///\\globefs3\..\..\..\anthonyg\AppData\Roaming\Microsoft\AppData\Roaming\Microsoft\Excel\Drawings\Production%20DWG%20Packets\Arbec%20043700\Arbec%20Job%2024066%20Item%20414.pdf" TargetMode="External"/><Relationship Id="rId691" Type="http://schemas.openxmlformats.org/officeDocument/2006/relationships/hyperlink" Target="file:///\\globefs3\..\..\..\anthonyg\AppData\Roaming\Microsoft\AppData\Roaming\Microsoft\Excel\BOMS\24786%20-%20Inverness%20item%20119.xlsx" TargetMode="External"/><Relationship Id="rId789" Type="http://schemas.openxmlformats.org/officeDocument/2006/relationships/hyperlink" Target="file:///\\globefs3\..\..\..\anthonyg\AppData\Roaming\Microsoft\AppData\Roaming\Microsoft\Excel\Drawings\Production%20DWG%20Packets\Norbord-Jefferson%20SO.047483\Norbord-Jefferson%20Job%2026682,%20Item%20106.pdf" TargetMode="External"/><Relationship Id="rId912" Type="http://schemas.openxmlformats.org/officeDocument/2006/relationships/hyperlink" Target="file:///\\globefs3\..\..\..\anthonyg\AppData\Roaming\Microsoft\Excel\Drawings\Production%20DWG%20Packets\Norbord%20-%20Cordele%20SO.046845\Norbord%20-%20Cordele%20Job%2026888,%20Item%20104.pdf" TargetMode="External"/><Relationship Id="rId996" Type="http://schemas.openxmlformats.org/officeDocument/2006/relationships/hyperlink" Target="file:///\\globefs3\..\..\..\anthonyg\AppData\Roaming\Microsoft\Excel\Labor\James%20Hardie%20-%20Tacoma%20SO.047049.pdf" TargetMode="External"/><Relationship Id="rId41" Type="http://schemas.openxmlformats.org/officeDocument/2006/relationships/hyperlink" Target="file:///\\globefs3\..\..\..\anthonyg\AppData\Roaming\Microsoft\AppData\Roaming\Microsoft\Excel\BOMS\21973%20-%20WEYERHAEUSER.xlsx" TargetMode="External"/><Relationship Id="rId551" Type="http://schemas.openxmlformats.org/officeDocument/2006/relationships/hyperlink" Target="file:///\\globefs3\..\..\..\anthonyg\AppData\Roaming\Microsoft\AppData\Roaming\Microsoft\Excel\BOMS\25594%20-%20Huber%20item%20104%20.xlsx" TargetMode="External"/><Relationship Id="rId649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27,%20Item%20330.pdf" TargetMode="External"/><Relationship Id="rId856" Type="http://schemas.openxmlformats.org/officeDocument/2006/relationships/hyperlink" Target="file:///\\globefs3\..\..\..\anthonyg\AppData\Roaming\Microsoft\Excel\Drawings\Production%20DWG%20Packets\James%20Hardie-Fontana%20SO.047893\James%20Hardie-Fontana%20Job%2027178,%20item%20101.pdf" TargetMode="External"/><Relationship Id="rId1181" Type="http://schemas.openxmlformats.org/officeDocument/2006/relationships/hyperlink" Target="file:///\\globefs3\..\..\..\anthonyg\AppData\Roaming\Microsoft\Excel\Drawings\Production%20DWG%20Packets\Norbord%20Cordele%20SO%20049085\Norbord%20Cordele%20Job%2028778,%20Item%20115.pdf" TargetMode="External"/><Relationship Id="rId1279" Type="http://schemas.openxmlformats.org/officeDocument/2006/relationships/hyperlink" Target="file:///\\globefs3\..\..\..\anthonyg\AppData\Roaming\Microsoft\Excel\BOMS\27550%20James%20Jones,%20Item%20321.xlsx" TargetMode="External"/><Relationship Id="rId1402" Type="http://schemas.openxmlformats.org/officeDocument/2006/relationships/hyperlink" Target="file:///\\globefs3\..\..\..\anthonyg\AppData\Roaming\Microsoft\Excel\BOMS\Lanett%20-%20049099\28229%20Norbord%20Lanett%20Item%20302P%20Air.xlsx" TargetMode="External"/><Relationship Id="rId190" Type="http://schemas.openxmlformats.org/officeDocument/2006/relationships/hyperlink" Target="file:///\\globefs3\..\..\..\anthonyg\AppData\Roaming\Microsoft\AppData\Roaming\Microsoft\Excel\BOMS\22964%20Weyco%20Elkin,%20Item%20101.xlsx" TargetMode="External"/><Relationship Id="rId204" Type="http://schemas.openxmlformats.org/officeDocument/2006/relationships/hyperlink" Target="file:///\\globefs3\..\..\..\anthonyg\AppData\Roaming\Microsoft\AppData\Roaming\Microsoft\Excel\Drawings\American%20Pacific\AM%20Pacific%20Job%2021886%20item%20100.pdf" TargetMode="External"/><Relationship Id="rId288" Type="http://schemas.openxmlformats.org/officeDocument/2006/relationships/hyperlink" Target="file:///\\globefs3\..\..\..\anthonyg\AppData\Roaming\Microsoft\AppData\Roaming\Microsoft\Excel\BOMS\23784%20-%20Boeing%20item%2001.xlsx" TargetMode="External"/><Relationship Id="rId411" Type="http://schemas.openxmlformats.org/officeDocument/2006/relationships/hyperlink" Target="file:///\\globefs3\..\..\..\anthonyg\AppData\Roaming\Microsoft\AppData\Roaming\Microsoft\Excel\Drawings\Production%20DWG%20Packets\Kruger%20So.044430\Kruger%20Job%2024551%20Item%20103.pdf" TargetMode="External"/><Relationship Id="rId509" Type="http://schemas.openxmlformats.org/officeDocument/2006/relationships/hyperlink" Target="file:///\\globefs3\..\..\..\anthonyg\AppData\Roaming\Microsoft\AppData\Roaming\Microsoft\Excel\Drawings\Production%20DWG%20Packets\Columbia%20FP%20Trumann\Columbia%20Job%2026043,%20Item%20102%20.pdf" TargetMode="External"/><Relationship Id="rId1041" Type="http://schemas.openxmlformats.org/officeDocument/2006/relationships/hyperlink" Target="file:///\\globefs3\..\..\..\anthonyg\AppData\Roaming\Microsoft\Excel\Drawings\Production%20DWG%20Packets\James%20Hardie-Tacoma%20SO.047049\James%20Hardie%20-%20Tacoma%20Job%2026530,%20item%20133.pdf" TargetMode="External"/><Relationship Id="rId1139" Type="http://schemas.openxmlformats.org/officeDocument/2006/relationships/hyperlink" Target="file:///\\globefs3\..\..\..\anthonyg\AppData\Roaming\Microsoft\Excel\BOMS\27745%20LP%20-%20Maniwaki,%20Item%20904.xlsx" TargetMode="External"/><Relationship Id="rId1346" Type="http://schemas.openxmlformats.org/officeDocument/2006/relationships/hyperlink" Target="file:///\\globefs3\..\..\..\anthonyg\AppData\Roaming\Microsoft\Excel\BOMS\Masonite%20-%20049103\28146%20Masonite%20Beams%20Item%20105%20matl%20list.xlsx" TargetMode="External"/><Relationship Id="rId495" Type="http://schemas.openxmlformats.org/officeDocument/2006/relationships/hyperlink" Target="file:///\\globefs3\..\..\..\anthonyg\AppData\Roaming\Microsoft\AppData\Roaming\Microsoft\Excel\Drawings\Production%20DWG%20Packets\Norbord-Lanett%202%20SO.46305\Norbord%20Lanett%202%20Job%2025617,%20Item%20113.pdf" TargetMode="External"/><Relationship Id="rId716" Type="http://schemas.openxmlformats.org/officeDocument/2006/relationships/hyperlink" Target="file:///\\globefs3\..\..\..\anthonyg\AppData\Roaming\Microsoft\AppData\Roaming\Microsoft\Excel\BOMS\24771%20-%20%20Inverness%20item%20104.xlsx" TargetMode="External"/><Relationship Id="rId923" Type="http://schemas.openxmlformats.org/officeDocument/2006/relationships/hyperlink" Target="file:///\\globefs3\..\..\..\anthonyg\AppData\Roaming\Microsoft\Excel\Labor" TargetMode="External"/><Relationship Id="rId52" Type="http://schemas.openxmlformats.org/officeDocument/2006/relationships/hyperlink" Target="file:///\\globefs3\..\..\..\anthonyg\AppData\Roaming\Microsoft\AppData\Roaming\Microsoft\Excel\BOMS\22882%20-%20Domtar.xlsx" TargetMode="External"/><Relationship Id="rId148" Type="http://schemas.openxmlformats.org/officeDocument/2006/relationships/hyperlink" Target="file:///\\globefs3\..\..\..\anthonyg\AppData\Roaming\Microsoft\AppData\Roaming\Microsoft\Excel\BOMS\22177%20-%20LP%20SWAN%20VALLEY.xlsx" TargetMode="External"/><Relationship Id="rId355" Type="http://schemas.openxmlformats.org/officeDocument/2006/relationships/hyperlink" Target="file:///\\globefs3\..\..\..\anthonyg\AppData\Roaming\Microsoft\AppData\Roaming\Microsoft\Excel\BOMS\24032%2024035%20-%20Arbec,%20Items%20202S%20&amp;%20204A.xlsx" TargetMode="External"/><Relationship Id="rId562" Type="http://schemas.openxmlformats.org/officeDocument/2006/relationships/hyperlink" Target="file:///\\globefs3\..\..\..\anthonyg\AppData\Roaming\Microsoft\AppData\Roaming\Microsoft\Excel\Labor\Norbord%20Lanett%202%20SO.046305.pdf" TargetMode="External"/><Relationship Id="rId1192" Type="http://schemas.openxmlformats.org/officeDocument/2006/relationships/hyperlink" Target="file:///\\globefs3\..\..\..\anthonyg\AppData\Roaming\Microsoft\Excel\BOMS\28043%20Norbord%20Cordele%20Item%20113.xlsx" TargetMode="External"/><Relationship Id="rId1206" Type="http://schemas.openxmlformats.org/officeDocument/2006/relationships/hyperlink" Target="file:///\\globefs3\..\..\..\anthonyg\AppData\Roaming\Microsoft\Excel\BOMS\27520%20James%20Jones%20item%20102.xlsx" TargetMode="External"/><Relationship Id="rId1413" Type="http://schemas.openxmlformats.org/officeDocument/2006/relationships/hyperlink" Target="file:///\\globefs3\..\..\..\anthonyg\AppData\Roaming\Microsoft\Excel\BOMS\Lanett%20-%20049099\28170%20Norbord%20Lanett%20item%20202.xlsx" TargetMode="External"/><Relationship Id="rId215" Type="http://schemas.openxmlformats.org/officeDocument/2006/relationships/hyperlink" Target="file:///\\globefs3\..\..\..\anthonyg\AppData\Roaming\Microsoft\AppData\Roaming\Microsoft\Excel\BOMS\23105%20-%20Boeing,%20item%2003%20.xlsx" TargetMode="External"/><Relationship Id="rId422" Type="http://schemas.openxmlformats.org/officeDocument/2006/relationships/hyperlink" Target="file:///\\globefs3\..\..\..\anthonyg\AppData\Roaming\Microsoft\AppData\Roaming\Microsoft\Excel\Drawings\Production%20DWG%20Packets\Cascade%20Tissue%20Grp%20SO.%20044786\Cascade%20Tissue%20Grp%20Job%2025027,%20Item%20313.pdf" TargetMode="External"/><Relationship Id="rId867" Type="http://schemas.openxmlformats.org/officeDocument/2006/relationships/hyperlink" Target="file:///\\globefs3\..\..\..\anthonyg\AppData\Roaming\Microsoft\AppData\Roaming\Microsoft\Excel\Drawings\Production%20DWG%20Packets\Interstate%20Paper%20Phase%202\Interstate%20Paper%20Job%2025833,%20item%20103.pdf" TargetMode="External"/><Relationship Id="rId1052" Type="http://schemas.openxmlformats.org/officeDocument/2006/relationships/hyperlink" Target="file:///\\globefs3\..\..\..\anthonyg\AppData\Roaming\Microsoft\Excel\Drawings\Production%20DWG%20Packets\James%20Hardie-Tacoma%20SO.047049\James%20Hardie%20-%20Tacoma%20Job%2026556,%20item%20181%20.pdf" TargetMode="External"/><Relationship Id="rId299" Type="http://schemas.openxmlformats.org/officeDocument/2006/relationships/hyperlink" Target="file:///\\globefs3\..\..\..\anthonyg\AppData\Roaming\Microsoft\AppData\Roaming\Microsoft\Excel\Drawings\Production%20DWG%20Packets\Hydro%20DWG\Hydro%20for%20428.pdf" TargetMode="External"/><Relationship Id="rId727" Type="http://schemas.openxmlformats.org/officeDocument/2006/relationships/hyperlink" Target="file:///\\globefs3\..\..\..\anthonyg\AppData\Roaming\Microsoft\AppData\Roaming\Microsoft\Excel\BOMS\24840%20-%20Inverness%20item%20405.xlsx" TargetMode="External"/><Relationship Id="rId934" Type="http://schemas.openxmlformats.org/officeDocument/2006/relationships/hyperlink" Target="file:///\\globefs3\..\..\..\anthonyg\AppData\Roaming\Microsoft\Excel\BOMS\27325%20GP%20-%20Dudley%20item%20103.xlsx" TargetMode="External"/><Relationship Id="rId1357" Type="http://schemas.openxmlformats.org/officeDocument/2006/relationships/hyperlink" Target="file:///\\globefs3\..\..\..\anthonyg\AppData\Roaming\Microsoft\Excel\Drawings\Production%20DWG%20Packets\Norbord%20Lanett%20SO%20049099\Norbord%20Lanett%20Job%2028203,%20Item%20310.pdf" TargetMode="External"/><Relationship Id="rId63" Type="http://schemas.openxmlformats.org/officeDocument/2006/relationships/hyperlink" Target="file:///\\globefs3\..\..\..\anthonyg\AppData\Roaming\Microsoft\AppData\Roaming\Microsoft\Excel\BOMS\22879%20-%20Domtar.xlsx" TargetMode="External"/><Relationship Id="rId159" Type="http://schemas.openxmlformats.org/officeDocument/2006/relationships/hyperlink" Target="file:///\\globefs3\..\..\..\anthonyg\AppData\Roaming\Microsoft\AppData\Roaming\Microsoft\Excel\BOMS\22199%20-%20LP%20SWAN%20VALLEY.xlsx" TargetMode="External"/><Relationship Id="rId366" Type="http://schemas.openxmlformats.org/officeDocument/2006/relationships/hyperlink" Target="file:///\\globefs3\..\..\..\anthonyg\AppData\Roaming\Microsoft\AppData\Roaming\Microsoft\Excel\Drawings\Production%20DWG%20Packets\Arbec%20043700\ARBEC%20Job%2024038%20Item%20302.pdf" TargetMode="External"/><Relationship Id="rId573" Type="http://schemas.openxmlformats.org/officeDocument/2006/relationships/hyperlink" Target="file:///\\globefs3\..\..\..\anthonyg\AppData\Roaming\Microsoft\AppData\Roaming\Microsoft\Excel\Drawings\Production%20DWG%20Packets\Grainger%20SO.045172\Grainger%20Job%2025680,%20CM-01705.pdf" TargetMode="External"/><Relationship Id="rId780" Type="http://schemas.openxmlformats.org/officeDocument/2006/relationships/hyperlink" Target="file:///\\globefs3\..\..\..\anthonyg\AppData\Roaming\Microsoft\AppData\Roaming\Microsoft\Excel\BOMS\25863%20Interstate%20Paper%20item136.xlsx" TargetMode="External"/><Relationship Id="rId1217" Type="http://schemas.openxmlformats.org/officeDocument/2006/relationships/hyperlink" Target="file:///\\globefs3\..\..\..\anthonyg\AppData\Roaming\Microsoft\Excel\Drawings\Production%20DWG%20Packets\James%20Jones%20SO.047962\James%20Jones%20Job%2027533,%20Item%20201.pdf" TargetMode="External"/><Relationship Id="rId1424" Type="http://schemas.openxmlformats.org/officeDocument/2006/relationships/hyperlink" Target="file:///\\globefs3\..\..\..\anthonyg\AppData\Roaming\Microsoft\Excel\BOMS\Lanett%20-%20049099\29165,%20Lanett,%20Item%20302A%20matl%20list.xlsx" TargetMode="External"/><Relationship Id="rId226" Type="http://schemas.openxmlformats.org/officeDocument/2006/relationships/hyperlink" Target="file:///\\globefs3\..\..\..\anthonyg\AppData\Roaming\Microsoft\AppData\Roaming\Microsoft\Excel\Drawings\Boeing%20042071\Boeing%20Job%2023108%20item%2006.pdf" TargetMode="External"/><Relationship Id="rId433" Type="http://schemas.openxmlformats.org/officeDocument/2006/relationships/hyperlink" Target="file:///\\globefs3\..\..\..\anthonyg\AppData\Roaming\Microsoft\AppData\Roaming\Microsoft\Excel\BOMS\24464%20-%20Tencate%20item%20106%20.xlsx" TargetMode="External"/><Relationship Id="rId878" Type="http://schemas.openxmlformats.org/officeDocument/2006/relationships/hyperlink" Target="file:///\\globefs3\..\..\..\anthonyg\AppData\Roaming\Microsoft\Excel\BOMS\Old%20Boms\Interstate%20Paper\25845%20Interstate%20Paper%20item%20117.xlsx" TargetMode="External"/><Relationship Id="rId1063" Type="http://schemas.openxmlformats.org/officeDocument/2006/relationships/hyperlink" Target="file:///\\globefs3\..\..\..\anthonyg\AppData\Roaming\Microsoft\Excel\Drawings\Production%20DWG%20Packets\James%20Hardie-Tacoma%20SO.047049\James%20Hardie%20-%20Tacoma%20Job%2026522,%20item%20113.pdf" TargetMode="External"/><Relationship Id="rId1270" Type="http://schemas.openxmlformats.org/officeDocument/2006/relationships/hyperlink" Target="file:///\\globefs3\..\..\..\anthonyg\AppData\Roaming\Microsoft\Excel\BOMS\27525%20James%20Jones,%20Item%20108.xlsx" TargetMode="External"/><Relationship Id="rId640" Type="http://schemas.openxmlformats.org/officeDocument/2006/relationships/hyperlink" Target="file:///\\globefs3\..\..\..\anthonyg\AppData\Roaming\Microsoft\AppData\Roaming\Microsoft\Excel\Drawings\Production%20DWG%20Packets\Old\Norbord%20Inverness%20SO%20044751\Norbord%20Inv.%20Job%2024828,%20Item%20331.pdf" TargetMode="External"/><Relationship Id="rId738" Type="http://schemas.openxmlformats.org/officeDocument/2006/relationships/hyperlink" Target="file:///\\globefs3\..\..\..\anthonyg\AppData\Roaming\Microsoft\AppData\Roaming\Microsoft\Excel\BOMS\24875%20-%20Inverness%20item%20107...xlsx" TargetMode="External"/><Relationship Id="rId945" Type="http://schemas.openxmlformats.org/officeDocument/2006/relationships/hyperlink" Target="file:///\\globefs3\..\..\..\anthonyg\AppData\Roaming\Microsoft\Excel\BOMS\27334%20GP%20-%20Dudley%20item%20109.xlsx" TargetMode="External"/><Relationship Id="rId1368" Type="http://schemas.openxmlformats.org/officeDocument/2006/relationships/hyperlink" Target="file:///\\globefs3\..\..\..\anthonyg\AppData\Roaming\Microsoft\Excel\Drawings\Production%20DWG%20Packets\Norbord%20Lanett%20SO%20049099\Norbord%20Lanett%20Job%2028185,%20Item%20215.pdf" TargetMode="External"/><Relationship Id="rId74" Type="http://schemas.openxmlformats.org/officeDocument/2006/relationships/hyperlink" Target="file:///\\globefs3\..\..\..\anthonyg\AppData\Roaming\Microsoft\AppData\Roaming\Microsoft\Excel\Drawings\Domtar%20SO%2041614\Domtar%20Job%2022876,%20item%20110.pdf" TargetMode="External"/><Relationship Id="rId377" Type="http://schemas.openxmlformats.org/officeDocument/2006/relationships/hyperlink" Target="file:///\\globefs3\..\..\..\anthonyg\AppData\Roaming\Microsoft\AppData\Roaming\Microsoft\Excel\BOMS\24030%20-%20Arbec%20item%20201.xlsx" TargetMode="External"/><Relationship Id="rId500" Type="http://schemas.openxmlformats.org/officeDocument/2006/relationships/hyperlink" Target="file:///\\globefs3\..\..\..\anthonyg\AppData\Roaming\Microsoft\AppData\Roaming\Microsoft\Excel\Drawings\Production%20DWG%20Packets\Norbord-Lanett%202%20SO.46305\Norbord%20Lanett%202%20Job%2025615,%20Item%20104%20.pdf" TargetMode="External"/><Relationship Id="rId584" Type="http://schemas.openxmlformats.org/officeDocument/2006/relationships/hyperlink" Target="file:///\\globefs3\..\..\..\anthonyg\AppData\Roaming\Microsoft\AppData\Roaming\Microsoft\Excel\BOMS\26339%20Robert%20Weed%20Item%20102.xlsx" TargetMode="External"/><Relationship Id="rId805" Type="http://schemas.openxmlformats.org/officeDocument/2006/relationships/hyperlink" Target="file:///\\globefs3\..\..\..\anthonyg\AppData\Roaming\Microsoft\AppData\Roaming\Microsoft\Excel\Drawings\Production%20DWG%20Packets\Norbord-Jefferson%20SO.047483\Norbord-Jefferson%20Job%2026687,%20item%20110.pdf" TargetMode="External"/><Relationship Id="rId1130" Type="http://schemas.openxmlformats.org/officeDocument/2006/relationships/hyperlink" Target="file:///\\globefs3\..\..\..\anthonyg\AppData\Roaming\Microsoft\Excel\Drawings\Production%20DWG%20Packets\LP%20Bois%20-%20Manawaki%20SO.047617\LP%20Bois%20-%20Maniwaki%20Job%2027752,%20Item%20926.pdf" TargetMode="External"/><Relationship Id="rId1228" Type="http://schemas.openxmlformats.org/officeDocument/2006/relationships/hyperlink" Target="file:///\\globefs3\..\..\..\anthonyg\AppData\Roaming\Microsoft\Excel\Drawings\Production%20DWG%20Packets\James%20Jones%20SO.047962\James%20Jones%20Job%2027536,%20Item%20302_160A2075.pdf" TargetMode="External"/><Relationship Id="rId1435" Type="http://schemas.openxmlformats.org/officeDocument/2006/relationships/hyperlink" Target="file:///\\globefs3\..\..\..\anthonyg\AppData\Roaming\Microsoft\Excel\BOMS\Newpark%20Mats%20&amp;%20Integrate%20-%2051035\29432%20Newpark%20Mats%20&amp;%20Integrate.xlsx" TargetMode="External"/><Relationship Id="rId5" Type="http://schemas.openxmlformats.org/officeDocument/2006/relationships/hyperlink" Target="file:///\\globefs3\..\..\..\anthonyg\AppData\Roaming\Microsoft\AppData\Roaming\anthonyg\AppData\Roaming\Microsoft\AppData\Roaming\Microsoft\Excel\BOMS\21712%20ROCKTENN%20-%20TACOMA.xls" TargetMode="External"/><Relationship Id="rId237" Type="http://schemas.openxmlformats.org/officeDocument/2006/relationships/hyperlink" Target="file:///\\globefs3\..\..\..\anthonyg\AppData\Roaming\Microsoft\AppData\Roaming\Microsoft\Excel\BOMS\22610%20-%20GP%20Rincon%20Item%20101.xlsx" TargetMode="External"/><Relationship Id="rId791" Type="http://schemas.openxmlformats.org/officeDocument/2006/relationships/hyperlink" Target="file:///\\globefs3\..\..\..\anthonyg\AppData\Roaming\Microsoft\AppData\Roaming\Microsoft\Excel\Drawings\Production%20DWG%20Packets\Norbord-Jefferson%20SO.047483\Norbord-Jefferson%20Job%2026868,%20Item%20115.pdf" TargetMode="External"/><Relationship Id="rId889" Type="http://schemas.openxmlformats.org/officeDocument/2006/relationships/hyperlink" Target="file:///\\globefs3\..\..\..\anthonyg\AppData\Roaming\Microsoft\Excel\BOMS\26887%20Norbord%20-%20Cordele%20item%20103.xlsx" TargetMode="External"/><Relationship Id="rId1074" Type="http://schemas.openxmlformats.org/officeDocument/2006/relationships/hyperlink" Target="file:///\\globefs3\..\..\..\anthonyg\AppData\Roaming\Microsoft\Excel\BOMS\27926%20James%20Hardie%20-%20Tacoma%20item%20179P%20Pne.xlsx" TargetMode="External"/><Relationship Id="rId444" Type="http://schemas.openxmlformats.org/officeDocument/2006/relationships/hyperlink" Target="file:///\\globefs3\..\..\..\anthonyg\AppData\Roaming\Microsoft\AppData\Roaming\Microsoft\Excel\BOMS\24467%20-%20Tencate%20item%20121.xlsx" TargetMode="External"/><Relationship Id="rId651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25,%20Item%20322.pdf" TargetMode="External"/><Relationship Id="rId749" Type="http://schemas.openxmlformats.org/officeDocument/2006/relationships/hyperlink" Target="file:///\\globefs3\..\..\..\anthonyg\AppData\Roaming\Microsoft\AppData\Roaming\Microsoft\Excel\BOMS\27375%20LP-Minitonas.xlsx" TargetMode="External"/><Relationship Id="rId1281" Type="http://schemas.openxmlformats.org/officeDocument/2006/relationships/hyperlink" Target="file:///\\globefs3\..\..\..\anthonyg\AppData\Roaming\Microsoft\Excel\BOMS\27553%20James%20Jones,%20Item%20325.xlsx" TargetMode="External"/><Relationship Id="rId1379" Type="http://schemas.openxmlformats.org/officeDocument/2006/relationships/hyperlink" Target="file:///\\globefs3\..\..\..\anthonyg\AppData\Roaming\Microsoft\Excel\BOMS\Lanett%20-%20049099\28209%20Norbord%20Lanett%20item%20314.xlsx" TargetMode="External"/><Relationship Id="rId290" Type="http://schemas.openxmlformats.org/officeDocument/2006/relationships/hyperlink" Target="file:///\\globefs3\..\..\..\anthonyg\AppData\Roaming\Microsoft\AppData\Roaming\Microsoft\Excel\Drawings\Boeing%20Shared%20Svcs%20043304\Boeing%20Job%2023784,%20item%2001.pdf" TargetMode="External"/><Relationship Id="rId304" Type="http://schemas.openxmlformats.org/officeDocument/2006/relationships/hyperlink" Target="file:///\\globefs3\..\..\..\anthonyg\AppData\Roaming\Microsoft\AppData\Roaming\Microsoft\Excel\BOMS\24183%20-%20Boeing%20Work%20Positioner%20.xlsx" TargetMode="External"/><Relationship Id="rId388" Type="http://schemas.openxmlformats.org/officeDocument/2006/relationships/hyperlink" Target="file:///\\globefs3\..\..\..\anthonyg\AppData\Roaming\Microsoft\AppData\Roaming\Microsoft\Excel\Drawings\Production%20DWG%20Packets\Arbec%20043700\Arbec%20Job%2024027%20Item%20103.pdf" TargetMode="External"/><Relationship Id="rId511" Type="http://schemas.openxmlformats.org/officeDocument/2006/relationships/hyperlink" Target="file:///\\globefs3\..\..\..\anthonyg\AppData\Roaming\Microsoft\AppData\Roaming\Microsoft\Excel\BOMS\26011%20-%20Columbia%20FP%20item%20101.xlsx" TargetMode="External"/><Relationship Id="rId609" Type="http://schemas.openxmlformats.org/officeDocument/2006/relationships/hyperlink" Target="file:///\\globefs3\..\..\..\anthonyg\AppData\Roaming\Microsoft\AppData\Roaming\Microsoft\Excel\BOMS\26782-26786%20LP%20Minitonas%20Hyd%20and%20Air.xlsx" TargetMode="External"/><Relationship Id="rId956" Type="http://schemas.openxmlformats.org/officeDocument/2006/relationships/hyperlink" Target="file:///\\globefs3\..\..\..\anthonyg\AppData\Roaming\Microsoft\Excel\Labor\Potlatch%20Land%20&amp;%20Lumber%20SO.048807.pdf" TargetMode="External"/><Relationship Id="rId1141" Type="http://schemas.openxmlformats.org/officeDocument/2006/relationships/hyperlink" Target="file:///\\globefs3\..\..\..\anthonyg\AppData\Roaming\Microsoft\Excel\BOMS\28361%20James%20Hardie%20-%20Tacoma,%20item%20143.xlsx" TargetMode="External"/><Relationship Id="rId1239" Type="http://schemas.openxmlformats.org/officeDocument/2006/relationships/hyperlink" Target="file:///\\globefs3\..\..\..\anthonyg\AppData\Roaming\Microsoft\Excel\BOMS\27878%20-%20James%20Jones%20item%20110A%20Hyd.xlsx" TargetMode="External"/><Relationship Id="rId85" Type="http://schemas.openxmlformats.org/officeDocument/2006/relationships/hyperlink" Target="file:///\\globefs3\..\..\..\anthonyg\AppData\Roaming\Microsoft\AppData\Roaming\Microsoft\Excel\BOMS\I0C7Q-I0C7U%20DOMTARr.xlsx" TargetMode="External"/><Relationship Id="rId150" Type="http://schemas.openxmlformats.org/officeDocument/2006/relationships/hyperlink" Target="file:///\\globefs3\..\..\..\anthonyg\AppData\Roaming\Microsoft\AppData\Roaming\Microsoft\Excel\BOMS\22197%20%20-%20LP%20SWAN%20VALLEY.xlsx" TargetMode="External"/><Relationship Id="rId595" Type="http://schemas.openxmlformats.org/officeDocument/2006/relationships/hyperlink" Target="file:///\\globefs3\..\..\..\anthonyg\AppData\Roaming\Microsoft\AppData\Roaming\Microsoft\Excel\Drawings\Production%20DWG%20Packets\LP%20Minitonas%20SO.047564\LP%20Minitonas%20Job%2026746,%20Item%20151.pdf" TargetMode="External"/><Relationship Id="rId816" Type="http://schemas.openxmlformats.org/officeDocument/2006/relationships/hyperlink" Target="file:///\\globefs3\..\..\..\anthonyg\AppData\Roaming\Microsoft\Excel\BOMS\27276%20Norbord%20-%20Jefferson%20item%20107C.xlsx" TargetMode="External"/><Relationship Id="rId1001" Type="http://schemas.openxmlformats.org/officeDocument/2006/relationships/hyperlink" Target="file:///\\globefs3\..\..\..\anthonyg\AppData\Roaming\Microsoft\Excel\Drawings\Production%20DWG%20Packets\James%20Hardie-Tacoma%20SO.047049\James%20Hardie%20-%20Tacoma%20Job%2026527,%20item%20119.pdf" TargetMode="External"/><Relationship Id="rId1446" Type="http://schemas.openxmlformats.org/officeDocument/2006/relationships/hyperlink" Target="file:///\\globefs3\..\..\..\anthonyg\AppData\Roaming\Microsoft\Excel\BOMS\Norbord%20-%20Chambord%20050888\29370%20Chambord,%20Item%20111.xlsx" TargetMode="External"/><Relationship Id="rId248" Type="http://schemas.openxmlformats.org/officeDocument/2006/relationships/hyperlink" Target="file:///\\globefs3\..\..\..\anthonyg\AppData\Roaming\Microsoft\AppData\Roaming\Microsoft\Excel\BOMS\22611%20-%20GP%20Rincon,%20Item%20102.xlsx" TargetMode="External"/><Relationship Id="rId455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76,%20Item%20133.pdf" TargetMode="External"/><Relationship Id="rId662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770,%20Item%20103.pdf" TargetMode="External"/><Relationship Id="rId1085" Type="http://schemas.openxmlformats.org/officeDocument/2006/relationships/hyperlink" Target="file:///\\globefs3\..\..\..\anthonyg\AppData\Roaming\Microsoft\Excel\BOMS\26546%20James%20Hardie%20-%20Tacoma%20item%20160.xlsx" TargetMode="External"/><Relationship Id="rId1292" Type="http://schemas.openxmlformats.org/officeDocument/2006/relationships/hyperlink" Target="file:///\\globefs3\..\..\..\anthonyg\AppData\Roaming\Microsoft\Excel\BOMS\28512%20James%20Jones%20item%20314H%20Hyd.xlsx" TargetMode="External"/><Relationship Id="rId1306" Type="http://schemas.openxmlformats.org/officeDocument/2006/relationships/hyperlink" Target="file:///\\globefs3\..\..\..\anthonyg\AppData\Roaming\Microsoft\Excel\BOMS" TargetMode="External"/><Relationship Id="rId12" Type="http://schemas.openxmlformats.org/officeDocument/2006/relationships/hyperlink" Target="file:///\\globefs3\..\..\..\anthonyg\AppData\Roaming\Microsoft\AppData\Roaming\Microsoft\Excel\Labor\BOEING-LASER%20STAND.040124.pdf" TargetMode="External"/><Relationship Id="rId108" Type="http://schemas.openxmlformats.org/officeDocument/2006/relationships/hyperlink" Target="file:///\\globefs3\..\..\..\anthonyg\AppData\Roaming\Microsoft\AppData\Roaming\Microsoft\Excel\BOMS\22193%20-LP%20SWAN%20VALLEY%20HYD.xlsx" TargetMode="External"/><Relationship Id="rId315" Type="http://schemas.openxmlformats.org/officeDocument/2006/relationships/hyperlink" Target="file:///\\globefs3\..\..\..\anthonyg\AppData\Roaming\Microsoft\AppData\Roaming\Microsoft\Excel\Drawings\Production%20DWG%20Packets\Arbec%20043700\Arbec%20Job%2024063%20Item%20411.pdf" TargetMode="External"/><Relationship Id="rId522" Type="http://schemas.openxmlformats.org/officeDocument/2006/relationships/hyperlink" Target="file:///\\globefs3\..\..\..\anthonyg\AppData\Roaming\Microsoft\AppData\Roaming\Microsoft\Excel\Drawings\Production%20DWG%20Packets\Huber%20Eng.%20Woods%20Spring%20City\Huber%20Spring%20City%20Job%2025579,%20Item%20127.pdf" TargetMode="External"/><Relationship Id="rId967" Type="http://schemas.openxmlformats.org/officeDocument/2006/relationships/hyperlink" Target="file:///\\globefs3\..\..\..\anthonyg\AppData\Roaming\Microsoft\Excel\BOMS\26924%20Norbord%20%20-Barwick%20item%20103.xlsx" TargetMode="External"/><Relationship Id="rId1152" Type="http://schemas.openxmlformats.org/officeDocument/2006/relationships/hyperlink" Target="file:///\\globefs3\..\..\..\anthonyg\AppData\Roaming\Microsoft\Excel\BOMS\28437%20-%20Englehart%20item%20101.xlsx" TargetMode="External"/><Relationship Id="rId96" Type="http://schemas.openxmlformats.org/officeDocument/2006/relationships/hyperlink" Target="file:///\\globefs3\..\..\..\anthonyg\AppData\Roaming\Microsoft\AppData\Roaming\Microsoft\Excel\BOMS\22091%20LP%20SWAN%20VALLEY.xlsx" TargetMode="External"/><Relationship Id="rId161" Type="http://schemas.openxmlformats.org/officeDocument/2006/relationships/hyperlink" Target="file:///\\globefs3\..\..\..\anthonyg\AppData\Roaming\Microsoft\AppData\Roaming\Microsoft\Excel\BOMS\22380%20%20-%20LP%20SWAN%20VALLEY.xlsx" TargetMode="External"/><Relationship Id="rId399" Type="http://schemas.openxmlformats.org/officeDocument/2006/relationships/hyperlink" Target="file:///\\globefs3\..\..\..\anthonyg\AppData\Roaming\Microsoft\AppData\Roaming\Microsoft\Excel\BOMS\24276%20-%20Unifix%20item%20101.xlsx" TargetMode="External"/><Relationship Id="rId827" Type="http://schemas.openxmlformats.org/officeDocument/2006/relationships/hyperlink" Target="file:///\\globefs3\..\..\..\anthonyg\AppData\Roaming\Microsoft\Excel\BOMS\26676%20Norbord%20-%20Jefferson%20item%20101.xlsx" TargetMode="External"/><Relationship Id="rId1012" Type="http://schemas.openxmlformats.org/officeDocument/2006/relationships/hyperlink" Target="file:///\\globefs3\..\..\..\anthonyg\AppData\Roaming\Microsoft\Excel\Drawings\Production%20DWG%20Packets\James%20Hardie-Tacoma%20SO.047049\James%20Hardie%20-%20Tacoma%20Job%2026533,%20item%20136.pdf" TargetMode="External"/><Relationship Id="rId259" Type="http://schemas.openxmlformats.org/officeDocument/2006/relationships/hyperlink" Target="file:///\\globefs3\..\..\..\anthonyg\AppData\Roaming\Microsoft\AppData\Roaming\Microsoft\Excel\Drawings\Rincon%20SO%2040778\Rincon%20Job%2022615%20item%20110.pdf" TargetMode="External"/><Relationship Id="rId466" Type="http://schemas.openxmlformats.org/officeDocument/2006/relationships/hyperlink" Target="file:///\\globefs3\..\..\..\anthonyg\AppData\Roaming\Microsoft\AppData\Roaming\Microsoft\Excel\Drawings\Production%20DWG%20Packets\Kapstone%20SO.%20044962\Kapstone%20Job%2024969,%20Item%20156.pdf" TargetMode="External"/><Relationship Id="rId673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781,%20Item%20115.pdf" TargetMode="External"/><Relationship Id="rId880" Type="http://schemas.openxmlformats.org/officeDocument/2006/relationships/hyperlink" Target="file:///\\globefs3\..\..\..\anthonyg\AppData\Roaming\Microsoft\Excel\BOMS\Old%20Boms\Interstate%20Paper\25837%20Interstate%20Paper%20Item%20107.xlsx" TargetMode="External"/><Relationship Id="rId1096" Type="http://schemas.openxmlformats.org/officeDocument/2006/relationships/hyperlink" Target="file:///\\globefs3\..\..\..\anthonyg\AppData\Roaming\Microsoft\Excel\BOMS\26537%20James%20Hardie%20-%20Tacoma%20item%20150.xlsx" TargetMode="External"/><Relationship Id="rId1317" Type="http://schemas.openxmlformats.org/officeDocument/2006/relationships/hyperlink" Target="file:///\\globefs3\..\..\..\anthonyg\AppData\Roaming\Microsoft\Excel\Drawings\Production%20DWG%20Packets\Norbord%20Nacogdoches%20SO%20049083\Norbord%20Nagocdoches%20Job%2027965,%20Item%20108.pdf" TargetMode="External"/><Relationship Id="rId23" Type="http://schemas.openxmlformats.org/officeDocument/2006/relationships/hyperlink" Target="file:///\\globefs3\..\..\..\anthonyg\AppData\Roaming\Microsoft\AppData\Roaming\Microsoft\Excel\BOMS\21656%20KC%20BEECH%20ISLAND.xlsx" TargetMode="External"/><Relationship Id="rId119" Type="http://schemas.openxmlformats.org/officeDocument/2006/relationships/hyperlink" Target="file:///\\globefs3\..\..\..\anthonyg\AppData\Roaming\Microsoft\AppData\Roaming\Microsoft\Excel\BOMS\22160%20-%20LP%20SWAN%20VALLEY.xlsx" TargetMode="External"/><Relationship Id="rId326" Type="http://schemas.openxmlformats.org/officeDocument/2006/relationships/hyperlink" Target="file:///\\globefs3\..\..\..\anthonyg\AppData\Roaming\Microsoft\AppData\Roaming\Microsoft\Excel\Drawings\Production%20DWG%20Packets\Arbec%20043700\Arbec%20Job%2024058%20Item%20405.pdf" TargetMode="External"/><Relationship Id="rId533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96,%20Item%20101.pdf" TargetMode="External"/><Relationship Id="rId978" Type="http://schemas.openxmlformats.org/officeDocument/2006/relationships/hyperlink" Target="file:///\\globefs3\..\..\..\anthonyg\AppData\Roaming\Microsoft\Excel\Drawings\Production%20DWG%20Packets\Norbord%20-%20Barwick%20SO.047862\Norbord%20-%20Barwick%20Job%2026926,%20Item%20107.pdf" TargetMode="External"/><Relationship Id="rId1163" Type="http://schemas.openxmlformats.org/officeDocument/2006/relationships/hyperlink" Target="file:///\\globefs3\..\..\..\anthonyg\AppData\Roaming\Microsoft\Excel\BOMS\28051%20Norbord%20Cordele,%20item%20108H%20.xlsx" TargetMode="External"/><Relationship Id="rId1370" Type="http://schemas.openxmlformats.org/officeDocument/2006/relationships/hyperlink" Target="file:///\\globefs3\..\..\..\anthonyg\AppData\Roaming\Microsoft\Excel\BOMS\Lanett%20-%20049099\28176%20Norbord%20Lanett%20item%20209.xlsx" TargetMode="External"/><Relationship Id="rId740" Type="http://schemas.openxmlformats.org/officeDocument/2006/relationships/hyperlink" Target="file:///\\globefs3\..\..\..\anthonyg\AppData\Roaming\Microsoft\AppData\Roaming\Microsoft\Excel\Drawings\GA's\044751.Inverness.GA.pdf" TargetMode="External"/><Relationship Id="rId838" Type="http://schemas.openxmlformats.org/officeDocument/2006/relationships/hyperlink" Target="file:///\\globefs3\..\..\..\anthonyg\AppData\Roaming\Microsoft\Excel\Drawings\Production%20DWG%20Packets\GP%20-%20Hosford%20SO.048973%20(Parts%20Ord)\GP%20-%20Hosford%20Job%2027764%20(Parts%20Ord).pdf" TargetMode="External"/><Relationship Id="rId1023" Type="http://schemas.openxmlformats.org/officeDocument/2006/relationships/hyperlink" Target="file:///\\globefs3\..\..\..\anthonyg\AppData\Roaming\Microsoft\Excel\BOMS\26511%20James%20Hardie%20-%20Tacoma%20item%20102.xlsx" TargetMode="External"/><Relationship Id="rId172" Type="http://schemas.openxmlformats.org/officeDocument/2006/relationships/hyperlink" Target="file:///\\globefs3\..\..\..\anthonyg\AppData\Roaming\Microsoft\AppData\Roaming\Microsoft\Excel\BOMS\22793,%2022794,%2022795%20-%20LP%20SWAN%20VALLEYy.xlsx" TargetMode="External"/><Relationship Id="rId477" Type="http://schemas.openxmlformats.org/officeDocument/2006/relationships/hyperlink" Target="file:///\\globefs3\..\..\..\anthonyg\AppData\Roaming\Microsoft\AppData\Roaming\Microsoft\Excel\Drawings\Production%20DWG%20Packets\Norbord-Lanett%20SO\Norbord%20Lanett%20Job%2025626,%20Item%20101.pdf" TargetMode="External"/><Relationship Id="rId600" Type="http://schemas.openxmlformats.org/officeDocument/2006/relationships/hyperlink" Target="file:///\\globefs3\..\..\..\anthonyg\AppData\Roaming\Microsoft\AppData\Roaming\Microsoft\Excel\Drawings\Production%20DWG%20Packets\LP%20Minitonas%20SO.047564\LP%20Minitonas,%20Job%2026751,%20Item%20235.pdf" TargetMode="External"/><Relationship Id="rId684" Type="http://schemas.openxmlformats.org/officeDocument/2006/relationships/hyperlink" Target="file:///\\globefs3\..\..\..\anthonyg\AppData\Roaming\Microsoft\AppData\Roaming\Microsoft\Excel\BOMS\24833%20-%20Inverness%20item%20336.xlsx" TargetMode="External"/><Relationship Id="rId1230" Type="http://schemas.openxmlformats.org/officeDocument/2006/relationships/hyperlink" Target="file:///\\globefs3\..\..\..\anthonyg\AppData\Roaming\Microsoft\Excel\BOMS\27543%20James%20Jones,%20Item%20309.xlsx" TargetMode="External"/><Relationship Id="rId1328" Type="http://schemas.openxmlformats.org/officeDocument/2006/relationships/hyperlink" Target="file:///\\globefs3\..\..\..\anthonyg\AppData\Roaming\Microsoft\Excel\BOMS\27962%20Norbord%20Nacogdoches%20item%20106.xlsx" TargetMode="External"/><Relationship Id="rId337" Type="http://schemas.openxmlformats.org/officeDocument/2006/relationships/hyperlink" Target="file:///\\globefs3\..\..\..\anthonyg\AppData\Roaming\Microsoft\AppData\Roaming\Microsoft\Excel\BOMS\24059%20-%20Arbec%20item%20407.xlsx" TargetMode="External"/><Relationship Id="rId891" Type="http://schemas.openxmlformats.org/officeDocument/2006/relationships/hyperlink" Target="file:///\\globefs3\..\..\..\anthonyg\AppData\Roaming\Microsoft\Excel\BOMS\27174%20Norbord%20-%20Cordele%20item%20109A.xlsx" TargetMode="External"/><Relationship Id="rId905" Type="http://schemas.openxmlformats.org/officeDocument/2006/relationships/hyperlink" Target="file:///\\globefs3\..\..\..\anthonyg\AppData\Roaming\Microsoft\Excel\Drawings\Production%20DWG%20Packets\Norbord%20-%20Cordele%20SO.046845\Norbord%20-%20Cordele%20Job%2026887,%20Item%20103.pdf" TargetMode="External"/><Relationship Id="rId989" Type="http://schemas.openxmlformats.org/officeDocument/2006/relationships/hyperlink" Target="file:///\\globefs3\..\..\..\anthonyg\AppData\Roaming\Microsoft\Excel\BOMS\27438%20Norbord%20-%20Barwick%20item%20108P%20air.xlsx" TargetMode="External"/><Relationship Id="rId34" Type="http://schemas.openxmlformats.org/officeDocument/2006/relationships/hyperlink" Target="file:///\\globefs3\..\..\..\anthonyg\AppData\Roaming\Microsoft\AppData\Roaming\Microsoft\Excel\BOMS\21077%20GP%20-%20CLATSKANIE.xlsx" TargetMode="External"/><Relationship Id="rId544" Type="http://schemas.openxmlformats.org/officeDocument/2006/relationships/hyperlink" Target="file:///\\globefs3\..\..\..\anthonyg\AppData\Roaming\Microsoft\AppData\Roaming\Microsoft\Excel\BOMS\25572%20-%20Huber%20item%20109.xlsx" TargetMode="External"/><Relationship Id="rId751" Type="http://schemas.openxmlformats.org/officeDocument/2006/relationships/hyperlink" Target="file:///\\globefs3\..\..\..\anthonyg\AppData\Roaming\Microsoft\AppData\Roaming\Microsoft\Excel\Drawings\Production%20DWG%20Packets\Interstate%20Paper%20Phase%201\Interstate%20Paper%20Job%2025847,%20Item%20120.pdf" TargetMode="External"/><Relationship Id="rId849" Type="http://schemas.openxmlformats.org/officeDocument/2006/relationships/hyperlink" Target="file:///\\globefs3\..\..\..\anthonyg\AppData\Roaming\Microsoft\Excel\Drawings\Production%20DWG%20Packets\Georgia%20Pacific%20-Palatka%20SO.047920\GP%20-%20Palatka%20Job%2027159,%20Item%20101.pdf" TargetMode="External"/><Relationship Id="rId1174" Type="http://schemas.openxmlformats.org/officeDocument/2006/relationships/hyperlink" Target="file:///\\globefs3\..\..\..\anthonyg\AppData\Roaming\Microsoft\Excel\BOMS\28825%20Cordele%20item%20110P%20Air.xlsx" TargetMode="External"/><Relationship Id="rId1381" Type="http://schemas.openxmlformats.org/officeDocument/2006/relationships/hyperlink" Target="file:///\\globefs3\..\..\..\anthonyg\AppData\Roaming\Microsoft\Excel\BOMS\Lanett%20-%20049099\28192%20Norbord%20Lanett%20item%20301%20.xlsx" TargetMode="External"/><Relationship Id="rId183" Type="http://schemas.openxmlformats.org/officeDocument/2006/relationships/hyperlink" Target="file:///\\globefs3\..\..\..\anthonyg\AppData\Roaming\Microsoft\AppData\Roaming\Microsoft\Excel\BOMS\23058%20LP%20SWAN%20VALLEY.xlsx" TargetMode="External"/><Relationship Id="rId390" Type="http://schemas.openxmlformats.org/officeDocument/2006/relationships/hyperlink" Target="file:///\\globefs3\..\..\..\anthonyg\AppData\Roaming\Microsoft\AppData\Roaming\Microsoft\Excel\BOMS\24039%20-%20Arbec%20item%20303.xlsx" TargetMode="External"/><Relationship Id="rId404" Type="http://schemas.openxmlformats.org/officeDocument/2006/relationships/hyperlink" Target="file:///\\globefs3\..\..\..\anthonyg\AppData\Roaming\Microsoft\AppData\Roaming\Microsoft\Excel\Drawings\Production%20DWG%20Packets\Robert%20Weed%20Ply%20So.%20044923\Robert%20Weed%20Job%2024893,%20Item%20101.pdf" TargetMode="External"/><Relationship Id="rId611" Type="http://schemas.openxmlformats.org/officeDocument/2006/relationships/hyperlink" Target="file:///\\globefs3\..\..\..\anthonyg\AppData\Roaming\Microsoft\AppData\Roaming\Microsoft\Excel\BOMS\26782-26786%20LP%20Minitonas%20Hyd%20and%20Air.xlsx" TargetMode="External"/><Relationship Id="rId1034" Type="http://schemas.openxmlformats.org/officeDocument/2006/relationships/hyperlink" Target="file:///\\globefs3\..\..\..\anthonyg\AppData\Roaming\Microsoft\Excel\Drawings\Production%20DWG%20Packets\James%20Hardie-Tacoma%20SO.047049\James%20Hardie%20-%20Tacoma%20Job%2026531,%20item%20134.pdf" TargetMode="External"/><Relationship Id="rId1241" Type="http://schemas.openxmlformats.org/officeDocument/2006/relationships/hyperlink" Target="file:///\\globefs3\..\..\..\anthonyg\AppData\Roaming\Microsoft\Excel\Drawings\Production%20DWG%20Packets\James%20Jones%20SO.047962\James%20Jones%20Job%2027542,%20Item%20308.pdf" TargetMode="External"/><Relationship Id="rId1339" Type="http://schemas.openxmlformats.org/officeDocument/2006/relationships/hyperlink" Target="file:///\\globefs3\..\..\..\anthonyg\AppData\Roaming\Microsoft\Excel\Drawings\Production%20DWG%20Packets\Masonite%20Beams%20SO.049103\Masonite%20Beams%20Job%2028145,%20Item%20106.pdf" TargetMode="External"/><Relationship Id="rId250" Type="http://schemas.openxmlformats.org/officeDocument/2006/relationships/hyperlink" Target="file:///\\globefs3\..\..\..\anthonyg\AppData\Roaming\Microsoft\AppData\Roaming\Microsoft\Excel\BOMS\22624%20-%20GP%20Rincon%20item%20140.xlsx" TargetMode="External"/><Relationship Id="rId488" Type="http://schemas.openxmlformats.org/officeDocument/2006/relationships/hyperlink" Target="file:///\\globefs3\..\..\..\anthonyg\AppData\Roaming\Microsoft\AppData\Roaming\Microsoft\Excel\Drawings\Production%20DWG%20Packets\GP%20Quanah%20SO.046045\GP%20Quanah%20Job%2025430,%20Item%20101.pdf" TargetMode="External"/><Relationship Id="rId695" Type="http://schemas.openxmlformats.org/officeDocument/2006/relationships/hyperlink" Target="file:///\\globefs3\..\..\..\anthonyg\AppData\Roaming\Microsoft\AppData\Roaming\Microsoft\Excel\BOMS\24814%20-%20Inverness%20item%20302.xlsx" TargetMode="External"/><Relationship Id="rId709" Type="http://schemas.openxmlformats.org/officeDocument/2006/relationships/hyperlink" Target="file:///\\globefs3\..\..\..\anthonyg\AppData\Roaming\Microsoft\AppData\Roaming\Microsoft\Excel\BOMS\24821%20-%20Inverness%20item%20309.xlsx" TargetMode="External"/><Relationship Id="rId916" Type="http://schemas.openxmlformats.org/officeDocument/2006/relationships/hyperlink" Target="file:///\\globefs3\..\..\..\anthonyg\AppData\Roaming\Microsoft\Excel\Drawings\Production%20DWG%20Packets\Norbord%20-%20Cordele%20SO.046845\Norbord%20-%20Cordele%20Job%2026889,%20Item%20105.pdf" TargetMode="External"/><Relationship Id="rId1101" Type="http://schemas.openxmlformats.org/officeDocument/2006/relationships/hyperlink" Target="file:///\\globefs3\..\..\..\anthonyg\AppData\Roaming\Microsoft\Excel\BOMS\26553%20James%20Hardie%20-%20Tacoma%20tem%20177.xlsx" TargetMode="External"/><Relationship Id="rId45" Type="http://schemas.openxmlformats.org/officeDocument/2006/relationships/hyperlink" Target="file:///\\globefs3\..\..\..\anthonyg\AppData\Roaming\Microsoft\AppData\Roaming\Microsoft\Excel\BOMS\22895%20-%20Domtar.xlsx" TargetMode="External"/><Relationship Id="rId110" Type="http://schemas.openxmlformats.org/officeDocument/2006/relationships/hyperlink" Target="file:///\\globefs3\..\..\..\anthonyg\AppData\Roaming\Microsoft\AppData\Roaming\Microsoft\Excel\BOMS\22174%20-%20LP%20SWAN%20VALLEY.xlsx" TargetMode="External"/><Relationship Id="rId348" Type="http://schemas.openxmlformats.org/officeDocument/2006/relationships/hyperlink" Target="file:///\\globefs3\..\..\..\anthonyg\AppData\Roaming\Microsoft\AppData\Roaming\Microsoft\Excel\BOMS\24047%20-%20Arbec%20item%20316.xlsx" TargetMode="External"/><Relationship Id="rId555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94,%20Item%20104.pdf" TargetMode="External"/><Relationship Id="rId762" Type="http://schemas.openxmlformats.org/officeDocument/2006/relationships/hyperlink" Target="file:///\\globefs3\..\..\..\anthonyg\AppData\Roaming\Microsoft\AppData\Roaming\Microsoft\Excel\Drawings\Production%20DWG%20Packets\Interstate%20Paper%20Phase%201\Interstate%20Paper%20Job%2025855%20Item%20128.pdf" TargetMode="External"/><Relationship Id="rId1185" Type="http://schemas.openxmlformats.org/officeDocument/2006/relationships/hyperlink" Target="file:///\\globefs3\..\..\..\anthonyg\AppData\Roaming\Microsoft\Excel\BOMS\28033%20Norbord%20Cordele%20Item%20103.xlsx" TargetMode="External"/><Relationship Id="rId1392" Type="http://schemas.openxmlformats.org/officeDocument/2006/relationships/hyperlink" Target="file:///\\globefs3\..\..\..\anthonyg\AppData\Roaming\Microsoft\Excel\BOMS\Lanett%20-%20049099\29092%20Norbord%20Lanett,%20Item%20208%20matl%20list.xlsx" TargetMode="External"/><Relationship Id="rId1406" Type="http://schemas.openxmlformats.org/officeDocument/2006/relationships/hyperlink" Target="file:///\\globefs3\..\..\..\anthonyg\AppData\Roaming\Microsoft\Excel\BOMS\Lanett%20-%20049099\28233%20Norbord%20Lanett%20Item%20313H%20Hyd.xlsx" TargetMode="External"/><Relationship Id="rId194" Type="http://schemas.openxmlformats.org/officeDocument/2006/relationships/hyperlink" Target="file:///\\globefs3\..\..\..\anthonyg\AppData\Roaming\Microsoft\AppData\Roaming\Microsoft\Excel\BOMS\22865%20-%20GP%20Gurdon%20Item%20101%20.xlsx" TargetMode="External"/><Relationship Id="rId208" Type="http://schemas.openxmlformats.org/officeDocument/2006/relationships/hyperlink" Target="file:///\\globefs3\..\..\..\anthonyg\AppData\Roaming\Microsoft\AppData\Roaming\Microsoft\Excel\BOMS\21886%20-%20AMERICAN%20PACIFIC%20ITEM%20100.xlsx" TargetMode="External"/><Relationship Id="rId415" Type="http://schemas.openxmlformats.org/officeDocument/2006/relationships/hyperlink" Target="file:///\\globefs3\..\..\..\anthonyg\AppData\Roaming\Microsoft\AppData\Roaming\Microsoft\Excel\Drawings\Production%20DWG%20Packets\Kruger%20So.044430\Kruger%20Job%2024905,%20Item%20106.pdf" TargetMode="External"/><Relationship Id="rId622" Type="http://schemas.openxmlformats.org/officeDocument/2006/relationships/hyperlink" Target="file:///\\globefs3\..\..\..\anthonyg\AppData\Roaming\Microsoft\AppData\Roaming\Microsoft\Excel\Drawings\Production%20DWG%20Packets\James%20Hardie%20Pulaski%20SO.048237%20(Parts.O)\James%20Hardie%20-%20Pulaski%20Job%2027132.pdf" TargetMode="External"/><Relationship Id="rId1045" Type="http://schemas.openxmlformats.org/officeDocument/2006/relationships/hyperlink" Target="file:///\\globefs3\..\..\..\anthonyg\AppData\Roaming\Microsoft\Excel\BOMS\27916%20James%20Hardie%20-%20Tacoma%20item%20102H%20Hyd.xlsx" TargetMode="External"/><Relationship Id="rId1252" Type="http://schemas.openxmlformats.org/officeDocument/2006/relationships/hyperlink" Target="file:///\\globefs3\..\..\..\anthonyg\AppData\Roaming\Microsoft\Excel\BOMS\27877%20James%20Jones,%20Item%20111.xlsx" TargetMode="External"/><Relationship Id="rId261" Type="http://schemas.openxmlformats.org/officeDocument/2006/relationships/hyperlink" Target="file:///\\globefs3\..\..\..\anthonyg\AppData\Roaming\Microsoft\AppData\Roaming\Microsoft\Excel\Drawings\Rincon%20SO%2040778\Rincon%20Job%2022617,%20item%20112.pdf" TargetMode="External"/><Relationship Id="rId499" Type="http://schemas.openxmlformats.org/officeDocument/2006/relationships/hyperlink" Target="file:///\\globefs3\..\..\..\anthonyg\AppData\Roaming\Microsoft\AppData\Roaming\Microsoft\Excel\Drawings\Production%20DWG%20Packets\Norbord-Lanett%202%20SO.46305\Norbord%20Lanett%202%20Job%2025612,%20Item%20102%20.pdf" TargetMode="External"/><Relationship Id="rId927" Type="http://schemas.openxmlformats.org/officeDocument/2006/relationships/hyperlink" Target="file:///\\globefs3\..\..\..\anthonyg\AppData\Roaming\Microsoft\Excel\Drawings\Production%20DWG%20Packets\GP%20-%20Dudley%20SO.048482\GP%20-%20Dudley%20Job%2027326,%20item%20104.pdf" TargetMode="External"/><Relationship Id="rId1112" Type="http://schemas.openxmlformats.org/officeDocument/2006/relationships/hyperlink" Target="file:///\\globefs3\..\..\..\anthonyg\AppData\Roaming\Microsoft\Excel\Drawings\Production%20DWG%20Packets\LP%20Bois%20-%20Manawaki%20SO.047617\LP%20Bois%20-%20Maniwaki%20Job%2027742,%20Item%20901.pdf" TargetMode="External"/><Relationship Id="rId56" Type="http://schemas.openxmlformats.org/officeDocument/2006/relationships/hyperlink" Target="file:///\\globefs3\..\..\..\anthonyg\AppData\Roaming\Microsoft\AppData\Roaming\Microsoft\Excel\BOMS\22877%20-%20Domtar.xlsx" TargetMode="External"/><Relationship Id="rId359" Type="http://schemas.openxmlformats.org/officeDocument/2006/relationships/hyperlink" Target="file:///\\globefs3\..\..\..\anthonyg\AppData\Roaming\Microsoft\AppData\Roaming\Microsoft\Excel\BOMS\24033%20-%20Arbec%20Item%20203%20.xlsx" TargetMode="External"/><Relationship Id="rId566" Type="http://schemas.openxmlformats.org/officeDocument/2006/relationships/hyperlink" Target="file:///\\globefs3\..\..\..\anthonyg\AppData\Roaming\Microsoft\AppData\Roaming\Microsoft\Excel\BOMS\26293%20-%20Norbord%20Lanett%20item%20201.xlsx" TargetMode="External"/><Relationship Id="rId773" Type="http://schemas.openxmlformats.org/officeDocument/2006/relationships/hyperlink" Target="file:///\\globefs3\..\..\..\anthonyg\AppData\Roaming\Microsoft\AppData\Roaming\Microsoft\Excel\BOMS\25855%20Interstate%20Paper%20item%20128.xlsx" TargetMode="External"/><Relationship Id="rId1196" Type="http://schemas.openxmlformats.org/officeDocument/2006/relationships/hyperlink" Target="file:///\\globefs3\..\..\..\anthonyg\AppData\Roaming\Microsoft\Excel\BOMS\28035%20Norbord%20Cordele%20item%20105%20.xlsx" TargetMode="External"/><Relationship Id="rId1417" Type="http://schemas.openxmlformats.org/officeDocument/2006/relationships/hyperlink" Target="file:///\\globefs3\..\..\..\anthonyg\AppData\Roaming\Microsoft\Excel\BOMS\Lanett%20-%20049099\28185%20Norbord%20Lanett%20item%20215.xlsx" TargetMode="External"/><Relationship Id="rId121" Type="http://schemas.openxmlformats.org/officeDocument/2006/relationships/hyperlink" Target="file:///\\globefs3\..\..\..\anthonyg\AppData\Roaming\Microsoft\AppData\Roaming\Microsoft\Excel\BOMS\22179%20-%20LP%20SWAN%20VALLEYy.xlsx" TargetMode="External"/><Relationship Id="rId219" Type="http://schemas.openxmlformats.org/officeDocument/2006/relationships/hyperlink" Target="file:///\\globefs3\..\..\..\anthonyg\AppData\Roaming\Microsoft\AppData\Roaming\Microsoft\Excel\BOMS\23109%20-%20Boeing,%20item%2007.xlsx" TargetMode="External"/><Relationship Id="rId426" Type="http://schemas.openxmlformats.org/officeDocument/2006/relationships/hyperlink" Target="file:///\\globefs3\..\..\..\anthonyg\AppData\Roaming\Microsoft\AppData\Roaming\Microsoft\Excel\BOMS\24991%20%20-%20Cascades%20item%20311.xlsx" TargetMode="External"/><Relationship Id="rId633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18,%20Item%20306.pdf" TargetMode="External"/><Relationship Id="rId980" Type="http://schemas.openxmlformats.org/officeDocument/2006/relationships/hyperlink" Target="file:///\\globefs3\..\..\..\anthonyg\AppData\Roaming\Microsoft\Excel\Drawings\Production%20DWG%20Packets\Norbord%20-%20Barwick%20SO.047862\Norbord%20-%20Barwick%20Job%2026928,Item%20109.pdf" TargetMode="External"/><Relationship Id="rId1056" Type="http://schemas.openxmlformats.org/officeDocument/2006/relationships/hyperlink" Target="file:///\\globefs3\..\..\..\anthonyg\AppData\Roaming\Microsoft\Excel\Drawings\Production%20DWG%20Packets\James%20Hardie-Tacoma%20SO.047049\James%20Hardie%20-%20Tacoma%20Job%2026535,%20item%20138%20.pdf" TargetMode="External"/><Relationship Id="rId1263" Type="http://schemas.openxmlformats.org/officeDocument/2006/relationships/hyperlink" Target="file:///\\globefs3\..\..\..\anthonyg\AppData\Roaming\Microsoft\Excel\Drawings\Production%20DWG%20Packets\James%20Jones%20SO.047962\James%20Jones%20Job%2027553,%20item%20325.pdf" TargetMode="External"/><Relationship Id="rId840" Type="http://schemas.openxmlformats.org/officeDocument/2006/relationships/hyperlink" Target="file:///\\globefs3\..\..\..\anthonyg\AppData\Roaming\Microsoft\Excel\BOMS\27348%20Boeing%20item%20102.xlsx" TargetMode="External"/><Relationship Id="rId938" Type="http://schemas.openxmlformats.org/officeDocument/2006/relationships/hyperlink" Target="file:///\\globefs3\..\..\..\anthonyg\AppData\Roaming\Microsoft\Excel\BOMS\27329%20GP%20-%20Dudley%20item%20108.xlsx" TargetMode="External"/><Relationship Id="rId67" Type="http://schemas.openxmlformats.org/officeDocument/2006/relationships/hyperlink" Target="file:///\\globefs3\..\..\..\anthonyg\AppData\Roaming\Microsoft\AppData\Roaming\Microsoft\Excel\Drawings\Domtar%20SO%2041614\Domtar%20Job%2022882,%20item%20116.pdf" TargetMode="External"/><Relationship Id="rId272" Type="http://schemas.openxmlformats.org/officeDocument/2006/relationships/hyperlink" Target="file:///\\globefs3\..\..\..\anthonyg\AppData\Roaming\Microsoft\AppData\Roaming\Microsoft\Excel\BOMS\22613%20-%20GP%20Rincon%20Item%20104.xlsx" TargetMode="External"/><Relationship Id="rId577" Type="http://schemas.openxmlformats.org/officeDocument/2006/relationships/hyperlink" Target="file:///\\globefs3\..\..\..\anthonyg\AppData\Roaming\Microsoft\AppData\Roaming\Microsoft\Excel\Drawings\Production%20DWG%20Packets\Boeing%20SO.047897%20(P.Orders)\BOEING%20CM-01715.pdf" TargetMode="External"/><Relationship Id="rId700" Type="http://schemas.openxmlformats.org/officeDocument/2006/relationships/hyperlink" Target="file:///\\globefs3\..\..\..\anthonyg\AppData\Roaming\Microsoft\AppData\Roaming\Microsoft\Excel\BOMS\24782%20-%20Norbord%20Inverness%20item%20116.xlsx" TargetMode="External"/><Relationship Id="rId1123" Type="http://schemas.openxmlformats.org/officeDocument/2006/relationships/hyperlink" Target="file:///\\globefs3\..\..\..\anthonyg\AppData\Roaming\Microsoft\Excel\BOMS\28293%20LP%20-%20Maniwaki%20item%20913P%20Hyd.xlsx" TargetMode="External"/><Relationship Id="rId1330" Type="http://schemas.openxmlformats.org/officeDocument/2006/relationships/hyperlink" Target="file:///\\globefs3\..\..\..\anthonyg\AppData\Roaming\Microsoft\Excel\BOMS\27965%20Norbord%20Nacogdoches%20item%20108.xlsx" TargetMode="External"/><Relationship Id="rId1428" Type="http://schemas.openxmlformats.org/officeDocument/2006/relationships/hyperlink" Target="file:///\\globefs3\..\..\..\anthonyg\AppData\Roaming\Microsoft\Excel\Drawings\Production%20DWG%20Packets\Norbord%20Lanett%20SO%20049099\Norbord%20Lanett%20Job%2028201,%20Item%20309.pdf" TargetMode="External"/><Relationship Id="rId132" Type="http://schemas.openxmlformats.org/officeDocument/2006/relationships/hyperlink" Target="file:///\\globefs3\..\..\..\anthonyg\AppData\Roaming\Microsoft\AppData\Roaming\Microsoft\Excel\BOMS\22217%20LP%20SWAN%20VALLEY.xlsx" TargetMode="External"/><Relationship Id="rId784" Type="http://schemas.openxmlformats.org/officeDocument/2006/relationships/hyperlink" Target="file:///\\globefs3\..\..\..\anthonyg\AppData\Roaming\Microsoft\AppData\Roaming\Microsoft\Excel\Drawings\Production%20DWG%20Packets\Norbord-Jefferson%20SO.047483\Norbord-Jefferson%20Job%2026677,%20Item%20102.pdf" TargetMode="External"/><Relationship Id="rId991" Type="http://schemas.openxmlformats.org/officeDocument/2006/relationships/hyperlink" Target="file:///\\globefs3\..\..\..\anthonyg\AppData\Roaming\Microsoft\Excel\BOMS\27440%20Norbord%20-%20Barwick%20item%20121P%20air.xlsx" TargetMode="External"/><Relationship Id="rId1067" Type="http://schemas.openxmlformats.org/officeDocument/2006/relationships/hyperlink" Target="file:///\\globefs3\..\..\..\anthonyg\AppData\Roaming\Microsoft\Excel\BOMS\27920%20James%20Hardie%20-%20Tacoma%20item%20133P%20Pne.xlsx" TargetMode="External"/><Relationship Id="rId437" Type="http://schemas.openxmlformats.org/officeDocument/2006/relationships/hyperlink" Target="file:///\\globefs3\..\..\..\anthonyg\AppData\Roaming\Microsoft\AppData\Roaming\Microsoft\Excel\Drawings\Production%20DWG%20Packets\Tencate%20Advance%20SO.%20043587\Tencate%20Adv.%20%20Job%2024463,%20Item%20105.pdf" TargetMode="External"/><Relationship Id="rId644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97,%20Item%20144.pdf" TargetMode="External"/><Relationship Id="rId851" Type="http://schemas.openxmlformats.org/officeDocument/2006/relationships/hyperlink" Target="file:///\\globefs3\..\..\..\anthonyg\AppData\Roaming\Microsoft\Excel\Drawings\Production%20DWG%20Packets\Georgia%20Pacific%20-Palatka%20SO.047920\GP%20-%20Palatka%20Job%2027161,%20Item%20103.pdf" TargetMode="External"/><Relationship Id="rId1274" Type="http://schemas.openxmlformats.org/officeDocument/2006/relationships/hyperlink" Target="file:///\\globefs3\..\..\..\anthonyg\AppData\Roaming\Microsoft\Excel\BOMS\27538%20James%20Jones,%20Item%20305.xlsx" TargetMode="External"/><Relationship Id="rId283" Type="http://schemas.openxmlformats.org/officeDocument/2006/relationships/hyperlink" Target="file:///\\globefs3\..\..\..\anthonyg\AppData\Roaming\Microsoft\AppData\Roaming\Microsoft\Excel\BOMS\23820%20-%20Anthony%20Eacon%20item%20105.xlsx" TargetMode="External"/><Relationship Id="rId490" Type="http://schemas.openxmlformats.org/officeDocument/2006/relationships/hyperlink" Target="file:///\\globefs3\..\..\..\anthonyg\AppData\Roaming\Microsoft\AppData\Roaming\Microsoft\Excel\Drawings\Production%20DWG%20Packets\GP%20Quanah%20SO.046045\GP%20Quanah%20Job%2025432,%20Item103.pdf" TargetMode="External"/><Relationship Id="rId504" Type="http://schemas.openxmlformats.org/officeDocument/2006/relationships/hyperlink" Target="file:///\\globefs3\..\..\..\anthonyg\AppData\Roaming\Microsoft\AppData\Roaming\Microsoft\Excel\BOMS\25616%20-%20Norbord%20Lanett%20item%20106%20.xlsx" TargetMode="External"/><Relationship Id="rId711" Type="http://schemas.openxmlformats.org/officeDocument/2006/relationships/hyperlink" Target="file:///\\globefs3\..\..\..\anthonyg\AppData\Roaming\Microsoft\AppData\Roaming\Microsoft\Excel\BOMS\24792%20-%20Inverness%20item%20140.xlsx" TargetMode="External"/><Relationship Id="rId949" Type="http://schemas.openxmlformats.org/officeDocument/2006/relationships/hyperlink" Target="file:///\\globefs3\..\..\..\anthonyg\AppData\Roaming\Microsoft\AppData\Roaming\Microsoft\Excel\Labor\Georgia%20Pacific%20-%20Dudley%20SO.048418.pdf" TargetMode="External"/><Relationship Id="rId1134" Type="http://schemas.openxmlformats.org/officeDocument/2006/relationships/hyperlink" Target="file:///\\globefs3\..\..\..\anthonyg\AppData\Roaming\Microsoft\Excel\BOMS\27752%20LP%20-%20Maniwaki,%20Item%20926.xlsx" TargetMode="External"/><Relationship Id="rId1341" Type="http://schemas.openxmlformats.org/officeDocument/2006/relationships/hyperlink" Target="file:///\\globefs3\..\..\..\anthonyg\AppData\Roaming\Microsoft\Excel\Drawings\Production%20DWG%20Packets\Masonite%20Beams%20SO.049103\Masonite%20Beams%20Job%2028146,%20Item%20105.pdf" TargetMode="External"/><Relationship Id="rId78" Type="http://schemas.openxmlformats.org/officeDocument/2006/relationships/hyperlink" Target="file:///\\globefs3\..\..\..\anthonyg\AppData\Roaming\Microsoft\AppData\Roaming\Microsoft\Excel\BOMS\22888-%20Domtar.xlsx" TargetMode="External"/><Relationship Id="rId143" Type="http://schemas.openxmlformats.org/officeDocument/2006/relationships/hyperlink" Target="file:///\\globefs3\..\..\..\anthonyg\AppData\Roaming\Microsoft\AppData\Roaming\Microsoft\Excel\BOMS\22159%20%20-%20LP%20SWAN%20VALLEY.xlsx" TargetMode="External"/><Relationship Id="rId350" Type="http://schemas.openxmlformats.org/officeDocument/2006/relationships/hyperlink" Target="file:///\\globefs3\..\..\..\anthonyg\AppData\Roaming\Microsoft\AppData\Roaming\Microsoft\Excel\BOMS\24048%20-%20Arbec%20item%20317%20.xlsx" TargetMode="External"/><Relationship Id="rId588" Type="http://schemas.openxmlformats.org/officeDocument/2006/relationships/hyperlink" Target="file:///\\globefs3\..\..\..\anthonyg\AppData\Roaming\Microsoft\AppData\Roaming\Microsoft\Excel\Drawings\Production%20DWG%20Packets\Roctool\Roctool%20Job%2024527,%20Item%20103.pdf" TargetMode="External"/><Relationship Id="rId795" Type="http://schemas.openxmlformats.org/officeDocument/2006/relationships/hyperlink" Target="file:///\\globefs3\..\..\..\anthonyg\AppData\Roaming\Microsoft\Excel\BOMS\27077%20-%2027083.%20Jefferson%20Air.%20Hyd.xlsx" TargetMode="External"/><Relationship Id="rId809" Type="http://schemas.openxmlformats.org/officeDocument/2006/relationships/hyperlink" Target="file:///\\globefs3\..\..\..\anthonyg\AppData\Roaming\Microsoft\Excel\BOMS\26687%20Norbord%20-%20Jefferson%20item%20110.xlsx" TargetMode="External"/><Relationship Id="rId1201" Type="http://schemas.openxmlformats.org/officeDocument/2006/relationships/hyperlink" Target="file:///\\globefs3\..\..\..\anthonyg\AppData\Roaming\Microsoft\Excel\Drawings\Production%20DWG%20Packets\James%20Jones%20SO.047962\James%20Jones%20Job%2027520,%20Item%20102.pdf" TargetMode="External"/><Relationship Id="rId1439" Type="http://schemas.openxmlformats.org/officeDocument/2006/relationships/hyperlink" Target="file:///\\globefs3\..\..\..\anthonyg\AppData\Roaming\Microsoft\Excel\BOMS\RMH%20Systems%20-%20051161\29362%20RMH%20item%20102.xls" TargetMode="External"/><Relationship Id="rId9" Type="http://schemas.openxmlformats.org/officeDocument/2006/relationships/hyperlink" Target="file:///\\globefs3\..\..\..\anthonyg\AppData\Roaming\Microsoft\AppData\Roaming\anthonyg\AppData\Roaming\Microsoft\AppData\Roaming\Microsoft\Excel\BOMS\21796%20DIXIE%20CONSUMER.xls" TargetMode="External"/><Relationship Id="rId210" Type="http://schemas.openxmlformats.org/officeDocument/2006/relationships/hyperlink" Target="file:///\\globefs3\..\..\..\anthonyg\AppData\Roaming\Microsoft\AppData\Roaming\Microsoft\Excel\Labor\Americanpacific.039974.pdf" TargetMode="External"/><Relationship Id="rId448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66,%20Item%20120.pdf" TargetMode="External"/><Relationship Id="rId655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35,%20Item%20338.pdf" TargetMode="External"/><Relationship Id="rId862" Type="http://schemas.openxmlformats.org/officeDocument/2006/relationships/hyperlink" Target="file:///\\globefs3\..\..\..\anthonyg\AppData\Roaming\Microsoft\AppData\Roaming\Microsoft\Excel\Drawings\Production%20DWG%20Packets\Interstate%20Paper%20Phase%202\Interstate%20Paper%20Job%2026793,%20Item%20116.pdf" TargetMode="External"/><Relationship Id="rId1078" Type="http://schemas.openxmlformats.org/officeDocument/2006/relationships/hyperlink" Target="file:///\\globefs3\..\..\..\anthonyg\AppData\Roaming\Microsoft\Excel\BOMS\26556%20James%20Hardie%20-%20Tacoma%20item%20181.xlsx" TargetMode="External"/><Relationship Id="rId1285" Type="http://schemas.openxmlformats.org/officeDocument/2006/relationships/hyperlink" Target="file:///\\globefs3\..\..\..\anthonyg\AppData\Roaming\Microsoft\Excel\BOMS\28748%20James%20Jones,%20Item%20302H%20%20hyd.xlsx" TargetMode="External"/><Relationship Id="rId294" Type="http://schemas.openxmlformats.org/officeDocument/2006/relationships/hyperlink" Target="file:///\\globefs3\..\..\..\anthonyg\AppData\Roaming\Microsoft\AppData\Roaming\Microsoft\Excel\Labor\Clatskanie%20041389.pdf" TargetMode="External"/><Relationship Id="rId308" Type="http://schemas.openxmlformats.org/officeDocument/2006/relationships/hyperlink" Target="file:///\\globefs3\..\..\..\anthonyg\AppData\Roaming\Microsoft\AppData\Roaming\Microsoft\Excel\Drawings\Production%20DWG%20Packets\Edco%20Inc%20SO.044315" TargetMode="External"/><Relationship Id="rId515" Type="http://schemas.openxmlformats.org/officeDocument/2006/relationships/hyperlink" Target="file:///\\globefs3\..\..\..\anthonyg\AppData\Roaming\Microsoft\AppData\Roaming\Microsoft\Excel\Drawings\Production%20DWG%20Packets\Westrock%20SO.045972\Westrock%20Job%2025795,%20Item%20104%20.pdf" TargetMode="External"/><Relationship Id="rId722" Type="http://schemas.openxmlformats.org/officeDocument/2006/relationships/hyperlink" Target="file:///\\globefs3\..\..\..\anthonyg\AppData\Roaming\Microsoft\AppData\Roaming\Microsoft\Excel\BOMS\25253%20Norbord%20Inverness%20Item%20404B.xlsx" TargetMode="External"/><Relationship Id="rId1145" Type="http://schemas.openxmlformats.org/officeDocument/2006/relationships/hyperlink" Target="file:///\\globefs3\..\..\..\anthonyg\AppData\Roaming\Microsoft\Excel\Drawings\Production%20DWG%20Packets\Unifix%20USA%20SO.048510\Unifix%20USA%20Job%2027973,%20item%20101.pdf" TargetMode="External"/><Relationship Id="rId1352" Type="http://schemas.openxmlformats.org/officeDocument/2006/relationships/hyperlink" Target="file:///\\globefs3\..\..\..\anthonyg\AppData\Roaming\Microsoft\Excel\Drawings\Production%20DWG%20Packets\Norbord%20Lanett%20SO%20049099\Norbord%20Lanett%20Job%2028206,%20Item%20314.pdf" TargetMode="External"/><Relationship Id="rId89" Type="http://schemas.openxmlformats.org/officeDocument/2006/relationships/hyperlink" Target="file:///\\globefs3\..\..\..\anthonyg\AppData\Roaming\Microsoft\AppData\Roaming\Microsoft\Excel\BOMS\22089%20LP%20SWAN%20VALLEY.xlsx" TargetMode="External"/><Relationship Id="rId154" Type="http://schemas.openxmlformats.org/officeDocument/2006/relationships/hyperlink" Target="file:///\\globefs3\..\..\..\anthonyg\AppData\Roaming\Microsoft\AppData\Roaming\Microsoft\Excel\BOMS\22211%20-%20LP%20SWAN%20VALLEY.xlsx" TargetMode="External"/><Relationship Id="rId361" Type="http://schemas.openxmlformats.org/officeDocument/2006/relationships/hyperlink" Target="file:///\\globefs3\..\..\..\anthonyg\AppData\Roaming\Microsoft\AppData\Roaming\Microsoft\Excel\BOMS\24034%20-%20Arbec%20Item%20204%20BOM.xlsx" TargetMode="External"/><Relationship Id="rId599" Type="http://schemas.openxmlformats.org/officeDocument/2006/relationships/hyperlink" Target="file:///\\globefs3\..\..\..\anthonyg\AppData\Roaming\Microsoft\AppData\Roaming\Microsoft\Excel\Drawings\Production%20DWG%20Packets\LP%20Minitonas%20SO.047564\LP%20Minitonas%20Job%2026750,%20Item%20229.pdf" TargetMode="External"/><Relationship Id="rId1005" Type="http://schemas.openxmlformats.org/officeDocument/2006/relationships/hyperlink" Target="file:///\\globefs3\..\..\..\anthonyg\AppData\Roaming\Microsoft\Excel\Drawings\Production%20DWG%20Packets\James%20Hardie-Tacoma%20SO.047049\James%20Hardie%20-%20Tacoma%20Job%2026512,%20item%20103.pdf" TargetMode="External"/><Relationship Id="rId1212" Type="http://schemas.openxmlformats.org/officeDocument/2006/relationships/hyperlink" Target="file:///\\globefs3\..\..\..\anthonyg\AppData\Roaming\Microsoft\Excel\BOMS\27872%20James%20Jones,%20Item%20105.xlsx" TargetMode="External"/><Relationship Id="rId459" Type="http://schemas.openxmlformats.org/officeDocument/2006/relationships/hyperlink" Target="file:///\\globefs3\..\..\..\anthonyg\AppData\Roaming\Microsoft\AppData\Roaming\Microsoft\Excel\BOMS\24474%20-%20Tencate%20item%20t.xlsx" TargetMode="External"/><Relationship Id="rId666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5253,%20Item%20404B.pdf" TargetMode="External"/><Relationship Id="rId873" Type="http://schemas.openxmlformats.org/officeDocument/2006/relationships/hyperlink" Target="file:///\\globefs3\..\..\..\anthonyg\AppData\Roaming\Microsoft\Excel\BOMS\25841%20Interstate%20Paper%20item%20111.xlsx" TargetMode="External"/><Relationship Id="rId1089" Type="http://schemas.openxmlformats.org/officeDocument/2006/relationships/hyperlink" Target="file:///\\globefs3\..\..\..\anthonyg\AppData\Roaming\Microsoft\Excel\Drawings\Production%20DWG%20Packets\James%20Hardie-Tacoma%20SO.047049\James%20Hardie%20-%20Tacoma%20Job%2026529,%20item%20131.pdf" TargetMode="External"/><Relationship Id="rId1296" Type="http://schemas.openxmlformats.org/officeDocument/2006/relationships/hyperlink" Target="file:///\\globefs3\..\..\..\anthonyg\AppData\Roaming\Microsoft\Excel\Drawings\Production%20DWG%20Packets\James%20Jones%20SO.047962\James%20Jones%20Job%2027536,%20Item%20302%20160A2095%20Pre-release%20.pdf" TargetMode="External"/><Relationship Id="rId16" Type="http://schemas.openxmlformats.org/officeDocument/2006/relationships/hyperlink" Target="file:///\\globefs3\..\..\..\anthonyg\AppData\Roaming\Microsoft\AppData\Roaming\Microsoft\Excel\Labor\Old%20Labor\NEW%20MILFORD%2039566.pdf" TargetMode="External"/><Relationship Id="rId221" Type="http://schemas.openxmlformats.org/officeDocument/2006/relationships/hyperlink" Target="file:///\\globefs3\..\..\..\anthonyg\AppData\Roaming\Microsoft\AppData\Roaming\Microsoft\Excel\BOMS\23111%20-%20Boeing,%20item%2009.xlsx" TargetMode="External"/><Relationship Id="rId319" Type="http://schemas.openxmlformats.org/officeDocument/2006/relationships/hyperlink" Target="file:///\\globefs3\..\..\..\anthonyg\AppData\Roaming\Microsoft\AppData\Roaming\Microsoft\Excel\Drawings\Production%20DWG%20Packets\Arbec%20043700\Arbec%20Job%2024061%20Item%20409.pdf" TargetMode="External"/><Relationship Id="rId526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68,%20Item%20105.pdf" TargetMode="External"/><Relationship Id="rId1156" Type="http://schemas.openxmlformats.org/officeDocument/2006/relationships/hyperlink" Target="file:///\\globefs3\..\..\..\anthonyg\AppData\Roaming\Microsoft\Excel\BOMS\28441%20-%20Englehart%20item%20105%20.xlsx" TargetMode="External"/><Relationship Id="rId1363" Type="http://schemas.openxmlformats.org/officeDocument/2006/relationships/hyperlink" Target="file:///\\globefs3\..\..\..\anthonyg\AppData\Roaming\Microsoft\Excel\Drawings\Production%20DWG%20Packets\Norbord%20Lanett%20SO%20049099\Norbord%20Lanett%20Job%2028180,%20Item%20212.pdf" TargetMode="External"/><Relationship Id="rId733" Type="http://schemas.openxmlformats.org/officeDocument/2006/relationships/hyperlink" Target="file:///\\globefs3\..\..\..\anthonyg\AppData\Roaming\Microsoft\AppData\Roaming\Microsoft\Excel\BOMS\24773%20-%20Inverness%20item%20106.xlsx" TargetMode="External"/><Relationship Id="rId940" Type="http://schemas.openxmlformats.org/officeDocument/2006/relationships/hyperlink" Target="file:///\\globefs3\..\..\..\anthonyg\AppData\Roaming\Microsoft\Excel\BOMS\27443%20GP%20-%20Dudley%20item%20103P%20Hyd.xlsx" TargetMode="External"/><Relationship Id="rId1016" Type="http://schemas.openxmlformats.org/officeDocument/2006/relationships/hyperlink" Target="file:///\\globefs3\..\..\..\anthonyg\AppData\Roaming\Microsoft\Excel\BOMS\26513%20James%20Hardie%20-%20Tacoma%20item%20104.xlsx" TargetMode="External"/><Relationship Id="rId165" Type="http://schemas.openxmlformats.org/officeDocument/2006/relationships/hyperlink" Target="file:///\\globefs3\..\..\..\anthonyg\AppData\Roaming\Microsoft\AppData\Roaming\Microsoft\Excel\BOMS\22226-%20lp%20swan%20valley.xlsx" TargetMode="External"/><Relationship Id="rId372" Type="http://schemas.openxmlformats.org/officeDocument/2006/relationships/hyperlink" Target="file:///\\globefs3\..\..\..\anthonyg\AppData\Roaming\Microsoft\AppData\Roaming\Microsoft\Excel\Drawings\Production%20DWG%20Packets\Arbec%20043700\Arbec%20Job%2024024%20Item%20101.pdf" TargetMode="External"/><Relationship Id="rId677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75,%20Item%20109.pdf" TargetMode="External"/><Relationship Id="rId800" Type="http://schemas.openxmlformats.org/officeDocument/2006/relationships/hyperlink" Target="file:///\\globefs3\..\..\..\anthonyg\AppData\Roaming\Microsoft\AppData\Roaming\Microsoft\Excel\Drawings\Production%20DWG%20Packets\Norbord-Jefferson%20SO.047483\Norbord%20-%20Jefferson%20Job%2027275,%20Item%20107A%20.pdf" TargetMode="External"/><Relationship Id="rId1223" Type="http://schemas.openxmlformats.org/officeDocument/2006/relationships/hyperlink" Target="file:///\\globefs3\..\..\..\anthonyg\AppData\Roaming\Microsoft\Excel\Drawings\Production%20DWG%20Packets\James%20Jones%20SO.047962\James%20Jones%20Job%2027535,%20Item%20203.pdf" TargetMode="External"/><Relationship Id="rId1430" Type="http://schemas.openxmlformats.org/officeDocument/2006/relationships/hyperlink" Target="file:///\\globefs3\..\..\..\anthonyg\AppData\Roaming\Microsoft\Excel\Drawings\Production%20DWG%20Packets\Norbord%20Lanett%20SO%20049099\Norbord%20Lanett%20Job%2028200,%20Item%20308.pdf" TargetMode="External"/><Relationship Id="rId232" Type="http://schemas.openxmlformats.org/officeDocument/2006/relationships/hyperlink" Target="file:///\\globefs3\..\..\..\anthonyg\AppData\Roaming\Microsoft\AppData\Roaming\Microsoft\Excel\Drawings\Boeing%20042071\Boeing%20Job%2023236%20Item%2002.pdf" TargetMode="External"/><Relationship Id="rId884" Type="http://schemas.openxmlformats.org/officeDocument/2006/relationships/hyperlink" Target="file:///\\globefs3\..\..\..\anthonyg\AppData\Roaming\Microsoft\Excel\BOMS\26977%20Norbord%20-%20Cordele%20item%20104A.xlsx" TargetMode="External"/><Relationship Id="rId27" Type="http://schemas.openxmlformats.org/officeDocument/2006/relationships/hyperlink" Target="file:///\\globefs3\..\..\..\anthonyg\AppData\Roaming\Microsoft\AppData\Roaming\Microsoft\Excel\BOMS\22257%20-%20GP%20CROSSETT.xlsx" TargetMode="External"/><Relationship Id="rId537" Type="http://schemas.openxmlformats.org/officeDocument/2006/relationships/hyperlink" Target="file:///\\globefs3\..\..\..\anthonyg\AppData\Roaming\Microsoft\AppData\Roaming\Microsoft\Excel\BOMS\25567%20-%20Huber%20item%20103.xlsx" TargetMode="External"/><Relationship Id="rId744" Type="http://schemas.openxmlformats.org/officeDocument/2006/relationships/hyperlink" Target="file:///\\globefs3\..\..\..\anthonyg\AppData\Roaming\Microsoft\AppData\Roaming\Microsoft\Excel\Labor\WINSTON%20PLYWOOD%20SO.048389.pdf" TargetMode="External"/><Relationship Id="rId951" Type="http://schemas.openxmlformats.org/officeDocument/2006/relationships/hyperlink" Target="file:///\\globefs3\..\..\..\anthonyg\AppData\Roaming\Microsoft\Excel\Drawings\Production%20DWG%20Packets\Albany%20SO.048713\Albany%20Job%2027472,%20item%20102%20Current.pdf" TargetMode="External"/><Relationship Id="rId1167" Type="http://schemas.openxmlformats.org/officeDocument/2006/relationships/hyperlink" Target="file:///\\globefs3\..\..\..\anthonyg\AppData\Roaming\Microsoft\Excel\Drawings\Production%20DWG%20Packets\Norbord%20Cordele%20SO%20049085\Norbord%20Cordele%20Job%2028042,%20Item%20112.pdf" TargetMode="External"/><Relationship Id="rId1374" Type="http://schemas.openxmlformats.org/officeDocument/2006/relationships/hyperlink" Target="file:///\\globefs3\..\..\..\anthonyg\AppData\Roaming\Microsoft\Excel\BOMS\Lanett%20-%20049099\28180%20Norbord%20Lanett%20item%20212.xlsx" TargetMode="External"/><Relationship Id="rId80" Type="http://schemas.openxmlformats.org/officeDocument/2006/relationships/hyperlink" Target="file:///\\globefs3\..\..\..\anthonyg\AppData\Roaming\Microsoft\AppData\Roaming\Microsoft\Excel\BOMS\22990%20-%20Domtar.xlsx" TargetMode="External"/><Relationship Id="rId176" Type="http://schemas.openxmlformats.org/officeDocument/2006/relationships/hyperlink" Target="file:///\\globefs3\..\..\..\anthonyg\AppData\Roaming\Microsoft\AppData\Roaming\Microsoft\Excel\BOMS\22118%20-%20SWAN%20VALLEY.xlsx" TargetMode="External"/><Relationship Id="rId383" Type="http://schemas.openxmlformats.org/officeDocument/2006/relationships/hyperlink" Target="file:///\\globefs3\..\..\..\anthonyg\AppData\Roaming\Microsoft\AppData\Roaming\Microsoft\Excel\Drawings\Production%20DWG%20Packets\Arbec%20043700\Arbec%20Job%2024036%20Item%20205.pdf" TargetMode="External"/><Relationship Id="rId590" Type="http://schemas.openxmlformats.org/officeDocument/2006/relationships/hyperlink" Target="file:///\\globefs3\..\..\..\anthonyg\AppData\Roaming\Microsoft\AppData\Roaming\Microsoft\Excel\Labor\Roctool%20SO.04461.pdf" TargetMode="External"/><Relationship Id="rId604" Type="http://schemas.openxmlformats.org/officeDocument/2006/relationships/hyperlink" Target="file:///\\globefs3\..\..\..\anthonyg\AppData\Roaming\Microsoft\AppData\Roaming\Microsoft\Excel\BOMS\26748%20-%20LP%20Swan,%20Item%20153.xlsx" TargetMode="External"/><Relationship Id="rId811" Type="http://schemas.openxmlformats.org/officeDocument/2006/relationships/hyperlink" Target="file:///\\globefs3\..\..\..\anthonyg\AppData\Roaming\Microsoft\AppData\Roaming\Microsoft\Excel\Drawings\Production%20DWG%20Packets\Norbord-Jefferson%20SO.047483\Norbord-Jefferson%20Job%2026686,%20item%20109.pdf" TargetMode="External"/><Relationship Id="rId1027" Type="http://schemas.openxmlformats.org/officeDocument/2006/relationships/hyperlink" Target="file:///\\globefs3\..\..\..\anthonyg\AppData\Roaming\Microsoft\Excel\BOMS\27631%20James%20Hardie%20-%20Tacoma%20item%20104B.xlsx" TargetMode="External"/><Relationship Id="rId1234" Type="http://schemas.openxmlformats.org/officeDocument/2006/relationships/hyperlink" Target="file:///\\globefs3\..\..\..\anthonyg\AppData\Roaming\Microsoft\Excel\Drawings\Production%20DWG%20Packets\James%20Jones%20SO.047962\James%20Jones%20Job%2027874,%20Item%20107.pdf" TargetMode="External"/><Relationship Id="rId1441" Type="http://schemas.openxmlformats.org/officeDocument/2006/relationships/hyperlink" Target="file:///\\globefs3\..\..\..\anthonyg\AppData\Roaming\Microsoft\Excel\Drawings\Production%20DWG%20Packets\Norbord%20Chambord%20SO%20050888\Norbord%20Chambord,%20Job%2029371,%20item%20112.pdf" TargetMode="External"/><Relationship Id="rId243" Type="http://schemas.openxmlformats.org/officeDocument/2006/relationships/hyperlink" Target="file:///\\globefs3\..\..\..\anthonyg\AppData\Roaming\Microsoft\AppData\Roaming\Microsoft\Excel\BOMS\22614%20-%20GP%20Rincon%20Item%20105%20.xlsx" TargetMode="External"/><Relationship Id="rId450" Type="http://schemas.openxmlformats.org/officeDocument/2006/relationships/hyperlink" Target="file:///\\globefs3\..\..\..\anthonyg\AppData\Roaming\Microsoft\AppData\Roaming\Microsoft\Excel\BOMS\24461%20-%20Tencate%20item%20103.xlsx" TargetMode="External"/><Relationship Id="rId688" Type="http://schemas.openxmlformats.org/officeDocument/2006/relationships/hyperlink" Target="file:///\\globefs3\..\..\..\anthonyg\AppData\Roaming\Microsoft\AppData\Roaming\Microsoft\Excel\BOMS\24836%20-%20Inverness%20item%20338A.xlsx" TargetMode="External"/><Relationship Id="rId895" Type="http://schemas.openxmlformats.org/officeDocument/2006/relationships/hyperlink" Target="file:///\\globefs3\..\..\..\anthonyg\AppData\Roaming\Microsoft\Excel\BOMS\26890%20Norbord%20-%20Cordele%20item%20106B.xlsx" TargetMode="External"/><Relationship Id="rId909" Type="http://schemas.openxmlformats.org/officeDocument/2006/relationships/hyperlink" Target="file:///\\globefs3\..\..\..\anthonyg\AppData\Roaming\Microsoft\Excel\Drawings\Production%20DWG%20Packets\Norbord%20-%20Cordele%20SO.046845\Norbord%20-%20Cordele%20Job%2026895,%20Item%20111.pdf" TargetMode="External"/><Relationship Id="rId1080" Type="http://schemas.openxmlformats.org/officeDocument/2006/relationships/hyperlink" Target="file:///\\globefs3\..\..\..\anthonyg\AppData\Roaming\Microsoft\Excel\Drawings\Production%20DWG%20Packets\James%20Hardie-Tacoma%20SO.047049\James%20Hardie%20-%20Tacoma%20Job%2026539,%20iem%20152.pdf" TargetMode="External"/><Relationship Id="rId1301" Type="http://schemas.openxmlformats.org/officeDocument/2006/relationships/hyperlink" Target="file:///\\globefs3\..\..\..\anthonyg\AppData\Roaming\Microsoft\Excel\BOMS\28764%20James%20Jones%20%20Item%20314P%20Air.xlsx" TargetMode="External"/><Relationship Id="rId38" Type="http://schemas.openxmlformats.org/officeDocument/2006/relationships/hyperlink" Target="file:///\\globefs3\..\..\..\anthonyg\AppData\Roaming\Microsoft\AppData\Roaming\Microsoft\Excel\BOMS\21080%20GP%20CLATSKANIE.xlsx" TargetMode="External"/><Relationship Id="rId103" Type="http://schemas.openxmlformats.org/officeDocument/2006/relationships/hyperlink" Target="file:///\\globefs3\..\..\..\anthonyg\AppData\Roaming\Microsoft\AppData\Roaming\Microsoft\Excel\BOMS\22215%20-%20LP%20SWAN%20VALLEY.xlsx" TargetMode="External"/><Relationship Id="rId310" Type="http://schemas.openxmlformats.org/officeDocument/2006/relationships/hyperlink" Target="file:///\\globefs3\..\..\..\anthonyg\AppData\Roaming\Microsoft\AppData\Roaming\Microsoft\Excel\Labor\Edco%20Inc%20SO.044315.pdf" TargetMode="External"/><Relationship Id="rId548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73,%20Item%20110.pdf" TargetMode="External"/><Relationship Id="rId755" Type="http://schemas.openxmlformats.org/officeDocument/2006/relationships/hyperlink" Target="file:///\\globefs3\..\..\..\anthonyg\AppData\Roaming\Microsoft\AppData\Roaming\Microsoft\Excel\Drawings\Production%20DWG%20Packets\Interstate%20Paper%20Phase%201\Intersate%20Paper,%20Job%2025854,%20Item%20127.pdf" TargetMode="External"/><Relationship Id="rId962" Type="http://schemas.openxmlformats.org/officeDocument/2006/relationships/hyperlink" Target="file:///\\globefs3\..\..\..\anthonyg\AppData\Roaming\Microsoft\Excel\BOMS\26932%20Norbord%20-%20Barwick%20item%20116.xlsx" TargetMode="External"/><Relationship Id="rId1178" Type="http://schemas.openxmlformats.org/officeDocument/2006/relationships/hyperlink" Target="file:///\\globefs3\..\..\..\anthonyg\AppData\Roaming\Microsoft\Excel\Drawings\Production%20DWG%20Packets\Norbord%20Cordele%20SO%20049085\Norbord%20Cordele%20Job%2028031,%20Item%20101.pdf" TargetMode="External"/><Relationship Id="rId1385" Type="http://schemas.openxmlformats.org/officeDocument/2006/relationships/hyperlink" Target="file:///\\globefs3\..\..\..\anthonyg\AppData\Roaming\Microsoft\Excel\BOMS\Lanett%20-%20049099\28197%20Norbord%20Lanett%20item%20305A%20Hyd.xlsx" TargetMode="External"/><Relationship Id="rId91" Type="http://schemas.openxmlformats.org/officeDocument/2006/relationships/hyperlink" Target="file:///\\globefs3\..\..\..\anthonyg\AppData\Roaming\Microsoft\AppData\Roaming\Microsoft\Excel\BOMS\22168%20-%20LP%20SWAN%20VALLEY%20HYD.xlsx" TargetMode="External"/><Relationship Id="rId187" Type="http://schemas.openxmlformats.org/officeDocument/2006/relationships/hyperlink" Target="file:///\\globefs3\..\..\..\anthonyg\AppData\Roaming\Microsoft\AppData\Roaming\Microsoft\Excel\Labor\Elkin.041829.pdf" TargetMode="External"/><Relationship Id="rId394" Type="http://schemas.openxmlformats.org/officeDocument/2006/relationships/hyperlink" Target="file:///\\globefs3\..\..\..\anthonyg\AppData\Roaming\Microsoft\AppData\Roaming\Microsoft\Excel\Labor\Arauco%20SO.043694.pdf" TargetMode="External"/><Relationship Id="rId408" Type="http://schemas.openxmlformats.org/officeDocument/2006/relationships/hyperlink" Target="file:///\\globefs3\..\..\..\anthonyg\AppData\Roaming\Microsoft\AppData\Roaming\Microsoft\Excel\BOMS\23734%20-%20Boeing%20Stringer%20D'assly%20Table,%20item%2001.xlsx" TargetMode="External"/><Relationship Id="rId615" Type="http://schemas.openxmlformats.org/officeDocument/2006/relationships/hyperlink" Target="file:///\\globefs3\..\..\..\anthonyg\AppData\Roaming\Microsoft\AppData\Roaming\Microsoft\Excel\BOMS\26955-LP%20Swan%20Valley%20Item%20237.xlsx" TargetMode="External"/><Relationship Id="rId822" Type="http://schemas.openxmlformats.org/officeDocument/2006/relationships/hyperlink" Target="file:///\\globefs3\..\..\..\anthonyg\AppData\Roaming\Microsoft\Excel\BOMS\26869%20Norbord%20-%20Jefferson%20item%20100.xlsx" TargetMode="External"/><Relationship Id="rId1038" Type="http://schemas.openxmlformats.org/officeDocument/2006/relationships/hyperlink" Target="file:///\\globefs3\..\..\..\anthonyg\AppData\Roaming\Microsoft\Excel\Drawings\Production%20DWG%20Packets\James%20Hardie-Tacoma%20SO.047049\James%20Hardie%20-%20Tacoma%20Job%2026550,%20item%20173.pdf" TargetMode="External"/><Relationship Id="rId1245" Type="http://schemas.openxmlformats.org/officeDocument/2006/relationships/hyperlink" Target="file:///\\globefs3\..\..\..\anthonyg\AppData\Roaming\Microsoft\Excel\BOMS\28497%20James%20Jones,%20Item%20106P%20hyd.xlsx" TargetMode="External"/><Relationship Id="rId1452" Type="http://schemas.openxmlformats.org/officeDocument/2006/relationships/hyperlink" Target="file:///\\globefs3\..\..\..\anthonyg\AppData\Roaming\Microsoft\Excel\BOMS\Norbord%20-%20Chambord%20050888\29542%20Chambord,%20Item%20120.xlsx" TargetMode="External"/><Relationship Id="rId254" Type="http://schemas.openxmlformats.org/officeDocument/2006/relationships/hyperlink" Target="file:///\\globefs3\..\..\..\anthonyg\AppData\Roaming\Microsoft\AppData\Roaming\Microsoft\Excel\BOMS\22621%20%20-%20GP%20Rincon,%20item%20123.xlsx" TargetMode="External"/><Relationship Id="rId699" Type="http://schemas.openxmlformats.org/officeDocument/2006/relationships/hyperlink" Target="file:///\\globefs3\..\..\..\anthonyg\AppData\Roaming\Microsoft\AppData\Roaming\Microsoft\Excel\BOMS\24797%20-%20Inverness%20item%20144.xlsx" TargetMode="External"/><Relationship Id="rId1091" Type="http://schemas.openxmlformats.org/officeDocument/2006/relationships/hyperlink" Target="file:///\\globefs3\..\..\..\anthonyg\AppData\Roaming\Microsoft\Excel\BOMS\26555%20James%20Hardie%20-%20Tacoma%20item%20179.xlsx" TargetMode="External"/><Relationship Id="rId1105" Type="http://schemas.openxmlformats.org/officeDocument/2006/relationships/hyperlink" Target="file:///\\globefs3\..\..\..\anthonyg\AppData\Roaming\Microsoft\Excel\Drawings\Production%20DWG%20Packets\James%20Hardie-Tacoma%20SO.047049\James%20Hardie%20-%20Tacoma%20Job%2028361,%20Item%20143.pdf" TargetMode="External"/><Relationship Id="rId1312" Type="http://schemas.openxmlformats.org/officeDocument/2006/relationships/hyperlink" Target="file:///\\globefs3\..\..\..\anthonyg\AppData\Roaming\Microsoft\Excel\BOMS\28818%20Nacogdoches%20item%20106P%20Air.xlsx" TargetMode="External"/><Relationship Id="rId49" Type="http://schemas.openxmlformats.org/officeDocument/2006/relationships/hyperlink" Target="file:///\\globefs3\..\..\..\anthonyg\AppData\Roaming\Microsoft\AppData\Roaming\Microsoft\Excel\BOMS\22893%20-%20Domtar.xlsx" TargetMode="External"/><Relationship Id="rId114" Type="http://schemas.openxmlformats.org/officeDocument/2006/relationships/hyperlink" Target="file:///\\globefs3\..\..\..\anthonyg\AppData\Roaming\Microsoft\AppData\Roaming\Microsoft\Excel\BOMS\22202%20-%20LP%20SWAN%20VALLEY.xlsx" TargetMode="External"/><Relationship Id="rId461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60,%20Item%20102.pdf" TargetMode="External"/><Relationship Id="rId559" Type="http://schemas.openxmlformats.org/officeDocument/2006/relationships/hyperlink" Target="file:///\\globefs3\..\..\..\anthonyg\AppData\Roaming\Microsoft\AppData\Roaming\Microsoft\Excel\BOMS\25577%20-%20Huber%20item%20124%20.xlsx" TargetMode="External"/><Relationship Id="rId766" Type="http://schemas.openxmlformats.org/officeDocument/2006/relationships/hyperlink" Target="file:///\\globefs3\..\..\..\anthonyg\AppData\Roaming\Microsoft\AppData\Roaming\Microsoft\Excel\Drawings\Production%20DWG%20Packets\Interstate%20Paper%20Phase%202\Interstate%20Paper%20Job%2025864,%20item%20137.pdf" TargetMode="External"/><Relationship Id="rId1189" Type="http://schemas.openxmlformats.org/officeDocument/2006/relationships/hyperlink" Target="file:///\\globefs3\..\..\..\anthonyg\AppData\Roaming\Microsoft\Excel\BOMS\28040%20Norbord%20Cordele%20item%20110%20.xlsx" TargetMode="External"/><Relationship Id="rId1396" Type="http://schemas.openxmlformats.org/officeDocument/2006/relationships/hyperlink" Target="file:///\\globefs3\..\..\..\anthonyg\AppData\Roaming\Microsoft\Excel\BOMS\Lanett%20-%20049099\28223%20Norbord%20Lanett%20Item%20209P%20Air.xlsx" TargetMode="External"/><Relationship Id="rId198" Type="http://schemas.openxmlformats.org/officeDocument/2006/relationships/hyperlink" Target="file:///\\globefs3\..\..\..\anthonyg\AppData\Roaming\Microsoft\AppData\Roaming\Microsoft\Excel\Drawings\American%20Pacific\AM%20Pacific%20Job%2021887%20item%20101.pdf" TargetMode="External"/><Relationship Id="rId321" Type="http://schemas.openxmlformats.org/officeDocument/2006/relationships/hyperlink" Target="file:///\\globefs3\..\..\..\anthonyg\AppData\Roaming\Microsoft\AppData\Roaming\Microsoft\Excel\BOMS\24067%20-%20Arbec%20Hyd%20Pwr%20Pack%20item%20414A.xlsx" TargetMode="External"/><Relationship Id="rId419" Type="http://schemas.openxmlformats.org/officeDocument/2006/relationships/hyperlink" Target="file:///\\globefs3\..\..\..\anthonyg\AppData\Roaming\Microsoft\AppData\Roaming\Microsoft\Excel\BOMS\24552%20-%20Kruger%20item%20104%20.xlsx" TargetMode="External"/><Relationship Id="rId626" Type="http://schemas.openxmlformats.org/officeDocument/2006/relationships/hyperlink" Target="file:///\\globefs3\..\..\..\anthonyg\AppData\Roaming\Microsoft\AppData\Roaming\Microsoft\Excel\Labor\Boeing%20Job%2023734,%20%20SO.043082.pdf" TargetMode="External"/><Relationship Id="rId973" Type="http://schemas.openxmlformats.org/officeDocument/2006/relationships/hyperlink" Target="file:///\\globefs3\..\..\..\anthonyg\AppData\Roaming\Microsoft\Excel\Drawings\Production%20DWG%20Packets\Norbord%20-%20Barwick%20SO.047862\Norbor%20-%20Barwick%20Job%2026929,%20Item%20112.pdf" TargetMode="External"/><Relationship Id="rId1049" Type="http://schemas.openxmlformats.org/officeDocument/2006/relationships/hyperlink" Target="file:///\\globefs3\..\..\..\anthonyg\AppData\Roaming\Microsoft\Excel\BOMS\26547%20James%20Hardie%20-%20Tacoma%20item%20170.xlsx" TargetMode="External"/><Relationship Id="rId1256" Type="http://schemas.openxmlformats.org/officeDocument/2006/relationships/hyperlink" Target="file:///\\globefs3\..\..\..\anthonyg\AppData\Roaming\Microsoft\Excel\Drawings\Production%20DWG%20Packets\James%20Jones%20SO.047962\James%20Jones%20Job%2028297,%20Item%20307A.pdf" TargetMode="External"/><Relationship Id="rId833" Type="http://schemas.openxmlformats.org/officeDocument/2006/relationships/hyperlink" Target="file:///\\globefs3\..\..\..\anthonyg\AppData\Roaming\Microsoft\Excel\Drawings\Production%20DWG%20Packets\Norbord-Jefferson%20SO.047483\Norbord%20-%20Jefferson%20Job%2026869,%20item%20100.pdf" TargetMode="External"/><Relationship Id="rId1116" Type="http://schemas.openxmlformats.org/officeDocument/2006/relationships/hyperlink" Target="file:///\\globefs3\..\..\..\anthonyg\AppData\Roaming\Microsoft\Excel\BOMS\27750%20LP%20-%20Maniwaki%20item%20913.xlsx" TargetMode="External"/><Relationship Id="rId265" Type="http://schemas.openxmlformats.org/officeDocument/2006/relationships/hyperlink" Target="file:///\\globefs3\..\..\..\anthonyg\AppData\Roaming\Microsoft\AppData\Roaming\Microsoft\Excel\Labor\Rincon.040778.pdf" TargetMode="External"/><Relationship Id="rId472" Type="http://schemas.openxmlformats.org/officeDocument/2006/relationships/hyperlink" Target="file:///\\globefs3\..\..\..\anthonyg\AppData\Roaming\Microsoft\AppData\Roaming\Microsoft\Excel\Drawings\Production%20DWG%20Packets\Resolute%20FO%20SO.045253\Resolute%20FP%20Job%2025081,%20Item%20101.pdf" TargetMode="External"/><Relationship Id="rId900" Type="http://schemas.openxmlformats.org/officeDocument/2006/relationships/hyperlink" Target="file:///\\globefs3\..\..\..\anthonyg\AppData\Roaming\Microsoft\Excel\BOMS\27084%20Norbord%20-%20Cordele%20item%20104B.xlsx" TargetMode="External"/><Relationship Id="rId1323" Type="http://schemas.openxmlformats.org/officeDocument/2006/relationships/hyperlink" Target="file:///\\globefs3\..\..\..\anthonyg\AppData\Roaming\Microsoft\Excel\BOMS\28776%20Nacogdoches%20item%20.xlsx" TargetMode="External"/><Relationship Id="rId125" Type="http://schemas.openxmlformats.org/officeDocument/2006/relationships/hyperlink" Target="file:///\\globefs3\..\..\..\anthonyg\AppData\Roaming\Microsoft\AppData\Roaming\Microsoft\Excel\BOMS\22169%20lp%20swan%20valley.xlsx" TargetMode="External"/><Relationship Id="rId332" Type="http://schemas.openxmlformats.org/officeDocument/2006/relationships/hyperlink" Target="file:///\\globefs3\..\..\..\anthonyg\AppData\Roaming\Microsoft\AppData\Roaming\Microsoft\Excel\BOMS\24062%20-%20Arbec%20item%20410.xlsx" TargetMode="External"/><Relationship Id="rId777" Type="http://schemas.openxmlformats.org/officeDocument/2006/relationships/hyperlink" Target="file:///\\globefs3\..\..\..\anthonyg\AppData\Roaming\Microsoft\AppData\Roaming\Microsoft\Excel\BOMS\25865%20Interstate%20Paper%20item%20140.xlsx" TargetMode="External"/><Relationship Id="rId984" Type="http://schemas.openxmlformats.org/officeDocument/2006/relationships/hyperlink" Target="file:///\\globefs3\..\..\..\anthonyg\AppData\Roaming\Microsoft\Excel\Drawings\Production%20DWG%20Packets\Norbord%20-%20Barwick%20SO.047862\Norbord%20-%20Barwick%20Job%2026922,%20Item%20101.pdf" TargetMode="External"/><Relationship Id="rId637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88,%20Item%20121.pdf" TargetMode="External"/><Relationship Id="rId844" Type="http://schemas.openxmlformats.org/officeDocument/2006/relationships/hyperlink" Target="file:///\\globefs3\..\..\..\anthonyg\AppData\Roaming\Microsoft\Excel\BOMS\27164%20GP%20-%20Palatka%20item%20110.xlsx" TargetMode="External"/><Relationship Id="rId1267" Type="http://schemas.openxmlformats.org/officeDocument/2006/relationships/hyperlink" Target="file:///\\globefs3\..\..\..\anthonyg\AppData\Roaming\Microsoft\Excel\BOMS\28499%20James%20Jones,%20item%20113H%20Hyd.xlsx" TargetMode="External"/><Relationship Id="rId276" Type="http://schemas.openxmlformats.org/officeDocument/2006/relationships/hyperlink" Target="file:///\\globefs3\..\..\..\anthonyg\AppData\Roaming\Microsoft\AppData\Roaming\Microsoft\Excel\Labor\Norbord%20Jefferson%20042835.pdf" TargetMode="External"/><Relationship Id="rId483" Type="http://schemas.openxmlformats.org/officeDocument/2006/relationships/hyperlink" Target="file:///\\globefs3\..\..\..\anthonyg\AppData\Roaming\Microsoft\AppData\Roaming\Microsoft\Excel\Labor\Globe%20SO.044453.pdf" TargetMode="External"/><Relationship Id="rId690" Type="http://schemas.openxmlformats.org/officeDocument/2006/relationships/hyperlink" Target="file:///\\globefs3\..\..\..\anthonyg\AppData\Roaming\Microsoft\AppData\Roaming\Microsoft\Excel\BOMS\24785%20-%20Inverness%20item%20118.xlsx" TargetMode="External"/><Relationship Id="rId704" Type="http://schemas.openxmlformats.org/officeDocument/2006/relationships/hyperlink" Target="file:///\\globefs3\..\..\..\anthonyg\AppData\Roaming\Microsoft\AppData\Roaming\Microsoft\Excel\BOMS\24827%20-%20Inverness%20item%20330.xlsx" TargetMode="External"/><Relationship Id="rId911" Type="http://schemas.openxmlformats.org/officeDocument/2006/relationships/hyperlink" Target="file:///\\globefs3\..\..\..\anthonyg\AppData\Roaming\Microsoft\Excel\Drawings\Production%20DWG%20Packets\Norbord%20-%20Cordele%20SO.046845\Norbord%20-%20CordeleJob%2027280,%20item%20106D.pdf" TargetMode="External"/><Relationship Id="rId1127" Type="http://schemas.openxmlformats.org/officeDocument/2006/relationships/hyperlink" Target="file:///\\globefs3\..\..\..\anthonyg\AppData\Roaming\Microsoft\Excel\Drawings\Production%20DWG%20Packets\LP%20Bois%20-%20Manawaki%20SO.047617\LP%20Bois%20-%20Maniwaki%20Job%2027747,%20Item%20906.pdf" TargetMode="External"/><Relationship Id="rId1334" Type="http://schemas.openxmlformats.org/officeDocument/2006/relationships/hyperlink" Target="file:///\\globefs3\..\..\..\anthonyg\AppData\Roaming\Microsoft\Excel\Labor" TargetMode="External"/><Relationship Id="rId40" Type="http://schemas.openxmlformats.org/officeDocument/2006/relationships/hyperlink" Target="file:///\\globefs3\..\..\..\anthonyg\AppData\Roaming\Microsoft\AppData\Roaming\Microsoft\Excel\BOMS\21972%20-%20WEYERHAEUSER.xlsx" TargetMode="External"/><Relationship Id="rId136" Type="http://schemas.openxmlformats.org/officeDocument/2006/relationships/hyperlink" Target="file:///\\globefs3\..\..\..\anthonyg\AppData\Roaming\Microsoft\AppData\Roaming\Microsoft\Excel\BOMS\22370%20-LP%20SWAN%20VALLEY.xlsx" TargetMode="External"/><Relationship Id="rId343" Type="http://schemas.openxmlformats.org/officeDocument/2006/relationships/hyperlink" Target="file:///\\globefs3\..\..\..\anthonyg\AppData\Roaming\Microsoft\AppData\Roaming\Microsoft\Excel\BOMS\24050%20-%20Arbec%20item%20318.xlsx" TargetMode="External"/><Relationship Id="rId550" Type="http://schemas.openxmlformats.org/officeDocument/2006/relationships/hyperlink" Target="file:///\\globefs3\..\..\..\anthonyg\AppData\Roaming\Microsoft\AppData\Roaming\Microsoft\Excel\BOMS\25573%20-%20Huber%20item%20110%20.xlsx" TargetMode="External"/><Relationship Id="rId788" Type="http://schemas.openxmlformats.org/officeDocument/2006/relationships/hyperlink" Target="file:///\\globefs3\..\..\..\anthonyg\AppData\Roaming\Microsoft\AppData\Roaming\Microsoft\Excel\Labor\Norbord%20-%20Jefferson%20SO.047483.pdf" TargetMode="External"/><Relationship Id="rId995" Type="http://schemas.openxmlformats.org/officeDocument/2006/relationships/hyperlink" Target="file:///\\globefs3\..\..\..\anthonyg\AppData\Roaming\Microsoft\Excel\BOMS" TargetMode="External"/><Relationship Id="rId1180" Type="http://schemas.openxmlformats.org/officeDocument/2006/relationships/hyperlink" Target="file:///\\globefs3\..\..\..\anthonyg\AppData\Roaming\Microsoft\Excel\Drawings\Production%20DWG%20Packets\Norbord%20Cordele%20SO%20049085\Norbord%20Cordele%20Job%2028033,%20Item%20103.pdf" TargetMode="External"/><Relationship Id="rId1401" Type="http://schemas.openxmlformats.org/officeDocument/2006/relationships/hyperlink" Target="file:///\\globefs3\..\..\..\anthonyg\AppData\Roaming\Microsoft\Excel\BOMS\Lanett%20-%20049099\28228%20Norbord%20Lanett%20Item%20221P%20Air.xlsx" TargetMode="External"/><Relationship Id="rId203" Type="http://schemas.openxmlformats.org/officeDocument/2006/relationships/hyperlink" Target="file:///\\globefs3\..\..\..\anthonyg\AppData\Roaming\Microsoft\AppData\Roaming\Microsoft\Excel\Drawings\American%20Pacific\AM%20Pacific%20Job%2022052%20item%20102.pdf" TargetMode="External"/><Relationship Id="rId648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778,%20Item%20112.pdf" TargetMode="External"/><Relationship Id="rId855" Type="http://schemas.openxmlformats.org/officeDocument/2006/relationships/hyperlink" Target="file:///\\globefs3\..\..\..\anthonyg\AppData\Roaming\Microsoft\Excel\Drawings\Production%20DWG%20Packets\Georgia%20Pacific%20-Palatka%20SO.047920\GP%20-%20Palatka%20Job%2027165,%20Item%20111.pdf" TargetMode="External"/><Relationship Id="rId1040" Type="http://schemas.openxmlformats.org/officeDocument/2006/relationships/hyperlink" Target="file:///\\globefs3\..\..\..\anthonyg\AppData\Roaming\Microsoft\Excel\Drawings\Production%20DWG%20Packets\James%20Hardie-Tacoma%20SO.047049\James%20Hardie%20-%20Tacoma%20Job%2026528,%20item%20130.pdf" TargetMode="External"/><Relationship Id="rId1278" Type="http://schemas.openxmlformats.org/officeDocument/2006/relationships/hyperlink" Target="file:///\\globefs3\..\..\..\anthonyg\AppData\Roaming\Microsoft\Excel\BOMS\27555%20James%20Jones,%20Item%20327.xlsx" TargetMode="External"/><Relationship Id="rId287" Type="http://schemas.openxmlformats.org/officeDocument/2006/relationships/hyperlink" Target="file:///\\globefs3\..\..\..\anthonyg\AppData\Roaming\Microsoft\AppData\Roaming\Microsoft\Excel\BOMS\23817%20-%20Anthony%20Eacom%20item%20102.xlsx" TargetMode="External"/><Relationship Id="rId410" Type="http://schemas.openxmlformats.org/officeDocument/2006/relationships/hyperlink" Target="file:///\\globefs3\..\..\..\anthonyg\AppData\Roaming\Microsoft\AppData\Roaming\Microsoft\Excel\Labor\Boeing%20Job%2023734,%20%20SO.043082.pdf" TargetMode="External"/><Relationship Id="rId494" Type="http://schemas.openxmlformats.org/officeDocument/2006/relationships/hyperlink" Target="file:///\\globefs3\..\..\..\anthonyg\AppData\Roaming\Microsoft\AppData\Roaming\Microsoft\Excel\BOMS\25460%20-%20GP%20Warm%20Springs%20item%20101.xlsx" TargetMode="External"/><Relationship Id="rId508" Type="http://schemas.openxmlformats.org/officeDocument/2006/relationships/hyperlink" Target="file:///\\globefs3\..\..\..\anthonyg\AppData\Roaming\Microsoft\AppData\Roaming\Microsoft\Excel\Drawings\Production%20DWG%20Packets\Columbia%20FP%20Trumann\Columbia%20Job%2026011,%20Item%20101%20.pdf" TargetMode="External"/><Relationship Id="rId715" Type="http://schemas.openxmlformats.org/officeDocument/2006/relationships/hyperlink" Target="file:///\\globefs3\..\..\..\anthonyg\AppData\Roaming\Microsoft\AppData\Roaming\Microsoft\Excel\BOMS\24772%20-%20%20Inverness%20item%20105%20.xlsx" TargetMode="External"/><Relationship Id="rId922" Type="http://schemas.openxmlformats.org/officeDocument/2006/relationships/hyperlink" Target="file:///\\globefs3\..\..\..\anthonyg\AppData\Roaming\Microsoft\Excel\BOMS\27821%20James%20Hardie%20-%20Pulaski%20item%20100.xlsx" TargetMode="External"/><Relationship Id="rId1138" Type="http://schemas.openxmlformats.org/officeDocument/2006/relationships/hyperlink" Target="file:///\\globefs3\..\..\..\anthonyg\AppData\Roaming\Microsoft\Excel\BOMS\27744%20LP%20-%20Maniwaki,%20Item%20903.xlsx" TargetMode="External"/><Relationship Id="rId1345" Type="http://schemas.openxmlformats.org/officeDocument/2006/relationships/hyperlink" Target="file:///\\globefs3\..\..\..\anthonyg\AppData\Roaming\Microsoft\Excel\BOMS\Masonite%20-%20049103\28145%20Masonite%20Beams%20Item%20106%20matl%20list.xlsx" TargetMode="External"/><Relationship Id="rId147" Type="http://schemas.openxmlformats.org/officeDocument/2006/relationships/hyperlink" Target="file:///\\globefs3\..\..\..\anthonyg\AppData\Roaming\Microsoft\AppData\Roaming\Microsoft\Excel\BOMS\22162%20-%20LP%20SWAN%20VALLEY.xlsx" TargetMode="External"/><Relationship Id="rId354" Type="http://schemas.openxmlformats.org/officeDocument/2006/relationships/hyperlink" Target="file:///\\globefs3\..\..\..\anthonyg\AppData\Roaming\Microsoft\AppData\Roaming\Microsoft\Excel\BOMS\24045%20-%20Arbec%20item%20314%20.xlsx" TargetMode="External"/><Relationship Id="rId799" Type="http://schemas.openxmlformats.org/officeDocument/2006/relationships/hyperlink" Target="file:///\\globefs3\..\..\..\anthonyg\AppData\Roaming\Microsoft\Excel\BOMS\27077%20-%2027083.%20Jefferson%20Air.%20Hyd.xlsx" TargetMode="External"/><Relationship Id="rId1191" Type="http://schemas.openxmlformats.org/officeDocument/2006/relationships/hyperlink" Target="file:///\\globefs3\..\..\..\anthonyg\AppData\Roaming\Microsoft\Excel\BOMS\28042%20Norbord%20Cordele%20item%20112.xlsx" TargetMode="External"/><Relationship Id="rId1205" Type="http://schemas.openxmlformats.org/officeDocument/2006/relationships/hyperlink" Target="file:///\\globefs3\..\..\..\anthonyg\AppData\Roaming\Microsoft\Excel\BOMS\27519%20James%20Jones%20item%20101.xlsx" TargetMode="External"/><Relationship Id="rId51" Type="http://schemas.openxmlformats.org/officeDocument/2006/relationships/hyperlink" Target="file:///\\globefs3\..\..\..\anthonyg\AppData\Roaming\Microsoft\AppData\Roaming\Microsoft\Excel\BOMS\22883%20-%20Domtar.xlsx" TargetMode="External"/><Relationship Id="rId561" Type="http://schemas.openxmlformats.org/officeDocument/2006/relationships/hyperlink" Target="file:///\\globefs3\..\..\..\anthonyg\AppData\Roaming\Microsoft\AppData\Roaming\Microsoft\Excel\BOMS\26364%20-%20huber%20item%20520%20matl%20list.xlsx" TargetMode="External"/><Relationship Id="rId659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93,%20Item%20141.pdf" TargetMode="External"/><Relationship Id="rId866" Type="http://schemas.openxmlformats.org/officeDocument/2006/relationships/hyperlink" Target="file:///\\globefs3\..\..\..\anthonyg\AppData\Roaming\Microsoft\AppData\Roaming\Microsoft\Excel\Drawings\Production%20DWG%20Packets\Interstate%20Paper%20Phase%202\Interstate%20Paper%20Job%2025841,%20Item%20111.pdf" TargetMode="External"/><Relationship Id="rId1289" Type="http://schemas.openxmlformats.org/officeDocument/2006/relationships/hyperlink" Target="file:///\\globefs3\..\..\..\anthonyg\AppData\Roaming\Microsoft\Excel\BOMS\27554%20James%20Jones,%20Item%20326.xlsx" TargetMode="External"/><Relationship Id="rId1412" Type="http://schemas.openxmlformats.org/officeDocument/2006/relationships/hyperlink" Target="file:///\\globefs3\..\..\..\anthonyg\AppData\Roaming\Microsoft\Excel\BOMS\Lanett%20-%20049099\28169%20Norbord%20Lanett%20item%20201.xlsx" TargetMode="External"/><Relationship Id="rId214" Type="http://schemas.openxmlformats.org/officeDocument/2006/relationships/hyperlink" Target="file:///\\globefs3\..\..\..\anthonyg\AppData\Roaming\Microsoft\AppData\Roaming\Microsoft\Excel\Labor\Boeing%20042071.pdf" TargetMode="External"/><Relationship Id="rId298" Type="http://schemas.openxmlformats.org/officeDocument/2006/relationships/hyperlink" Target="file:///\\globefs3\..\..\..\anthonyg\AppData\Roaming\Microsoft\AppData\Roaming\Microsoft\Excel\Drawings\Production%20DWG%20Packets\Hydro%20DWG\Hydro%20for%2043.pdf" TargetMode="External"/><Relationship Id="rId421" Type="http://schemas.openxmlformats.org/officeDocument/2006/relationships/hyperlink" Target="file:///\\globefs3\..\..\..\anthonyg\AppData\Roaming\Microsoft\AppData\Roaming\Microsoft\Excel\BOMS\24905%20-%20Kruger%20item%20106.xlsx" TargetMode="External"/><Relationship Id="rId519" Type="http://schemas.openxmlformats.org/officeDocument/2006/relationships/hyperlink" Target="file:///\\globefs3\..\..\..\anthonyg\AppData\Roaming\Microsoft\AppData\Roaming\Microsoft\Excel\Drawings\Production%20DWG%20Packets\Westrock%20SO.045972\Westrock%20Job%2025794,%20Item%20103.pdf" TargetMode="External"/><Relationship Id="rId1051" Type="http://schemas.openxmlformats.org/officeDocument/2006/relationships/hyperlink" Target="file:///\\globefs3\..\..\..\anthonyg\AppData\Roaming\Microsoft\Excel\Drawings\Production%20DWG%20Packets\James%20Hardie-Tacoma%20SO.047049\James%20Hardie%20-%20Tacoma%20Job%2026552,%20item%20176%20.pdf" TargetMode="External"/><Relationship Id="rId1149" Type="http://schemas.openxmlformats.org/officeDocument/2006/relationships/hyperlink" Target="file:///\\globefs3\..\..\..\anthonyg\AppData\Roaming\Microsoft\Excel\Drawings\Production%20DWG%20Packets\GP%20-%20Englehart%20SO.049552\GP%20-%20Englehart%20Job%2028441,%20Item%20105.pdf" TargetMode="External"/><Relationship Id="rId1356" Type="http://schemas.openxmlformats.org/officeDocument/2006/relationships/hyperlink" Target="file:///\\globefs3\..\..\..\anthonyg\AppData\Roaming\Microsoft\Excel\Drawings\Production%20DWG%20Packets\Norbord%20Lanett%20SO%20049099\Norbord%20Lanett%20Job%2028204,%20Item%20311.pdf" TargetMode="External"/><Relationship Id="rId158" Type="http://schemas.openxmlformats.org/officeDocument/2006/relationships/hyperlink" Target="file:///\\globefs3\..\..\..\anthonyg\AppData\Roaming\Microsoft\AppData\Roaming\Microsoft\Excel\BOMS\22166%20-%20lp%20swan%20valley.xlsx" TargetMode="External"/><Relationship Id="rId726" Type="http://schemas.openxmlformats.org/officeDocument/2006/relationships/hyperlink" Target="file:///\\globefs3\..\..\..\anthonyg\AppData\Roaming\Microsoft\AppData\Roaming\Microsoft\Excel\BOMS\24794-Inverness%20Item%20142.xlsx" TargetMode="External"/><Relationship Id="rId933" Type="http://schemas.openxmlformats.org/officeDocument/2006/relationships/hyperlink" Target="file:///\\globefs3\..\..\..\anthonyg\AppData\Roaming\Microsoft\Excel\BOMS\27324%20GP%20-%20Dudley%20item%20102.xlsx" TargetMode="External"/><Relationship Id="rId1009" Type="http://schemas.openxmlformats.org/officeDocument/2006/relationships/hyperlink" Target="file:///\\globefs3\..\..\..\anthonyg\AppData\Roaming\Microsoft\Excel\Drawings\Production%20DWG%20Packets\James%20Hardie-Tacoma%20SO.047049\James%20Hardie%20-%20Tacoma%20Job%2026516,%20item%20106.pdf" TargetMode="External"/><Relationship Id="rId62" Type="http://schemas.openxmlformats.org/officeDocument/2006/relationships/hyperlink" Target="file:///\\globefs3\..\..\..\anthonyg\AppData\Roaming\Microsoft\AppData\Roaming\Microsoft\Excel\BOMS\22881%20-%20Domtar.xlsx" TargetMode="External"/><Relationship Id="rId365" Type="http://schemas.openxmlformats.org/officeDocument/2006/relationships/hyperlink" Target="file:///\\globefs3\..\..\..\anthonyg\AppData\Roaming\Microsoft\AppData\Roaming\Microsoft\Excel\BOMS\24031%20-%20Arbec%20Item%20202.xlsx" TargetMode="External"/><Relationship Id="rId572" Type="http://schemas.openxmlformats.org/officeDocument/2006/relationships/hyperlink" Target="file:///\\globefs3\..\..\..\anthonyg\AppData\Roaming\Microsoft\AppData\Roaming\Microsoft\Excel\BOMS\25680%20-%20grainger%20carts%202.1%20matl%20list.xlsx" TargetMode="External"/><Relationship Id="rId1216" Type="http://schemas.openxmlformats.org/officeDocument/2006/relationships/hyperlink" Target="file:///\\globefs3\..\..\..\anthonyg\AppData\Roaming\Microsoft\Excel\Drawings\Production%20DWG%20Packets\James%20Jones%20SO.047962\James%20Jones%20Job%2027876,%20Item%20110.pdf" TargetMode="External"/><Relationship Id="rId1423" Type="http://schemas.openxmlformats.org/officeDocument/2006/relationships/hyperlink" Target="file:///\\globefs3\..\..\..\anthonyg\AppData\Roaming\Microsoft\Excel\Drawings\Production%20DWG%20Packets\Norbord%20Lanett%20SO%20049099\Norbord%20Lanett%20Job%2029165,%20Item%20302A.pdf" TargetMode="External"/><Relationship Id="rId225" Type="http://schemas.openxmlformats.org/officeDocument/2006/relationships/hyperlink" Target="file:///\\globefs3\..\..\..\anthonyg\AppData\Roaming\Microsoft\AppData\Roaming\Microsoft\Excel\Drawings\Boeing%20042071\Boeing%20Job%2023107%20item%2005.pdf" TargetMode="External"/><Relationship Id="rId432" Type="http://schemas.openxmlformats.org/officeDocument/2006/relationships/hyperlink" Target="file:///\\globefs3\..\..\..\anthonyg\AppData\Roaming\Microsoft\AppData\Roaming\Microsoft\Excel\BOMS\24469%20-%20Tencate%20item%20123%20.xlsx" TargetMode="External"/><Relationship Id="rId877" Type="http://schemas.openxmlformats.org/officeDocument/2006/relationships/hyperlink" Target="file:///\\globefs3\..\..\..\anthonyg\AppData\Roaming\Microsoft\Excel\BOMS\Old%20Boms\Interstate%20Paper\26792%20Interstate%20Paper%20item%20115.xlsx" TargetMode="External"/><Relationship Id="rId1062" Type="http://schemas.openxmlformats.org/officeDocument/2006/relationships/hyperlink" Target="file:///\\globefs3\..\..\..\anthonyg\AppData\Roaming\Microsoft\Excel\BOMS\26552%20James%20Hardie%20-%20Tacoma%20item%20176.xlsx" TargetMode="External"/><Relationship Id="rId737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67,%20Item%20101.pdf" TargetMode="External"/><Relationship Id="rId944" Type="http://schemas.openxmlformats.org/officeDocument/2006/relationships/hyperlink" Target="file:///\\globefs3\..\..\..\anthonyg\AppData\Roaming\Microsoft\Excel\BOMS\27446%20GP%20-%20Dudley%20item%20109H%20hyd.xlsx" TargetMode="External"/><Relationship Id="rId1367" Type="http://schemas.openxmlformats.org/officeDocument/2006/relationships/hyperlink" Target="file:///\\globefs3\..\..\..\anthonyg\AppData\Roaming\Microsoft\Excel\Drawings\Production%20DWG%20Packets\Norbord%20Lanett%20SO%20049099\Norbord%20Lanett%20Job%2028171,%20Item%20203.pdf" TargetMode="External"/><Relationship Id="rId73" Type="http://schemas.openxmlformats.org/officeDocument/2006/relationships/hyperlink" Target="file:///\\globefs3\..\..\..\anthonyg\AppData\Roaming\Microsoft\AppData\Roaming\Microsoft\Excel\Drawings\Domtar%20SO%2041614\Domtar%20Job%2022877,%20item%20111.pdf" TargetMode="External"/><Relationship Id="rId169" Type="http://schemas.openxmlformats.org/officeDocument/2006/relationships/hyperlink" Target="file:///\\globefs3\..\..\..\anthonyg\AppData\Roaming\Microsoft\AppData\Roaming\Microsoft\Excel\BOMS\22377%20-%20LP%20SWAN%20VALLEY.xlsx" TargetMode="External"/><Relationship Id="rId376" Type="http://schemas.openxmlformats.org/officeDocument/2006/relationships/hyperlink" Target="file:///\\globefs3\..\..\..\anthonyg\AppData\Roaming\Microsoft\AppData\Roaming\Microsoft\Excel\Drawings\Production%20DWG%20Packets\Arbec%20043700\Arbec%20Job%2024030%20Item%20201.pdf" TargetMode="External"/><Relationship Id="rId583" Type="http://schemas.openxmlformats.org/officeDocument/2006/relationships/hyperlink" Target="file:///\\globefs3\..\..\..\anthonyg\AppData\Roaming\Microsoft\AppData\Roaming\Microsoft\Excel\BOMS\26338%20Robert%20Weed%20Item%20101.xlsx" TargetMode="External"/><Relationship Id="rId790" Type="http://schemas.openxmlformats.org/officeDocument/2006/relationships/hyperlink" Target="file:///\\globefs3\..\..\..\anthonyg\AppData\Roaming\Microsoft\AppData\Roaming\Microsoft\Excel\Drawings\Production%20DWG%20Packets\Norbord-Jefferson%20SO.047483\Norbord-Jeffersaon%20Job%2026690,%20Item%20113.pdf" TargetMode="External"/><Relationship Id="rId804" Type="http://schemas.openxmlformats.org/officeDocument/2006/relationships/hyperlink" Target="file:///\\globefs3\..\..\..\anthonyg\AppData\Roaming\Microsoft\AppData\Roaming\Microsoft\Excel\Drawings\Production%20DWG%20Packets\Norbord-Jefferson%20SO.047483\Norbord%20-%20Jeferson%20Job%2026697,%20Item%20133.pdf" TargetMode="External"/><Relationship Id="rId1227" Type="http://schemas.openxmlformats.org/officeDocument/2006/relationships/hyperlink" Target="file:///\\globefs3\..\..\..\anthonyg\AppData\Roaming\Microsoft\Excel\Drawings\Production%20DWG%20Packets\James%20Jones%20SO.047962\James%20Jones%20Job%2027536,%20Item%20302_160A2094.pdf" TargetMode="External"/><Relationship Id="rId1434" Type="http://schemas.openxmlformats.org/officeDocument/2006/relationships/hyperlink" Target="file:///\\globefs3\..\..\..\anthonyg\AppData\Roaming\Microsoft\Excel\Drawings\Production%20DWG%20Packets\139B0794%20Shipping%20order%20job%2029432.pdf" TargetMode="External"/><Relationship Id="rId4" Type="http://schemas.openxmlformats.org/officeDocument/2006/relationships/hyperlink" Target="file:///\\globefs3\..\..\..\anthonyg\AppData\Roaming\Microsoft\AppData\Roaming\anthonyg\AppData\Roaming\Microsoft\AppData\Roaming\Microsoft\Excel\BOMS\21708%20ROCKTENN%20-%20TACOMA.xls" TargetMode="External"/><Relationship Id="rId236" Type="http://schemas.openxmlformats.org/officeDocument/2006/relationships/hyperlink" Target="file:///\\globefs3\..\..\..\anthonyg\AppData\Roaming\Microsoft\AppData\Roaming\Microsoft\Excel\Drawings\Rincon%20SO%2040778\Rincon%20Job%2022619%20item%20121.pdf" TargetMode="External"/><Relationship Id="rId443" Type="http://schemas.openxmlformats.org/officeDocument/2006/relationships/hyperlink" Target="file:///\\globefs3\..\..\..\anthonyg\AppData\Roaming\Microsoft\AppData\Roaming\Microsoft\Excel\BOMS\24465%20-%20Tencate%20item%20110%20.xlsx" TargetMode="External"/><Relationship Id="rId650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26,%20Item%20323.pdf" TargetMode="External"/><Relationship Id="rId888" Type="http://schemas.openxmlformats.org/officeDocument/2006/relationships/hyperlink" Target="file:///\\globefs3\..\..\..\anthonyg\AppData\Roaming\Microsoft\Excel\BOMS\26896%20Norbord%20-%20Cordele%20item%20112.xlsx" TargetMode="External"/><Relationship Id="rId1073" Type="http://schemas.openxmlformats.org/officeDocument/2006/relationships/hyperlink" Target="file:///\\globefs3\..\..\..\anthonyg\AppData\Roaming\Microsoft\Excel\BOMS\27925%20James%20Hardie%20-%20Tacoma%20item%20171P%20Pne.xlsx" TargetMode="External"/><Relationship Id="rId1280" Type="http://schemas.openxmlformats.org/officeDocument/2006/relationships/hyperlink" Target="file:///\\globefs3\..\..\..\anthonyg\AppData\Roaming\Microsoft\Excel\BOMS\27551%20James%20Jones,%20Item%20323.xlsx" TargetMode="External"/><Relationship Id="rId303" Type="http://schemas.openxmlformats.org/officeDocument/2006/relationships/hyperlink" Target="file:///\\globefs3\..\..\..\anthonyg\AppData\Roaming\Microsoft\AppData\Roaming\Microsoft\Excel\Drawings\Production%20DWG%20Packets\Boeing%20Renton%20Job%2024183\Boeing%20Renton%20Job%2024183%20Item%2001.pdf" TargetMode="External"/><Relationship Id="rId748" Type="http://schemas.openxmlformats.org/officeDocument/2006/relationships/hyperlink" Target="file:///\\globefs3\..\..\..\anthonyg\AppData\Roaming\Microsoft\AppData\Roaming\Microsoft\Excel\Drawings\Production%20DWG%20Packets\LP-Minitonas%20SO.048646%20(Warranty)\LP-Minitonas%20Job%2027376%20(Warranty).pdf" TargetMode="External"/><Relationship Id="rId955" Type="http://schemas.openxmlformats.org/officeDocument/2006/relationships/hyperlink" Target="file:///\\globefs3\..\..\..\anthonyg\AppData\Roaming\Microsoft\Excel\BOMS\27608%20Potlatch%20item%20101.xlsx" TargetMode="External"/><Relationship Id="rId1140" Type="http://schemas.openxmlformats.org/officeDocument/2006/relationships/hyperlink" Target="file:///\\globefs3\..\..\..\anthonyg\AppData\Roaming\Microsoft\Excel\Drawings\Production%20DWG%20Packets\James%20Hardie-Tacoma%20SO.047049\James%20Hardie%20-%20Tacoma%20Job%2028361,%20Item%20143.pdf" TargetMode="External"/><Relationship Id="rId1378" Type="http://schemas.openxmlformats.org/officeDocument/2006/relationships/hyperlink" Target="file:///\\globefs3\..\..\..\anthonyg\AppData\Roaming\Microsoft\Excel\BOMS\Lanett%20-%20049099\28208%20Norbord%20Lanett%20item%20313A.xlsx" TargetMode="External"/><Relationship Id="rId84" Type="http://schemas.openxmlformats.org/officeDocument/2006/relationships/hyperlink" Target="file:///\\globefs3\..\..\..\anthonyg\AppData\Roaming\Microsoft\AppData\Roaming\Microsoft\Excel\BOMS\I0C89%20-%20%20DOMTARr.xlsx" TargetMode="External"/><Relationship Id="rId387" Type="http://schemas.openxmlformats.org/officeDocument/2006/relationships/hyperlink" Target="file:///\\globefs3\..\..\..\anthonyg\AppData\Roaming\Microsoft\AppData\Roaming\Microsoft\Excel\Drawings\Production%20DWG%20Packets\Arbec%20043700\Arbec%20Job%2024039%20Item%20303.pdf" TargetMode="External"/><Relationship Id="rId510" Type="http://schemas.openxmlformats.org/officeDocument/2006/relationships/hyperlink" Target="file:///\\globefs3\..\..\..\anthonyg\AppData\Roaming\Microsoft\AppData\Roaming\Microsoft\Excel\Labor\Colubia%20Trumann%20SO.046744.pdf" TargetMode="External"/><Relationship Id="rId594" Type="http://schemas.openxmlformats.org/officeDocument/2006/relationships/hyperlink" Target="file:///\\globefs3\..\..\..\anthonyg\AppData\Roaming\Microsoft\AppData\Roaming\Microsoft\Excel\Labor\LP%20Minitonas%20SO.047564.pdf" TargetMode="External"/><Relationship Id="rId608" Type="http://schemas.openxmlformats.org/officeDocument/2006/relationships/hyperlink" Target="file:///\\globefs3\..\..\..\anthonyg\AppData\Roaming\Microsoft\AppData\Roaming\Microsoft\Excel\BOMS\26752%20-%20LP%20Swan%20Item%20236.xlsx" TargetMode="External"/><Relationship Id="rId815" Type="http://schemas.openxmlformats.org/officeDocument/2006/relationships/hyperlink" Target="file:///\\globefs3\..\..\..\anthonyg\AppData\Roaming\Microsoft\Excel\BOMS\26683%20Norbord%20-%20Jefferson%20item%20107B.xlsx" TargetMode="External"/><Relationship Id="rId1238" Type="http://schemas.openxmlformats.org/officeDocument/2006/relationships/hyperlink" Target="file:///\\globefs3\..\..\..\anthonyg\AppData\Roaming\Microsoft\Excel\BOMS\27535%20James%20Jones,%20Item%20203.xlsx" TargetMode="External"/><Relationship Id="rId1445" Type="http://schemas.openxmlformats.org/officeDocument/2006/relationships/hyperlink" Target="file:///\\globefs3\..\..\..\anthonyg\AppData\Roaming\Microsoft\Excel\Drawings\Production%20DWG%20Packets\Norbord%20Chambord%20SO%20050888\Norbord%20Chambord,%20Job%2029370,%20Item111.pdf" TargetMode="External"/><Relationship Id="rId247" Type="http://schemas.openxmlformats.org/officeDocument/2006/relationships/hyperlink" Target="file:///\\globefs3\..\..\..\anthonyg\AppData\Roaming\Microsoft\AppData\Roaming\Microsoft\Excel\Drawings\Rincon%20SO%2040778\Rincon%20Job%2022620%20item%20122.pdf" TargetMode="External"/><Relationship Id="rId899" Type="http://schemas.openxmlformats.org/officeDocument/2006/relationships/hyperlink" Target="file:///\\globefs3\..\..\..\anthonyg\AppData\Roaming\Microsoft\Excel\BOMS\26891%20Norbord%20-%20Cordele%20item%20107.xlsx" TargetMode="External"/><Relationship Id="rId1000" Type="http://schemas.openxmlformats.org/officeDocument/2006/relationships/hyperlink" Target="file:///\\globefs3\..\..\..\anthonyg\AppData\Roaming\Microsoft\Excel\Drawings\Production%20DWG%20Packets\James%20Hardie-Tacoma%20SO.047049\Jamers%20Hardie%20-%20Tacoma%20Job%2026526,%20item%20118%20.pdf" TargetMode="External"/><Relationship Id="rId1084" Type="http://schemas.openxmlformats.org/officeDocument/2006/relationships/hyperlink" Target="file:///\\globefs3\..\..\..\anthonyg\AppData\Roaming\Microsoft\Excel\Drawings\Production%20DWG%20Packets\James%20Hardie-Tacoma%20SO.047049\James%20Hardie%20-%20Tacoma%20Job%2026554,%20item%20178.pdf" TargetMode="External"/><Relationship Id="rId1305" Type="http://schemas.openxmlformats.org/officeDocument/2006/relationships/hyperlink" Target="file:///\\globefs3\..\..\..\anthonyg\AppData\Roaming\Microsoft\Excel\BOMS\27536%20James%20Jones%20item%20302%20.xlsx" TargetMode="External"/><Relationship Id="rId107" Type="http://schemas.openxmlformats.org/officeDocument/2006/relationships/hyperlink" Target="file:///\\globefs3\..\..\..\anthonyg\AppData\Roaming\Microsoft\AppData\Roaming\Microsoft\Excel\BOMS\22192%20-%20LP%20SWAN%20VALLEY.xlsx" TargetMode="External"/><Relationship Id="rId454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73,%20Item%20130.pdf" TargetMode="External"/><Relationship Id="rId661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771,%20Item%20104.pdf" TargetMode="External"/><Relationship Id="rId759" Type="http://schemas.openxmlformats.org/officeDocument/2006/relationships/hyperlink" Target="file:///\\globefs3\..\..\..\anthonyg\AppData\Roaming\Microsoft\AppData\Roaming\Microsoft\Excel\Drawings\Production%20DWG%20Packets\Interstate%20Paper%20Phase%201\Interstate%20Paper,%20Job%2025848,%20Item%20121.pdf" TargetMode="External"/><Relationship Id="rId966" Type="http://schemas.openxmlformats.org/officeDocument/2006/relationships/hyperlink" Target="file:///\\globefs3\..\..\..\anthonyg\AppData\Roaming\Microsoft\Excel\BOMS\26929%20Norbord%20-%20Barwick%20item%20112.xlsx" TargetMode="External"/><Relationship Id="rId1291" Type="http://schemas.openxmlformats.org/officeDocument/2006/relationships/hyperlink" Target="file:///\\globefs3\..\..\..\anthonyg\AppData\Roaming\Microsoft\Excel\BOMS\27539%20James%20Jones,%20Item%20306.xlsx" TargetMode="External"/><Relationship Id="rId1389" Type="http://schemas.openxmlformats.org/officeDocument/2006/relationships/hyperlink" Target="file:///\\globefs3\..\..\..\anthonyg\AppData\Roaming\Microsoft\Excel\BOMS\Lanett%20-%20049099\28201%20Norbord%20Lanett%20item%20309.xlsx" TargetMode="External"/><Relationship Id="rId11" Type="http://schemas.openxmlformats.org/officeDocument/2006/relationships/hyperlink" Target="file:///\\globefs3\..\..\..\anthonyg\AppData\Roaming\Microsoft\AppData\Roaming\anthonyg\AppData\Roaming\Microsoft\AppData\Roaming\Microsoft\Excel\Labor\DIXIE.039332.pdf" TargetMode="External"/><Relationship Id="rId314" Type="http://schemas.openxmlformats.org/officeDocument/2006/relationships/hyperlink" Target="file:///\\globefs3\..\..\..\anthonyg\AppData\Roaming\Microsoft\AppData\Roaming\Microsoft\Excel\BOMS\24064%20-%20Arbec%20item%20412.xlsx" TargetMode="External"/><Relationship Id="rId398" Type="http://schemas.openxmlformats.org/officeDocument/2006/relationships/hyperlink" Target="file:///\\globefs3\..\..\..\anthonyg\AppData\Roaming\Microsoft\AppData\Roaming\Microsoft\Excel\Drawings\Production%20DWG%20Packets\Unifix%20USA.044106\Unifix%20USA%20Job%2024276%20Item%20101.pdf" TargetMode="External"/><Relationship Id="rId521" Type="http://schemas.openxmlformats.org/officeDocument/2006/relationships/hyperlink" Target="file:///\\globefs3\..\..\..\anthonyg\AppData\Roaming\Microsoft\AppData\Roaming\Microsoft\Excel\Drawings\Production%20DWG%20Packets\Huber%20Eng.%20Woods%20Spring%20City\Huber%20Spring%20City%20Job%202578,%20Item%20126.pdf" TargetMode="External"/><Relationship Id="rId619" Type="http://schemas.openxmlformats.org/officeDocument/2006/relationships/hyperlink" Target="file:///\\globefs3\..\..\..\anthonyg\AppData\Roaming\Microsoft\AppData\Roaming\Microsoft\Excel\BOMS\26778-Boeing%20Item%20101.xlsx" TargetMode="External"/><Relationship Id="rId1151" Type="http://schemas.openxmlformats.org/officeDocument/2006/relationships/hyperlink" Target="file:///\\globefs3\..\..\..\anthonyg\AppData\Roaming\Microsoft\Excel\Drawings\Production%20DWG%20Packets\GP%20-%20Englehart%20SO.049552\GP%20-%20Englehart%20Job%2028439,%20Item%20103.pdf" TargetMode="External"/><Relationship Id="rId1249" Type="http://schemas.openxmlformats.org/officeDocument/2006/relationships/hyperlink" Target="file:///\\globefs3\..\..\..\anthonyg\AppData\Roaming\Microsoft\Excel\BOMS\27567%20James%20Jones%20item%20314A%20Hyd.xlsx" TargetMode="External"/><Relationship Id="rId95" Type="http://schemas.openxmlformats.org/officeDocument/2006/relationships/hyperlink" Target="file:///\\globefs3\..\..\..\anthonyg\AppData\Roaming\Microsoft\AppData\Roaming\Microsoft\Excel\BOMS\22090%20LP%20SWAN%20VALLEY.xlsx" TargetMode="External"/><Relationship Id="rId160" Type="http://schemas.openxmlformats.org/officeDocument/2006/relationships/hyperlink" Target="file:///\\globefs3\..\..\..\anthonyg\AppData\Roaming\Microsoft\AppData\Roaming\Microsoft\Excel\BOMS\22201%20-LP%20SWAN%20VALLEY.xlsx" TargetMode="External"/><Relationship Id="rId826" Type="http://schemas.openxmlformats.org/officeDocument/2006/relationships/hyperlink" Target="file:///\\globefs3\..\..\..\anthonyg\AppData\Roaming\Microsoft\Excel\BOMS\26868%20Norbord%20-%20Jefferson%20item%20115.xlsx" TargetMode="External"/><Relationship Id="rId1011" Type="http://schemas.openxmlformats.org/officeDocument/2006/relationships/hyperlink" Target="file:///\\globefs3\..\..\..\anthonyg\AppData\Roaming\Microsoft\Excel\BOMS\26557%20James%20Hardie%20-%20Tacoma%20item%20182.xlsx" TargetMode="External"/><Relationship Id="rId1109" Type="http://schemas.openxmlformats.org/officeDocument/2006/relationships/hyperlink" Target="file:///\\globefs3\..\..\..\anthonyg\AppData\Roaming\Microsoft\Excel\Drawings\Production%20DWG%20Packets\LP%20Bois%20-%20Manawaki%20SO.047617\LP%20Bois%20-%20Manawaki%20Job%2027749,%20Item%20912.pdf" TargetMode="External"/><Relationship Id="rId1456" Type="http://schemas.openxmlformats.org/officeDocument/2006/relationships/comments" Target="../comments1.xml"/><Relationship Id="rId258" Type="http://schemas.openxmlformats.org/officeDocument/2006/relationships/hyperlink" Target="file:///\\globefs3\..\..\..\anthonyg\AppData\Roaming\Microsoft\AppData\Roaming\Microsoft\Excel\Drawings\Rincon%20SO%2040778\Rincon%20Job%2022623%20item%20130.pdf" TargetMode="External"/><Relationship Id="rId465" Type="http://schemas.openxmlformats.org/officeDocument/2006/relationships/hyperlink" Target="file:///\\globefs3\..\..\..\anthonyg\AppData\Roaming\Microsoft\AppData\Roaming\Microsoft\Excel\Drawings\Production%20DWG%20Packets\Kapstone%20SO.%20044962\Kapstone%20Job%2024967,%20Item%20137.pdf" TargetMode="External"/><Relationship Id="rId672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42,%20Item%20407.pdf" TargetMode="External"/><Relationship Id="rId1095" Type="http://schemas.openxmlformats.org/officeDocument/2006/relationships/hyperlink" Target="file:///\\globefs3\..\..\..\anthonyg\AppData\Roaming\Microsoft\Excel\BOMS\26529%20James%20Hardie%20-%20Tacoma%20item%20131.xlsx" TargetMode="External"/><Relationship Id="rId1316" Type="http://schemas.openxmlformats.org/officeDocument/2006/relationships/hyperlink" Target="file:///\\globefs3\..\..\..\anthonyg\AppData\Roaming\Microsoft\Excel\Drawings\Production%20DWG%20Packets\Norbord%20Nacogdoches%20SO%20049083\Norbord%20Nacogdoches%20Job%2027964,%20Item%20107.pdf" TargetMode="External"/><Relationship Id="rId22" Type="http://schemas.openxmlformats.org/officeDocument/2006/relationships/hyperlink" Target="file:///\\globefs3\..\..\..\anthonyg\AppData\Roaming\Microsoft\AppData\Roaming\Microsoft\Excel\BOMS\21654%20KC%20BEECH%20ISLAND.xlsx" TargetMode="External"/><Relationship Id="rId118" Type="http://schemas.openxmlformats.org/officeDocument/2006/relationships/hyperlink" Target="file:///\\globefs3\..\..\..\anthonyg\AppData\Roaming\Microsoft\AppData\Roaming\Microsoft\Excel\BOMS\22214%20-%20LP%20SWAN%20VALLEY.xlsx" TargetMode="External"/><Relationship Id="rId325" Type="http://schemas.openxmlformats.org/officeDocument/2006/relationships/hyperlink" Target="file:///\\globefs3\..\..\..\anthonyg\AppData\Roaming\Microsoft\AppData\Roaming\Microsoft\Excel\BOMS\24057%20-%20%20Arbec%20item%20402.xlsx" TargetMode="External"/><Relationship Id="rId532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95,%20Item%20100.pdf" TargetMode="External"/><Relationship Id="rId977" Type="http://schemas.openxmlformats.org/officeDocument/2006/relationships/hyperlink" Target="file:///\\globefs3\..\..\..\anthonyg\AppData\Roaming\Microsoft\Excel\Drawings\Production%20DWG%20Packets\Norbord%20-%20Barwick%20SO.047862\Norbord%20-%20Barwick%20Job%2026924,%20Item%20103.pdf" TargetMode="External"/><Relationship Id="rId1162" Type="http://schemas.openxmlformats.org/officeDocument/2006/relationships/hyperlink" Target="file:///\\globefs3\..\..\..\anthonyg\AppData\Roaming\Microsoft\Excel\Drawings\Production%20DWG%20Packets\Norbord%20Cordele%20SO%20049085\Norbord%20Cordele%20Job%2028039,%20Item%20109.pdf" TargetMode="External"/><Relationship Id="rId171" Type="http://schemas.openxmlformats.org/officeDocument/2006/relationships/hyperlink" Target="file:///\\globefs3\..\..\..\anthonyg\AppData\Roaming\Microsoft\AppData\Roaming\Microsoft\Excel\BOMS\22793,%2022794,%2022795%20-%20LP%20SWAN%20VALLEYy.xlsx" TargetMode="External"/><Relationship Id="rId837" Type="http://schemas.openxmlformats.org/officeDocument/2006/relationships/hyperlink" Target="file:///\\globefs3\..\..\..\anthonyg\AppData\Roaming\Microsoft\AppData\Roaming\Microsoft\Excel\Labor\Georgia%20Pacific%20-%20Hosford%20SO.048973.pdf" TargetMode="External"/><Relationship Id="rId1022" Type="http://schemas.openxmlformats.org/officeDocument/2006/relationships/hyperlink" Target="file:///\\globefs3\..\..\..\anthonyg\AppData\Roaming\Microsoft\Excel\BOMS\26558%20James%20Hardie%20-%20Tacoma%20item%20183.xlsx" TargetMode="External"/><Relationship Id="rId269" Type="http://schemas.openxmlformats.org/officeDocument/2006/relationships/hyperlink" Target="file:///\\globefs3\..\..\..\anthonyg\AppData\Roaming\Microsoft\AppData\Roaming\Microsoft\Excel\Drawings\Rincon%20SO%2040778\Rincon%20Job%2022616%20Item%20111.pdf" TargetMode="External"/><Relationship Id="rId476" Type="http://schemas.openxmlformats.org/officeDocument/2006/relationships/hyperlink" Target="file:///\\globefs3\..\..\..\anthonyg\AppData\Roaming\Microsoft\AppData\Roaming\Microsoft\Excel\BOMS\25081%20-%20Resolute%20item%20101%20.xlsx" TargetMode="External"/><Relationship Id="rId683" Type="http://schemas.openxmlformats.org/officeDocument/2006/relationships/hyperlink" Target="file:///\\globefs3\..\..\..\anthonyg\AppData\Roaming\Microsoft\AppData\Roaming\Microsoft\Excel\BOMS\24832%20-%20Inverness%20item%20335.xlsx" TargetMode="External"/><Relationship Id="rId890" Type="http://schemas.openxmlformats.org/officeDocument/2006/relationships/hyperlink" Target="file:///\\globefs3\..\..\..\anthonyg\AppData\Roaming\Microsoft\Excel\BOMS\26893%20Norbord%20-%20Cordele%20item%20109.xlsx" TargetMode="External"/><Relationship Id="rId904" Type="http://schemas.openxmlformats.org/officeDocument/2006/relationships/hyperlink" Target="file:///\\globefs3\..\..\..\anthonyg\AppData\Roaming\Microsoft\Excel\Drawings\Production%20DWG%20Packets\Norbord%20-%20Cordele%20SO.046845\Norbord%20-%20Cordele%20Job%2026896,%20Item%20112.pdf" TargetMode="External"/><Relationship Id="rId1327" Type="http://schemas.openxmlformats.org/officeDocument/2006/relationships/hyperlink" Target="file:///\\globefs3\..\..\..\anthonyg\AppData\Roaming\Microsoft\Excel\BOMS\27961%20Norbord%20Nacogdoches%20item%20105%20.xlsx" TargetMode="External"/><Relationship Id="rId33" Type="http://schemas.openxmlformats.org/officeDocument/2006/relationships/hyperlink" Target="file:///\\globefs3\..\..\..\anthonyg\AppData\Roaming\Microsoft\AppData\Roaming\Microsoft\Excel\BOMS\21072%20GP%20CLATSKANIE.xlsx" TargetMode="External"/><Relationship Id="rId129" Type="http://schemas.openxmlformats.org/officeDocument/2006/relationships/hyperlink" Target="file:///\\globefs3\..\..\..\anthonyg\AppData\Roaming\Microsoft\AppData\Roaming\Microsoft\Excel\BOMS\22205%20%20LP%20SWAN%20VALLEY.xlsx" TargetMode="External"/><Relationship Id="rId336" Type="http://schemas.openxmlformats.org/officeDocument/2006/relationships/hyperlink" Target="file:///\\globefs3\..\..\..\anthonyg\AppData\Roaming\Microsoft\AppData\Roaming\Microsoft\Excel\Drawings\Production%20DWG%20Packets\Arbec%20043700\ARBEC%20Job%2024059%20Item%20407.pdf" TargetMode="External"/><Relationship Id="rId543" Type="http://schemas.openxmlformats.org/officeDocument/2006/relationships/hyperlink" Target="file:///\\globefs3\..\..\..\anthonyg\AppData\Roaming\Microsoft\AppData\Roaming\Microsoft\Excel\BOMS\25575%20-%20Huber%20item%20121xlsx.xlsx" TargetMode="External"/><Relationship Id="rId988" Type="http://schemas.openxmlformats.org/officeDocument/2006/relationships/hyperlink" Target="file:///\\globefs3\..\..\..\anthonyg\AppData\Roaming\Microsoft\Excel\BOMS\27437%20Norbord%20-%20Barwick%20item%20102P%20Air.xlsx" TargetMode="External"/><Relationship Id="rId1173" Type="http://schemas.openxmlformats.org/officeDocument/2006/relationships/hyperlink" Target="file:///\\globefs3\..\..\..\anthonyg\AppData\Roaming\Microsoft\Excel\BOMS\28824%20Cordele%20item%20108H%20Hyd.xlsx" TargetMode="External"/><Relationship Id="rId1380" Type="http://schemas.openxmlformats.org/officeDocument/2006/relationships/hyperlink" Target="file:///\\globefs3\..\..\..\anthonyg\AppData\Roaming\Microsoft\Excel\BOMS\Lanett%20-%20049099\28205%20Norbord%20Lanett%20item%20311A.xlsx" TargetMode="External"/><Relationship Id="rId182" Type="http://schemas.openxmlformats.org/officeDocument/2006/relationships/hyperlink" Target="file:///\\globefs3\..\..\..\anthonyg\AppData\Roaming\Microsoft\AppData\Roaming\Microsoft\Excel\Drawings\Swan%20Valley%20Job%2023057,%20item%20332A.pdf" TargetMode="External"/><Relationship Id="rId403" Type="http://schemas.openxmlformats.org/officeDocument/2006/relationships/hyperlink" Target="file:///\\globefs3\..\..\..\anthonyg\AppData\Roaming\Microsoft\AppData\Roaming\Microsoft\Excel\BOMS\24896%20-%20Robert%20Weed%20Item%20%20Hyd%20Pwr%20Pack.xlsx" TargetMode="External"/><Relationship Id="rId750" Type="http://schemas.openxmlformats.org/officeDocument/2006/relationships/hyperlink" Target="file:///\\globefs3\..\..\..\anthonyg\AppData\Roaming\Microsoft\AppData\Roaming\Microsoft\Excel\BOMS\27376%20LP-Minitonas.xlsx" TargetMode="External"/><Relationship Id="rId848" Type="http://schemas.openxmlformats.org/officeDocument/2006/relationships/hyperlink" Target="file:///\\globefs3\..\..\..\anthonyg\AppData\Roaming\Microsoft\Excel\BOMS\27165%20GP%20-%20Palatka%20item%20111.xlsx" TargetMode="External"/><Relationship Id="rId1033" Type="http://schemas.openxmlformats.org/officeDocument/2006/relationships/hyperlink" Target="file:///\\globefs3\..\..\..\anthonyg\AppData\Roaming\Microsoft\Excel\Drawings\Production%20DWG%20Packets\James%20Hardie-Tacoma%20SO.047049\James%20Hardie%20-%20Tacoma%20Job%2026521,%20item%20112.pdf" TargetMode="External"/><Relationship Id="rId487" Type="http://schemas.openxmlformats.org/officeDocument/2006/relationships/hyperlink" Target="file:///\\globefs3\..\..\..\anthonyg\AppData\Roaming\Microsoft\AppData\Roaming\Microsoft\Excel\BOMS\25432%20-%20GP%20QUANAH%20item%20103.xlsx" TargetMode="External"/><Relationship Id="rId610" Type="http://schemas.openxmlformats.org/officeDocument/2006/relationships/hyperlink" Target="file:///\\globefs3\..\..\..\anthonyg\AppData\Roaming\Microsoft\AppData\Roaming\Microsoft\Excel\BOMS\26782-26786%20LP%20Minitonas%20Hyd%20and%20Air.xlsx" TargetMode="External"/><Relationship Id="rId694" Type="http://schemas.openxmlformats.org/officeDocument/2006/relationships/hyperlink" Target="file:///\\globefs3\..\..\..\anthonyg\AppData\Roaming\Microsoft\AppData\Roaming\Microsoft\Excel\BOMS\24828%20-%20Inverness%20item%20331.xlsx" TargetMode="External"/><Relationship Id="rId708" Type="http://schemas.openxmlformats.org/officeDocument/2006/relationships/hyperlink" Target="file:///\\globefs3\..\..\..\anthonyg\AppData\Roaming\Microsoft\AppData\Roaming\Microsoft\Excel\BOMS\24789%20-%20Inverness%20item%20122.xlsx" TargetMode="External"/><Relationship Id="rId915" Type="http://schemas.openxmlformats.org/officeDocument/2006/relationships/hyperlink" Target="file:///\\globefs3\..\..\..\anthonyg\AppData\Roaming\Microsoft\Excel\Drawings\Production%20DWG%20Packets\Norbord%20-%20Cordele%20SO.046845\Norbord%20-%20Cordele%20Job%2027278,%20Item%20106A.pdf" TargetMode="External"/><Relationship Id="rId1240" Type="http://schemas.openxmlformats.org/officeDocument/2006/relationships/hyperlink" Target="file:///\\globefs3\..\..\..\anthonyg\AppData\Roaming\Microsoft\Excel\Drawings\Production%20DWG%20Packets\James%20Jones%20SO.047962\James%20Jones%20Job%2027536,%20Item%20302_160A2096.pdf" TargetMode="External"/><Relationship Id="rId1338" Type="http://schemas.openxmlformats.org/officeDocument/2006/relationships/hyperlink" Target="file:///\\globefs3\..\..\..\anthonyg\AppData\Roaming\Microsoft\Excel\Drawings\Production%20DWG%20Packets\Masonite%20Beams%20SO.049103\Masonite%20Beams%20Job%2028143,%20Item%20103.pdf" TargetMode="External"/><Relationship Id="rId347" Type="http://schemas.openxmlformats.org/officeDocument/2006/relationships/hyperlink" Target="file:///\\globefs3\..\..\..\anthonyg\AppData\Roaming\Microsoft\AppData\Roaming\Microsoft\Excel\Drawings\Production%20DWG%20Packets\Arbec%20043700\Arbec%20Job%2024047%20Item%20316.pdf" TargetMode="External"/><Relationship Id="rId999" Type="http://schemas.openxmlformats.org/officeDocument/2006/relationships/hyperlink" Target="file:///\\globefs3\..\..\..\anthonyg\AppData\Roaming\Microsoft\Excel\BOMS\26512%20James%20Hardie%20-%20Tacoma%20item%20103.xlsx" TargetMode="External"/><Relationship Id="rId1100" Type="http://schemas.openxmlformats.org/officeDocument/2006/relationships/hyperlink" Target="file:///\\globefs3\..\..\..\anthonyg\AppData\Roaming\Microsoft\Excel\BOMS\26545%20James%20Hardie%20-%20Tacoma%20item%20159.xlsx" TargetMode="External"/><Relationship Id="rId1184" Type="http://schemas.openxmlformats.org/officeDocument/2006/relationships/hyperlink" Target="file:///\\globefs3\..\..\..\anthonyg\AppData\Roaming\Microsoft\Excel\BOMS\28031%20Norbord%20Cordele%20Item%20101.xlsx" TargetMode="External"/><Relationship Id="rId1405" Type="http://schemas.openxmlformats.org/officeDocument/2006/relationships/hyperlink" Target="file:///\\globefs3\..\..\..\anthonyg\AppData\Roaming\Microsoft\Excel\BOMS\Lanett%20-%20049099\28232%20Norbord%20Lanett%20Item%20310P%20Air.xlsx" TargetMode="External"/><Relationship Id="rId44" Type="http://schemas.openxmlformats.org/officeDocument/2006/relationships/hyperlink" Target="file:///\\globefs3\..\..\..\anthonyg\AppData\Roaming\Microsoft\AppData\Roaming\Microsoft\Excel\Drawings\Domtar%20SO%2041614\Domtar%20Job%2022892,%20item%20203.pdf" TargetMode="External"/><Relationship Id="rId554" Type="http://schemas.openxmlformats.org/officeDocument/2006/relationships/hyperlink" Target="file:///\\globefs3\..\..\..\anthonyg\AppData\Roaming\Microsoft\AppData\Roaming\Microsoft\Excel\BOMS\25574%20-%20Huber%20item%20111.xlsx" TargetMode="External"/><Relationship Id="rId761" Type="http://schemas.openxmlformats.org/officeDocument/2006/relationships/hyperlink" Target="file:///\\globefs3\..\..\..\anthonyg\AppData\Roaming\Microsoft\AppData\Roaming\Microsoft\Excel\Drawings\Production%20DWG%20Packets\Interstate%20Paper%20Phase%201\Interstate%20Paper,%20Job%2025861,%20Item%20134.pdf" TargetMode="External"/><Relationship Id="rId859" Type="http://schemas.openxmlformats.org/officeDocument/2006/relationships/hyperlink" Target="file:///\\globefs3\..\..\..\anthonyg\AppData\Roaming\Microsoft\AppData\Roaming\Microsoft\Excel\Drawings\Production%20DWG%20Packets\Interstate%20Paper%20Phase%202\Interstate%20Paper%20Job%2025840,%20Item%20110.pdf" TargetMode="External"/><Relationship Id="rId1391" Type="http://schemas.openxmlformats.org/officeDocument/2006/relationships/hyperlink" Target="file:///\\globefs3\..\..\..\anthonyg\AppData\Roaming\Microsoft\Excel\BOMS\Lanett%20-%20049099\28204%20Norbord%20Lanett%20item%20311.xlsx" TargetMode="External"/><Relationship Id="rId193" Type="http://schemas.openxmlformats.org/officeDocument/2006/relationships/hyperlink" Target="file:///\\globefs3\..\..\..\anthonyg\AppData\Roaming\Microsoft\AppData\Roaming\Microsoft\Excel\BOMS\22866%20-%20GP%20Gurdon%20Item%20102.xlsx" TargetMode="External"/><Relationship Id="rId207" Type="http://schemas.openxmlformats.org/officeDocument/2006/relationships/hyperlink" Target="file:///\\globefs3\..\..\..\anthonyg\AppData\Roaming\Microsoft\AppData\Roaming\Microsoft\Excel\BOMS\21887%20-%20AMERICAN%20PACIFIC%20ITEM%20101.xlsx" TargetMode="External"/><Relationship Id="rId414" Type="http://schemas.openxmlformats.org/officeDocument/2006/relationships/hyperlink" Target="file:///\\globefs3\..\..\..\anthonyg\AppData\Roaming\Microsoft\AppData\Roaming\Microsoft\Excel\Drawings\Production%20DWG%20Packets\Kruger%20So.044430\Kruger%20Job%2024549,%20Item%20101.pdf" TargetMode="External"/><Relationship Id="rId498" Type="http://schemas.openxmlformats.org/officeDocument/2006/relationships/hyperlink" Target="file:///\\globefs3\..\..\..\anthonyg\AppData\Roaming\Microsoft\AppData\Roaming\Microsoft\Excel\Drawings\Production%20DWG%20Packets\Norbord-Lanett%202%20SO.46305\Norbord%20Lanett%202%20Job%2025616,%20Item%20106%20.pdf" TargetMode="External"/><Relationship Id="rId621" Type="http://schemas.openxmlformats.org/officeDocument/2006/relationships/hyperlink" Target="file:///\\globefs3\..\..\..\anthonyg\AppData\Roaming\Microsoft\AppData\Roaming\Microsoft\Excel\Labor\Boeing%20SO.047590.pdf" TargetMode="External"/><Relationship Id="rId1044" Type="http://schemas.openxmlformats.org/officeDocument/2006/relationships/hyperlink" Target="file:///\\globefs3\..\..\..\anthonyg\AppData\Roaming\Microsoft\Excel\BOMS\27928%20James%20Hardie%20-%20Tacoma%20item%20183H%20Hyd.xlsx" TargetMode="External"/><Relationship Id="rId1251" Type="http://schemas.openxmlformats.org/officeDocument/2006/relationships/hyperlink" Target="file:///\\globefs3\..\..\..\anthonyg\AppData\Roaming\Microsoft\Excel\BOMS\27874%20James%20Jones,%20Item%20107.xlsx" TargetMode="External"/><Relationship Id="rId1349" Type="http://schemas.openxmlformats.org/officeDocument/2006/relationships/hyperlink" Target="file:///\\globefs3\..\..\..\anthonyg\AppData\Roaming\Microsoft\Excel\Drawings\Production%20DWG%20Packets\Norbord%20Lanett%20SO%20049099\Norbord%20Lanett%20Job%2028779,%20Item%20315B.pdf" TargetMode="External"/><Relationship Id="rId260" Type="http://schemas.openxmlformats.org/officeDocument/2006/relationships/hyperlink" Target="file:///\\globefs3\..\..\..\anthonyg\AppData\Roaming\Microsoft\AppData\Roaming\Microsoft\Excel\Drawings\Rincon%20SO%2040778\Rincon%20Job%2022610,%20item%20101.pdf" TargetMode="External"/><Relationship Id="rId719" Type="http://schemas.openxmlformats.org/officeDocument/2006/relationships/hyperlink" Target="file:///\\globefs3\..\..\..\anthonyg\AppData\Roaming\Microsoft\AppData\Roaming\Microsoft\Excel\BOMS\24769%20-%20Inverness%20item%20102%20.xlsx" TargetMode="External"/><Relationship Id="rId926" Type="http://schemas.openxmlformats.org/officeDocument/2006/relationships/hyperlink" Target="file:///\\globefs3\..\..\..\anthonyg\AppData\Roaming\Microsoft\Excel\Drawings\Production%20DWG%20Packets\GP%20-%20Dudley%20SO.048482\GP%20-%20Dudley%20Job%2027324,%20item%20102.pdf" TargetMode="External"/><Relationship Id="rId1111" Type="http://schemas.openxmlformats.org/officeDocument/2006/relationships/hyperlink" Target="file:///\\globefs3\..\..\..\anthonyg\AppData\Roaming\Microsoft\Excel\Labor\LP%20-%20Maniwaki%20SO,047617.pdf" TargetMode="External"/><Relationship Id="rId55" Type="http://schemas.openxmlformats.org/officeDocument/2006/relationships/hyperlink" Target="file:///\\globefs3\..\..\..\anthonyg\AppData\Roaming\Microsoft\AppData\Roaming\Microsoft\Excel\BOMS\22876%20-%20Domtar.xlsx" TargetMode="External"/><Relationship Id="rId120" Type="http://schemas.openxmlformats.org/officeDocument/2006/relationships/hyperlink" Target="file:///\\globefs3\..\..\..\anthonyg\AppData\Roaming\Microsoft\AppData\Roaming\Microsoft\Excel\BOMS\22178%20-%20LP%20SWAN%20VALLEY.xlsx" TargetMode="External"/><Relationship Id="rId358" Type="http://schemas.openxmlformats.org/officeDocument/2006/relationships/hyperlink" Target="file:///\\globefs3\..\..\..\anthonyg\AppData\Roaming\Microsoft\AppData\Roaming\Microsoft\Excel\Drawings\Production%20DWG%20Packets\Arbec%20043700\Arbec%20Job%2024033%20item%20203.pdf" TargetMode="External"/><Relationship Id="rId565" Type="http://schemas.openxmlformats.org/officeDocument/2006/relationships/hyperlink" Target="file:///\\globefs3\..\..\..\anthonyg\AppData\Roaming\Microsoft\AppData\Roaming\Microsoft\Excel\BOMS\26292%20-%20Norbord%20Lanett%20item%20112.xlsx" TargetMode="External"/><Relationship Id="rId772" Type="http://schemas.openxmlformats.org/officeDocument/2006/relationships/hyperlink" Target="file:///\\globefs3\..\..\..\anthonyg\AppData\Roaming\Microsoft\AppData\Roaming\Microsoft\Excel\BOMS\25854%20Interstate%20Paper%20item%20127.xlsx" TargetMode="External"/><Relationship Id="rId1195" Type="http://schemas.openxmlformats.org/officeDocument/2006/relationships/hyperlink" Target="file:///\\globefs3\..\..\..\anthonyg\AppData\Roaming\Microsoft\Excel\BOMS\28778%20Norbord%20Cordele%20item%20115%20.xlsx" TargetMode="External"/><Relationship Id="rId1209" Type="http://schemas.openxmlformats.org/officeDocument/2006/relationships/hyperlink" Target="file:///\\globefs3\..\..\..\anthonyg\AppData\Roaming\Microsoft\Excel\BOMS\28082%20James%20Jones,%20Item%20103.xlsx" TargetMode="External"/><Relationship Id="rId1416" Type="http://schemas.openxmlformats.org/officeDocument/2006/relationships/hyperlink" Target="file:///\\globefs3\..\..\..\anthonyg\AppData\Roaming\Microsoft\Excel\BOMS\Lanett%20-%20049099\28174%20Norbord%20Lanett%20item%20206.xlsx" TargetMode="External"/><Relationship Id="rId218" Type="http://schemas.openxmlformats.org/officeDocument/2006/relationships/hyperlink" Target="file:///\\globefs3\..\..\..\anthonyg\AppData\Roaming\Microsoft\AppData\Roaming\Microsoft\Excel\BOMS\23108%20-%20Boeing,%20item%2006.xlsx" TargetMode="External"/><Relationship Id="rId425" Type="http://schemas.openxmlformats.org/officeDocument/2006/relationships/hyperlink" Target="file:///\\globefs3\..\..\..\anthonyg\AppData\Roaming\Microsoft\AppData\Roaming\Microsoft\Excel\Labor\Cascade%20Tissue%20Grp%20SO.%20044786.pdf" TargetMode="External"/><Relationship Id="rId632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19,%20Item%20307.pdf" TargetMode="External"/><Relationship Id="rId1055" Type="http://schemas.openxmlformats.org/officeDocument/2006/relationships/hyperlink" Target="file:///\\globefs3\..\..\..\anthonyg\AppData\Roaming\Microsoft\Excel\Drawings\Production%20DWG%20Packets\James%20Hardie-Tacoma%20SO.047049\James%20Hardie%20-%20Tacoma%20Job%2026536,%20item%20139.pdf" TargetMode="External"/><Relationship Id="rId1262" Type="http://schemas.openxmlformats.org/officeDocument/2006/relationships/hyperlink" Target="file:///\\globefs3\..\..\..\anthonyg\AppData\Roaming\Microsoft\Excel\Drawings\Production%20DWG%20Packets\James%20Jones%20SO.047962\James%20Jones%20Job%2027552,%20item%20324.pdf" TargetMode="External"/><Relationship Id="rId271" Type="http://schemas.openxmlformats.org/officeDocument/2006/relationships/hyperlink" Target="file:///\\globefs3\..\..\..\anthonyg\AppData\Roaming\Microsoft\AppData\Roaming\Microsoft\Excel\BOMS\23021%20-%20GP%20Rincon%20Item%20104A.xlsx" TargetMode="External"/><Relationship Id="rId937" Type="http://schemas.openxmlformats.org/officeDocument/2006/relationships/hyperlink" Target="file:///\\globefs3\..\..\..\anthonyg\AppData\Roaming\Microsoft\Excel\Drawings\Production%20DWG%20Packets\GP%20-%20Dudley%20SO.048482\GP%20-%20Dudley%20Job%2027334,%20item%20109.pdf" TargetMode="External"/><Relationship Id="rId1122" Type="http://schemas.openxmlformats.org/officeDocument/2006/relationships/hyperlink" Target="file:///\\globefs3\..\..\..\anthonyg\AppData\Roaming\Microsoft\Excel\BOMS\28294%20LP%20-%20Maniwaki,%20item%20912H%20Hyd.xlsx" TargetMode="External"/><Relationship Id="rId66" Type="http://schemas.openxmlformats.org/officeDocument/2006/relationships/hyperlink" Target="file:///\\globefs3\..\..\..\anthonyg\AppData\Roaming\Microsoft\AppData\Roaming\Microsoft\Excel\Drawings\Domtar%20SO%2041614\Domtar%20Job%2022883,%20item%20117.pdf" TargetMode="External"/><Relationship Id="rId131" Type="http://schemas.openxmlformats.org/officeDocument/2006/relationships/hyperlink" Target="file:///\\globefs3\..\..\..\anthonyg\AppData\Roaming\Microsoft\AppData\Roaming\Microsoft\Excel\BOMS\22182%20LP%20SWAN%20VALLEY.xlsx" TargetMode="External"/><Relationship Id="rId369" Type="http://schemas.openxmlformats.org/officeDocument/2006/relationships/hyperlink" Target="file:///\\globefs3\..\..\..\anthonyg\AppData\Roaming\Microsoft\AppData\Roaming\Microsoft\Excel\BOMS\24040%20-%20Arbec%20item%20304.xlsx" TargetMode="External"/><Relationship Id="rId576" Type="http://schemas.openxmlformats.org/officeDocument/2006/relationships/hyperlink" Target="file:///\\globefs3\..\..\..\anthonyg\AppData\Roaming\Microsoft\AppData\Roaming\Microsoft\Excel\Labor\Grainger%20SO.045172xx.pdf" TargetMode="External"/><Relationship Id="rId783" Type="http://schemas.openxmlformats.org/officeDocument/2006/relationships/hyperlink" Target="file:///\\globefs3\..\..\..\anthonyg\AppData\Roaming\Microsoft\AppData\Roaming\Microsoft\Excel\Drawings\Production%20DWG%20Packets\Norbord-Jefferson%20SO047483\Norbord%20Jefferson%20Job%2026676,%20Item%20101.pdf" TargetMode="External"/><Relationship Id="rId990" Type="http://schemas.openxmlformats.org/officeDocument/2006/relationships/hyperlink" Target="file:///\\globefs3\..\..\..\anthonyg\AppData\Roaming\Microsoft\Excel\BOMS\27439%20Norbord%20-%20Barwick%20item%20116P%20air.xlsx" TargetMode="External"/><Relationship Id="rId1427" Type="http://schemas.openxmlformats.org/officeDocument/2006/relationships/hyperlink" Target="file:///\\globefs3\..\..\..\anthonyg\AppData\Roaming\Microsoft\Excel\Drawings\Production%20DWG%20Packets\Norbord%20Lanett%20SO%20049099\Norbord%20Lanett%20Job%2028192,%20item%20301.pdf" TargetMode="External"/><Relationship Id="rId229" Type="http://schemas.openxmlformats.org/officeDocument/2006/relationships/hyperlink" Target="file:///\\globefs3\..\..\..\anthonyg\AppData\Roaming\Microsoft\AppData\Roaming\Microsoft\Excel\Drawings\Boeing%20042071\Boeing%20Job%2023111%20item%20109.pdf" TargetMode="External"/><Relationship Id="rId436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64%20Item%20106.pdf" TargetMode="External"/><Relationship Id="rId643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780,%20Item%20114.pdf" TargetMode="External"/><Relationship Id="rId1066" Type="http://schemas.openxmlformats.org/officeDocument/2006/relationships/hyperlink" Target="file:///\\globefs3\..\..\..\anthonyg\AppData\Roaming\Microsoft\Excel\BOMS\27921%20James%20Hardie%20-%20Tacoma%20item%20117P%20Pne.xlsx" TargetMode="External"/><Relationship Id="rId1273" Type="http://schemas.openxmlformats.org/officeDocument/2006/relationships/hyperlink" Target="file:///\\globefs3\..\..\..\anthonyg\AppData\Roaming\Microsoft\Excel\BOMS\27547%20James%20Jones,%20Item%20313.xlsx" TargetMode="External"/><Relationship Id="rId850" Type="http://schemas.openxmlformats.org/officeDocument/2006/relationships/hyperlink" Target="file:///\\globefs3\..\..\..\anthonyg\AppData\Roaming\Microsoft\Excel\Drawings\Production%20DWG%20Packets\Georgia%20Pacific%20-Palatka%20SO.047920\GP%20-%20Palatka%20Job%2027160,%20Item%20102.pdf" TargetMode="External"/><Relationship Id="rId948" Type="http://schemas.openxmlformats.org/officeDocument/2006/relationships/hyperlink" Target="file:///\\globefs3\..\..\..\anthonyg\AppData\Roaming\Microsoft\Excel\BOMS\27839%20GP%20-%20Dudley%20item%20102.xlsx" TargetMode="External"/><Relationship Id="rId1133" Type="http://schemas.openxmlformats.org/officeDocument/2006/relationships/hyperlink" Target="file:///\\globefs3\..\..\..\anthonyg\AppData\Roaming\Microsoft\Excel\Drawings\Production%20DWG%20Packets\LP%20Bois%20-%20Manawaki%20SO.047617\LP%20Bois%20-%20Maniwaki%20Job%2028478,%20Item%20905.pdf" TargetMode="External"/><Relationship Id="rId77" Type="http://schemas.openxmlformats.org/officeDocument/2006/relationships/hyperlink" Target="file:///\\globefs3\..\..\..\anthonyg\AppData\Roaming\Microsoft\AppData\Roaming\Microsoft\Excel\BOMS\22872%20-%20Domtar.xlsx" TargetMode="External"/><Relationship Id="rId282" Type="http://schemas.openxmlformats.org/officeDocument/2006/relationships/hyperlink" Target="file:///\\globefs3\..\..\..\anthonyg\AppData\Roaming\Microsoft\AppData\Roaming\Microsoft\Excel\BOMS\23816%20-%20Anthony%20Eacom%20item%20101.xlsx" TargetMode="External"/><Relationship Id="rId503" Type="http://schemas.openxmlformats.org/officeDocument/2006/relationships/hyperlink" Target="file:///\\globefs3\..\..\..\anthonyg\AppData\Roaming\Microsoft\AppData\Roaming\Microsoft\Excel\BOMS\25619%20-%20Norbord%20Lanett%20item%20115%20.xlsx" TargetMode="External"/><Relationship Id="rId587" Type="http://schemas.openxmlformats.org/officeDocument/2006/relationships/hyperlink" Target="file:///\\globefs3\..\..\..\anthonyg\AppData\Roaming\Microsoft\AppData\Roaming\Microsoft\Excel\Labor\James%20Hardie%20Pulaski%20SO%20047995.pdf" TargetMode="External"/><Relationship Id="rId710" Type="http://schemas.openxmlformats.org/officeDocument/2006/relationships/hyperlink" Target="file:///\\globefs3\..\..\..\anthonyg\AppData\Roaming\Microsoft\AppData\Roaming\Microsoft\Excel\BOMS\24835%20-%20Inverness%20item%20338.xlsx" TargetMode="External"/><Relationship Id="rId808" Type="http://schemas.openxmlformats.org/officeDocument/2006/relationships/hyperlink" Target="file:///\\globefs3\..\..\..\anthonyg\AppData\Roaming\Microsoft\AppData\Roaming\Microsoft\Excel\Drawings\Production%20DWG%20Packets\Norbord-Jefferson%20SO.047483\Norbord-Jefferson%20Job%2026692,%20item%20120.pdf" TargetMode="External"/><Relationship Id="rId1340" Type="http://schemas.openxmlformats.org/officeDocument/2006/relationships/hyperlink" Target="file:///\\globefs3\..\..\..\anthonyg\AppData\Roaming\Microsoft\Excel\Drawings\Production%20DWG%20Packets\Masonite%20Beams%20SO.049103\Masonite%20Beams%20Job%2028144,%20Item%20104.pdf" TargetMode="External"/><Relationship Id="rId1438" Type="http://schemas.openxmlformats.org/officeDocument/2006/relationships/hyperlink" Target="file:///\\globefs3\..\..\..\anthonyg\AppData\Roaming\Microsoft\Excel\BOMS\RMH%20Systems%20-%20051161\29361%20RMH%20Item%20101.xls" TargetMode="External"/><Relationship Id="rId8" Type="http://schemas.openxmlformats.org/officeDocument/2006/relationships/hyperlink" Target="file:///\\globefs3\..\..\..\anthonyg\AppData\Roaming\Microsoft\AppData\Roaming\anthonyg\AppData\Roaming\Microsoft\AppData\Roaming\Microsoft\Excel\BOMS\21711%20ROCKTENN%20-%20TACOMA.xls" TargetMode="External"/><Relationship Id="rId142" Type="http://schemas.openxmlformats.org/officeDocument/2006/relationships/hyperlink" Target="file:///\\globefs3\..\..\..\anthonyg\AppData\Roaming\Microsoft\AppData\Roaming\Microsoft\Excel\BOMS\22198%20-%20LP%20SWAN%20VALLEY.xlsx" TargetMode="External"/><Relationship Id="rId447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68%20item%20122.pdf" TargetMode="External"/><Relationship Id="rId794" Type="http://schemas.openxmlformats.org/officeDocument/2006/relationships/hyperlink" Target="file:///\\globefs3\..\..\..\anthonyg\AppData\Roaming\Microsoft\Excel\BOMS\27077%20-%2027083.%20Jefferson%20Air.%20Hyd.xlsx" TargetMode="External"/><Relationship Id="rId1077" Type="http://schemas.openxmlformats.org/officeDocument/2006/relationships/hyperlink" Target="file:///\\globefs3\..\..\..\anthonyg\AppData\Roaming\Microsoft\Excel\BOMS\26536%20James%20Hardie%20-%20Tacoma%20item%20139.xlsx" TargetMode="External"/><Relationship Id="rId1200" Type="http://schemas.openxmlformats.org/officeDocument/2006/relationships/hyperlink" Target="file:///\\globefs3\..\..\..\anthonyg\AppData\Roaming\Microsoft\Excel\Labor\James%20Jones%20&amp;%20Sons%20SO.%20047962.pdf" TargetMode="External"/><Relationship Id="rId654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21%20Item%20309.pdf" TargetMode="External"/><Relationship Id="rId861" Type="http://schemas.openxmlformats.org/officeDocument/2006/relationships/hyperlink" Target="file:///\\globefs3\..\..\..\anthonyg\AppData\Roaming\Microsoft\AppData\Roaming\Microsoft\Excel\Labor\Interstate%20Paper%20SO.046375.pdf" TargetMode="External"/><Relationship Id="rId959" Type="http://schemas.openxmlformats.org/officeDocument/2006/relationships/hyperlink" Target="file:///\\globefs3\..\..\..\anthonyg\AppData\Roaming\Microsoft\Excel\BOMS\26928%20Norbord%20-%20Barwick%20item%20109.xlsx" TargetMode="External"/><Relationship Id="rId1284" Type="http://schemas.openxmlformats.org/officeDocument/2006/relationships/hyperlink" Target="file:///\\globefs3\..\..\..\anthonyg\AppData\Roaming\Microsoft\Excel\BOMS\28504%20James%20Jones,%20Item%20203P%20Pneumatics%20.xlsx" TargetMode="External"/><Relationship Id="rId293" Type="http://schemas.openxmlformats.org/officeDocument/2006/relationships/hyperlink" Target="file:///\\globefs3\..\..\..\anthonyg\AppData\Roaming\Microsoft\AppData\Roaming\Microsoft\Excel\Drawings\Production%20DWG%20Packets\George%20Pacific%20Clatskanie%2041389\GP%20Clatskanie%20Job%2022758%20item%20520.pdf" TargetMode="External"/><Relationship Id="rId307" Type="http://schemas.openxmlformats.org/officeDocument/2006/relationships/hyperlink" Target="file:///\\globefs3\..\..\..\anthonyg\AppData\Roaming\Microsoft\AppData\Roaming\Microsoft\Excel\BOMS\24413%20-%20Weyco%20item%20101.xlsx" TargetMode="External"/><Relationship Id="rId514" Type="http://schemas.openxmlformats.org/officeDocument/2006/relationships/hyperlink" Target="file:///\\globefs3\..\..\..\anthonyg\AppData\Roaming\Microsoft\AppData\Roaming\Microsoft\Excel\Drawings\Production%20DWG%20Packets\Westrock%20SO.045972\Westrock%20Job%2025793,%20Item%20102.pdf" TargetMode="External"/><Relationship Id="rId721" Type="http://schemas.openxmlformats.org/officeDocument/2006/relationships/hyperlink" Target="file:///\\globefs3\..\..\..\anthonyg\AppData\Roaming\Microsoft\AppData\Roaming\Microsoft\Excel\BOMS\25252%20-%20Norbord%20Inverness%20Item%20404A.xlsx" TargetMode="External"/><Relationship Id="rId1144" Type="http://schemas.openxmlformats.org/officeDocument/2006/relationships/hyperlink" Target="file:///\\globefs3\..\..\..\anthonyg\AppData\Roaming\Microsoft\Excel\BOMS\28141%20JHBP%20Fontana%20item%20101.xlsx" TargetMode="External"/><Relationship Id="rId1351" Type="http://schemas.openxmlformats.org/officeDocument/2006/relationships/hyperlink" Target="file:///\\globefs3\..\..\..\anthonyg\AppData\Roaming\Microsoft\Excel\Drawings\Production%20DWG%20Packets\Norbord%20Lanett%20SO%20049099\Norbord%20Lanett%20Job%2028184,%20Item%20214.pdf" TargetMode="External"/><Relationship Id="rId1449" Type="http://schemas.openxmlformats.org/officeDocument/2006/relationships/hyperlink" Target="file:///\\globefs3\..\..\..\anthonyg\AppData\Roaming\Microsoft\Excel\Drawings\Production%20DWG%20Packets\Norbord%20Chambord%20SO%20050888\Norbord%20Chambord,%20Job%2029542,%20Item%20120.pdf" TargetMode="External"/><Relationship Id="rId88" Type="http://schemas.openxmlformats.org/officeDocument/2006/relationships/hyperlink" Target="file:///\\globefs3\..\..\..\anthonyg\AppData\Roaming\Microsoft\AppData\Roaming\Microsoft\Excel\BOMS\22088%20LP%20SWAN%20VALLEY.xlsx" TargetMode="External"/><Relationship Id="rId153" Type="http://schemas.openxmlformats.org/officeDocument/2006/relationships/hyperlink" Target="file:///\\globefs3\..\..\..\anthonyg\AppData\Roaming\Microsoft\AppData\Roaming\Microsoft\Excel\BOMS\22216%20-%20LP%20SWAN%20VALLEY.xlsx" TargetMode="External"/><Relationship Id="rId360" Type="http://schemas.openxmlformats.org/officeDocument/2006/relationships/hyperlink" Target="file:///\\globefs3\..\..\..\anthonyg\AppData\Roaming\Microsoft\AppData\Roaming\Microsoft\Excel\Drawings\Production%20DWG%20Packets\Arbec%20043700\Arbec%20Job%2024034%20Item%20204.pdf" TargetMode="External"/><Relationship Id="rId598" Type="http://schemas.openxmlformats.org/officeDocument/2006/relationships/hyperlink" Target="file:///\\globefs3\..\..\..\anthonyg\AppData\Roaming\Microsoft\AppData\Roaming\Microsoft\Excel\Drawings\Production%20DWG%20Packets\LP%20Minitonas%20SO.047564\LP%20Minitonas%20Job%2026749,%20Item%20154.pdf" TargetMode="External"/><Relationship Id="rId819" Type="http://schemas.openxmlformats.org/officeDocument/2006/relationships/hyperlink" Target="file:///\\globefs3\..\..\..\anthonyg\AppData\Roaming\Microsoft\Excel\BOMS\27275%20Norbord%20-%20Jefferson%20item%20107A.xlsx" TargetMode="External"/><Relationship Id="rId1004" Type="http://schemas.openxmlformats.org/officeDocument/2006/relationships/hyperlink" Target="file:///\\globefs3\..\..\..\anthonyg\AppData\Roaming\Microsoft\Excel\Drawings\Production%20DWG%20Packets\James%20Hardie-Tacoma%20SO.047049\James%20Hardie%20-%20Tacoma%20Job%2026510,%20item%20101.pdf" TargetMode="External"/><Relationship Id="rId1211" Type="http://schemas.openxmlformats.org/officeDocument/2006/relationships/hyperlink" Target="file:///\\globefs3\..\..\..\anthonyg\AppData\Roaming\Microsoft\Excel\BOMS\27529%20James%20Jones,%20Item%20116.xlsx" TargetMode="External"/><Relationship Id="rId220" Type="http://schemas.openxmlformats.org/officeDocument/2006/relationships/hyperlink" Target="file:///\\globefs3\..\..\..\anthonyg\AppData\Roaming\Microsoft\AppData\Roaming\Microsoft\Excel\BOMS\23110%20-%20Boeing,%20item%2008.xlsx" TargetMode="External"/><Relationship Id="rId458" Type="http://schemas.openxmlformats.org/officeDocument/2006/relationships/hyperlink" Target="file:///\\globefs3\..\..\..\anthonyg\AppData\Roaming\Microsoft\AppData\Roaming\Microsoft\Excel\BOMS\24468%20-%20Tencate%20item%20122.xlsx" TargetMode="External"/><Relationship Id="rId665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5252,%20Item%20404A.pdf" TargetMode="External"/><Relationship Id="rId872" Type="http://schemas.openxmlformats.org/officeDocument/2006/relationships/hyperlink" Target="file:///\\globefs3\..\..\..\anthonyg\AppData\Roaming\Microsoft\Excel\BOMS\25840%20Interstate%20Paper%20item%20110.xlsx" TargetMode="External"/><Relationship Id="rId1088" Type="http://schemas.openxmlformats.org/officeDocument/2006/relationships/hyperlink" Target="file:///\\globefs3\..\..\..\anthonyg\AppData\Roaming\Microsoft\Excel\BOMS\26544%20James%20Hardie%20-%20Tacoma%20item%20158.xlsx" TargetMode="External"/><Relationship Id="rId1295" Type="http://schemas.openxmlformats.org/officeDocument/2006/relationships/hyperlink" Target="file:///\\globefs3\..\..\..\anthonyg\AppData\Roaming\Microsoft\Excel\BOMS\28298%20James%20Jones,%20item%20331.xlsx" TargetMode="External"/><Relationship Id="rId1309" Type="http://schemas.openxmlformats.org/officeDocument/2006/relationships/hyperlink" Target="file:///\\globefs3\..\..\..\anthonyg\AppData\Roaming\Microsoft\Excel\BOMS\27963%20Norbord%20Nacogdoches%20item%20106A%20Hyd.xlsx" TargetMode="External"/><Relationship Id="rId15" Type="http://schemas.openxmlformats.org/officeDocument/2006/relationships/hyperlink" Target="file:///\\globefs3\..\..\..\anthonyg\AppData\Roaming\Microsoft\AppData\Roaming\Microsoft\Excel\BOMS\21585%20KC%20-%20NEW%20MILFORD.xlsx" TargetMode="External"/><Relationship Id="rId318" Type="http://schemas.openxmlformats.org/officeDocument/2006/relationships/hyperlink" Target="file:///\\globefs3\..\..\..\anthonyg\AppData\Roaming\Microsoft\AppData\Roaming\Microsoft\Excel\BOMS\24065-%20Arbec%20item%20413.xlsx" TargetMode="External"/><Relationship Id="rId525" Type="http://schemas.openxmlformats.org/officeDocument/2006/relationships/hyperlink" Target="file:///\\globefs3\..\..\..\anthonyg\AppData\Roaming\Microsoft\AppData\Roaming\Microsoft\Excel\Labor\Huber%20So.046029.pdf" TargetMode="External"/><Relationship Id="rId732" Type="http://schemas.openxmlformats.org/officeDocument/2006/relationships/hyperlink" Target="file:///\\globefs3\..\..\..\anthonyg\AppData\Roaming\Microsoft\AppData\Roaming\Microsoft\Excel\BOMS\24775%20-%20Inverness%20item%20109%20.xlsx" TargetMode="External"/><Relationship Id="rId1155" Type="http://schemas.openxmlformats.org/officeDocument/2006/relationships/hyperlink" Target="file:///\\globefs3\..\..\..\anthonyg\AppData\Roaming\Microsoft\Excel\BOMS\28440%20-%20Englehart%20item%20104%20.xlsx" TargetMode="External"/><Relationship Id="rId1362" Type="http://schemas.openxmlformats.org/officeDocument/2006/relationships/hyperlink" Target="file:///\\globefs3\..\..\..\anthonyg\AppData\Roaming\Microsoft\Excel\Drawings\Production%20DWG%20Packets\Norbord%20Lanett%20SO%20049099\Norbord%20Lanett%20Job%2028179,%20Item%20211.pdf" TargetMode="External"/><Relationship Id="rId99" Type="http://schemas.openxmlformats.org/officeDocument/2006/relationships/hyperlink" Target="file:///\\globefs3\..\..\..\anthonyg\AppData\Roaming\Microsoft\AppData\Roaming\Microsoft\Excel\BOMS\22180-LP%20SWAN%20VALLEY.xlsx" TargetMode="External"/><Relationship Id="rId164" Type="http://schemas.openxmlformats.org/officeDocument/2006/relationships/hyperlink" Target="file:///\\globefs3\..\..\..\anthonyg\AppData\Roaming\Microsoft\AppData\Roaming\Microsoft\Excel\BOMS\22140%20-%20LP%20SWAN%20VALLEY.xlsx" TargetMode="External"/><Relationship Id="rId371" Type="http://schemas.openxmlformats.org/officeDocument/2006/relationships/hyperlink" Target="file:///\\globefs3\..\..\..\anthonyg\AppData\Roaming\Microsoft\AppData\Roaming\Microsoft\Excel\BOMS\24029%20-%20Arbec%20item%20200.xlsx" TargetMode="External"/><Relationship Id="rId1015" Type="http://schemas.openxmlformats.org/officeDocument/2006/relationships/hyperlink" Target="file:///\\globefs3\..\..\..\anthonyg\AppData\Roaming\Microsoft\Excel\BOMS\26519%20James%20Hardie%20-%20Tacoma%20item%20110.xlsx" TargetMode="External"/><Relationship Id="rId1222" Type="http://schemas.openxmlformats.org/officeDocument/2006/relationships/hyperlink" Target="file:///\\globefs3\..\..\..\anthonyg\AppData\Roaming\Microsoft\Excel\BOMS\27526%20James%20Jones,%20Item%20112.xlsx" TargetMode="External"/><Relationship Id="rId469" Type="http://schemas.openxmlformats.org/officeDocument/2006/relationships/hyperlink" Target="file:///\\globefs3\..\..\..\anthonyg\AppData\Roaming\Microsoft\AppData\Roaming\Microsoft\Excel\BOMS\24969%20-%20Kapstone%20item%20156%20.xlsx" TargetMode="External"/><Relationship Id="rId676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75,%20Item%20107.pdf" TargetMode="External"/><Relationship Id="rId883" Type="http://schemas.openxmlformats.org/officeDocument/2006/relationships/hyperlink" Target="file:///\\globefs3\..\..\..\anthonyg\AppData\Roaming\Microsoft\Excel\BOMS\27280%20Norbord%20-%20Cordele%20item%20106D.xlsx" TargetMode="External"/><Relationship Id="rId1099" Type="http://schemas.openxmlformats.org/officeDocument/2006/relationships/hyperlink" Target="file:///\\globefs3\..\..\..\anthonyg\AppData\Roaming\Microsoft\Excel\BOMS\26543%20James%20Hardie%20-%20Tacoma%20item%20157.xlsx" TargetMode="External"/><Relationship Id="rId26" Type="http://schemas.openxmlformats.org/officeDocument/2006/relationships/hyperlink" Target="file:///\\globefs3\..\..\..\anthonyg\AppData\Roaming\Microsoft\AppData\Roaming\Microsoft\Excel\Labor\Crosset.040407.pdf" TargetMode="External"/><Relationship Id="rId231" Type="http://schemas.openxmlformats.org/officeDocument/2006/relationships/hyperlink" Target="file:///\\globefs3\..\..\..\anthonyg\AppData\Roaming\Microsoft\AppData\Roaming\Microsoft\Excel\Drawings\Boeing%20042071\Boeing%20Job%2023106,%20item%2004.pdf" TargetMode="External"/><Relationship Id="rId329" Type="http://schemas.openxmlformats.org/officeDocument/2006/relationships/hyperlink" Target="file:///\\globefs3\..\..\..\anthonyg\AppData\Roaming\Microsoft\AppData\Roaming\Microsoft\Excel\BOMS\24053%20-%20Arbec%20item%20321.xlsx" TargetMode="External"/><Relationship Id="rId536" Type="http://schemas.openxmlformats.org/officeDocument/2006/relationships/hyperlink" Target="file:///\\globefs3\..\..\..\anthonyg\AppData\Roaming\Microsoft\AppData\Roaming\Microsoft\Excel\BOMS\25581%20-%20Huber%20item%20129.xlsx" TargetMode="External"/><Relationship Id="rId1166" Type="http://schemas.openxmlformats.org/officeDocument/2006/relationships/hyperlink" Target="file:///\\globefs3\..\..\..\anthonyg\AppData\Roaming\Microsoft\Excel\Drawings\Production%20DWG%20Packets\Norbord%20Cordele%20SO%20049085\Norbord%20Cordele%20Job%2028777,%20Item%20114.pdf" TargetMode="External"/><Relationship Id="rId1373" Type="http://schemas.openxmlformats.org/officeDocument/2006/relationships/hyperlink" Target="file:///\\globefs3\..\..\..\anthonyg\AppData\Roaming\Microsoft\Excel\BOMS\Lanett%20-%20049099\28179%20Norbord%20Lanett%20item%20211.xlsx" TargetMode="External"/><Relationship Id="rId175" Type="http://schemas.openxmlformats.org/officeDocument/2006/relationships/hyperlink" Target="file:///\\globefs3\..\..\..\anthonyg\AppData\Roaming\Microsoft\AppData\Roaming\Microsoft\Excel\BOMS\22119%20-%20SWAN%20VALLEY.xlsx" TargetMode="External"/><Relationship Id="rId743" Type="http://schemas.openxmlformats.org/officeDocument/2006/relationships/hyperlink" Target="file:///\\globefs3\..\..\..\anthonyg\AppData\Roaming\Microsoft\AppData\Roaming\Microsoft\Excel\BOMS\27222%20-%20Winston%20Plywood%20Part%20Order.xlsx" TargetMode="External"/><Relationship Id="rId950" Type="http://schemas.openxmlformats.org/officeDocument/2006/relationships/hyperlink" Target="file:///\\globefs3\..\..\..\anthonyg\AppData\Roaming\Microsoft\Excel\BOMS\27238%20GP%20-%20Dudley%20item%20101.xlsx" TargetMode="External"/><Relationship Id="rId1026" Type="http://schemas.openxmlformats.org/officeDocument/2006/relationships/hyperlink" Target="file:///\\globefs3\..\..\..\anthonyg\AppData\Roaming\Microsoft\Excel\BOMS\26524%20James%20Hardie%20-%20Tacoma%20item%20116.xlsx" TargetMode="External"/><Relationship Id="rId382" Type="http://schemas.openxmlformats.org/officeDocument/2006/relationships/hyperlink" Target="file:///\\globefs3\..\..\..\anthonyg\AppData\Roaming\Microsoft\AppData\Roaming\Microsoft\Excel\BOMS\24028%20-%20Arbec%20item%20104.xlsx" TargetMode="External"/><Relationship Id="rId603" Type="http://schemas.openxmlformats.org/officeDocument/2006/relationships/hyperlink" Target="file:///\\globefs3\..\..\..\anthonyg\AppData\Roaming\Microsoft\AppData\Roaming\Microsoft\Excel\BOMS\26747-LP%20Swan%20Item%20152.xlsx" TargetMode="External"/><Relationship Id="rId687" Type="http://schemas.openxmlformats.org/officeDocument/2006/relationships/hyperlink" Target="file:///\\globefs3\..\..\..\anthonyg\AppData\Roaming\Microsoft\AppData\Roaming\Microsoft\Excel\BOMS\24818%20-%20Inverness%20item%20306.xlsx" TargetMode="External"/><Relationship Id="rId810" Type="http://schemas.openxmlformats.org/officeDocument/2006/relationships/hyperlink" Target="file:///\\globefs3\..\..\..\anthonyg\AppData\Roaming\Microsoft\Excel\BOMS\26704%20Norbord%20-%20Jefferson%20item%20111.xlsx" TargetMode="External"/><Relationship Id="rId908" Type="http://schemas.openxmlformats.org/officeDocument/2006/relationships/hyperlink" Target="file:///\\globefs3\..\..\..\anthonyg\AppData\Roaming\Microsoft\Excel\Drawings\Production%20DWG%20Packets\Norbord%20-%20Cordele%20SO.046845\Norbord%20-%20Cordele%20Job%2026893,%20Item%20109.pdf" TargetMode="External"/><Relationship Id="rId1233" Type="http://schemas.openxmlformats.org/officeDocument/2006/relationships/hyperlink" Target="file:///\\globefs3\..\..\..\anthonyg\AppData\Roaming\Microsoft\Excel\BOMS\27536%20James%20Jones%20Pre-Releases%20items%20matl%20list.xlsx" TargetMode="External"/><Relationship Id="rId1440" Type="http://schemas.openxmlformats.org/officeDocument/2006/relationships/hyperlink" Target="file:///\\globefs3\..\..\..\anthonyg\AppData\Roaming\Microsoft\Excel\Drawings\Production%20DWG%20Packets\Norbord%20Chambord%20SO%20050888\Norbord%20Chambord,%20Job%2029545,%20item%20128A.pdf" TargetMode="External"/><Relationship Id="rId242" Type="http://schemas.openxmlformats.org/officeDocument/2006/relationships/hyperlink" Target="file:///\\globefs3\..\..\..\anthonyg\AppData\Roaming\Microsoft\AppData\Roaming\Microsoft\Excel\BOMS\22620%20-%20GP%20Rincon%20Item%20122.xlsx" TargetMode="External"/><Relationship Id="rId894" Type="http://schemas.openxmlformats.org/officeDocument/2006/relationships/hyperlink" Target="file:///\\globefs3\..\..\..\anthonyg\AppData\Roaming\Microsoft\Excel\BOMS\27279%20Norbord%20-%20Cordele%20item%20106C.xlsx" TargetMode="External"/><Relationship Id="rId1177" Type="http://schemas.openxmlformats.org/officeDocument/2006/relationships/hyperlink" Target="file:///\\globefs3\..\..\..\anthonyg\AppData\Roaming\Microsoft\Excel\Drawings\Production%20DWG%20Packets\Norbord%20Cordele%20SO%20049085\Norbord%20Cordele%20Job%2028034,%20Item%20104.pdf" TargetMode="External"/><Relationship Id="rId1300" Type="http://schemas.openxmlformats.org/officeDocument/2006/relationships/hyperlink" Target="file:///\\globefs3\..\..\..\anthonyg\AppData\Roaming\Microsoft\Excel\BOMS\28514%20515%20516%20James%20Jones%20Air%20Hydxlsx.xlsx" TargetMode="External"/><Relationship Id="rId37" Type="http://schemas.openxmlformats.org/officeDocument/2006/relationships/hyperlink" Target="file:///\\globefs3\..\..\..\anthonyg\AppData\Roaming\Microsoft\AppData\Roaming\Microsoft\Excel\BOMS\21123%20GP%20CLATSKANIE.xlsx" TargetMode="External"/><Relationship Id="rId102" Type="http://schemas.openxmlformats.org/officeDocument/2006/relationships/hyperlink" Target="file:///\\globefs3\..\..\..\anthonyg\AppData\Roaming\Microsoft\AppData\Roaming\Microsoft\Excel\BOMS\22224%20-%20LP%20SWAN%20VALLEY.xlsx" TargetMode="External"/><Relationship Id="rId547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71,%20Item%20108.pdf" TargetMode="External"/><Relationship Id="rId754" Type="http://schemas.openxmlformats.org/officeDocument/2006/relationships/hyperlink" Target="file:///\\globefs3\..\..\..\anthonyg\AppData\Roaming\Microsoft\AppData\Roaming\Microsoft\Excel\Drawings\Production%20DWG%20Packets\Interstate%20Paper%20Phase%201\Interstate%20Paper,%20Job%2025853,%20Item%20126.pdf" TargetMode="External"/><Relationship Id="rId961" Type="http://schemas.openxmlformats.org/officeDocument/2006/relationships/hyperlink" Target="file:///\\globefs3\..\..\..\anthonyg\AppData\Roaming\Microsoft\Excel\BOMS\26923%20Norbord%20-%20Barwick%20item%20102.xlsx" TargetMode="External"/><Relationship Id="rId1384" Type="http://schemas.openxmlformats.org/officeDocument/2006/relationships/hyperlink" Target="file:///\\globefs3\..\..\..\anthonyg\AppData\Roaming\Microsoft\Excel\BOMS\Lanett%20-%20049099\28196%20Norbord%20Lanett%20item%20305.xlsx" TargetMode="External"/><Relationship Id="rId90" Type="http://schemas.openxmlformats.org/officeDocument/2006/relationships/hyperlink" Target="file:///\\globefs3\..\..\..\anthonyg\AppData\Roaming\Microsoft\AppData\Roaming\Microsoft\Excel\BOMS\22158%20-%20LP%20SWAN%20VALLEY%20HYD.xlsx" TargetMode="External"/><Relationship Id="rId186" Type="http://schemas.openxmlformats.org/officeDocument/2006/relationships/hyperlink" Target="file:///\\globefs3\..\..\..\anthonyg\AppData\Roaming\Microsoft\AppData\Roaming\Microsoft\Excel\Drawings\Weyerhaueser%20SO%2041829\Weyerhaeuser%20Job%2022964,%20item%201.pdf" TargetMode="External"/><Relationship Id="rId393" Type="http://schemas.openxmlformats.org/officeDocument/2006/relationships/hyperlink" Target="file:///\\globefs3\..\..\..\anthonyg\AppData\Roaming\Microsoft\AppData\Roaming\Microsoft\Excel\BOMS\24225%20-%20Arauco%20North%20America%20item%2005%20.xlsx" TargetMode="External"/><Relationship Id="rId407" Type="http://schemas.openxmlformats.org/officeDocument/2006/relationships/hyperlink" Target="file:///\\globefs3\..\..\..\anthonyg\AppData\Roaming\Microsoft\AppData\Roaming\Microsoft\Excel\Drawings\Production%20DWG%20Packets\Boeing%20SO.043802%20Job%2023734\Boeing%20Job%2023734%20Item%2001.pdf" TargetMode="External"/><Relationship Id="rId614" Type="http://schemas.openxmlformats.org/officeDocument/2006/relationships/hyperlink" Target="file:///\\globefs3\..\..\..\anthonyg\AppData\Roaming\Microsoft\AppData\Roaming\Microsoft\Excel\Drawings\Production%20DWG%20Packets\LP%20Minitonas%20SO.047564\LP%20Minitonas,%20Job%2026955,%20Item%20237.pdf" TargetMode="External"/><Relationship Id="rId821" Type="http://schemas.openxmlformats.org/officeDocument/2006/relationships/hyperlink" Target="file:///\\globefs3\..\..\..\anthonyg\AppData\Roaming\Microsoft\Excel\BOMS\26697%20Norbord%20-%20Jefferson%20item%20133.xlsx" TargetMode="External"/><Relationship Id="rId1037" Type="http://schemas.openxmlformats.org/officeDocument/2006/relationships/hyperlink" Target="file:///\\globefs3\..\..\..\anthonyg\AppData\Roaming\Microsoft\Excel\Drawings\Production%20DWG%20Packets\James%20Hardie-Tacoma%20SO.047049\James%20Hardie%20-%20Tacoma%20Job%2026549,%20item%20172.pdf" TargetMode="External"/><Relationship Id="rId1244" Type="http://schemas.openxmlformats.org/officeDocument/2006/relationships/hyperlink" Target="file:///\\globefs3\..\..\..\anthonyg\AppData\Roaming\Microsoft\Excel\BOMS\28496%20James%20Jones,%20Item%20105H%20hyd.xlsx" TargetMode="External"/><Relationship Id="rId1451" Type="http://schemas.openxmlformats.org/officeDocument/2006/relationships/hyperlink" Target="file:///\\globefs3\..\..\..\anthonyg\AppData\Roaming\Microsoft\Excel\BOMS\Norbord%20-%20Chambord%20050888\29372%20Chambord,%20item%20122.xlsx" TargetMode="External"/><Relationship Id="rId253" Type="http://schemas.openxmlformats.org/officeDocument/2006/relationships/hyperlink" Target="file:///\\globefs3\..\..\..\anthonyg\AppData\Roaming\Microsoft\AppData\Roaming\Microsoft\Excel\Drawings\Rincon%20SO%2040778\Rincon%20Job%2022621,%20item%20123.pdf" TargetMode="External"/><Relationship Id="rId460" Type="http://schemas.openxmlformats.org/officeDocument/2006/relationships/hyperlink" Target="file:///\\globefs3\..\..\..\anthonyg\AppData\Roaming\Microsoft\AppData\Roaming\Microsoft\Excel\Drawings\Production%20DWG%20Packets\Tencate%20Advance%20SO.%20043587\Tencate%20Adv.%20%20Job%2024471,%20Item%20125.pdf" TargetMode="External"/><Relationship Id="rId698" Type="http://schemas.openxmlformats.org/officeDocument/2006/relationships/hyperlink" Target="file:///\\globefs3\..\..\..\anthonyg\AppData\Roaming\Microsoft\AppData\Roaming\Microsoft\Excel\BOMS\24780%20-%20Inverness%20item%20114%20.xlsx" TargetMode="External"/><Relationship Id="rId919" Type="http://schemas.openxmlformats.org/officeDocument/2006/relationships/hyperlink" Target="file:///\\globefs3\..\..\..\anthonyg\AppData\Roaming\Microsoft\Excel\Drawings\Production%20DWG%20Packets\Norbord%20-%20Cordele%20SO.046845\Norbord%20-%20Cordele%20Job%2026913,%20item%20129.pdf" TargetMode="External"/><Relationship Id="rId1090" Type="http://schemas.openxmlformats.org/officeDocument/2006/relationships/hyperlink" Target="file:///\\globefs3\..\..\..\anthonyg\AppData\Roaming\Microsoft\Excel\Drawings\Production%20DWG%20Packets\James%20Hardie-Tacoma%20SO.047049\James%20Hardie%20-%20Tacoma%20Job%2026555,%20item%20179.pdf" TargetMode="External"/><Relationship Id="rId1104" Type="http://schemas.openxmlformats.org/officeDocument/2006/relationships/hyperlink" Target="file:///\\globefs3\..\..\..\anthonyg\AppData\Roaming\Microsoft\Excel\BOMS\26538%20James%20Hardie%20-%20Tacoma,%20Item%20151.xlsx" TargetMode="External"/><Relationship Id="rId1311" Type="http://schemas.openxmlformats.org/officeDocument/2006/relationships/hyperlink" Target="file:///\\globefs3\..\..\..\anthonyg\AppData\Roaming\Microsoft\Excel\BOMS\28816%20Nacogdoches%20item%20102P%20Air.xlsx" TargetMode="External"/><Relationship Id="rId48" Type="http://schemas.openxmlformats.org/officeDocument/2006/relationships/hyperlink" Target="file:///\\globefs3\..\..\..\anthonyg\AppData\Roaming\Microsoft\AppData\Roaming\Microsoft\Excel\BOMS\22894%20-%20Domtar.xlsx" TargetMode="External"/><Relationship Id="rId113" Type="http://schemas.openxmlformats.org/officeDocument/2006/relationships/hyperlink" Target="file:///\\globefs3\..\..\..\anthonyg\AppData\Roaming\Microsoft\AppData\Roaming\Microsoft\Excel\BOMS\22167%20-LP%20-%20SWAN%20VALLEY.xlsx" TargetMode="External"/><Relationship Id="rId320" Type="http://schemas.openxmlformats.org/officeDocument/2006/relationships/hyperlink" Target="file:///\\globefs3\..\..\..\anthonyg\AppData\Roaming\Microsoft\AppData\Roaming\Microsoft\Excel\BOMS\24061%20-%20Arbec%20item%20409.xlsx" TargetMode="External"/><Relationship Id="rId558" Type="http://schemas.openxmlformats.org/officeDocument/2006/relationships/hyperlink" Target="file:///\\globefs3\..\..\..\anthonyg\AppData\Roaming\Microsoft\AppData\Roaming\Microsoft\Excel\BOMS\25576%20-%20Huber%20item%20123.xlsx" TargetMode="External"/><Relationship Id="rId765" Type="http://schemas.openxmlformats.org/officeDocument/2006/relationships/hyperlink" Target="file:///\\globefs3\..\..\..\anthonyg\AppData\Roaming\Microsoft\AppData\Roaming\Microsoft\Excel\Drawings\Production%20DWG%20Packets\Interstate%20Paper%20Phase%201\Interstate%20Paper%20Job%2025865,%20Item%20140.pdf" TargetMode="External"/><Relationship Id="rId972" Type="http://schemas.openxmlformats.org/officeDocument/2006/relationships/hyperlink" Target="file:///\\globefs3\..\..\..\anthonyg\AppData\Roaming\Microsoft\Excel\Drawings\Production%20DWG%20Packets\Norbord%20-%20Barwick%20SO.047862\Norbord%20-%20Barwick,%20Job%2026931%20Item%20115.pdf" TargetMode="External"/><Relationship Id="rId1188" Type="http://schemas.openxmlformats.org/officeDocument/2006/relationships/hyperlink" Target="file:///\\globefs3\..\..\..\anthonyg\AppData\Roaming\Microsoft\Excel\BOMS\28039%20Norbord%20Cordele%20item%20109.xlsx" TargetMode="External"/><Relationship Id="rId1395" Type="http://schemas.openxmlformats.org/officeDocument/2006/relationships/hyperlink" Target="file:///\\globefs3\..\..\..\anthonyg\AppData\Roaming\Microsoft\Excel\BOMS\Lanett%20-%20049099\28222%20Norbord%20Lanett%20Item%20209H%20Hyd.xlsx" TargetMode="External"/><Relationship Id="rId1409" Type="http://schemas.openxmlformats.org/officeDocument/2006/relationships/hyperlink" Target="file:///\\globefs3\..\..\..\anthonyg\AppData\Roaming\Microsoft\Excel\BOMS\Lanett%20-%20049099\28220%20Norbord%20Lanett%20item%20203H%20%20Hyd.xlsx" TargetMode="External"/><Relationship Id="rId197" Type="http://schemas.openxmlformats.org/officeDocument/2006/relationships/hyperlink" Target="file:///\\globefs3\..\..\..\anthonyg\AppData\Roaming\Microsoft\AppData\Roaming\Microsoft\Excel\BOMS\21893%20-AMERICAN%20PACIFIC%20ITEM107.xlsx" TargetMode="External"/><Relationship Id="rId418" Type="http://schemas.openxmlformats.org/officeDocument/2006/relationships/hyperlink" Target="file:///\\globefs3\..\..\..\anthonyg\AppData\Roaming\Microsoft\AppData\Roaming\Microsoft\Excel\BOMS\24551%20-%20Kruger%20item%20103%20.xlsx" TargetMode="External"/><Relationship Id="rId625" Type="http://schemas.openxmlformats.org/officeDocument/2006/relationships/hyperlink" Target="file:///\\globefs3\..\..\..\anthonyg\AppData\Roaming\Microsoft\AppData\Roaming\Microsoft\Excel\BOMS\25832%20-%20Inverness%20item%20118A.xlsx" TargetMode="External"/><Relationship Id="rId832" Type="http://schemas.openxmlformats.org/officeDocument/2006/relationships/hyperlink" Target="file:///\\globefs3\..\..\..\anthonyg\AppData\Roaming\Microsoft\Excel\BOMS\26685%20Norbord%20-%20Jefferson%20item%20108.xlsx" TargetMode="External"/><Relationship Id="rId1048" Type="http://schemas.openxmlformats.org/officeDocument/2006/relationships/hyperlink" Target="file:///\\globefs3\..\..\..\anthonyg\AppData\Roaming\Microsoft\Excel\BOMS\26550%20James%20Hardie%20-%20Tacoma%20item%20173.xlsx" TargetMode="External"/><Relationship Id="rId1255" Type="http://schemas.openxmlformats.org/officeDocument/2006/relationships/hyperlink" Target="file:///\\globefs3\..\..\..\anthonyg\AppData\Roaming\Microsoft\Excel\Drawings\Production%20DWG%20Packets\James%20Jones%20SO.047962\James%20Jones%20Job%2027557,%20Item%20330.pdf" TargetMode="External"/><Relationship Id="rId264" Type="http://schemas.openxmlformats.org/officeDocument/2006/relationships/hyperlink" Target="file:///\\globefs3\..\..\..\anthonyg\AppData\Roaming\Microsoft\AppData\Roaming\Microsoft\Excel\BOMS\22817%20-%20GP%20Rincon%20Item%20124.xlsx" TargetMode="External"/><Relationship Id="rId471" Type="http://schemas.openxmlformats.org/officeDocument/2006/relationships/hyperlink" Target="file:///\\globefs3\..\..\..\anthonyg\AppData\Roaming\Microsoft\AppData\Roaming\Microsoft\Excel\Labor\Boeing%20Job%2023734,%20%20SO.043082.pdf" TargetMode="External"/><Relationship Id="rId1115" Type="http://schemas.openxmlformats.org/officeDocument/2006/relationships/hyperlink" Target="file:///\\globefs3\..\..\..\anthonyg\AppData\Roaming\Microsoft\Excel\BOMS\27749%20LP%20-%20Maniwaki,%20item%20912.xlsx" TargetMode="External"/><Relationship Id="rId1322" Type="http://schemas.openxmlformats.org/officeDocument/2006/relationships/hyperlink" Target="file:///\\globefs3\..\..\..\anthonyg\AppData\Roaming\Microsoft\Excel\Drawings\Production%20DWG%20Packets\Norbord%20Nacogdoches%20SO%20049083\Norbord%20Nacogdoches%20Job%2028776,%20Item%20106B.pdf" TargetMode="External"/><Relationship Id="rId59" Type="http://schemas.openxmlformats.org/officeDocument/2006/relationships/hyperlink" Target="file:///\\globefs3\..\..\..\anthonyg\AppData\Roaming\Microsoft\AppData\Roaming\Microsoft\Excel\Drawings\Domtar%20SO%2041614\Domtar%20Job%2022887,%20item%20123.pdf" TargetMode="External"/><Relationship Id="rId124" Type="http://schemas.openxmlformats.org/officeDocument/2006/relationships/hyperlink" Target="file:///\\globefs3\..\..\..\anthonyg\AppData\Roaming\Microsoft\AppData\Roaming\Microsoft\Excel\BOMS\22200%20-SWAN%20VALLEY.xlsx" TargetMode="External"/><Relationship Id="rId569" Type="http://schemas.openxmlformats.org/officeDocument/2006/relationships/hyperlink" Target="file:///\\globefs3\..\..\..\anthonyg\AppData\Roaming\Microsoft\AppData\Roaming\Microsoft\Excel\BOMS\25091%20-%20Grainger%20Cart%20-2nd%20batch.xlsx" TargetMode="External"/><Relationship Id="rId776" Type="http://schemas.openxmlformats.org/officeDocument/2006/relationships/hyperlink" Target="file:///\\globefs3\..\..\..\anthonyg\AppData\Roaming\Microsoft\AppData\Roaming\Microsoft\Excel\BOMS\25859%20Interstate%20Paper%20item%20132.xlsx" TargetMode="External"/><Relationship Id="rId983" Type="http://schemas.openxmlformats.org/officeDocument/2006/relationships/hyperlink" Target="file:///\\globefs3\..\..\..\anthonyg\AppData\Roaming\Microsoft\Excel\Drawings\Production%20DWG%20Packets\Norbord%20-%20Barwick%20SO.047862\Norbord%20-%20Barwick%20Job%2027494,%20item%20122.pdf" TargetMode="External"/><Relationship Id="rId1199" Type="http://schemas.openxmlformats.org/officeDocument/2006/relationships/hyperlink" Target="file:///\\globefs3\..\..\..\anthonyg\AppData\Roaming\Microsoft\Excel\Drawings\Production%20DWG%20Packets\James%20Jones%20SO.047962\James%20Jones%20Job%2028082,%20Item%20103.pdf" TargetMode="External"/><Relationship Id="rId331" Type="http://schemas.openxmlformats.org/officeDocument/2006/relationships/hyperlink" Target="file:///\\globefs3\..\..\..\anthonyg\AppData\Roaming\Microsoft\AppData\Roaming\Microsoft\Excel\BOMS\24054%20-%20Arbec%20item%20322.xlsx" TargetMode="External"/><Relationship Id="rId429" Type="http://schemas.openxmlformats.org/officeDocument/2006/relationships/hyperlink" Target="file:///\\globefs3\..\..\..\anthonyg\AppData\Roaming\Microsoft\AppData\Roaming\Microsoft\Excel\BOMS\25089%20-%20Boeing%20XLift%20item%2001.xlsx" TargetMode="External"/><Relationship Id="rId636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86,%20Item%20119.pdf" TargetMode="External"/><Relationship Id="rId1059" Type="http://schemas.openxmlformats.org/officeDocument/2006/relationships/hyperlink" Target="file:///\\globefs3\..\..\..\anthonyg\AppData\Roaming\Microsoft\Excel\Drawings\Production%20DWG%20Packets\James%20Hardie-Tacoma%20SO.047049\James%20Hardie%20-%20Tacoma%20Job%2026544,%20item%20158%20.pdf" TargetMode="External"/><Relationship Id="rId1266" Type="http://schemas.openxmlformats.org/officeDocument/2006/relationships/hyperlink" Target="file:///\\globefs3\..\..\..\anthonyg\AppData\Roaming\Microsoft\Excel\Drawings\Production%20DWG%20Packets\James%20Jones%20SO.047962\James%20Jones%20Job%2028298,item331%20.pdf" TargetMode="External"/><Relationship Id="rId843" Type="http://schemas.openxmlformats.org/officeDocument/2006/relationships/hyperlink" Target="file:///\\globefs3\..\..\..\anthonyg\AppData\Roaming\Microsoft\Excel\BOMS\27161%20GP%20-%20Palatka%20item%20103.xlsx" TargetMode="External"/><Relationship Id="rId1126" Type="http://schemas.openxmlformats.org/officeDocument/2006/relationships/hyperlink" Target="file:///\\globefs3\..\..\..\anthonyg\AppData\Roaming\Microsoft\Excel\BOMS\27742%20LP%20-%20Maniwaki,%20Item%20901.xlsx" TargetMode="External"/><Relationship Id="rId275" Type="http://schemas.openxmlformats.org/officeDocument/2006/relationships/hyperlink" Target="file:///\\globefs3\..\..\..\anthonyg\AppData\Roaming\Microsoft\AppData\Roaming\Microsoft\Excel\BOMS\23585%20-%20Norbord%20Jefferson%20Item%20101.xlsx" TargetMode="External"/><Relationship Id="rId482" Type="http://schemas.openxmlformats.org/officeDocument/2006/relationships/hyperlink" Target="file:///\\globefs3\..\..\..\anthonyg\AppData\Roaming\Microsoft\AppData\Roaming\Microsoft\Excel\Labor\Boeing%20Job%2023734,%20%20SO.043082.pdf" TargetMode="External"/><Relationship Id="rId703" Type="http://schemas.openxmlformats.org/officeDocument/2006/relationships/hyperlink" Target="file:///\\globefs3\..\..\..\anthonyg\AppData\Roaming\Microsoft\AppData\Roaming\Microsoft\Excel\BOMS\24778%20-%20Inverness%20item%20112%20.xlsx" TargetMode="External"/><Relationship Id="rId910" Type="http://schemas.openxmlformats.org/officeDocument/2006/relationships/hyperlink" Target="file:///\\globefs3\..\..\..\anthonyg\AppData\Roaming\Microsoft\Excel\Drawings\Production%20DWG%20Packets\Norbord%20-%20Cordele%20SO.046845\Norbord%20-%20Codele%20Job%2026894,%20Item%20110.pdf" TargetMode="External"/><Relationship Id="rId1333" Type="http://schemas.openxmlformats.org/officeDocument/2006/relationships/hyperlink" Target="file:///\\globefs3\..\..\..\anthonyg\AppData\Roaming\Microsoft\Excel\BOMS\Boeing%20-%2050163\28761%20Boeing%20Item%2001.xlsx" TargetMode="External"/><Relationship Id="rId135" Type="http://schemas.openxmlformats.org/officeDocument/2006/relationships/hyperlink" Target="file:///\\globefs3\..\..\..\anthonyg\AppData\Roaming\Microsoft\AppData\Roaming\Microsoft\Excel\BOMS\22227-LP%20SWAN%20VALLEY.xlsx" TargetMode="External"/><Relationship Id="rId342" Type="http://schemas.openxmlformats.org/officeDocument/2006/relationships/hyperlink" Target="file:///\\globefs3\..\..\..\anthonyg\AppData\Roaming\Microsoft\AppData\Roaming\Microsoft\Excel\Drawings\Production%20DWG%20Packets\Arbec%20043700\Arbec%20Job%2024050%20Item%20318.pdf" TargetMode="External"/><Relationship Id="rId787" Type="http://schemas.openxmlformats.org/officeDocument/2006/relationships/hyperlink" Target="file:///\\globefs3\..\..\..\anthonyg\AppData\Roaming\Microsoft\AppData\Roaming\Microsoft\Excel\Drawings\Production%20DWG%20Packets\Norbord-Jefferson%20SO.047483\Norbord-%20Jefferson%20Job%2026680,%20Item%20105.pdf" TargetMode="External"/><Relationship Id="rId994" Type="http://schemas.openxmlformats.org/officeDocument/2006/relationships/hyperlink" Target="file:///\\globefs3\..\..\..\anthonyg\AppData\Roaming\Microsoft\Excel\BOMS\26930%20Norbord%20-%20Barwick%20item%20114.xlsx" TargetMode="External"/><Relationship Id="rId1400" Type="http://schemas.openxmlformats.org/officeDocument/2006/relationships/hyperlink" Target="file:///\\globefs3\..\..\..\anthonyg\AppData\Roaming\Microsoft\Excel\BOMS\Lanett%20-%20049099\28227%20Norbord%20Lanett%20Item%20214P%20Air.xlsx" TargetMode="External"/><Relationship Id="rId202" Type="http://schemas.openxmlformats.org/officeDocument/2006/relationships/hyperlink" Target="file:///\\globefs3\..\..\..\anthonyg\AppData\Roaming\Microsoft\AppData\Roaming\Microsoft\Excel\Drawings\American%20Pacific\AM%20Pacific%20Job%2021890%20item%20103.pdf" TargetMode="External"/><Relationship Id="rId647" Type="http://schemas.openxmlformats.org/officeDocument/2006/relationships/hyperlink" Target="file:///\\globefs3\..\..\..\anthonyg\AppData\Roaming\Microsoft\AppData\Roaming\Microsoft\Excel\Drawings\Production%20DWG%20Packets\Old\Norbord%20Inverness%20SO%20044751\Norbord%20Inv.%20Job%2024834,%20Item%20337.pdf" TargetMode="External"/><Relationship Id="rId854" Type="http://schemas.openxmlformats.org/officeDocument/2006/relationships/hyperlink" Target="file:///\\globefs3\..\..\..\anthonyg\AppData\Roaming\Microsoft\Excel\Drawings\Production%20DWG%20Packets\Georgia%20Pacific%20-Palatka%20SO.047920\GP%20-%20Palatka%20Job%2027164,%20Item%20110.pdf" TargetMode="External"/><Relationship Id="rId1277" Type="http://schemas.openxmlformats.org/officeDocument/2006/relationships/hyperlink" Target="file:///\\globefs3\..\..\..\anthonyg\AppData\Roaming\Microsoft\Excel\BOMS\27557%20James%20Jones,%20item%20330%20.xlsx" TargetMode="External"/><Relationship Id="rId286" Type="http://schemas.openxmlformats.org/officeDocument/2006/relationships/hyperlink" Target="file:///\\globefs3\..\..\..\anthonyg\AppData\Roaming\Microsoft\AppData\Roaming\Microsoft\Excel\Drawings\Anthony%20Eacom%20043337\Anthony%20Eacom%20Job%2023817%20item%20102.pdf" TargetMode="External"/><Relationship Id="rId493" Type="http://schemas.openxmlformats.org/officeDocument/2006/relationships/hyperlink" Target="file:///\\globefs3\..\..\..\anthonyg\AppData\Roaming\Microsoft\AppData\Roaming\Microsoft\Excel\Drawings\Production%20DWG%20Packets\GP%20Warm%20Springs%20So.%20046100\GP%20Warm%20Springs%20Job%2025460,%20Item%20101.pdf" TargetMode="External"/><Relationship Id="rId507" Type="http://schemas.openxmlformats.org/officeDocument/2006/relationships/hyperlink" Target="file:///\\globefs3\..\..\..\anthonyg\AppData\Roaming\Microsoft\AppData\Roaming\Microsoft\Excel\Labor\Norbord%20Lanett%202%20SO.046305.pdf" TargetMode="External"/><Relationship Id="rId714" Type="http://schemas.openxmlformats.org/officeDocument/2006/relationships/hyperlink" Target="file:///\\globefs3\..\..\..\anthonyg\AppData\Roaming\Microsoft\AppData\Roaming\Microsoft\Excel\BOMS\24767-Inverness%20item%20101.xlsx" TargetMode="External"/><Relationship Id="rId921" Type="http://schemas.openxmlformats.org/officeDocument/2006/relationships/hyperlink" Target="file:///\\globefs3\..\..\..\anthonyg\AppData\Roaming\Microsoft\Excel\Drawings\Production%20DWG%20Packets\James%20Hardie%20-%20Pulaski%20SO.049002\James%20Hardie%20-%20Pulaski%20Job%2027821,%20item%20100.pdf" TargetMode="External"/><Relationship Id="rId1137" Type="http://schemas.openxmlformats.org/officeDocument/2006/relationships/hyperlink" Target="file:///\\globefs3\..\..\..\anthonyg\AppData\Roaming\Microsoft\Excel\BOMS\28478%20LP%20-%20Maniwaki,%20Item%20905.xlsx" TargetMode="External"/><Relationship Id="rId1344" Type="http://schemas.openxmlformats.org/officeDocument/2006/relationships/hyperlink" Target="file:///\\globefs3\..\..\..\anthonyg\AppData\Roaming\Microsoft\Excel\BOMS\Masonite%20-%20049103\28144%20Masonite%20Beams%20Item%20104%20matl%20list.xlsx" TargetMode="External"/><Relationship Id="rId50" Type="http://schemas.openxmlformats.org/officeDocument/2006/relationships/hyperlink" Target="file:///\\globefs3\..\..\..\anthonyg\AppData\Roaming\Microsoft\AppData\Roaming\Microsoft\Excel\BOMS\22884%20-%20Domtar.xlsx" TargetMode="External"/><Relationship Id="rId146" Type="http://schemas.openxmlformats.org/officeDocument/2006/relationships/hyperlink" Target="file:///\\globefs3\..\..\..\anthonyg\AppData\Roaming\Microsoft\AppData\Roaming\Microsoft\Excel\BOMS\22196%20-%20LP%20SWAN%20VALLEY.xlsx" TargetMode="External"/><Relationship Id="rId353" Type="http://schemas.openxmlformats.org/officeDocument/2006/relationships/hyperlink" Target="file:///\\globefs3\..\..\..\anthonyg\AppData\Roaming\Microsoft\AppData\Roaming\Microsoft\Excel\Drawings\Production%20DWG%20Packets\Arbec%20043700\Arbec%20Job%2024045%20Item%20314.pdf" TargetMode="External"/><Relationship Id="rId560" Type="http://schemas.openxmlformats.org/officeDocument/2006/relationships/hyperlink" Target="file:///\\globefs3\..\..\..\anthonyg\AppData\Roaming\Microsoft\AppData\Roaming\Microsoft\Excel\Drawings\Production%20DWG%20Packets\Huber%20Eng.%20Woods%20Spring%20City\Huber%20Job%2026364,%20Item%20520.pdf" TargetMode="External"/><Relationship Id="rId798" Type="http://schemas.openxmlformats.org/officeDocument/2006/relationships/hyperlink" Target="file:///\\globefs3\..\..\..\anthonyg\AppData\Roaming\Microsoft\Excel\BOMS\27077%20-%2027083.%20Jefferson%20Air.%20Hyd.xlsx" TargetMode="External"/><Relationship Id="rId1190" Type="http://schemas.openxmlformats.org/officeDocument/2006/relationships/hyperlink" Target="file:///\\globefs3\..\..\..\anthonyg\AppData\Roaming\Microsoft\Excel\BOMS\28041%20Norbord%20Cordele%20item%20111.xlsx" TargetMode="External"/><Relationship Id="rId1204" Type="http://schemas.openxmlformats.org/officeDocument/2006/relationships/hyperlink" Target="file:///\\globefs3\..\..\..\anthonyg\AppData\Roaming\Microsoft\Excel\Drawings\Production%20DWG%20Packets\James%20Jones%20SO.047962\James%20Jones%20Job%2027521,%20Item%20104.pdf" TargetMode="External"/><Relationship Id="rId1411" Type="http://schemas.openxmlformats.org/officeDocument/2006/relationships/hyperlink" Target="file:///\\globefs3\..\..\..\anthonyg\AppData\Roaming\Microsoft\Excel\Drawings\Production%20DWG%20Packets\Norbord%20Lanett%20SO%20049099\Norbord%20Lanett%20Job%2028169,%20Item%20201.pdf" TargetMode="External"/><Relationship Id="rId213" Type="http://schemas.openxmlformats.org/officeDocument/2006/relationships/hyperlink" Target="file:///\\globefs3\..\..\..\anthonyg\AppData\Roaming\Microsoft\AppData\Roaming\Microsoft\Excel\Drawings\GP%20Gypsum%20Antioch%20042407\GP%20Gypsum%20Antioch%20Job%2023303%20item%2001.pdf" TargetMode="External"/><Relationship Id="rId420" Type="http://schemas.openxmlformats.org/officeDocument/2006/relationships/hyperlink" Target="file:///\\globefs3\..\..\..\anthonyg\AppData\Roaming\Microsoft\AppData\Roaming\Microsoft\Excel\Labor\Kruger%20So.044430.pdf" TargetMode="External"/><Relationship Id="rId658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837,%20Item%20401.pdf" TargetMode="External"/><Relationship Id="rId865" Type="http://schemas.openxmlformats.org/officeDocument/2006/relationships/hyperlink" Target="file:///\\globefs3\..\..\..\anthonyg\AppData\Roaming\Microsoft\AppData\Roaming\Microsoft\Excel\Drawings\Production%20DWG%20Packets\Interstate%20Paper%20Phase%202\Interstate%20Paper%20Job%2025845,%20Item%20117.pdf" TargetMode="External"/><Relationship Id="rId1050" Type="http://schemas.openxmlformats.org/officeDocument/2006/relationships/hyperlink" Target="file:///\\globefs3\..\..\..\anthonyg\AppData\Roaming\Microsoft\Excel\Drawings\Production%20DWG%20Packets\James%20Hardie-Tacoma%20SO.047049\James%20Hardie%20-%20Tacoma%20Job%2026558,%20item%20183.pdf" TargetMode="External"/><Relationship Id="rId1288" Type="http://schemas.openxmlformats.org/officeDocument/2006/relationships/hyperlink" Target="file:///\\globefs3\..\..\..\anthonyg\AppData\Roaming\Microsoft\Excel\BOMS\28501%20James%20Jones,%20Item%20114P%20Pneumatic%20.xlsx" TargetMode="External"/><Relationship Id="rId297" Type="http://schemas.openxmlformats.org/officeDocument/2006/relationships/hyperlink" Target="file:///\\globefs3\..\..\..\anthonyg\AppData\Roaming\Microsoft\AppData\Roaming\Microsoft\Excel\BOMS\23795%20-%20GP%20Clatskanie%20item%20530.xlsx" TargetMode="External"/><Relationship Id="rId518" Type="http://schemas.openxmlformats.org/officeDocument/2006/relationships/hyperlink" Target="file:///\\globefs3\..\..\..\anthonyg\AppData\Roaming\Microsoft\AppData\Roaming\Microsoft\Excel\BOMS\25795%20-%20Westrock%20item%20104.xlsx" TargetMode="External"/><Relationship Id="rId725" Type="http://schemas.openxmlformats.org/officeDocument/2006/relationships/hyperlink" Target="file:///\\globefs3\..\..\..\anthonyg\AppData\Roaming\Microsoft\AppData\Roaming\Microsoft\Excel\BOMS\24790%20-%20Inverness%20item%20123.xlsx" TargetMode="External"/><Relationship Id="rId932" Type="http://schemas.openxmlformats.org/officeDocument/2006/relationships/hyperlink" Target="file:///\\globefs3\..\..\..\anthonyg\AppData\Roaming\Microsoft\Excel\BOMS\27323%20GP%20-%20Dudley%20item%20101.xlsx" TargetMode="External"/><Relationship Id="rId1148" Type="http://schemas.openxmlformats.org/officeDocument/2006/relationships/hyperlink" Target="file:///\\globefs3\..\..\..\anthonyg\AppData\Roaming\Microsoft\Excel\Drawings\Production%20DWG%20Packets\GP%20-%20Englehart%20SO.049552\GP%20-%20Englehart%20Job%2028438,%20Item%20102.pdf" TargetMode="External"/><Relationship Id="rId1355" Type="http://schemas.openxmlformats.org/officeDocument/2006/relationships/hyperlink" Target="file:///\\globefs3\..\..\..\anthonyg\AppData\Roaming\Microsoft\Excel\Drawings\Production%20DWG%20Packets\Norbord%20Lanett%20SO%20049099\Norbord%20Lanett%20Job%2028178,%20Item%20210.pdf" TargetMode="External"/><Relationship Id="rId157" Type="http://schemas.openxmlformats.org/officeDocument/2006/relationships/hyperlink" Target="file:///\\globefs3\..\..\..\anthonyg\AppData\Roaming\Microsoft\AppData\Roaming\Microsoft\Excel\BOMS\22164%20-%20LP%20SWAN%20VALLEY.xlsx" TargetMode="External"/><Relationship Id="rId364" Type="http://schemas.openxmlformats.org/officeDocument/2006/relationships/hyperlink" Target="file:///\\globefs3\..\..\..\anthonyg\AppData\Roaming\Microsoft\AppData\Roaming\Microsoft\Excel\Drawings\Production%20DWG%20Packets\Arbec%20043700\Arbec%20Job%2024031%20Item%20202.pdf" TargetMode="External"/><Relationship Id="rId1008" Type="http://schemas.openxmlformats.org/officeDocument/2006/relationships/hyperlink" Target="file:///\\globefs3\..\..\..\anthonyg\AppData\Roaming\Microsoft\Excel\Drawings\Production%20DWG%20Packets\James%20Hardie-Tacoma%20SO.047049\James%20Hardie%20-%20Tacoma%20Job%2026511,%20item%20102.pdf" TargetMode="External"/><Relationship Id="rId1215" Type="http://schemas.openxmlformats.org/officeDocument/2006/relationships/hyperlink" Target="file:///\\globefs3\..\..\..\anthonyg\AppData\Roaming\Microsoft\Excel\Drawings\Production%20DWG%20Packets\James%20Jones%20SO.047962\James%20Jones%20Job%2027526,%20Item%20112.pdf" TargetMode="External"/><Relationship Id="rId1422" Type="http://schemas.openxmlformats.org/officeDocument/2006/relationships/hyperlink" Target="file:///\\globefs3\..\..\..\anthonyg\AppData\Roaming\Microsoft\Excel\BOMS\Lanett%20-%20049099\28172%20Norbord%20Lanett%20item%20.xlsx" TargetMode="External"/><Relationship Id="rId61" Type="http://schemas.openxmlformats.org/officeDocument/2006/relationships/hyperlink" Target="file:///\\globefs3\..\..\..\anthonyg\AppData\Roaming\Microsoft\AppData\Roaming\Microsoft\Excel\Drawings\Domtar%20SO%2041614\Domtar%20Job%2022880,%20item%20114.pdf" TargetMode="External"/><Relationship Id="rId571" Type="http://schemas.openxmlformats.org/officeDocument/2006/relationships/hyperlink" Target="file:///\\globefs3\..\..\..\anthonyg\AppData\Roaming\Microsoft\AppData\Roaming\Microsoft\Excel\Drawings\Production%20DWG%20Packets\Grainger%20SO.045172\Grainger%20Job%2025090,%20CM-01629.pdf" TargetMode="External"/><Relationship Id="rId669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90,%20Item%20123.pdf" TargetMode="External"/><Relationship Id="rId876" Type="http://schemas.openxmlformats.org/officeDocument/2006/relationships/hyperlink" Target="file:///\\globefs3\..\..\..\anthonyg\AppData\Roaming\Microsoft\Excel\Drawings\Production%20DWG%20Packets\Interstate%20Paper%20Phase%202\Interstate%20Paper%20Job%2025835,%20Item%20105.pdf" TargetMode="External"/><Relationship Id="rId1299" Type="http://schemas.openxmlformats.org/officeDocument/2006/relationships/hyperlink" Target="file:///\\globefs3\..\..\..\anthonyg\AppData\Roaming\Microsoft\Excel\BOMS\28514%20ames%20Jones%20Item%20315PAir.xlsx" TargetMode="External"/><Relationship Id="rId19" Type="http://schemas.openxmlformats.org/officeDocument/2006/relationships/hyperlink" Target="file:///\\globefs3\..\..\..\anthonyg\AppData\Roaming\Microsoft\AppData\Roaming\Microsoft\Excel\BOMS\21941-Brunswick.xlsx" TargetMode="External"/><Relationship Id="rId224" Type="http://schemas.openxmlformats.org/officeDocument/2006/relationships/hyperlink" Target="file:///\\globefs3\..\..\..\anthonyg\AppData\Roaming\Microsoft\AppData\Roaming\Microsoft\Excel\Drawings\Boeing%20042071\Boeing%20Job%2023105%20item%2003.pdf" TargetMode="External"/><Relationship Id="rId431" Type="http://schemas.openxmlformats.org/officeDocument/2006/relationships/hyperlink" Target="file:///\\globefs3\..\..\..\anthonyg\AppData\Roaming\Microsoft\AppData\Roaming\Microsoft\Excel\Labor\Boeing%20Job%2023734,%20%20SO.043082.pdf" TargetMode="External"/><Relationship Id="rId529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72%20Item%20109.pdf" TargetMode="External"/><Relationship Id="rId736" Type="http://schemas.openxmlformats.org/officeDocument/2006/relationships/hyperlink" Target="file:///\\globefs3\..\..\..\anthonyg\AppData\Roaming\Microsoft\AppData\Roaming\Microsoft\Excel\BOMS\24776%20-%20Inverness%20item%20110.xlsx" TargetMode="External"/><Relationship Id="rId1061" Type="http://schemas.openxmlformats.org/officeDocument/2006/relationships/hyperlink" Target="file:///\\globefs3\..\..\..\anthonyg\AppData\Roaming\Microsoft\Excel\BOMS\26530%20James%20Hardie%20-%20Tacoma%20item%20133.xlsx" TargetMode="External"/><Relationship Id="rId1159" Type="http://schemas.openxmlformats.org/officeDocument/2006/relationships/hyperlink" Target="file:///\\globefs3\..\..\..\anthonyg\AppData\Roaming\Microsoft\Excel\BOMS\28770%20JHBP%20Waxahachie%20parts%20order.xlsx" TargetMode="External"/><Relationship Id="rId1366" Type="http://schemas.openxmlformats.org/officeDocument/2006/relationships/hyperlink" Target="file:///\\globefs3\..\..\..\anthonyg\AppData\Roaming\Microsoft\Excel\Drawings\Production%20DWG%20Packets\Norbord%20Lanett%20SO%20049099\Norbord%20Lanett%20Job%2028170,%20Item%20202.pdf" TargetMode="External"/><Relationship Id="rId168" Type="http://schemas.openxmlformats.org/officeDocument/2006/relationships/hyperlink" Target="file:///\\globefs3\..\..\..\anthonyg\AppData\Roaming\Microsoft\AppData\Roaming\Microsoft\Excel\BOMS\22131-%20LP%20SWAN%20VALLEY.xlsx" TargetMode="External"/><Relationship Id="rId943" Type="http://schemas.openxmlformats.org/officeDocument/2006/relationships/hyperlink" Target="file:///\\globefs3\..\..\..\anthonyg\AppData\Roaming\Microsoft\Excel\BOMS\27445%20GP%20-%20Dudley%20item%20106H%20hyd.xlsx" TargetMode="External"/><Relationship Id="rId1019" Type="http://schemas.openxmlformats.org/officeDocument/2006/relationships/hyperlink" Target="file:///\\globefs3\..\..\..\anthonyg\AppData\Roaming\Microsoft\Excel\BOMS\26521%20James%20Hardie%20-%20Tacoma%20item%20112.xlsx" TargetMode="External"/><Relationship Id="rId72" Type="http://schemas.openxmlformats.org/officeDocument/2006/relationships/hyperlink" Target="file:///\\globefs3\..\..\..\anthonyg\AppData\Roaming\Microsoft\AppData\Roaming\Microsoft\Excel\Drawings\Domtar%20SO%2041614\Domtar%20Job%2022878,%20item%20112.pdf" TargetMode="External"/><Relationship Id="rId375" Type="http://schemas.openxmlformats.org/officeDocument/2006/relationships/hyperlink" Target="file:///\\globefs3\..\..\..\anthonyg\AppData\Roaming\Microsoft\AppData\Roaming\Microsoft\Excel\BOMS\24041%20-%20Arbec%20item%20305.xlsx" TargetMode="External"/><Relationship Id="rId582" Type="http://schemas.openxmlformats.org/officeDocument/2006/relationships/hyperlink" Target="file:///\\globefs3\..\..\..\anthonyg\AppData\Roaming\Microsoft\AppData\Roaming\Microsoft\Excel\Drawings\Production%20DWG%20Packets\Robert%20Weed%20SO\Robert%20Weed%20Job%2026339,%20Item%20102.pdf" TargetMode="External"/><Relationship Id="rId803" Type="http://schemas.openxmlformats.org/officeDocument/2006/relationships/hyperlink" Target="file:///\\globefs3\..\..\..\anthonyg\AppData\Roaming\Microsoft\Excel\BOMS\26694%20Norbord%20-%20Jefferson%20item%20131.xlsx" TargetMode="External"/><Relationship Id="rId1226" Type="http://schemas.openxmlformats.org/officeDocument/2006/relationships/hyperlink" Target="file:///\\globefs3\..\..\..\anthonyg\AppData\Roaming\Microsoft\Excel\BOMS\27876%20James%20Jones,%20Item%20110.xlsx" TargetMode="External"/><Relationship Id="rId1433" Type="http://schemas.openxmlformats.org/officeDocument/2006/relationships/hyperlink" Target="file:///\\globefs3\..\..\..\anthonyg\AppData\Roaming\Microsoft\Excel\Drawings\Production%20DWG%20Packets\50N5100%20Shipping%20order%20job%2029431.pdf" TargetMode="External"/><Relationship Id="rId3" Type="http://schemas.openxmlformats.org/officeDocument/2006/relationships/hyperlink" Target="file:///\\globefs3\..\..\..\anthonyg\AppData\Roaming\Microsoft\AppData\Roaming\anthonyg\AppData\Roaming\Microsoft\AppData\Roaming\Microsoft\Excel\BOMS\21707%20ROCKTENN%20-%20TACOMA.xls" TargetMode="External"/><Relationship Id="rId235" Type="http://schemas.openxmlformats.org/officeDocument/2006/relationships/hyperlink" Target="file:///\\globefs3\..\..\..\anthonyg\AppData\Roaming\Microsoft\AppData\Roaming\Microsoft\Excel\Drawings\Rincon%20SO%2040778\Rincon%20Job%2022612,%20item%20103.pdf" TargetMode="External"/><Relationship Id="rId442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61,%20Item%20103.pdf" TargetMode="External"/><Relationship Id="rId887" Type="http://schemas.openxmlformats.org/officeDocument/2006/relationships/hyperlink" Target="file:///\\globefs3\..\..\..\anthonyg\AppData\Roaming\Microsoft\Excel\BOMS\26895%20Nordord%20-%20Cordele%20item%20111.xlsx" TargetMode="External"/><Relationship Id="rId1072" Type="http://schemas.openxmlformats.org/officeDocument/2006/relationships/hyperlink" Target="file:///\\globefs3\..\..\..\anthonyg\AppData\Roaming\Microsoft\Excel\BOMS\27924%20James%20Hardie%20-%20Tacoma%20item%20160P%20Pne.xlsx" TargetMode="External"/><Relationship Id="rId302" Type="http://schemas.openxmlformats.org/officeDocument/2006/relationships/hyperlink" Target="file:///\\globefs3\..\..\..\anthonyg\AppData\Roaming\Microsoft\AppData\Roaming\Microsoft\Excel\Drawings\Production%20DWG%20Packets\Hydro%20DWG\Hydro%20for%20431.pdf" TargetMode="External"/><Relationship Id="rId747" Type="http://schemas.openxmlformats.org/officeDocument/2006/relationships/hyperlink" Target="file:///\\globefs3\..\..\..\anthonyg\AppData\Roaming\Microsoft\AppData\Roaming\Microsoft\Excel\Drawings\Production%20DWG%20Packets\LP-Minitonas%20SO.048646%20(Warranty)\LP-Minitonas%20Job%2027375%20(Warranty).pdf" TargetMode="External"/><Relationship Id="rId954" Type="http://schemas.openxmlformats.org/officeDocument/2006/relationships/hyperlink" Target="file:///\\globefs3\..\..\..\anthonyg\AppData\Roaming\Microsoft\Excel\Drawings\Production%20DWG%20Packets\Potlatch%20Land%20n%20Lumber\Potlatch%20Job%2027608,%20item%20101.pdf" TargetMode="External"/><Relationship Id="rId1377" Type="http://schemas.openxmlformats.org/officeDocument/2006/relationships/hyperlink" Target="file:///\\globefs3\..\..\..\anthonyg\AppData\Roaming\Microsoft\Excel\BOMS\Lanett%20-%20049099\28207%20Norbord%20Lanett%20item%20313%20.xlsx" TargetMode="External"/><Relationship Id="rId83" Type="http://schemas.openxmlformats.org/officeDocument/2006/relationships/hyperlink" Target="file:///\\globefs3\..\..\..\anthonyg\AppData\Roaming\Microsoft\AppData\Roaming\Microsoft\Excel\Drawings\Domtar%20SO%2041614\Domtar%20Job%2022990,%20Item%20104.pdf" TargetMode="External"/><Relationship Id="rId179" Type="http://schemas.openxmlformats.org/officeDocument/2006/relationships/hyperlink" Target="file:///\\globefs3\..\..\..\anthonyg\AppData\Roaming\Microsoft\AppData\Roaming\Microsoft\Excel\BOMS\22934%20-%20LP%20SWAN%20VALLEY.xlsx" TargetMode="External"/><Relationship Id="rId386" Type="http://schemas.openxmlformats.org/officeDocument/2006/relationships/hyperlink" Target="file:///\\globefs3\..\..\..\anthonyg\AppData\Roaming\Microsoft\AppData\Roaming\Microsoft\Excel\BOMS\24052%20-%20Arbec%20item%20320.xlsx" TargetMode="External"/><Relationship Id="rId593" Type="http://schemas.openxmlformats.org/officeDocument/2006/relationships/hyperlink" Target="file:///\\globefs3\..\..\..\anthonyg\AppData\Roaming\Microsoft\AppData\Roaming\Microsoft\Excel\Labor\Edco%20Inc%20SO.047784.pdf" TargetMode="External"/><Relationship Id="rId607" Type="http://schemas.openxmlformats.org/officeDocument/2006/relationships/hyperlink" Target="file:///\\globefs3\..\..\..\anthonyg\AppData\Roaming\Microsoft\AppData\Roaming\Microsoft\Excel\BOMS\26751-LP%20Swan%20Item%20235.xlsx" TargetMode="External"/><Relationship Id="rId814" Type="http://schemas.openxmlformats.org/officeDocument/2006/relationships/hyperlink" Target="file:///\\globefs3\..\..\..\anthonyg\AppData\Roaming\Microsoft\Excel\BOMS\26871%20Norbord%20-%20Jefferson%20item%20122.xlsx" TargetMode="External"/><Relationship Id="rId1237" Type="http://schemas.openxmlformats.org/officeDocument/2006/relationships/hyperlink" Target="file:///\\globefs3\..\..\..\anthonyg\AppData\Roaming\Microsoft\Excel\BOMS\28507%20-%20James%20Jones%20Air%20item%20307P.xlsx" TargetMode="External"/><Relationship Id="rId1444" Type="http://schemas.openxmlformats.org/officeDocument/2006/relationships/hyperlink" Target="file:///\\globefs3\..\..\..\anthonyg\AppData\Roaming\Microsoft\Excel\BOMS\Norbord%20-%20Chambord%20050888\29544%20Chambord,%20Item%20121A.xlsx" TargetMode="External"/><Relationship Id="rId246" Type="http://schemas.openxmlformats.org/officeDocument/2006/relationships/hyperlink" Target="file:///\\globefs3\..\..\..\anthonyg\AppData\Roaming\Microsoft\AppData\Roaming\Microsoft\Excel\Drawings\Rincon%20SO%2040778\Rincon%20Job%2022618%20item%20120.pdf" TargetMode="External"/><Relationship Id="rId453" Type="http://schemas.openxmlformats.org/officeDocument/2006/relationships/hyperlink" Target="file:///\\globefs3\..\..\..\anthonyg\AppData\Roaming\Microsoft\AppData\Roaming\Microsoft\Excel\BOMS\25045%20-%20Tencate%20item%20127.xlsx" TargetMode="External"/><Relationship Id="rId660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772,%20Item%20105.pdf" TargetMode="External"/><Relationship Id="rId898" Type="http://schemas.openxmlformats.org/officeDocument/2006/relationships/hyperlink" Target="file:///\\globefs3\..\..\..\anthonyg\AppData\Roaming\Microsoft\Excel\BOMS\26913%20Norbord%20-%20Cordele%20item%20129.xlsx" TargetMode="External"/><Relationship Id="rId1083" Type="http://schemas.openxmlformats.org/officeDocument/2006/relationships/hyperlink" Target="file:///\\globefs3\..\..\..\anthonyg\AppData\Roaming\Microsoft\Excel\Drawings\Production%20DWG%20Packets\James%20Hardie-Tacoma%20SO.047049\James%20Hardie%20-%20Tacoma%20Job%2026545,%20item%20159.pdf" TargetMode="External"/><Relationship Id="rId1290" Type="http://schemas.openxmlformats.org/officeDocument/2006/relationships/hyperlink" Target="file:///\\globefs3\..\..\..\anthonyg\AppData\Roaming\Microsoft\Excel\BOMS\27556%20James%20Jones,%20Item%20329%20.xlsx" TargetMode="External"/><Relationship Id="rId1304" Type="http://schemas.openxmlformats.org/officeDocument/2006/relationships/hyperlink" Target="file:///\\globefs3\..\..\..\anthonyg\AppData\Roaming\Microsoft\Excel\Drawings\Production%20DWG%20Packets\James%20Jones%20SO.047962\James%20Jones%20Job%2027549,%20Item%20315.pdf" TargetMode="External"/><Relationship Id="rId106" Type="http://schemas.openxmlformats.org/officeDocument/2006/relationships/hyperlink" Target="file:///\\globefs3\..\..\..\anthonyg\AppData\Roaming\Microsoft\AppData\Roaming\Microsoft\Excel\BOMS\22157%20-LP%20SWAN%20VALLEY.xlsx" TargetMode="External"/><Relationship Id="rId313" Type="http://schemas.openxmlformats.org/officeDocument/2006/relationships/hyperlink" Target="file:///\\globefs3\..\..\..\anthonyg\AppData\Roaming\Microsoft\AppData\Roaming\Microsoft\Excel\BOMS\24063%20-%20Arbec%20item%20411.xlsx" TargetMode="External"/><Relationship Id="rId758" Type="http://schemas.openxmlformats.org/officeDocument/2006/relationships/hyperlink" Target="file:///\\globefs3\..\..\..\anthonyg\AppData\Roaming\Microsoft\AppData\Roaming\Microsoft\Excel\Drawings\Production%20DWG%20Packets\Interstate%20Paper%20Phase%201\Interstate%20Paper%20Job%2025863,%20Item%20136.pdf" TargetMode="External"/><Relationship Id="rId965" Type="http://schemas.openxmlformats.org/officeDocument/2006/relationships/hyperlink" Target="file:///\\globefs3\..\..\..\anthonyg\AppData\Roaming\Microsoft\Excel\BOMS\26925%20Norbord%20-%20Barwick%20item%20104.xlsx" TargetMode="External"/><Relationship Id="rId1150" Type="http://schemas.openxmlformats.org/officeDocument/2006/relationships/hyperlink" Target="file:///\\globefs3\..\..\..\anthonyg\AppData\Roaming\Microsoft\Excel\Drawings\Production%20DWG%20Packets\GP%20-%20Englehart%20SO.049552\GP%20-%20Englehart%20Job%2028440,%20Item%20104.pdf" TargetMode="External"/><Relationship Id="rId1388" Type="http://schemas.openxmlformats.org/officeDocument/2006/relationships/hyperlink" Target="file:///\\globefs3\..\..\..\anthonyg\AppData\Roaming\Microsoft\Excel\BOMS\Lanett%20-%20049099\28200%20Norbord%20Lanett%20item%20308.xlsx" TargetMode="External"/><Relationship Id="rId10" Type="http://schemas.openxmlformats.org/officeDocument/2006/relationships/hyperlink" Target="file:///\\globefs3\..\..\..\anthonyg\AppData\Roaming\Microsoft\AppData\Roaming\anthonyg\AppData\Roaming\Microsoft\AppData\Roaming\Microsoft\Excel\BOMS\21873%20boeing%20mobile%20laser%20stand.xls" TargetMode="External"/><Relationship Id="rId94" Type="http://schemas.openxmlformats.org/officeDocument/2006/relationships/hyperlink" Target="file:///\\globefs3\..\..\..\anthonyg\AppData\Roaming\Microsoft\AppData\Roaming\Microsoft\Excel\BOMS\22218-LP%20SWAN%20VALLEY%20HYD.xlsx" TargetMode="External"/><Relationship Id="rId397" Type="http://schemas.openxmlformats.org/officeDocument/2006/relationships/hyperlink" Target="file:///\\globefs3\..\..\..\anthonyg\AppData\Roaming\Microsoft\AppData\Roaming\Microsoft\Excel\Drawings\Production%20DWG%20Packets\Arauco%20North%20America%20SO.043694\Arauco%20USA%20Job%2024225%20Item%2005.pdf" TargetMode="External"/><Relationship Id="rId520" Type="http://schemas.openxmlformats.org/officeDocument/2006/relationships/hyperlink" Target="file:///\\globefs3\..\..\..\anthonyg\AppData\Roaming\Microsoft\AppData\Roaming\Microsoft\Excel\BOMS\25794%20-%20Westrock%20item%20103.xlsx" TargetMode="External"/><Relationship Id="rId618" Type="http://schemas.openxmlformats.org/officeDocument/2006/relationships/hyperlink" Target="file:///\\globefs3\..\..\..\anthonyg\AppData\Roaming\Microsoft\AppData\Roaming\Microsoft\Excel\Labor\LP%20Swan%20Warranty%20SO%20047948.pdf" TargetMode="External"/><Relationship Id="rId825" Type="http://schemas.openxmlformats.org/officeDocument/2006/relationships/hyperlink" Target="file:///\\globefs3\..\..\..\anthonyg\AppData\Roaming\Microsoft\Excel\BOMS\Old%20Boms\26680%20Norbord-Jefferson%20item%20105.xlsx" TargetMode="External"/><Relationship Id="rId1248" Type="http://schemas.openxmlformats.org/officeDocument/2006/relationships/hyperlink" Target="file:///\\globefs3\..\..\..\anthonyg\AppData\Roaming\Microsoft\Excel\Drawings\Production%20DWG%20Packets\James%20Jones%20SO.047962\James%20Jones%20Job%2027541,%20Item%20307B.pdf" TargetMode="External"/><Relationship Id="rId1455" Type="http://schemas.openxmlformats.org/officeDocument/2006/relationships/vmlDrawing" Target="../drawings/vmlDrawing1.vml"/><Relationship Id="rId257" Type="http://schemas.openxmlformats.org/officeDocument/2006/relationships/hyperlink" Target="file:///\\globefs3\..\..\..\anthonyg\AppData\Roaming\Microsoft\AppData\Roaming\Microsoft\Excel\Drawings\Rincon%20SO%2040778\Rincon%20Job%2022617%20Item%20112.pdf" TargetMode="External"/><Relationship Id="rId464" Type="http://schemas.openxmlformats.org/officeDocument/2006/relationships/hyperlink" Target="file:///\\globefs3\..\..\..\anthonyg\AppData\Roaming\Microsoft\AppData\Roaming\Microsoft\Excel\Drawings\Production%20DWG%20Packets\Kapstone%20SO.%20044962\Kapstone%20Job%2024968,%20Item%20138.pdf" TargetMode="External"/><Relationship Id="rId1010" Type="http://schemas.openxmlformats.org/officeDocument/2006/relationships/hyperlink" Target="file:///\\globefs3\..\..\..\anthonyg\AppData\Roaming\Microsoft\Excel\Drawings\Production%20DWG%20Packets\James%20Hardie-Tacoma%20SO.047049\James%20Hardie%20-%20Tacoma%20Job%2026524,%20item%20116.pdf" TargetMode="External"/><Relationship Id="rId1094" Type="http://schemas.openxmlformats.org/officeDocument/2006/relationships/hyperlink" Target="file:///\\globefs3\..\..\..\anthonyg\AppData\Roaming\Microsoft\Excel\Drawings\Production%20DWG%20Packets\James%20Hardie-Tacoma%20SO.047049\James%20Hardie-%20Tacoma%20Job%2026553,%20Item%20177.pdf" TargetMode="External"/><Relationship Id="rId1108" Type="http://schemas.openxmlformats.org/officeDocument/2006/relationships/hyperlink" Target="file:///\\globefs3\..\..\..\anthonyg\AppData\Roaming\Microsoft\Excel\Drawings\Production%20DWG%20Packets\Neenah%20Papaer%20SO.049103\Neenah%20Paper%20Job%2027688,%20Item%20101.pdf" TargetMode="External"/><Relationship Id="rId1315" Type="http://schemas.openxmlformats.org/officeDocument/2006/relationships/hyperlink" Target="file:///\\globefs3\..\..\..\anthonyg\AppData\Roaming\Microsoft\Excel\Drawings\Production%20DWG%20Packets\Norbord%20Nacogdoches%20SO%20049083\Norbord%20Nacogdoches%20Job%2027960,%20Item%20104.pdf" TargetMode="External"/><Relationship Id="rId117" Type="http://schemas.openxmlformats.org/officeDocument/2006/relationships/hyperlink" Target="file:///\\globefs3\..\..\..\anthonyg\AppData\Roaming\Microsoft\AppData\Roaming\Microsoft\Excel\BOMS\22173%20-%20LP%20SWAN%20VALLEY.xlsx" TargetMode="External"/><Relationship Id="rId671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40,%20Item%20405.pdf" TargetMode="External"/><Relationship Id="rId769" Type="http://schemas.openxmlformats.org/officeDocument/2006/relationships/hyperlink" Target="file:///\\globefs3\..\..\..\anthonyg\AppData\Roaming\Microsoft\AppData\Roaming\Microsoft\Excel\Drawings\Production%20DWG%20Packets\Interstate%20Paper%20Phase%201\Interstate%20Paper%20Job%2025850,%20item%20123.pdf" TargetMode="External"/><Relationship Id="rId976" Type="http://schemas.openxmlformats.org/officeDocument/2006/relationships/hyperlink" Target="file:///\\globefs3\..\..\..\anthonyg\AppData\Roaming\Microsoft\Excel\Drawings\Production%20DWG%20Packets\Norbord%20-%20Barwick%20SO.047862\Norbord-Barwick%20Job%2026923,%20item%20102.pdf" TargetMode="External"/><Relationship Id="rId1399" Type="http://schemas.openxmlformats.org/officeDocument/2006/relationships/hyperlink" Target="file:///\\globefs3\..\..\..\anthonyg\AppData\Roaming\Microsoft\Excel\BOMS\Lanett%20-%20049099\28226%20Norbord%20Lanett%20Item%20213P%20Air.xlsx" TargetMode="External"/><Relationship Id="rId324" Type="http://schemas.openxmlformats.org/officeDocument/2006/relationships/hyperlink" Target="file:///\\globefs3\..\..\..\anthonyg\AppData\Roaming\Microsoft\AppData\Roaming\Microsoft\Excel\Drawings\Production%20DWG%20Packets\Arbec%20043700\Arbec%20Job%2024057%20Item%20402.pdf" TargetMode="External"/><Relationship Id="rId531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70,%20Item%20107.pdf" TargetMode="External"/><Relationship Id="rId629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32,%20Item%20335.pdf" TargetMode="External"/><Relationship Id="rId1161" Type="http://schemas.openxmlformats.org/officeDocument/2006/relationships/hyperlink" Target="file:///\\globefs3\..\..\..\anthonyg\AppData\Roaming\Microsoft\Excel\Drawings\Production%20DWG%20Packets\Norbord%20Cordele%20SO%20049085\Norbord%20Cordele%20Job%2028055,%20item%20106.pdf" TargetMode="External"/><Relationship Id="rId1259" Type="http://schemas.openxmlformats.org/officeDocument/2006/relationships/hyperlink" Target="file:///\\globefs3\..\..\..\anthonyg\AppData\Roaming\Microsoft\Excel\Drawings\Production%20DWG%20Packets\James%20Jones%20SO.047962\James%20Jones%20Job%2027550,%20Item%20321.pdf" TargetMode="External"/><Relationship Id="rId836" Type="http://schemas.openxmlformats.org/officeDocument/2006/relationships/hyperlink" Target="file:///\\globefs3\..\..\..\anthonyg\AppData\Roaming\Microsoft\Excel\BOMS\27764%20GP%20-%20Hosford.xlsx" TargetMode="External"/><Relationship Id="rId1021" Type="http://schemas.openxmlformats.org/officeDocument/2006/relationships/hyperlink" Target="file:///\\globefs3\..\..\..\anthonyg\AppData\Roaming\Microsoft\Excel\BOMS\26526%20James%20Hardie%20-%20Tacoma%20item%20118.xlsx" TargetMode="External"/><Relationship Id="rId1119" Type="http://schemas.openxmlformats.org/officeDocument/2006/relationships/hyperlink" Target="file:///\\globefs3\..\..\..\anthonyg\AppData\Roaming\Microsoft\Excel\BOMS\28291%20LP%20-%20Maniwaki,%20item%20905P%20Hyd.xlsx" TargetMode="External"/><Relationship Id="rId903" Type="http://schemas.openxmlformats.org/officeDocument/2006/relationships/hyperlink" Target="file:///\\globefs3\..\..\..\anthonyg\AppData\Roaming\Microsoft\Excel\BOMS\27087%20Norbord-Cordele%20item%20111B.xlsx" TargetMode="External"/><Relationship Id="rId1326" Type="http://schemas.openxmlformats.org/officeDocument/2006/relationships/hyperlink" Target="file:///\\globefs3\..\..\..\anthonyg\AppData\Roaming\Microsoft\Excel\BOMS\27960%20Norbord%20Nacogdoches%20item%20104%20.xlsx" TargetMode="External"/><Relationship Id="rId32" Type="http://schemas.openxmlformats.org/officeDocument/2006/relationships/hyperlink" Target="file:///\\globefs3\..\..\..\anthonyg\AppData\Roaming\Microsoft\AppData\Roaming\Microsoft\Excel\BOMS\21075%20GP%20-%20CLATSKANIE.xlsx" TargetMode="External"/><Relationship Id="rId181" Type="http://schemas.openxmlformats.org/officeDocument/2006/relationships/hyperlink" Target="file:///\\globefs3\..\..\..\anthonyg\AppData\Roaming\Microsoft\AppData\Roaming\Microsoft\Excel\BOMS\23057%20-%20SWAN%20VALLEY%20ITEM%20322A.xlsx" TargetMode="External"/><Relationship Id="rId279" Type="http://schemas.openxmlformats.org/officeDocument/2006/relationships/hyperlink" Target="file:///\\globefs3\..\..\..\anthonyg\AppData\Roaming\Microsoft\AppData\Roaming\Microsoft\Excel\Drawings\Anthony%20Eacom%20043337\Anthony%20Eacom%20Job%2023820%20item%20105.pdf" TargetMode="External"/><Relationship Id="rId486" Type="http://schemas.openxmlformats.org/officeDocument/2006/relationships/hyperlink" Target="file:///\\globefs3\..\..\..\anthonyg\AppData\Roaming\Microsoft\AppData\Roaming\Microsoft\Excel\BOMS\25431%20-%20GP%20QUANAH%20item%20102.xlsx" TargetMode="External"/><Relationship Id="rId693" Type="http://schemas.openxmlformats.org/officeDocument/2006/relationships/hyperlink" Target="file:///\\globefs3\..\..\..\anthonyg\AppData\Roaming\Microsoft\AppData\Roaming\Microsoft\Excel\BOMS\24838-%20Inverness%20item%20402.xlsx" TargetMode="External"/><Relationship Id="rId139" Type="http://schemas.openxmlformats.org/officeDocument/2006/relationships/hyperlink" Target="file:///\\globefs3\..\..\..\anthonyg\AppData\Roaming\Microsoft\AppData\Roaming\Microsoft\Excel\BOMS\22223%20-LP%20SWAN%20VALLEY.xlsx" TargetMode="External"/><Relationship Id="rId346" Type="http://schemas.openxmlformats.org/officeDocument/2006/relationships/hyperlink" Target="file:///\\globefs3\..\..\..\anthonyg\AppData\Roaming\Microsoft\AppData\Roaming\Microsoft\Excel\BOMS\24049%20-%20Arbed%20Hyd%20Pwr%20Pack%20Item%20317A.xlsx" TargetMode="External"/><Relationship Id="rId553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77,%20Item%20124.pdf" TargetMode="External"/><Relationship Id="rId760" Type="http://schemas.openxmlformats.org/officeDocument/2006/relationships/hyperlink" Target="file:///\\globefs3\..\..\..\anthonyg\AppData\Roaming\Microsoft\AppData\Roaming\Microsoft\Excel\Drawings\Production%20DWG%20Packets\Interstate%20Paper%20Phase%201\Interstate%20Paper%20Job%2025857,%20Item%20130.pdf" TargetMode="External"/><Relationship Id="rId998" Type="http://schemas.openxmlformats.org/officeDocument/2006/relationships/hyperlink" Target="file:///\\globefs3\..\..\..\anthonyg\AppData\Roaming\Microsoft\Excel\Drawings\Production%20DWG%20Packets\James%20Hardie-Tacoma%20SO.047049\James%20Hardie%20-%20Tacoma%20Job%2026557,%20item%20182.pdf" TargetMode="External"/><Relationship Id="rId1183" Type="http://schemas.openxmlformats.org/officeDocument/2006/relationships/hyperlink" Target="file:///\\globefs3\..\..\..\anthonyg\AppData\Roaming\Microsoft\Excel\Drawings\Production%20DWG%20Packets\Norbord%20Cordele%20SO%20049085\Norbord%20Cordele%20Job%2028035,%20Item%20105.pdf" TargetMode="External"/><Relationship Id="rId1390" Type="http://schemas.openxmlformats.org/officeDocument/2006/relationships/hyperlink" Target="file:///\\globefs3\..\..\..\anthonyg\AppData\Roaming\Microsoft\Excel\BOMS\Lanett%20-%20049099\28203%20Norbord%20Lanett%20item%20310.xlsx" TargetMode="External"/><Relationship Id="rId206" Type="http://schemas.openxmlformats.org/officeDocument/2006/relationships/hyperlink" Target="file:///\\globefs3\..\..\..\anthonyg\AppData\Roaming\Microsoft\AppData\Roaming\Microsoft\Excel\BOMS\22053%20-%20AMERICAN%20PACIFIC%20ITEM%20104.xlsx" TargetMode="External"/><Relationship Id="rId413" Type="http://schemas.openxmlformats.org/officeDocument/2006/relationships/hyperlink" Target="file:///\\globefs3\..\..\..\anthonyg\AppData\Roaming\Microsoft\AppData\Roaming\Microsoft\Excel\Drawings\Production%20DWG%20Packets\Kruger%20So.044430\Kruger%20Job%2024550,%20Item%20102.pdf" TargetMode="External"/><Relationship Id="rId858" Type="http://schemas.openxmlformats.org/officeDocument/2006/relationships/hyperlink" Target="file:///\\globefs3\..\..\..\anthonyg\AppData\Roaming\Microsoft\Excel\BOMS\27178%20James%20Hardie%20-%20Fontana%20item%20101.xlsx" TargetMode="External"/><Relationship Id="rId1043" Type="http://schemas.openxmlformats.org/officeDocument/2006/relationships/hyperlink" Target="file:///\\globefs3\..\..\..\anthonyg\AppData\Roaming\Microsoft\Excel\BOMS\27918%20James%20Hardie%20-%20Tacoma%20item%20106H%20Hyd.xlsx" TargetMode="External"/><Relationship Id="rId620" Type="http://schemas.openxmlformats.org/officeDocument/2006/relationships/hyperlink" Target="file:///\\globefs3\..\..\..\anthonyg\AppData\Roaming\Microsoft\AppData\Roaming\Microsoft\Excel\Drawings\Production%20DWG%20Packets\Boeing%20SO.047590\Boeing%20Job%2026778,%20Item%20101.pdf" TargetMode="External"/><Relationship Id="rId718" Type="http://schemas.openxmlformats.org/officeDocument/2006/relationships/hyperlink" Target="file:///\\globefs3\..\..\..\anthonyg\AppData\Roaming\Microsoft\AppData\Roaming\Microsoft\Excel\BOMS\24770%20-%20%20Inverness%20item%20103%20.xlsx" TargetMode="External"/><Relationship Id="rId925" Type="http://schemas.openxmlformats.org/officeDocument/2006/relationships/hyperlink" Target="file:///\\globefs3\..\..\..\anthonyg\AppData\Roaming\Microsoft\Excel\Drawings\Production%20DWG%20Packets\GP%20-%20Dudley%20SO.048482\GP%20-%20Dudley%20Job%2027323,%20item%20101.pdf" TargetMode="External"/><Relationship Id="rId1250" Type="http://schemas.openxmlformats.org/officeDocument/2006/relationships/hyperlink" Target="file:///\\globefs3\..\..\..\anthonyg\AppData\Roaming\Microsoft\Excel\Drawings\Production%20DWG%20Packets\James%20Jones%20SO.047962\James%20Jones%20Job%2027538,%20Item%20305.pdf" TargetMode="External"/><Relationship Id="rId1348" Type="http://schemas.openxmlformats.org/officeDocument/2006/relationships/hyperlink" Target="file:///\\globefs3\..\..\..\anthonyg\AppData\Roaming\Microsoft\Excel\Drawings\Production%20DWG%20Packets\Norbord%20Lanett%20SO%20049099\Norbord%20Lanett%20Job%2028205,%20Item%20313.pdf" TargetMode="External"/><Relationship Id="rId1110" Type="http://schemas.openxmlformats.org/officeDocument/2006/relationships/hyperlink" Target="file:///\\globefs3\..\..\..\anthonyg\AppData\Roaming\Microsoft\Excel\Drawings\Production%20DWG%20Packets\LP%20Bois%20-%20Manawaki%20SO.047617\LP%20Bois%20-%20Manawaki%20Job%2027750,%20Item%20913.pdf" TargetMode="External"/><Relationship Id="rId1208" Type="http://schemas.openxmlformats.org/officeDocument/2006/relationships/hyperlink" Target="file:///\\globefs3\..\..\..\anthonyg\AppData\Roaming\Microsoft\Excel\Drawings\Production%20DWG%20Packets\James%20Jones%20SO.047962\James%20Jones%20Job%2027872,%20Item%20105.pdf" TargetMode="External"/><Relationship Id="rId1415" Type="http://schemas.openxmlformats.org/officeDocument/2006/relationships/hyperlink" Target="file:///\\globefs3\..\..\..\anthonyg\AppData\Roaming\Microsoft\Excel\BOMS\Lanett%20-%20049099\28173%20Norbord%20Lanett%20item%20204.xlsx" TargetMode="External"/><Relationship Id="rId54" Type="http://schemas.openxmlformats.org/officeDocument/2006/relationships/hyperlink" Target="file:///\\globefs3\..\..\..\anthonyg\AppData\Roaming\Microsoft\AppData\Roaming\Microsoft\Excel\BOMS\22878%20-%20Domtar.xlsx" TargetMode="External"/><Relationship Id="rId270" Type="http://schemas.openxmlformats.org/officeDocument/2006/relationships/hyperlink" Target="file:///\\globefs3\..\..\..\anthonyg\AppData\Roaming\Microsoft\AppData\Roaming\Microsoft\Excel\BOMS\22616%20-%20GP%20Rincon%20Item%20111.xlsx" TargetMode="External"/><Relationship Id="rId130" Type="http://schemas.openxmlformats.org/officeDocument/2006/relationships/hyperlink" Target="file:///\\globefs3\..\..\..\anthonyg\AppData\Roaming\Microsoft\AppData\Roaming\Microsoft\Excel\BOMS\22206%20LP%20SWAN%20VALLEY.xlsx" TargetMode="External"/><Relationship Id="rId368" Type="http://schemas.openxmlformats.org/officeDocument/2006/relationships/hyperlink" Target="file:///\\globefs3\..\..\..\anthonyg\AppData\Roaming\Microsoft\AppData\Roaming\Microsoft\Excel\Drawings\Production%20DWG%20Packets\Arbec%20043700\Arbec%20Job%2024040%20Item%20304.pdf" TargetMode="External"/><Relationship Id="rId575" Type="http://schemas.openxmlformats.org/officeDocument/2006/relationships/hyperlink" Target="file:///\\globefs3\..\..\..\anthonyg\AppData\Roaming\Microsoft\AppData\Roaming\Microsoft\Excel\BOMS\25681-%20Grainger%20carts%20new%20cm-01705.xlsx" TargetMode="External"/><Relationship Id="rId782" Type="http://schemas.openxmlformats.org/officeDocument/2006/relationships/hyperlink" Target="file:///\\globefs3\..\..\..\anthonyg\AppData\Roaming\Microsoft\AppData\Roaming\Microsoft\Excel\BOMS\25847%20Interstate%20Paper%20item%20120.xlsx" TargetMode="External"/><Relationship Id="rId228" Type="http://schemas.openxmlformats.org/officeDocument/2006/relationships/hyperlink" Target="file:///\\globefs3\..\..\..\anthonyg\AppData\Roaming\Microsoft\AppData\Roaming\Microsoft\Excel\Drawings\Boeing%20042071\Boeing%20Job%2023110%20item%2008.pdf" TargetMode="External"/><Relationship Id="rId435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67,%20Item%20121.pdf" TargetMode="External"/><Relationship Id="rId642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779,%20Item%20113.pdf" TargetMode="External"/><Relationship Id="rId1065" Type="http://schemas.openxmlformats.org/officeDocument/2006/relationships/hyperlink" Target="file:///\\globefs3\..\..\..\anthonyg\AppData\Roaming\Microsoft\Excel\Drawings\Production%20DWG%20Packets\James%20Hardie-Tacoma%20SO.047049\James%20Hardie%20-%20Tacoma%20Job%2026542,%20item%20155.pdf" TargetMode="External"/><Relationship Id="rId1272" Type="http://schemas.openxmlformats.org/officeDocument/2006/relationships/hyperlink" Target="file:///\\globefs3\..\..\..\anthonyg\AppData\Roaming\Microsoft\Excel\BOMS\27541%20James%20Jones,%20Item%20307B.xlsx" TargetMode="External"/><Relationship Id="rId502" Type="http://schemas.openxmlformats.org/officeDocument/2006/relationships/hyperlink" Target="file:///\\globefs3\..\..\..\anthonyg\AppData\Roaming\Microsoft\AppData\Roaming\Microsoft\Excel\BOMS\25618%20-%20Norbord%20Lanett%20item%20114%20.xlsx" TargetMode="External"/><Relationship Id="rId947" Type="http://schemas.openxmlformats.org/officeDocument/2006/relationships/hyperlink" Target="file:///\\globefs3\..\..\..\anthonyg\AppData\Roaming\Microsoft\Excel\Drawings\Production%20DWG%20Packets\GP%20-%20Dudley%20SO.048418\GP%20-%20Dudley%20Job%2027839,%20item%20102.pdf" TargetMode="External"/><Relationship Id="rId1132" Type="http://schemas.openxmlformats.org/officeDocument/2006/relationships/hyperlink" Target="file:///\\globefs3\..\..\..\anthonyg\AppData\Roaming\Microsoft\Excel\Drawings\Production%20DWG%20Packets\LP%20Bois%20-%20Manawaki%20SO.047617\LP%20Bois%20-%20Maniwaki%20Job%2028447,%20Item%20926A%20.pdf" TargetMode="External"/><Relationship Id="rId76" Type="http://schemas.openxmlformats.org/officeDocument/2006/relationships/hyperlink" Target="file:///\\globefs3\..\..\..\anthonyg\AppData\Roaming\Microsoft\AppData\Roaming\Microsoft\Excel\BOMS\22890%20-%20Domtar.xlsx" TargetMode="External"/><Relationship Id="rId807" Type="http://schemas.openxmlformats.org/officeDocument/2006/relationships/hyperlink" Target="file:///\\globefs3\..\..\..\anthonyg\AppData\Roaming\Microsoft\AppData\Roaming\Microsoft\Excel\Drawings\Production%20DWG%20Packets\Norbord-Jefferson%20SO.047483\Norbrod-Jefferson%20Job%2026704,%20Item%20111.pdf" TargetMode="External"/><Relationship Id="rId1437" Type="http://schemas.openxmlformats.org/officeDocument/2006/relationships/hyperlink" Target="file:///\\globefs3\..\..\..\anthonyg\AppData\Roaming\Microsoft\Excel\Drawings\Production%20DWG%20Packets\RMH%20Systems%20SO%20051161\RMH%20Systems%20Job%2029362,%20Item%20102.pdf" TargetMode="External"/><Relationship Id="rId292" Type="http://schemas.openxmlformats.org/officeDocument/2006/relationships/hyperlink" Target="file:///\\globefs3\..\..\..\anthonyg\AppData\Roaming\Microsoft\AppData\Roaming\Microsoft\Excel\Drawings\Production%20DWG%20Packets\George%20Pacific%20Clatskanie%2041389\GP%20Clatskanie%20Job%2022757%20item%20510.pdf" TargetMode="External"/><Relationship Id="rId597" Type="http://schemas.openxmlformats.org/officeDocument/2006/relationships/hyperlink" Target="file:///\\globefs3\..\..\..\anthonyg\AppData\Roaming\Microsoft\AppData\Roaming\Microsoft\Excel\Drawings\Production%20DWG%20Packets\LP%20Minitonas%20SO.047564\LP%20Minitonas%20Job%2026748,%20Item%20153.pdf" TargetMode="External"/><Relationship Id="rId152" Type="http://schemas.openxmlformats.org/officeDocument/2006/relationships/hyperlink" Target="file:///\\globefs3\..\..\..\anthonyg\AppData\Roaming\Microsoft\AppData\Roaming\Microsoft\Excel\BOMS\22222%20-%20LP%20SWAN%20VALLEY.xlsx" TargetMode="External"/><Relationship Id="rId457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68%20item%20122.pdf" TargetMode="External"/><Relationship Id="rId1087" Type="http://schemas.openxmlformats.org/officeDocument/2006/relationships/hyperlink" Target="file:///\\globefs3\..\..\..\anthonyg\AppData\Roaming\Microsoft\Excel\BOMS\26522%20James%20Hardie%20-%20Tacoma%20item%20113.xlsx" TargetMode="External"/><Relationship Id="rId1294" Type="http://schemas.openxmlformats.org/officeDocument/2006/relationships/hyperlink" Target="file:///\\globefs3\..\..\..\anthonyg\AppData\Roaming\Microsoft\Excel\BOMS\28505%20James%20Jones%20item%20.xlsx" TargetMode="External"/><Relationship Id="rId664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39,%20Item%20404.pdf" TargetMode="External"/><Relationship Id="rId871" Type="http://schemas.openxmlformats.org/officeDocument/2006/relationships/hyperlink" Target="file:///\\globefs3\..\..\..\anthonyg\AppData\Roaming\Microsoft\Excel\BOMS\25835%20Interstate%20Paper%20item%20105.xlsx" TargetMode="External"/><Relationship Id="rId969" Type="http://schemas.openxmlformats.org/officeDocument/2006/relationships/hyperlink" Target="file:///\\globefs3\..\..\..\anthonyg\AppData\Roaming\Microsoft\Excel\BOMS\26922%20Norbord%20-%20Barwick%20item%20101.xlsx" TargetMode="External"/><Relationship Id="rId317" Type="http://schemas.openxmlformats.org/officeDocument/2006/relationships/hyperlink" Target="file:///\\globefs3\..\..\..\anthonyg\AppData\Roaming\Microsoft\AppData\Roaming\Microsoft\Excel\Drawings\Production%20DWG%20Packets\Arbec%20043700\Arbec%20Job%2024065%20Item%20413.pdf" TargetMode="External"/><Relationship Id="rId524" Type="http://schemas.openxmlformats.org/officeDocument/2006/relationships/hyperlink" Target="file:///\\globefs3\..\..\..\anthonyg\AppData\Roaming\Microsoft\AppData\Roaming\Microsoft\Excel\Drawings\Production%20DWG%20Packets\Huber%20Eng.%20Woods%20Spring%20City\25581.Huber.Item129.pdf" TargetMode="External"/><Relationship Id="rId731" Type="http://schemas.openxmlformats.org/officeDocument/2006/relationships/hyperlink" Target="file:///\\globefs3\..\..\..\anthonyg\AppData\Roaming\Microsoft\AppData\Roaming\Microsoft\Excel\BOMS\24824%20-%20Inverness%20item%20321.xlsx" TargetMode="External"/><Relationship Id="rId1154" Type="http://schemas.openxmlformats.org/officeDocument/2006/relationships/hyperlink" Target="file:///\\globefs3\..\..\..\anthonyg\AppData\Roaming\Microsoft\Excel\BOMS\28439%20-%20Englehart%20item%20103%20.xlsx" TargetMode="External"/><Relationship Id="rId1361" Type="http://schemas.openxmlformats.org/officeDocument/2006/relationships/hyperlink" Target="file:///\\globefs3\..\..\..\anthonyg\AppData\Roaming\Microsoft\Excel\Drawings\Production%20DWG%20Packets\Norbord%20Lanett%20SO%20049099\Norbord%20Lanett%20Job%2028209,%20Item%20314.pdf" TargetMode="External"/><Relationship Id="rId98" Type="http://schemas.openxmlformats.org/officeDocument/2006/relationships/hyperlink" Target="file:///\\globefs3\..\..\..\anthonyg\AppData\Roaming\Microsoft\AppData\Roaming\Microsoft\Excel\BOMS\22207%20-%20LP%20SWAN%20VALLEY.xlsx" TargetMode="External"/><Relationship Id="rId829" Type="http://schemas.openxmlformats.org/officeDocument/2006/relationships/hyperlink" Target="file:///\\globefs3\..\..\..\anthonyg\AppData\Roaming\Microsoft\Excel\BOMS\26678%20Norbord%20-%20Jefferson%20item%20103.xlsx" TargetMode="External"/><Relationship Id="rId1014" Type="http://schemas.openxmlformats.org/officeDocument/2006/relationships/hyperlink" Target="file:///\\globefs3\..\..\..\anthonyg\AppData\Roaming\Microsoft\Excel\BOMS\26516%20James%20Hardie%20-%20Tacoma%20item%20106.xlsx" TargetMode="External"/><Relationship Id="rId1221" Type="http://schemas.openxmlformats.org/officeDocument/2006/relationships/hyperlink" Target="file:///\\globefs3\..\..\..\anthonyg\AppData\Roaming\Microsoft\Excel\BOMS\27534%20James%20Jones,%20Item%20202.xlsx" TargetMode="External"/><Relationship Id="rId1319" Type="http://schemas.openxmlformats.org/officeDocument/2006/relationships/hyperlink" Target="file:///\\globefs3\..\..\..\anthonyg\AppData\Roaming\Microsoft\Excel\Drawings\Production%20DWG%20Packets\Norbord%20Nacogdoches%20SO%20049083\Norbord%20Nacogdoches%20Job%2027959,%20Item%20103.pdf" TargetMode="External"/><Relationship Id="rId25" Type="http://schemas.openxmlformats.org/officeDocument/2006/relationships/hyperlink" Target="file:///\\globefs3\..\..\..\anthonyg\AppData\Roaming\Microsoft\AppData\Roaming\Microsoft\Excel\BOMS\21848%20KC%20BEECH%20ISLAND.xlsx" TargetMode="External"/><Relationship Id="rId174" Type="http://schemas.openxmlformats.org/officeDocument/2006/relationships/hyperlink" Target="file:///\\globefs3\..\..\..\anthonyg\AppData\Roaming\Microsoft\AppData\Roaming\Microsoft\Excel\BOMS\22129%20-%20LP%20SWAN%20VALLEY.xlsx" TargetMode="External"/><Relationship Id="rId381" Type="http://schemas.openxmlformats.org/officeDocument/2006/relationships/hyperlink" Target="file:///\\globefs3\..\..\..\anthonyg\AppData\Roaming\Microsoft\AppData\Roaming\Microsoft\Excel\Drawings\Production%20DWG%20Packets\Arbec%20043700\Arbec%20Job%2024028%20Item%20104.pdf" TargetMode="External"/><Relationship Id="rId241" Type="http://schemas.openxmlformats.org/officeDocument/2006/relationships/hyperlink" Target="file:///\\globefs3\..\..\..\anthonyg\AppData\Roaming\Microsoft\AppData\Roaming\Microsoft\Excel\BOMS\22615%20-%20GP%20Rincon%20Item%20110.xlsx" TargetMode="External"/><Relationship Id="rId479" Type="http://schemas.openxmlformats.org/officeDocument/2006/relationships/hyperlink" Target="file:///\\globefs3\..\..\..\anthonyg\AppData\Roaming\Microsoft\AppData\Roaming\Microsoft\Excel\Labor\Norbord%20Lanett%20SO.046293.pdf" TargetMode="External"/><Relationship Id="rId686" Type="http://schemas.openxmlformats.org/officeDocument/2006/relationships/hyperlink" Target="file:///\\globefs3\..\..\..\anthonyg\AppData\Roaming\Microsoft\AppData\Roaming\Microsoft\Excel\BOMS\24819%20-%20Inverness%20item%20307.xlsx" TargetMode="External"/><Relationship Id="rId893" Type="http://schemas.openxmlformats.org/officeDocument/2006/relationships/hyperlink" Target="file:///\\globefs3\..\..\..\anthonyg\AppData\Roaming\Microsoft\Excel\BOMS\26894%20Norbord%20-%20Cordele%20item%20110.xlsx" TargetMode="External"/><Relationship Id="rId339" Type="http://schemas.openxmlformats.org/officeDocument/2006/relationships/hyperlink" Target="file:///\\globefs3\..\..\..\anthonyg\AppData\Roaming\Microsoft\AppData\Roaming\Microsoft\Excel\BOMS\24056%20-%20Arbec%20item%20item%20324.xlsx" TargetMode="External"/><Relationship Id="rId546" Type="http://schemas.openxmlformats.org/officeDocument/2006/relationships/hyperlink" Target="file:///\\globefs3\..\..\..\anthonyg\AppData\Roaming\Microsoft\AppData\Roaming\Microsoft\Excel\BOMS\25596%20-%20Huber%20item%20101.xlsx" TargetMode="External"/><Relationship Id="rId753" Type="http://schemas.openxmlformats.org/officeDocument/2006/relationships/hyperlink" Target="file:///\\globefs3\..\..\..\anthonyg\AppData\Roaming\Microsoft\AppData\Roaming\Microsoft\Excel\Drawings\Production%20DWG%20Packets\Interstate%20Paper%20Phase%201\Interstae%20Paper,%20Job%2025851,%20Item%20124.pdf" TargetMode="External"/><Relationship Id="rId1176" Type="http://schemas.openxmlformats.org/officeDocument/2006/relationships/hyperlink" Target="file:///\\globefs3\..\..\..\anthonyg\AppData\Roaming\Microsoft\Excel\BOMS\28038%20Norbord%20Cordele%20item%20108.xlsx" TargetMode="External"/><Relationship Id="rId1383" Type="http://schemas.openxmlformats.org/officeDocument/2006/relationships/hyperlink" Target="file:///\\globefs3\..\..\..\anthonyg\AppData\Roaming\Microsoft\Excel\BOMS\Lanett%20-%20049099\28194%20Norbord%20Lanett%20item%20303.xlsx" TargetMode="External"/><Relationship Id="rId101" Type="http://schemas.openxmlformats.org/officeDocument/2006/relationships/hyperlink" Target="file:///\\globefs3\..\..\..\anthonyg\AppData\Roaming\Microsoft\AppData\Roaming\Microsoft\Excel\BOMS\22225%20-%20LP%20SWAN%20VALLEY.xlsx" TargetMode="External"/><Relationship Id="rId406" Type="http://schemas.openxmlformats.org/officeDocument/2006/relationships/hyperlink" Target="file:///\\globefs3\..\..\..\anthonyg\AppData\Roaming\Microsoft\AppData\Roaming\Microsoft\Excel\Labor\Robert%20Weed%20So.044923.pdf" TargetMode="External"/><Relationship Id="rId960" Type="http://schemas.openxmlformats.org/officeDocument/2006/relationships/hyperlink" Target="file:///\\globefs3\..\..\..\anthonyg\AppData\Roaming\Microsoft\Excel\BOMS\26935%20Norbord%20-%20Barwick%20item%20121.xlsx" TargetMode="External"/><Relationship Id="rId1036" Type="http://schemas.openxmlformats.org/officeDocument/2006/relationships/hyperlink" Target="file:///\\globefs3\..\..\..\anthonyg\AppData\Roaming\Microsoft\Excel\Drawings\Production%20DWG%20Packets\James%20Hardie-Tacoma%20SO.047049\James%20Hardie%20-%20Tacoma%20Job%2026548,%20item%20171.pdf" TargetMode="External"/><Relationship Id="rId1243" Type="http://schemas.openxmlformats.org/officeDocument/2006/relationships/hyperlink" Target="file:///\\globefs3\..\..\..\anthonyg\AppData\Roaming\Microsoft\Excel\BOMS\28495%20James%20Jones,%20Item%20104H%20hyd.xlsx" TargetMode="External"/><Relationship Id="rId613" Type="http://schemas.openxmlformats.org/officeDocument/2006/relationships/hyperlink" Target="file:///\\globefs3\..\..\..\anthonyg\AppData\Roaming\Microsoft\AppData\Roaming\Microsoft\Excel\BOMS\26782-26786%20LP%20Minitonas%20Hyd%20and%20Air.xlsx" TargetMode="External"/><Relationship Id="rId820" Type="http://schemas.openxmlformats.org/officeDocument/2006/relationships/hyperlink" Target="file:///\\globefs3\..\..\..\anthonyg\AppData\Roaming\Microsoft\Excel\BOMS\26688%20Norbord%20-%20Jefferson%20item%20112.xlsx" TargetMode="External"/><Relationship Id="rId918" Type="http://schemas.openxmlformats.org/officeDocument/2006/relationships/hyperlink" Target="file:///\\globefs3\..\..\..\anthonyg\AppData\Roaming\Microsoft\Excel\Drawings\Production%20DWG%20Packets\Norbord%20-%20Cordele%20SO.046845\Norbord%20-%20Cordele%20Job%2026912,%20item%20128.pdf" TargetMode="External"/><Relationship Id="rId1450" Type="http://schemas.openxmlformats.org/officeDocument/2006/relationships/hyperlink" Target="file:///\\globefs3\..\..\..\anthonyg\AppData\Roaming\Microsoft\Excel\Drawings\Production%20DWG%20Packets\Norbord%20Chambord%20SO%20050888\Norbord%20Chambord,%20Job%2029543,%20Item121.pdf" TargetMode="External"/><Relationship Id="rId1103" Type="http://schemas.openxmlformats.org/officeDocument/2006/relationships/hyperlink" Target="file:///\\globefs3\..\..\..\anthonyg\AppData\Roaming\Microsoft\Excel\Drawings\Production%20DWG%20Packets\James%20Hardie-Tacoma%20SO.047049\James%20Hardie%20-%20Tacoma%20Job%2026538,%20Item%20151.pdf" TargetMode="External"/><Relationship Id="rId1310" Type="http://schemas.openxmlformats.org/officeDocument/2006/relationships/hyperlink" Target="file:///\\globefs3\..\..\..\anthonyg\AppData\Roaming\Microsoft\Excel\BOMS\28817%20Nacogdoches%20item%20103P%20Air.xlsx" TargetMode="External"/><Relationship Id="rId1408" Type="http://schemas.openxmlformats.org/officeDocument/2006/relationships/hyperlink" Target="file:///\\globefs3\..\..\..\anthonyg\AppData\Roaming\Microsoft\Excel\BOMS\Lanett%20-%20049099\28235%20Norbord%20Lanett%20Item%20314A%20Air.xlsx" TargetMode="External"/><Relationship Id="rId47" Type="http://schemas.openxmlformats.org/officeDocument/2006/relationships/hyperlink" Target="file:///\\globefs3\..\..\..\anthonyg\AppData\Roaming\Microsoft\AppData\Roaming\Microsoft\Excel\Drawings\Domtar%20SO%2041614\Domtar%20Job%2022885,%20item%20121.pdf" TargetMode="External"/><Relationship Id="rId196" Type="http://schemas.openxmlformats.org/officeDocument/2006/relationships/hyperlink" Target="file:///\\globefs3\..\..\..\anthonyg\AppData\Roaming\Microsoft\AppData\Roaming\Microsoft\Excel\Drawings\American%20Pacific\AM%20Pacfic%20Job%2021893%20item%20107.pdf" TargetMode="External"/><Relationship Id="rId263" Type="http://schemas.openxmlformats.org/officeDocument/2006/relationships/hyperlink" Target="file:///\\globefs3\..\..\..\anthonyg\AppData\Roaming\Microsoft\AppData\Roaming\Microsoft\Excel\BOMS\22818%20-%20GP%20Rincon%20Item%20125.xlsx" TargetMode="External"/><Relationship Id="rId470" Type="http://schemas.openxmlformats.org/officeDocument/2006/relationships/hyperlink" Target="file:///\\globefs3\..\..\..\anthonyg\AppData\Roaming\Microsoft\AppData\Roaming\Microsoft\Excel\Labor\Kapstone%20SO.%20044962.pdf" TargetMode="External"/><Relationship Id="rId123" Type="http://schemas.openxmlformats.org/officeDocument/2006/relationships/hyperlink" Target="file:///\\globefs3\..\..\..\anthonyg\AppData\Roaming\Microsoft\AppData\Roaming\Microsoft\Excel\BOMS\22165%20-%20lp%20swan%20valley.xlsx" TargetMode="External"/><Relationship Id="rId330" Type="http://schemas.openxmlformats.org/officeDocument/2006/relationships/hyperlink" Target="file:///\\globefs3\..\..\..\anthonyg\AppData\Roaming\Microsoft\AppData\Roaming\Microsoft\Excel\Drawings\Production%20DWG%20Packets\Arbec%20043700\Arbec%20Job%2024054%20Item%20322.pdf" TargetMode="External"/><Relationship Id="rId568" Type="http://schemas.openxmlformats.org/officeDocument/2006/relationships/hyperlink" Target="file:///\\globefs3\..\..\..\anthonyg\AppData\Roaming\Microsoft\AppData\Roaming\Microsoft\Excel\Drawings\Production%20DWG%20Packets\Grainger%20SO.045172\Grainger%20Job%2025091,%20CM-01629.pdf" TargetMode="External"/><Relationship Id="rId775" Type="http://schemas.openxmlformats.org/officeDocument/2006/relationships/hyperlink" Target="file:///\\globefs3\..\..\..\anthonyg\AppData\Roaming\Microsoft\AppData\Roaming\Microsoft\Excel\BOMS\25860%20Interstate%20Paper%20item%20133.xlsx" TargetMode="External"/><Relationship Id="rId982" Type="http://schemas.openxmlformats.org/officeDocument/2006/relationships/hyperlink" Target="file:///\\globefs3\..\..\..\anthonyg\AppData\Roaming\Microsoft\Excel\Drawings\Production%20DWG%20Packets\Norbord%20-%20Barwick%20SO.047862\Norbord%20-%20Barwick%20Job%2027493,%20item%20117.pdf" TargetMode="External"/><Relationship Id="rId1198" Type="http://schemas.openxmlformats.org/officeDocument/2006/relationships/hyperlink" Target="file:///\\globefs3\..\..\..\anthonyg\AppData\Roaming\Microsoft\Excel\Drawings\Production%20DWG%20Packets\James%20Jones%20n%20Son\James%20Jones%20Job%2027519,%20Item%20101.pdf" TargetMode="External"/><Relationship Id="rId428" Type="http://schemas.openxmlformats.org/officeDocument/2006/relationships/hyperlink" Target="file:///\\globefs3\..\..\..\anthonyg\AppData\Roaming\Microsoft\AppData\Roaming\Microsoft\Excel\Drawings\Production%20DWG%20Packets\Cascade%20Tissue%20Grp%20SO.%20044786\Cascade%20Tissue%20Grp%20Job%2024989,%20Item%20301.pdf" TargetMode="External"/><Relationship Id="rId635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85,%20Item%20118.pdf" TargetMode="External"/><Relationship Id="rId842" Type="http://schemas.openxmlformats.org/officeDocument/2006/relationships/hyperlink" Target="file:///\\globefs3\..\..\..\anthonyg\AppData\Roaming\Microsoft\Excel\BOMS\27160%20GP%20-%20Palatka%20item%20102.xlsx" TargetMode="External"/><Relationship Id="rId1058" Type="http://schemas.openxmlformats.org/officeDocument/2006/relationships/hyperlink" Target="file:///\\globefs3\..\..\..\anthonyg\AppData\Roaming\Microsoft\Excel\Drawings\Production%20DWG%20Packets\James%20Hardie-Tacoma%20SO.047049\James%20Hardie%20-%20Tacoma%20Job%2026546,%20item%20160%20.pdf" TargetMode="External"/><Relationship Id="rId1265" Type="http://schemas.openxmlformats.org/officeDocument/2006/relationships/hyperlink" Target="file:///\\globefs3\..\..\..\anthonyg\AppData\Roaming\Microsoft\Excel\Drawings\Production%20DWG%20Packets\James%20Jones%20SO.047962\James%20Jones%20Job%2027556,%20item%20329.pdf" TargetMode="External"/><Relationship Id="rId702" Type="http://schemas.openxmlformats.org/officeDocument/2006/relationships/hyperlink" Target="file:///\\globefs3\..\..\..\anthonyg\AppData\Roaming\Microsoft\AppData\Roaming\Microsoft\Excel\BOMS\24834%20-%20Inverness%20item%20337.xlsx" TargetMode="External"/><Relationship Id="rId1125" Type="http://schemas.openxmlformats.org/officeDocument/2006/relationships/hyperlink" Target="file:///\\globefs3\..\..\..\anthonyg\AppData\Roaming\Microsoft\Excel\BOMS\27743%20LP%20-%20Maniwaki,%20Item%20902.xlsx" TargetMode="External"/><Relationship Id="rId1332" Type="http://schemas.openxmlformats.org/officeDocument/2006/relationships/hyperlink" Target="file:///\\globefs3\..\..\..\anthonyg\AppData\Roaming\Microsoft\Excel\Drawings\Production%20DWG%20Packets\Boeing%20Lift%20Job%2028761%20SO%2050163\Boeing%20Job%2028761%2033AA042931%20Dual%20Lift%20Drwng%20Packet.pdf" TargetMode="External"/><Relationship Id="rId69" Type="http://schemas.openxmlformats.org/officeDocument/2006/relationships/hyperlink" Target="file:///\\globefs3\..\..\..\anthonyg\AppData\Roaming\Microsoft\AppData\Roaming\Microsoft\Excel\Drawings\Domtar%20SO%2041614\Domtar%20Job%2022881,%20item%20115.pdf" TargetMode="External"/><Relationship Id="rId285" Type="http://schemas.openxmlformats.org/officeDocument/2006/relationships/hyperlink" Target="file:///\\globefs3\..\..\..\anthonyg\AppData\Roaming\Microsoft\AppData\Roaming\Microsoft\Excel\BOMS\23819%20-%20Anthony%20Eacom%20item%20104.xlsx" TargetMode="External"/><Relationship Id="rId492" Type="http://schemas.openxmlformats.org/officeDocument/2006/relationships/hyperlink" Target="file:///\\globefs3\..\..\..\anthonyg\AppData\Roaming\Microsoft\AppData\Roaming\Microsoft\Excel\Labor\GP%20Warm%20Springs%20So.046100.pdf" TargetMode="External"/><Relationship Id="rId797" Type="http://schemas.openxmlformats.org/officeDocument/2006/relationships/hyperlink" Target="file:///\\globefs3\..\..\..\anthonyg\AppData\Roaming\Microsoft\Excel\BOMS\27077%20-%2027083.%20Jefferson%20Air.%20Hyd.xlsx" TargetMode="External"/><Relationship Id="rId145" Type="http://schemas.openxmlformats.org/officeDocument/2006/relationships/hyperlink" Target="file:///\\globefs3\..\..\..\anthonyg\AppData\Roaming\Microsoft\AppData\Roaming\Microsoft\Excel\BOMS\22194%20-%20LP%20SWAN%20VALLEY.xlsx" TargetMode="External"/><Relationship Id="rId352" Type="http://schemas.openxmlformats.org/officeDocument/2006/relationships/hyperlink" Target="file:///\\globefs3\..\..\..\anthonyg\AppData\Roaming\Microsoft\AppData\Roaming\Microsoft\Excel\BOMS\24046%20-%20Arbec%20item%20315%20.xlsx" TargetMode="External"/><Relationship Id="rId1287" Type="http://schemas.openxmlformats.org/officeDocument/2006/relationships/hyperlink" Target="file:///\\globefs3\..\..\..\anthonyg\AppData\Roaming\Microsoft\Excel\BOMS\28503%20James%20Jones,%20Item%20116P%20.xlsx" TargetMode="External"/><Relationship Id="rId212" Type="http://schemas.openxmlformats.org/officeDocument/2006/relationships/hyperlink" Target="file:///\\globefs3\..\..\..\anthonyg\AppData\Roaming\Microsoft\AppData\Roaming\Microsoft\Excel\BOMS\23303%20-%20GP%20Antioch,%20item%2001.xlsx" TargetMode="External"/><Relationship Id="rId657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13,%20Item%20301.pdf" TargetMode="External"/><Relationship Id="rId864" Type="http://schemas.openxmlformats.org/officeDocument/2006/relationships/hyperlink" Target="file:///\\globefs3\..\..\..\anthonyg\AppData\Roaming\Microsoft\AppData\Roaming\Microsoft\Excel\Drawings\Production%20DWG%20Packets\Interstate%20Paper%20Phase%202\Interstate%20Paper%20Job%2025834,%20Item%20104.pdf" TargetMode="External"/><Relationship Id="rId517" Type="http://schemas.openxmlformats.org/officeDocument/2006/relationships/hyperlink" Target="file:///\\globefs3\..\..\..\anthonyg\AppData\Roaming\Microsoft\AppData\Roaming\Microsoft\Excel\BOMS\25793%20-%20Westrock%20item%20102%20.xlsx" TargetMode="External"/><Relationship Id="rId724" Type="http://schemas.openxmlformats.org/officeDocument/2006/relationships/hyperlink" Target="file:///\\globefs3\..\..\..\anthonyg\AppData\Roaming\Microsoft\AppData\Roaming\Microsoft\Excel\BOMS\24823%20-%20Inverness%20item%20320.xlsx" TargetMode="External"/><Relationship Id="rId931" Type="http://schemas.openxmlformats.org/officeDocument/2006/relationships/hyperlink" Target="file:///\\globefs3\..\..\..\anthonyg\AppData\Roaming\Microsoft\Excel\Drawings\Production%20DWG%20Packets\GP%20-%20Dudley%20SO.048482\GP%20-%20Dudley%20Job%2027325,%20item%20103.pdf" TargetMode="External"/><Relationship Id="rId1147" Type="http://schemas.openxmlformats.org/officeDocument/2006/relationships/hyperlink" Target="file:///\\globefs3\..\..\..\anthonyg\AppData\Roaming\Microsoft\Excel\Drawings\Production%20DWG%20Packets\GP%20-%20Englehart%20SO.049552\GP%20-%20Englehart%20Job%2028437,%20Item%20101.pdf" TargetMode="External"/><Relationship Id="rId1354" Type="http://schemas.openxmlformats.org/officeDocument/2006/relationships/hyperlink" Target="file:///\\globefs3\..\..\..\anthonyg\AppData\Roaming\Microsoft\Excel\Drawings\Production%20DWG%20Packets\Norbord%20Lanett%20SO%20049099\Norbord%20Lanett%20Job%2028176,%20Item%20209.pdf" TargetMode="External"/><Relationship Id="rId60" Type="http://schemas.openxmlformats.org/officeDocument/2006/relationships/hyperlink" Target="file:///\\globefs3\..\..\..\anthonyg\AppData\Roaming\Microsoft\AppData\Roaming\Microsoft\Excel\Drawings\Domtar%20SO%2041614\Domtar%20Job%2022886,%20item%20122.pdf" TargetMode="External"/><Relationship Id="rId1007" Type="http://schemas.openxmlformats.org/officeDocument/2006/relationships/hyperlink" Target="file:///\\globefs3\..\..\..\anthonyg\AppData\Roaming\Microsoft\Excel\Drawings\Production%20DWG%20Packets\James%20Hardie-Tacoma%20SO.047049\James%20Hardie%20-%20Tacoma%20Job%2026519,%20item%20110.pdf" TargetMode="External"/><Relationship Id="rId1214" Type="http://schemas.openxmlformats.org/officeDocument/2006/relationships/hyperlink" Target="file:///\\globefs3\..\..\..\anthonyg\AppData\Roaming\Microsoft\Excel\Drawings\Production%20DWG%20Packets\James%20Jones%20SO.047962\James%20Jones%20Job%2027530,%20Item%20113%20.pdf" TargetMode="External"/><Relationship Id="rId1421" Type="http://schemas.openxmlformats.org/officeDocument/2006/relationships/hyperlink" Target="file:///\\globefs3\..\..\..\anthonyg\AppData\Roaming\Microsoft\Excel\BOMS\Lanett%20-%20049099\28961%20Norbord%20Lanett%20item%20200.xlsx" TargetMode="External"/><Relationship Id="rId18" Type="http://schemas.openxmlformats.org/officeDocument/2006/relationships/hyperlink" Target="file:///\\globefs3\..\..\..\anthonyg\AppData\Roaming\Microsoft\AppData\Roaming\Microsoft\Excel\Labor\Brunswick.040199.pdf" TargetMode="External"/><Relationship Id="rId167" Type="http://schemas.openxmlformats.org/officeDocument/2006/relationships/hyperlink" Target="file:///\\globefs3\..\..\..\anthonyg\AppData\Roaming\Microsoft\AppData\Roaming\Microsoft\Excel\BOMS\22125%20LP%20SWAN%20VALLEY.xlsx" TargetMode="External"/><Relationship Id="rId374" Type="http://schemas.openxmlformats.org/officeDocument/2006/relationships/hyperlink" Target="file:///\\globefs3\..\..\..\anthonyg\AppData\Roaming\Microsoft\AppData\Roaming\Microsoft\Excel\Drawings\Production%20DWG%20Packets\Arbec%20043700\Arbec%20Job%2024041%20Item%20305.pdf" TargetMode="External"/><Relationship Id="rId581" Type="http://schemas.openxmlformats.org/officeDocument/2006/relationships/hyperlink" Target="file:///\\globefs3\..\..\..\anthonyg\AppData\Roaming\Microsoft\AppData\Roaming\Microsoft\Excel\Drawings\Production%20DWG%20Packets\Robert%20Weed%20SO\Robert%20Weed%20Job%2026338,%20Item%20101.pdf" TargetMode="External"/><Relationship Id="rId234" Type="http://schemas.openxmlformats.org/officeDocument/2006/relationships/hyperlink" Target="file:///\\globefs3\..\..\..\anthonyg\AppData\Roaming\Microsoft\AppData\Roaming\Microsoft\Excel\Drawings\Weyerhaueser%20Elkin%20SO%2041829\Weyerhaeuser%2023508%20item%2001.pdf" TargetMode="External"/><Relationship Id="rId679" Type="http://schemas.openxmlformats.org/officeDocument/2006/relationships/hyperlink" Target="file:///\\globefs3\..\..\..\anthonyg\AppData\Roaming\Microsoft\AppData\Roaming\Microsoft\Excel\Drawings\Production%20DWG%20Packets\Norbord%20-Industries%20So.044751\Norbord%20%20Ind.%20Job%2024774,%20Item%20108.pdf" TargetMode="External"/><Relationship Id="rId886" Type="http://schemas.openxmlformats.org/officeDocument/2006/relationships/hyperlink" Target="file:///\\globefs3\..\..\..\anthonyg\AppData\Roaming\Microsoft\Excel\BOMS\27278%20Norbord%20-%20Cordele%20item%20106A.xlsx" TargetMode="External"/><Relationship Id="rId2" Type="http://schemas.openxmlformats.org/officeDocument/2006/relationships/hyperlink" Target="file:///\\globefs3\..\..\..\anthonyg\AppData\Roaming\Microsoft\AppData\Roaming\anthonyg\AppData\Roaming\Microsoft\AppData\Roaming\Microsoft\Excel\BOMS\21713%20ROCKTENN%20-%20TACOMA.xls" TargetMode="External"/><Relationship Id="rId441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65,%20Item%20110.pdf" TargetMode="External"/><Relationship Id="rId539" Type="http://schemas.openxmlformats.org/officeDocument/2006/relationships/hyperlink" Target="file:///\\globefs3\..\..\..\anthonyg\AppData\Roaming\Microsoft\AppData\Roaming\Microsoft\Excel\BOMS\25579%20-%20Huber%20item%20127.xlsx" TargetMode="External"/><Relationship Id="rId746" Type="http://schemas.openxmlformats.org/officeDocument/2006/relationships/hyperlink" Target="file:///\\globefs3\..\..\..\anthonyg\AppData\Roaming\Microsoft\AppData\Roaming\Microsoft\Excel\BOMS\27055%20James%20Hardie-Tacoma,%20Item%20100.xlsx" TargetMode="External"/><Relationship Id="rId1071" Type="http://schemas.openxmlformats.org/officeDocument/2006/relationships/hyperlink" Target="file:///\\globefs3\..\..\..\anthonyg\AppData\Roaming\Microsoft\Excel\BOMS\27923%20James%20Hardie%20-%20Tacoma%20item%20158P%20Pne.xlsx" TargetMode="External"/><Relationship Id="rId1169" Type="http://schemas.openxmlformats.org/officeDocument/2006/relationships/hyperlink" Target="file:///\\globefs3\..\..\..\anthonyg\AppData\Roaming\Microsoft\Excel\Drawings\Production%20DWG%20Packets\Norbord%20Cordele%20SO%20049085\Norbord%20Cordele%20Job%2028775,%20Item%20108B.pdf" TargetMode="External"/><Relationship Id="rId1376" Type="http://schemas.openxmlformats.org/officeDocument/2006/relationships/hyperlink" Target="file:///\\globefs3\..\..\..\anthonyg\AppData\Roaming\Microsoft\Excel\BOMS\Lanett%20-%20049099\28206%20Norbord%20Lanett%20item%20312%20.xlsx" TargetMode="External"/><Relationship Id="rId301" Type="http://schemas.openxmlformats.org/officeDocument/2006/relationships/hyperlink" Target="file:///\\globefs3\..\..\..\anthonyg\AppData\Roaming\Microsoft\AppData\Roaming\Microsoft\Excel\Drawings\Production%20DWG%20Packets\Hydro%20DWG\Hydro%20for%20%20430.pdf" TargetMode="External"/><Relationship Id="rId953" Type="http://schemas.openxmlformats.org/officeDocument/2006/relationships/hyperlink" Target="file:///\\globefs3\..\..\..\anthonyg\AppData\Roaming\Microsoft\Excel\BOMS\27472%20Albany%20item%20102.xlsx" TargetMode="External"/><Relationship Id="rId1029" Type="http://schemas.openxmlformats.org/officeDocument/2006/relationships/hyperlink" Target="file:///\\globefs3\..\..\..\anthonyg\AppData\Roaming\Microsoft\Excel\BOMS\26532%20James%20Hardie%20-%20Tacoma%20item%20135.xlsx" TargetMode="External"/><Relationship Id="rId1236" Type="http://schemas.openxmlformats.org/officeDocument/2006/relationships/hyperlink" Target="file:///\\globefs3\..\..\..\anthonyg\AppData\Roaming\Microsoft\Excel\BOMS\28508%20-%20James%20Jones%20Hyd%20item%20308H.xlsx" TargetMode="External"/><Relationship Id="rId82" Type="http://schemas.openxmlformats.org/officeDocument/2006/relationships/hyperlink" Target="file:///\\globefs3\..\..\..\anthonyg\AppData\Roaming\Microsoft\AppData\Roaming\Microsoft\Excel\Drawings\Domtar%20SO%2041614\Domtar%20Job%2022872,%20item%20101.pdf" TargetMode="External"/><Relationship Id="rId606" Type="http://schemas.openxmlformats.org/officeDocument/2006/relationships/hyperlink" Target="file:///\\globefs3\..\..\..\anthonyg\AppData\Roaming\Microsoft\AppData\Roaming\Microsoft\Excel\BOMS\26750%20%20-%20lp%20swan%20Item%20229.xlsx" TargetMode="External"/><Relationship Id="rId813" Type="http://schemas.openxmlformats.org/officeDocument/2006/relationships/hyperlink" Target="file:///\\globefs3\..\..\..\anthonyg\AppData\Roaming\Microsoft\AppData\Roaming\Microsoft\Excel\Drawings\Production%20DWG%20Packets\Norbord-Jefferson%20SO.047483\Norbord%20-%20Jefferson%20Job%2026685,%20item%20108.pdf" TargetMode="External"/><Relationship Id="rId1443" Type="http://schemas.openxmlformats.org/officeDocument/2006/relationships/hyperlink" Target="file:///\\globefs3\..\..\..\anthonyg\AppData\Roaming\Microsoft\Excel\BOMS\Norbord%20-%20Chambord%20050888\29371%20Chambord,%20Item%20112.xlsx" TargetMode="External"/><Relationship Id="rId1303" Type="http://schemas.openxmlformats.org/officeDocument/2006/relationships/hyperlink" Target="file:///\\globefs3\..\..\..\anthonyg\AppData\Roaming\Microsoft\Excel\BOMS\27546%20James%20Jones,%20Item%20312.xlsx" TargetMode="External"/><Relationship Id="rId189" Type="http://schemas.openxmlformats.org/officeDocument/2006/relationships/hyperlink" Target="file:///\\globefs3\..\..\..\anthonyg\AppData\Roaming\Microsoft\AppData\Roaming\Microsoft\Excel\BOMS\22965%20Weyco%20Elkin,%20Item%20102.xlsx" TargetMode="External"/><Relationship Id="rId396" Type="http://schemas.openxmlformats.org/officeDocument/2006/relationships/hyperlink" Target="file:///\\globefs3\..\..\..\anthonyg\AppData\Roaming\Microsoft\AppData\Roaming\Microsoft\Excel\Drawings\Production%20DWG%20Packets\Arauco%20North%20America%20SO.043694\Arauco%20USA%20Job%2024224%20Item%2004.pdf" TargetMode="External"/><Relationship Id="rId256" Type="http://schemas.openxmlformats.org/officeDocument/2006/relationships/hyperlink" Target="file:///\\globefs3\..\..\..\anthonyg\AppData\Roaming\Microsoft\AppData\Roaming\Microsoft\Excel\Drawings\Rincon%20SO%2040778\Rincon%20Job%2022611,%20item%20102.pdf" TargetMode="External"/><Relationship Id="rId463" Type="http://schemas.openxmlformats.org/officeDocument/2006/relationships/hyperlink" Target="file:///\\globefs3\..\..\..\anthonyg\AppData\Roaming\Microsoft\AppData\Roaming\Microsoft\Excel\BOMS\24970%20-%20Kapstone%20item%20160%20.xlsx" TargetMode="External"/><Relationship Id="rId670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94,%20Item%20142.pdf" TargetMode="External"/><Relationship Id="rId1093" Type="http://schemas.openxmlformats.org/officeDocument/2006/relationships/hyperlink" Target="file:///\\globefs3\..\..\..\anthonyg\AppData\Roaming\Microsoft\Excel\BOMS\26540%20James%20Hardie%20-%20Tacoma%20item%20153.xlsx" TargetMode="External"/><Relationship Id="rId116" Type="http://schemas.openxmlformats.org/officeDocument/2006/relationships/hyperlink" Target="file:///\\globefs3\..\..\..\anthonyg\AppData\Roaming\Microsoft\AppData\Roaming\Microsoft\Excel\BOMS\22213%20-%20LP%20SWAN%20VALLEY.xlsx" TargetMode="External"/><Relationship Id="rId323" Type="http://schemas.openxmlformats.org/officeDocument/2006/relationships/hyperlink" Target="file:///\\globefs3\..\..\..\anthonyg\AppData\Roaming\Microsoft\AppData\Roaming\Microsoft\Excel\BOMS\24060%20-%20Arbec%20Item%20408.xlsx" TargetMode="External"/><Relationship Id="rId530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75,%20Item%20121.pdf" TargetMode="External"/><Relationship Id="rId768" Type="http://schemas.openxmlformats.org/officeDocument/2006/relationships/hyperlink" Target="file:///\\globefs3\..\..\..\anthonyg\AppData\Roaming\Microsoft\AppData\Roaming\Microsoft\Excel\Drawings\Production%20DWG%20Packets\Interstate%20Paper%20Phase%201\Intersate%20Paper,%20Job%2025862,%20item%20135%20.pdf" TargetMode="External"/><Relationship Id="rId975" Type="http://schemas.openxmlformats.org/officeDocument/2006/relationships/hyperlink" Target="file:///\\globefs3\..\..\..\anthonyg\AppData\Roaming\Microsoft\Excel\Drawings\Production%20DWG%20Packets\Norbord%20-%20Barwick%20SO.047862\Norbord%20-%20Barwick%20Job%2026934,%20item%20120.pdf" TargetMode="External"/><Relationship Id="rId1160" Type="http://schemas.openxmlformats.org/officeDocument/2006/relationships/hyperlink" Target="file:///\\globefs3\..\..\..\anthonyg\AppData\Roaming\Microsoft\Excel\Drawings\Production%20DWG%20Packets\Norbord%20Cordele%20SO%20049085\Norbord%20Cordele%20Job%2028038,%20Item%20108.pdf" TargetMode="External"/><Relationship Id="rId1398" Type="http://schemas.openxmlformats.org/officeDocument/2006/relationships/hyperlink" Target="file:///\\globefs3\..\..\..\anthonyg\AppData\Roaming\Microsoft\Excel\BOMS\Lanett%20-%20049099\28225%20Norbord%20Lanett%20Item%20210H%20Hyd.xlsx" TargetMode="External"/><Relationship Id="rId628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30,%20Item%20333.pdf" TargetMode="External"/><Relationship Id="rId835" Type="http://schemas.openxmlformats.org/officeDocument/2006/relationships/hyperlink" Target="file:///\\globefs3\..\..\..\anthonyg\AppData\Roaming\Microsoft\Excel\Drawings\Production%20DWG%20Packets\Norbord-Jefferson%20SO.047483\Norbord-Jefferson%20Job%2026872,%20item%20135.pdf" TargetMode="External"/><Relationship Id="rId1258" Type="http://schemas.openxmlformats.org/officeDocument/2006/relationships/hyperlink" Target="file:///\\globefs3\..\..\..\anthonyg\AppData\Roaming\Microsoft\Excel\Drawings\Production%20DWG%20Packets\James%20Jones%20SO.047962\James%20Jones%20Job%2027539,%20Item%20306.pdf" TargetMode="External"/><Relationship Id="rId1020" Type="http://schemas.openxmlformats.org/officeDocument/2006/relationships/hyperlink" Target="file:///\\globefs3\..\..\..\anthonyg\AppData\Roaming\Microsoft\Excel\BOMS\26525%20James%20Hardie%20-%20Tacoma%20item%20117.xlsx" TargetMode="External"/><Relationship Id="rId1118" Type="http://schemas.openxmlformats.org/officeDocument/2006/relationships/hyperlink" Target="file:///\\globefs3\..\..\..\anthonyg\AppData\Roaming\Microsoft\Excel\BOMS\28292%20LP%20-%20Maniwaki,%20item%20903H%20Hyd.xlsx" TargetMode="External"/><Relationship Id="rId1325" Type="http://schemas.openxmlformats.org/officeDocument/2006/relationships/hyperlink" Target="file:///\\globefs3\..\..\..\anthonyg\AppData\Roaming\Microsoft\Excel\BOMS\27958%20%20Norbord%20Nacogdoches%20item%20102%20.xlsx" TargetMode="External"/><Relationship Id="rId902" Type="http://schemas.openxmlformats.org/officeDocument/2006/relationships/hyperlink" Target="file:///\\globefs3\..\..\..\anthonyg\AppData\Roaming\Microsoft\Excel\BOMS\27086%20Norbord%20-%20Cordele%20item%20106B.xlsx" TargetMode="External"/><Relationship Id="rId31" Type="http://schemas.openxmlformats.org/officeDocument/2006/relationships/hyperlink" Target="file:///\\globefs3\..\..\..\anthonyg\AppData\Roaming\Microsoft\AppData\Roaming\Microsoft\Excel\BOMS\21074%20GP%20-%20CLATSKANIE.xlsx" TargetMode="External"/><Relationship Id="rId180" Type="http://schemas.openxmlformats.org/officeDocument/2006/relationships/hyperlink" Target="file:///\\globefs3\..\..\..\anthonyg\AppData\Roaming\Microsoft\AppData\Roaming\Microsoft\Excel\BOMS\22864%20-%20SWAN%20VALLEY.xlsx" TargetMode="External"/><Relationship Id="rId278" Type="http://schemas.openxmlformats.org/officeDocument/2006/relationships/hyperlink" Target="file:///\\globefs3\..\..\..\anthonyg\AppData\Roaming\Microsoft\AppData\Roaming\Microsoft\Excel\Drawings\Anthony%20Eacom%20043337\Anthony%20Eacom%20Job%2023818%20item%20103.pdf" TargetMode="External"/><Relationship Id="rId485" Type="http://schemas.openxmlformats.org/officeDocument/2006/relationships/hyperlink" Target="file:///\\globefs3\..\..\..\anthonyg\AppData\Roaming\Microsoft\AppData\Roaming\Microsoft\Excel\BOMS\25671%20-%20Globe%20machine%20tape%20seamer%20item%20113%20matl%20list.xlsx" TargetMode="External"/><Relationship Id="rId692" Type="http://schemas.openxmlformats.org/officeDocument/2006/relationships/hyperlink" Target="file:///\\globefs3\..\..\..\anthonyg\AppData\Roaming\Microsoft\AppData\Roaming\Microsoft\Excel\BOMS\24788%20-%20Inverness%20item%20121%20.xlsx" TargetMode="External"/><Relationship Id="rId138" Type="http://schemas.openxmlformats.org/officeDocument/2006/relationships/hyperlink" Target="file:///\\globefs3\..\..\..\anthonyg\AppData\Roaming\Microsoft\AppData\Roaming\Microsoft\Excel\BOMS\22221%20%20-%20LP%20SWAN%20VALLEY.xlsx" TargetMode="External"/><Relationship Id="rId345" Type="http://schemas.openxmlformats.org/officeDocument/2006/relationships/hyperlink" Target="file:///\\globefs3\..\..\..\anthonyg\AppData\Roaming\Microsoft\AppData\Roaming\Microsoft\Excel\BOMS\24066%20-%20Arbec%20item%20414%20BOM.xlsx" TargetMode="External"/><Relationship Id="rId552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76,%20Item%20123.pdf" TargetMode="External"/><Relationship Id="rId997" Type="http://schemas.openxmlformats.org/officeDocument/2006/relationships/hyperlink" Target="file:///\\globefs3\..\..\..\anthonyg\AppData\Roaming\Microsoft\Excel\Drawings\Production%20DWG%20Packets\James%20Hardie-Tacoma%20SO.047049\James%20Hardie%20-%20Tacoma%20Job%2026517,%20item%20107.pdf" TargetMode="External"/><Relationship Id="rId1182" Type="http://schemas.openxmlformats.org/officeDocument/2006/relationships/hyperlink" Target="file:///\\globefs3\..\..\..\anthonyg\AppData\Roaming\Microsoft\Excel\BOMS\28055%20-%20Norbord%20Cordele%20item%20106.xlsx" TargetMode="External"/><Relationship Id="rId205" Type="http://schemas.openxmlformats.org/officeDocument/2006/relationships/hyperlink" Target="file:///\\globefs3\..\..\..\anthonyg\AppData\Roaming\Microsoft\AppData\Roaming\Microsoft\Excel\BOMS\22052%20-%20AMERICAN%20PACIFIC%20ITEM%20%20102.xlsx" TargetMode="External"/><Relationship Id="rId412" Type="http://schemas.openxmlformats.org/officeDocument/2006/relationships/hyperlink" Target="file:///\\globefs3\..\..\..\anthonyg\AppData\Roaming\Microsoft\AppData\Roaming\Microsoft\Excel\Drawings\Production%20DWG%20Packets\Kruger%20So.044430\Kruger%20Job%2024552,%20Item%20104.pdf" TargetMode="External"/><Relationship Id="rId857" Type="http://schemas.openxmlformats.org/officeDocument/2006/relationships/hyperlink" Target="file:///\\globefs3\..\..\..\anthonyg\AppData\Roaming\Microsoft\AppData\Roaming\Microsoft\Excel\Labor\James%20Hardie%20-%20Fontana%20SO.047893.pdf" TargetMode="External"/><Relationship Id="rId1042" Type="http://schemas.openxmlformats.org/officeDocument/2006/relationships/hyperlink" Target="file:///\\globefs3\..\..\..\anthonyg\AppData\Roaming\Microsoft\Excel\BOMS\26514%20James%20Hardie%20-%20Tacoma%20item%20102A%20Hyd%20.xlsx" TargetMode="External"/><Relationship Id="rId717" Type="http://schemas.openxmlformats.org/officeDocument/2006/relationships/hyperlink" Target="file:///\\globefs3\..\..\..\anthonyg\AppData\Roaming\Microsoft\AppData\Roaming\Microsoft\Excel\BOMS\24768%20-%20Inverness%20item%20101A.xlsx" TargetMode="External"/><Relationship Id="rId924" Type="http://schemas.openxmlformats.org/officeDocument/2006/relationships/hyperlink" Target="file:///\\globefs3\..\..\..\anthonyg\AppData\Roaming\Microsoft\Excel\Drawings\Production%20DWG%20Packets\GP%20-%20Dudley%20SO.048482\GP%20-%20Dudley%20Job%2027328,%20item%20107.pdf" TargetMode="External"/><Relationship Id="rId1347" Type="http://schemas.openxmlformats.org/officeDocument/2006/relationships/hyperlink" Target="file:///\\globefs3\..\..\..\anthonyg\AppData\Roaming\Microsoft\Excel\Drawings\Production%20DWG%20Packets\Norbord%20Lanett%20SO%20049099\Nobord%20Lanett%20Job%2028207,%20Item%20315.pdf" TargetMode="External"/><Relationship Id="rId53" Type="http://schemas.openxmlformats.org/officeDocument/2006/relationships/hyperlink" Target="file:///\\globefs3\..\..\..\anthonyg\AppData\Roaming\Microsoft\AppData\Roaming\Microsoft\Excel\BOMS\22880%20-%20Domtar.xlsx" TargetMode="External"/><Relationship Id="rId1207" Type="http://schemas.openxmlformats.org/officeDocument/2006/relationships/hyperlink" Target="file:///\\globefs3\..\..\..\anthonyg\AppData\Roaming\Microsoft\Excel\Drawings\Production%20DWG%20Packets\James%20Jones%20SO.047962\James%20Jones%20Job%2027531,%20Item%20114.pdf" TargetMode="External"/><Relationship Id="rId1414" Type="http://schemas.openxmlformats.org/officeDocument/2006/relationships/hyperlink" Target="file:///\\globefs3\..\..\..\anthonyg\AppData\Roaming\Microsoft\Excel\BOMS\Lanett%20-%20049099\28171%20Norbord%20Lanett%20item%20203.xlsx" TargetMode="External"/><Relationship Id="rId367" Type="http://schemas.openxmlformats.org/officeDocument/2006/relationships/hyperlink" Target="file:///\\globefs3\..\..\..\anthonyg\AppData\Roaming\Microsoft\AppData\Roaming\Microsoft\Excel\BOMS\24038%20Add%20ons%207-14.xlsx" TargetMode="External"/><Relationship Id="rId574" Type="http://schemas.openxmlformats.org/officeDocument/2006/relationships/hyperlink" Target="file:///\\globefs3\..\..\..\anthonyg\AppData\Roaming\Microsoft\AppData\Roaming\Microsoft\Excel\Drawings\Production%20DWG%20Packets\Grainger%20SO.045172\Graingre%20Job%2025681,%20CM-01705.pdf" TargetMode="External"/><Relationship Id="rId227" Type="http://schemas.openxmlformats.org/officeDocument/2006/relationships/hyperlink" Target="file:///\\globefs3\..\..\..\anthonyg\AppData\Roaming\Microsoft\AppData\Roaming\Microsoft\Excel\Drawings\Boeing%20042071\Boeing%20Job%2023109%20item%2007.pdf" TargetMode="External"/><Relationship Id="rId781" Type="http://schemas.openxmlformats.org/officeDocument/2006/relationships/hyperlink" Target="file:///\\globefs3\..\..\..\anthonyg\AppData\Roaming\Microsoft\AppData\Roaming\Microsoft\Excel\BOMS\25851%20Interstate%20Paper%20item%20124.xlsx" TargetMode="External"/><Relationship Id="rId879" Type="http://schemas.openxmlformats.org/officeDocument/2006/relationships/hyperlink" Target="file:///\\globefs3\..\..\..\anthonyg\AppData\Roaming\Microsoft\Excel\BOMS\Old%20Boms\Interstate%20Paper\26790%20Interstate%20Paper%20item%20113.xlsx" TargetMode="External"/><Relationship Id="rId434" Type="http://schemas.openxmlformats.org/officeDocument/2006/relationships/hyperlink" Target="file:///\\globefs3\..\..\..\anthonyg\AppData\Roaming\Microsoft\AppData\Roaming\Microsoft\Excel\BOMS\24466%20-%20Tencate%20item%20.xlsx" TargetMode="External"/><Relationship Id="rId641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814,%20Item%20302.pdf" TargetMode="External"/><Relationship Id="rId739" Type="http://schemas.openxmlformats.org/officeDocument/2006/relationships/hyperlink" Target="file:///\\globefs3\..\..\..\anthonyg\AppData\Roaming\Microsoft\AppData\Roaming\Microsoft\Excel\BOMS\Old%20Boms\Norbord%20Inverness%20SO.044751\24813%20-%20Inverness%20item%20301.xlsx" TargetMode="External"/><Relationship Id="rId1064" Type="http://schemas.openxmlformats.org/officeDocument/2006/relationships/hyperlink" Target="file:///\\globefs3\..\..\..\anthonyg\AppData\Roaming\Microsoft\Excel\Drawings\Production%20DWG%20Packets\James%20Hardie-Tacoma%20SO.047049\James%20Hardie%20-%20Tacoma%20Job%2026537,%20item%20150.pdf" TargetMode="External"/><Relationship Id="rId1271" Type="http://schemas.openxmlformats.org/officeDocument/2006/relationships/hyperlink" Target="file:///\\globefs3\..\..\..\anthonyg\AppData\Roaming\Microsoft\Excel\BOMS\27542%20James%20Jones,%20Item%20308.xlsx" TargetMode="External"/><Relationship Id="rId1369" Type="http://schemas.openxmlformats.org/officeDocument/2006/relationships/hyperlink" Target="file:///\\globefs3\..\..\..\anthonyg\AppData\Roaming\Microsoft\Excel\Drawings\Production%20DWG%20Packets\Norbord%20Lanett%20SO%20049099\Norbord%20Lanett%20Job%2028187,%20Item%20221.pdf" TargetMode="External"/><Relationship Id="rId501" Type="http://schemas.openxmlformats.org/officeDocument/2006/relationships/hyperlink" Target="file:///\\globefs3\..\..\..\anthonyg\AppData\Roaming\Microsoft\AppData\Roaming\Microsoft\Excel\BOMS\25617%20-%20%20Norbord%20Lanett%20item%20113%20.xlsx" TargetMode="External"/><Relationship Id="rId946" Type="http://schemas.openxmlformats.org/officeDocument/2006/relationships/hyperlink" Target="file:///\\globefs3\..\..\..\anthonyg\AppData\Roaming\Microsoft\Excel\Drawings\Production%20DWG%20Packets\GP%20-%20Dudley%20SO.048418\GP%20-%20Dudley%20Job%2027238,%20item%20101.pdf" TargetMode="External"/><Relationship Id="rId1131" Type="http://schemas.openxmlformats.org/officeDocument/2006/relationships/hyperlink" Target="file:///\\globefs3\..\..\..\anthonyg\AppData\Roaming\Microsoft\Excel\Drawings\Production%20DWG%20Packets\LP%20Bois%20-%20Manawaki%20SO.047617\LP%20Bois%20-%20Maniwaki%20Job%2027748,%20Item%20910.pdf" TargetMode="External"/><Relationship Id="rId1229" Type="http://schemas.openxmlformats.org/officeDocument/2006/relationships/hyperlink" Target="file:///\\globefs3\..\..\..\anthonyg\AppData\Roaming\Microsoft\Excel\BOMS\27873%20James%20Jones,%20Item%20106.xlsx" TargetMode="External"/><Relationship Id="rId75" Type="http://schemas.openxmlformats.org/officeDocument/2006/relationships/hyperlink" Target="file:///\\globefs3\..\..\..\anthonyg\AppData\Roaming\Microsoft\AppData\Roaming\Microsoft\Excel\BOMS\22892%20-%20Domtar.xlsx" TargetMode="External"/><Relationship Id="rId806" Type="http://schemas.openxmlformats.org/officeDocument/2006/relationships/hyperlink" Target="file:///\\globefs3\..\..\..\anthonyg\AppData\Roaming\Microsoft\AppData\Roaming\Microsoft\Excel\Drawings\Production%20DWG%20Packets\Norbord-Jefferson%20SO.047483\Norbord-Jefferson%20Job%2026684,%20Item%20107D.pdf" TargetMode="External"/><Relationship Id="rId1436" Type="http://schemas.openxmlformats.org/officeDocument/2006/relationships/hyperlink" Target="file:///\\globefs3\..\..\..\anthonyg\AppData\Roaming\Microsoft\Excel\Drawings\Production%20DWG%20Packets\RMH%20Systems%20SO%20051161\RMH%20Systems%20Job%2029361,%20Item%20101.pdf" TargetMode="External"/><Relationship Id="rId291" Type="http://schemas.openxmlformats.org/officeDocument/2006/relationships/hyperlink" Target="file:///\\globefs3\..\..\..\anthonyg\AppData\Roaming\Microsoft\AppData\Roaming\Microsoft\Excel\BOMS\22757%20-%20GP%20Clatscanie%20item%20510.xlsx" TargetMode="External"/><Relationship Id="rId151" Type="http://schemas.openxmlformats.org/officeDocument/2006/relationships/hyperlink" Target="file:///\\globefs3\..\..\..\anthonyg\AppData\Roaming\Microsoft\AppData\Roaming\Microsoft\Excel\BOMS\22220%20-%20LP%20SWAN%20VALLEY.xlsx" TargetMode="External"/><Relationship Id="rId389" Type="http://schemas.openxmlformats.org/officeDocument/2006/relationships/hyperlink" Target="file:///\\globefs3\..\..\..\anthonyg\AppData\Roaming\Microsoft\AppData\Roaming\Microsoft\Excel\BOMS\24026%20-%20Arbec%20Hyd%20Pwr%20Pack%20item%20102A.xlsx" TargetMode="External"/><Relationship Id="rId596" Type="http://schemas.openxmlformats.org/officeDocument/2006/relationships/hyperlink" Target="file:///\\globefs3\..\..\..\anthonyg\AppData\Roaming\Microsoft\AppData\Roaming\Microsoft\Excel\Drawings\Production%20DWG%20Packets\LP%20Minitonas%20SO.047564\LP%20Minitonas%20Job%2026747,%20Item%20152.pdf" TargetMode="External"/><Relationship Id="rId249" Type="http://schemas.openxmlformats.org/officeDocument/2006/relationships/hyperlink" Target="file:///\\globefs3\..\..\..\anthonyg\AppData\Roaming\Microsoft\AppData\Roaming\Microsoft\Excel\BOMS\22617%20-%20GP%20Rincon,%20item%20112.xlsx" TargetMode="External"/><Relationship Id="rId456" Type="http://schemas.openxmlformats.org/officeDocument/2006/relationships/hyperlink" Target="file:///\\globefs3\..\..\..\anthonyg\AppData\Roaming\Microsoft\AppData\Roaming\Microsoft\Excel\Drawings\Production%20DWG%20Packets\Tencate%20Advance%20SO.%20043587\Tencate%20Adv.%20Job%2024474,%20Item%20131.pdf" TargetMode="External"/><Relationship Id="rId663" Type="http://schemas.openxmlformats.org/officeDocument/2006/relationships/hyperlink" Target="file:///\\globefs3\..\..\..\anthonyg\AppData\Roaming\Microsoft\AppData\Roaming\Microsoft\Excel\Drawings\Production%20DWG%20Packets\Norbord%20-Industries%20So.044751\Norbord%20Ind.%20Job%2024769,%20Item%20102.pdf" TargetMode="External"/><Relationship Id="rId870" Type="http://schemas.openxmlformats.org/officeDocument/2006/relationships/hyperlink" Target="file:///\\globefs3\..\..\..\anthonyg\AppData\Roaming\Microsoft\AppData\Roaming\Microsoft\Excel\Drawings\Production%20DWG%20Packets\Interstate%20Paper%20Phase%201\Interstate%20Paper%20Job%2026791%20item%20114.pdf" TargetMode="External"/><Relationship Id="rId1086" Type="http://schemas.openxmlformats.org/officeDocument/2006/relationships/hyperlink" Target="file:///\\globefs3\..\..\..\anthonyg\AppData\Roaming\Microsoft\Excel\Drawings\Production%20DWG%20Packets\James%20Hardie-Tacoma%20SO.047049\James%20Hardie%20-%20Tacoma%20Job%2026540,%20item%20153.pdf" TargetMode="External"/><Relationship Id="rId1293" Type="http://schemas.openxmlformats.org/officeDocument/2006/relationships/hyperlink" Target="file:///\\globefs3\..\..\..\anthonyg\AppData\Roaming\Microsoft\Excel\BOMS\28513%20James%20Jones%20item%20315H%20Hyd.xlsx" TargetMode="External"/><Relationship Id="rId109" Type="http://schemas.openxmlformats.org/officeDocument/2006/relationships/hyperlink" Target="file:///\\globefs3\..\..\..\anthonyg\AppData\Roaming\Microsoft\AppData\Roaming\Microsoft\Excel\BOMS\22210%20-%20LP%20SWAN%20VALLEY.xlsx" TargetMode="External"/><Relationship Id="rId316" Type="http://schemas.openxmlformats.org/officeDocument/2006/relationships/hyperlink" Target="file:///\\globefs3\..\..\..\anthonyg\AppData\Roaming\Microsoft\AppData\Roaming\Microsoft\Excel\Drawings\Production%20DWG%20Packets\Arbec%20043700\Arbec%20Job%2024064%20item%20412.pdf" TargetMode="External"/><Relationship Id="rId523" Type="http://schemas.openxmlformats.org/officeDocument/2006/relationships/hyperlink" Target="file:///\\globefs3\..\..\..\anthonyg\AppData\Roaming\Microsoft\AppData\Roaming\Microsoft\Excel\Drawings\Production%20DWG%20Packets\Huber%20Eng.%20Woods%20Spring%20City\Huber%20Job%2025580,%20Item128.pdf" TargetMode="External"/><Relationship Id="rId968" Type="http://schemas.openxmlformats.org/officeDocument/2006/relationships/hyperlink" Target="file:///\\globefs3\..\..\..\anthonyg\AppData\Roaming\Microsoft\Excel\BOMS\26926%20Norbord%20-%20Barwick%20item%20107.xlsx" TargetMode="External"/><Relationship Id="rId1153" Type="http://schemas.openxmlformats.org/officeDocument/2006/relationships/hyperlink" Target="file:///\\globefs3\..\..\..\anthonyg\AppData\Roaming\Microsoft\Excel\BOMS\28438%20-%20Englehart%20item%20102%20.xlsx" TargetMode="External"/><Relationship Id="rId97" Type="http://schemas.openxmlformats.org/officeDocument/2006/relationships/hyperlink" Target="file:///\\globefs3\..\..\..\anthonyg\AppData\Roaming\Microsoft\AppData\Roaming\Microsoft\Excel\BOMS\22203%20-%20LP%20SWAN%20VALLEY%20HYD.xlsx" TargetMode="External"/><Relationship Id="rId730" Type="http://schemas.openxmlformats.org/officeDocument/2006/relationships/hyperlink" Target="file:///\\globefs3\..\..\..\anthonyg\AppData\Roaming\Microsoft\AppData\Roaming\Microsoft\Excel\BOMS\24816%20-%20Inverness%20item%20304.xlsx" TargetMode="External"/><Relationship Id="rId828" Type="http://schemas.openxmlformats.org/officeDocument/2006/relationships/hyperlink" Target="file:///\\globefs3\..\..\..\anthonyg\AppData\Roaming\Microsoft\Excel\BOMS\26677%20Norbord%20-%20Jefferson%20item%20102.xlsx" TargetMode="External"/><Relationship Id="rId1013" Type="http://schemas.openxmlformats.org/officeDocument/2006/relationships/hyperlink" Target="file:///\\globefs3\..\..\..\anthonyg\AppData\Roaming\Microsoft\Excel\BOMS\26510%20James%20Hardie%20-%20Tacoma%20item%20101.xlsx" TargetMode="External"/><Relationship Id="rId1360" Type="http://schemas.openxmlformats.org/officeDocument/2006/relationships/hyperlink" Target="file:///\\globefs3\..\..\..\anthonyg\AppData\Roaming\Microsoft\Excel\Drawings\Production%20DWG%20Packets\Norbord%20Lanett%20SO%20049099\Norbord%20Lanett%20Job%2028193,%20Item%20302.pdf" TargetMode="External"/><Relationship Id="rId1220" Type="http://schemas.openxmlformats.org/officeDocument/2006/relationships/hyperlink" Target="file:///\\globefs3\..\..\..\anthonyg\AppData\Roaming\Microsoft\Excel\Drawings\Production%20DWG%20Packets\James%20Jones%20SO.047962\James%20Jones%20Job%2027873,%20Item%20106.pdf" TargetMode="External"/><Relationship Id="rId1318" Type="http://schemas.openxmlformats.org/officeDocument/2006/relationships/hyperlink" Target="file:///\\globefs3\..\..\..\anthonyg\AppData\Roaming\Microsoft\Excel\Drawings\Production%20DWG%20Packets\Norbord%20Nacogdoches%20SO%20049083\Norbord%20Nacogdoches%20Job%2027961,%20Item%20105.pdf" TargetMode="External"/><Relationship Id="rId24" Type="http://schemas.openxmlformats.org/officeDocument/2006/relationships/hyperlink" Target="file:///\\globefs3\..\..\..\anthonyg\AppData\Roaming\Microsoft\AppData\Roaming\Microsoft\Excel\BOMS\21655%20KC%20BEECH%20ISLAND.xlsx" TargetMode="External"/><Relationship Id="rId173" Type="http://schemas.openxmlformats.org/officeDocument/2006/relationships/hyperlink" Target="file:///\\globefs3\..\..\..\anthonyg\AppData\Roaming\Microsoft\AppData\Roaming\Microsoft\Excel\BOMS\22117%20-%20SWAN%20VALLEY.xlsx" TargetMode="External"/><Relationship Id="rId380" Type="http://schemas.openxmlformats.org/officeDocument/2006/relationships/hyperlink" Target="file:///\\globefs3\..\..\..\anthonyg\AppData\Roaming\Microsoft\AppData\Roaming\Microsoft\Excel\BOMS\24027%20-%20Arbec%20items%20103.xlsx" TargetMode="External"/><Relationship Id="rId240" Type="http://schemas.openxmlformats.org/officeDocument/2006/relationships/hyperlink" Target="file:///\\globefs3\..\..\..\anthonyg\AppData\Roaming\Microsoft\AppData\Roaming\Microsoft\Excel\BOMS\22619%20-%20GP%20Rincon%20item%20121.xlsx" TargetMode="External"/><Relationship Id="rId478" Type="http://schemas.openxmlformats.org/officeDocument/2006/relationships/hyperlink" Target="file:///\\globefs3\..\..\..\anthonyg\AppData\Roaming\Microsoft\AppData\Roaming\Microsoft\Excel\BOMS\25626%20-%20Norbord%20Lanett%20item%20101.xlsx" TargetMode="External"/><Relationship Id="rId685" Type="http://schemas.openxmlformats.org/officeDocument/2006/relationships/hyperlink" Target="file:///\\globefs3\..\..\..\anthonyg\AppData\Roaming\Microsoft\AppData\Roaming\Microsoft\Excel\BOMS\24777%20-%20%20Inverness%20item%20111%20.xlsx" TargetMode="External"/><Relationship Id="rId892" Type="http://schemas.openxmlformats.org/officeDocument/2006/relationships/hyperlink" Target="file:///\\globefs3\..\..\..\anthonyg\AppData\Roaming\Microsoft\Excel\BOMS\26888%20Norbord%20-%20Cordele%20item%20104.xlsx" TargetMode="External"/><Relationship Id="rId100" Type="http://schemas.openxmlformats.org/officeDocument/2006/relationships/hyperlink" Target="file:///\\globefs3\..\..\..\anthonyg\AppData\Roaming\Microsoft\AppData\Roaming\Microsoft\Excel\BOMS\22229%20-%20LP%20SWAN%20VALLEY.xlsx" TargetMode="External"/><Relationship Id="rId338" Type="http://schemas.openxmlformats.org/officeDocument/2006/relationships/hyperlink" Target="file:///\\globefs3\..\..\..\anthonyg\AppData\Roaming\Microsoft\AppData\Roaming\Microsoft\Excel\Drawings\Production%20DWG%20Packets\Arbec%20043700\Arbec%20Job%2024056%20Item%20324.pdf" TargetMode="External"/><Relationship Id="rId545" Type="http://schemas.openxmlformats.org/officeDocument/2006/relationships/hyperlink" Target="file:///\\globefs3\..\..\..\anthonyg\AppData\Roaming\Microsoft\AppData\Roaming\Microsoft\Excel\BOMS\25593%20-%20Huber%20item%20102.xlsx" TargetMode="External"/><Relationship Id="rId752" Type="http://schemas.openxmlformats.org/officeDocument/2006/relationships/hyperlink" Target="file:///\\globefs3\..\..\..\anthonyg\AppData\Roaming\Microsoft\AppData\Roaming\Microsoft\Excel\Drawings\Production%20DWG%20Packets\Interstate%20Paper%20Phase%201\Interstate%20Paper,%20Job%2025849,%20Item%20122.pdf" TargetMode="External"/><Relationship Id="rId1175" Type="http://schemas.openxmlformats.org/officeDocument/2006/relationships/hyperlink" Target="file:///\\globefs3\..\..\..\anthonyg\AppData\Roaming\Microsoft\Excel\BOMS\28826%20Cordele%20item%20112P%20Air.xlsx" TargetMode="External"/><Relationship Id="rId1382" Type="http://schemas.openxmlformats.org/officeDocument/2006/relationships/hyperlink" Target="file:///\\globefs3\..\..\..\anthonyg\AppData\Roaming\Microsoft\Excel\BOMS\Lanett%20-%20049099\28193%20Norbord%20Lanett%20item%20302.xlsx" TargetMode="External"/><Relationship Id="rId405" Type="http://schemas.openxmlformats.org/officeDocument/2006/relationships/hyperlink" Target="file:///\\globefs3\..\..\..\anthonyg\AppData\Roaming\Microsoft\AppData\Roaming\Microsoft\Excel\BOMS\24893%20-%20Robert%20Weed%20item%20101.xlsx" TargetMode="External"/><Relationship Id="rId612" Type="http://schemas.openxmlformats.org/officeDocument/2006/relationships/hyperlink" Target="file:///\\globefs3\..\..\..\anthonyg\AppData\Roaming\Microsoft\AppData\Roaming\Microsoft\Excel\BOMS\26782-26786%20LP%20Minitonas%20Hyd%20and%20Air.xlsx" TargetMode="External"/><Relationship Id="rId1035" Type="http://schemas.openxmlformats.org/officeDocument/2006/relationships/hyperlink" Target="file:///\\globefs3\..\..\..\anthonyg\AppData\Roaming\Microsoft\Excel\Drawings\Production%20DWG%20Packets\James%20Hardie-Tacoma%20SO.047049\James%20Hardie%20-%20Tacoma%20Job%2026532,%20item%20135.pdf" TargetMode="External"/><Relationship Id="rId1242" Type="http://schemas.openxmlformats.org/officeDocument/2006/relationships/hyperlink" Target="file:///\\globefs3\..\..\..\anthonyg\AppData\Roaming\Microsoft\Excel\BOMS\28494%20James%20Jones,%20Item%20103H%20hyd.xlsx" TargetMode="External"/><Relationship Id="rId917" Type="http://schemas.openxmlformats.org/officeDocument/2006/relationships/hyperlink" Target="file:///\\globefs3\..\..\..\anthonyg\AppData\Roaming\Microsoft\Excel\Drawings\Production%20DWG%20Packets\Norbord%20-%20Cordele%20SO.046845\Norbord%20-%20Cordele%20Job%2026910,%20item%20126.pdf" TargetMode="External"/><Relationship Id="rId1102" Type="http://schemas.openxmlformats.org/officeDocument/2006/relationships/hyperlink" Target="file:///\\globefs3\..\..\..\anthonyg\AppData\Roaming\Microsoft\Excel\BOMS\26554%20James%20Hardie%20-%20Tacoma%20item%20178.xlsx" TargetMode="External"/><Relationship Id="rId46" Type="http://schemas.openxmlformats.org/officeDocument/2006/relationships/hyperlink" Target="file:///\\globefs3\..\..\..\anthonyg\AppData\Roaming\Microsoft\AppData\Roaming\Microsoft\Excel\BOMS\22885%20-%20Domtar.xlsx" TargetMode="External"/><Relationship Id="rId1407" Type="http://schemas.openxmlformats.org/officeDocument/2006/relationships/hyperlink" Target="file:///\\globefs3\..\..\..\anthonyg\AppData\Roaming\Microsoft\Excel\BOMS\Lanett%20-%20049099\28234%20Norbord%20Lanett%20Item%20313P%20Air.xlsx" TargetMode="External"/><Relationship Id="rId195" Type="http://schemas.openxmlformats.org/officeDocument/2006/relationships/hyperlink" Target="file:///\\globefs3\..\..\..\anthonyg\AppData\Roaming\Microsoft\AppData\Roaming\Microsoft\Excel\Labor\GP%20Gurdon.041579.pdf" TargetMode="External"/><Relationship Id="rId262" Type="http://schemas.openxmlformats.org/officeDocument/2006/relationships/hyperlink" Target="file:///\\globefs3\..\..\..\anthonyg\AppData\Roaming\Microsoft\AppData\Roaming\Microsoft\Excel\BOMS\22819%20-%20GP%20Rincon%20Item%20126.xlsx" TargetMode="External"/><Relationship Id="rId567" Type="http://schemas.openxmlformats.org/officeDocument/2006/relationships/hyperlink" Target="file:///\\globefs3\..\..\..\anthonyg\AppData\Roaming\Microsoft\AppData\Roaming\Microsoft\Excel\BOMS\25090%20-%20Grainger%20Tram%202.0.xlsx" TargetMode="External"/><Relationship Id="rId1197" Type="http://schemas.openxmlformats.org/officeDocument/2006/relationships/hyperlink" Target="file:///\\globefs3\..\..\..\anthonyg\AppData\Roaming\Microsoft\Excel\Drawings\Production%20DWG%20Packets\James%20Jones%20n%20Son\James%20Jones%20&amp;%20Son%20Job%2027528,%20item%20115.pdf" TargetMode="External"/><Relationship Id="rId122" Type="http://schemas.openxmlformats.org/officeDocument/2006/relationships/hyperlink" Target="file:///\\globefs3\..\..\..\anthonyg\AppData\Roaming\Microsoft\AppData\Roaming\Microsoft\Excel\BOMS\22228%20-%20LP%20SWAN%20VALLEY.xlsx" TargetMode="External"/><Relationship Id="rId774" Type="http://schemas.openxmlformats.org/officeDocument/2006/relationships/hyperlink" Target="file:///\\globefs3\..\..\..\anthonyg\AppData\Roaming\Microsoft\AppData\Roaming\Microsoft\Excel\BOMS\25853%20Interstate%20Paper%20item%20126.xlsx" TargetMode="External"/><Relationship Id="rId981" Type="http://schemas.openxmlformats.org/officeDocument/2006/relationships/hyperlink" Target="file:///\\globefs3\..\..\..\anthonyg\AppData\Roaming\Microsoft\Excel\Drawings\Production%20DWG%20Packets\Norbord%20-%20Barwick%20SO.047862\Norbord%20-%20Barwick%20Job%2026932,%20item%20116.pdf" TargetMode="External"/><Relationship Id="rId1057" Type="http://schemas.openxmlformats.org/officeDocument/2006/relationships/hyperlink" Target="file:///\\globefs3\..\..\..\anthonyg\AppData\Roaming\Microsoft\Excel\BOMS\26548%20James%20Hardie%20-%20Tacoma%20item%20171.xlsx" TargetMode="External"/><Relationship Id="rId427" Type="http://schemas.openxmlformats.org/officeDocument/2006/relationships/hyperlink" Target="file:///\\globefs3\..\..\..\anthonyg\AppData\Roaming\Microsoft\AppData\Roaming\Microsoft\Excel\BOMS\25027%20-%20Cascades%20item%20313.xlsx" TargetMode="External"/><Relationship Id="rId634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87,%20Item%20120.pdf" TargetMode="External"/><Relationship Id="rId841" Type="http://schemas.openxmlformats.org/officeDocument/2006/relationships/hyperlink" Target="file:///\\globefs3\..\..\..\anthonyg\AppData\Roaming\Microsoft\Excel\Drawings\Production%20DWG%20Packets\Georgia%20Pacific%20-Palatka%20SO.047920\GP%20-%20Palatka%20Job%2027163,%20Item%20105.pdf" TargetMode="External"/><Relationship Id="rId1264" Type="http://schemas.openxmlformats.org/officeDocument/2006/relationships/hyperlink" Target="file:///\\globefs3\..\..\..\anthonyg\AppData\Roaming\Microsoft\Excel\Drawings\Production%20DWG%20Packets\James%20Jones%20SO.047962\James%20Jones%20Job%2027554,%20item%20326.pdf" TargetMode="External"/><Relationship Id="rId701" Type="http://schemas.openxmlformats.org/officeDocument/2006/relationships/hyperlink" Target="file:///\\globefs3\..\..\..\anthonyg\AppData\Roaming\Microsoft\AppData\Roaming\Microsoft\Excel\BOMS\24783%20-%20Inverness%20item%20117.xlsx" TargetMode="External"/><Relationship Id="rId939" Type="http://schemas.openxmlformats.org/officeDocument/2006/relationships/hyperlink" Target="file:///\\globefs3\..\..\..\anthonyg\AppData\Roaming\Microsoft\Excel\BOMS\27327%20GP%20-%20Dudley%20item%20106.xlsx" TargetMode="External"/><Relationship Id="rId1124" Type="http://schemas.openxmlformats.org/officeDocument/2006/relationships/hyperlink" Target="file:///\\globefs3\..\..\..\anthonyg\AppData\Roaming\Microsoft\Excel\BOMS\28295%20LP%20-%20Maniwaki,%20item%20913H%20Hyd.xlsx" TargetMode="External"/><Relationship Id="rId1331" Type="http://schemas.openxmlformats.org/officeDocument/2006/relationships/hyperlink" Target="file:///\\globefs3\..\..\..\anthonyg\AppData\Roaming\Microsoft\Excel\BOMS\27959%20Norbord%20Nacogdoches%20item%20.xlsx" TargetMode="External"/><Relationship Id="rId68" Type="http://schemas.openxmlformats.org/officeDocument/2006/relationships/hyperlink" Target="file:///\\globefs3\..\..\..\anthonyg\AppData\Roaming\Microsoft\AppData\Roaming\Microsoft\Excel\Drawings\Domtar%20SO%2041614\Domtar%20Job%2022888,%20item%20124.pdf" TargetMode="External"/><Relationship Id="rId1429" Type="http://schemas.openxmlformats.org/officeDocument/2006/relationships/hyperlink" Target="file:///\\globefs3\..\..\..\anthonyg\AppData\Roaming\Microsoft\Excel\Drawings\Production%20DWG%20Packets\Norbord%20Lanett%20SO%20049099\Norbord%20Lanett%20Job%2028198,%20Item%20306.pdf" TargetMode="External"/><Relationship Id="rId284" Type="http://schemas.openxmlformats.org/officeDocument/2006/relationships/hyperlink" Target="file:///\\globefs3\..\..\..\anthonyg\AppData\Roaming\Microsoft\AppData\Roaming\Microsoft\Excel\Drawings\Anthony%20Eacom%20043337\Anthony%20Eacom%20Job%2023819%20item%20104.pdf" TargetMode="External"/><Relationship Id="rId491" Type="http://schemas.openxmlformats.org/officeDocument/2006/relationships/hyperlink" Target="file:///\\globefs3\..\..\..\anthonyg\AppData\Roaming\Microsoft\AppData\Roaming\Microsoft\Excel\BOMS\25430%20-%20GP%20Quanah,%20item%20101.xlsx" TargetMode="External"/><Relationship Id="rId144" Type="http://schemas.openxmlformats.org/officeDocument/2006/relationships/hyperlink" Target="file:///\\globefs3\..\..\..\anthonyg\AppData\Roaming\Microsoft\AppData\Roaming\Microsoft\Excel\BOMS\22161%20-%20LP%20SWAN%20VALLEY.xlsx" TargetMode="External"/><Relationship Id="rId589" Type="http://schemas.openxmlformats.org/officeDocument/2006/relationships/hyperlink" Target="file:///\\globefs3\..\..\..\anthonyg\AppData\Roaming\Microsoft\AppData\Roaming\Microsoft\Excel\BOMS\24527%20-%20Roctool%20item%20103.xlsx" TargetMode="External"/><Relationship Id="rId796" Type="http://schemas.openxmlformats.org/officeDocument/2006/relationships/hyperlink" Target="file:///\\globefs3\..\..\..\anthonyg\AppData\Roaming\Microsoft\Excel\BOMS\27077%20-%2027083.%20Jefferson%20Air.%20Hyd.xlsx" TargetMode="External"/><Relationship Id="rId351" Type="http://schemas.openxmlformats.org/officeDocument/2006/relationships/hyperlink" Target="file:///\\globefs3\..\..\..\anthonyg\AppData\Roaming\Microsoft\AppData\Roaming\Microsoft\Excel\Drawings\Production%20DWG%20Packets\Arbec%20043700\Arbec%20Job%2024046%20item%20315.pdf" TargetMode="External"/><Relationship Id="rId449" Type="http://schemas.openxmlformats.org/officeDocument/2006/relationships/hyperlink" Target="file:///\\globefs3\..\..\..\anthonyg\AppData\Roaming\Microsoft\AppData\Roaming\Microsoft\Excel\Drawings\Production%20DWG%20Packets\Tencate%20Advance%20SO.%20043587\Tencate%20Adv%20Job%2024462,%20Item%20104.pdf" TargetMode="External"/><Relationship Id="rId656" Type="http://schemas.openxmlformats.org/officeDocument/2006/relationships/hyperlink" Target="file:///\\globefs3\..\..\..\anthonyg\AppData\Roaming\Microsoft\AppData\Roaming\Microsoft\Excel\Drawings\Production%20DWG%20Packets\Norbord%20-Industries%20So.044751\Norbord%20Inv.%20Job%2024792,%20Item%20140.pdf" TargetMode="External"/><Relationship Id="rId863" Type="http://schemas.openxmlformats.org/officeDocument/2006/relationships/hyperlink" Target="file:///\\globefs3\..\..\..\anthonyg\AppData\Roaming\Microsoft\AppData\Roaming\Microsoft\Excel\Drawings\Production%20DWG%20Packets\Interstate%20Paper%20Phase%202\Interstate%20Paper,%20Job%2025837,%20Item%20107.pdf" TargetMode="External"/><Relationship Id="rId1079" Type="http://schemas.openxmlformats.org/officeDocument/2006/relationships/hyperlink" Target="file:///\\globefs3\..\..\..\anthonyg\AppData\Roaming\Microsoft\Excel\Drawings\Production%20DWG%20Packets\James%20Hardie-Tacoma%20SO.047049\James%20Hardie%20-%20Tacoma%20Job%2026543,%20item%20157.pdf" TargetMode="External"/><Relationship Id="rId1286" Type="http://schemas.openxmlformats.org/officeDocument/2006/relationships/hyperlink" Target="file:///\\globefs3\..\..\..\anthonyg\AppData\Roaming\Microsoft\Excel\BOMS\28511%20James%20Jones,%20Item%20312P%20Pneumatic%20.xlsx" TargetMode="External"/><Relationship Id="rId211" Type="http://schemas.openxmlformats.org/officeDocument/2006/relationships/hyperlink" Target="file:///\\globefs3\..\..\..\anthonyg\AppData\Roaming\Microsoft\AppData\Roaming\Microsoft\Excel\Labor\GP%20Gypsum%20Antioch.042407.pdf" TargetMode="External"/><Relationship Id="rId309" Type="http://schemas.openxmlformats.org/officeDocument/2006/relationships/hyperlink" Target="file:///\\globefs3\..\..\..\anthonyg\AppData\Roaming\Microsoft\AppData\Roaming\Microsoft\Excel\BOMS\24405%20-%20Edco%20item%20.xlsx" TargetMode="External"/><Relationship Id="rId516" Type="http://schemas.openxmlformats.org/officeDocument/2006/relationships/hyperlink" Target="file:///\\globefs3\..\..\..\anthonyg\AppData\Roaming\Microsoft\AppData\Roaming\Microsoft\Excel\BOMS\25792-%20Westrock%20item%20101.xlsx" TargetMode="External"/><Relationship Id="rId1146" Type="http://schemas.openxmlformats.org/officeDocument/2006/relationships/hyperlink" Target="file:///\\globefs3\..\..\..\anthonyg\AppData\Roaming\Microsoft\Excel\BOMS\27973%20Unifix%20USA%20-%20TX%20item%20101.xlsx" TargetMode="External"/><Relationship Id="rId723" Type="http://schemas.openxmlformats.org/officeDocument/2006/relationships/hyperlink" Target="file:///\\globefs3\..\..\..\anthonyg\AppData\Roaming\Microsoft\AppData\Roaming\Microsoft\Excel\BOMS\24796%20-%20Inverness%20item%20143.xlsx" TargetMode="External"/><Relationship Id="rId930" Type="http://schemas.openxmlformats.org/officeDocument/2006/relationships/hyperlink" Target="file:///\\globefs3\..\..\..\anthonyg\AppData\Roaming\Microsoft\Excel\Drawings\Production%20DWG%20Packets\GP%20-%20Dudley%20SO.048482\GP%20-%20Dudley%20Job%2027329,%20item%20108%20.pdf" TargetMode="External"/><Relationship Id="rId1006" Type="http://schemas.openxmlformats.org/officeDocument/2006/relationships/hyperlink" Target="file:///\\globefs3\..\..\..\anthonyg\AppData\Roaming\Microsoft\Excel\Drawings\Production%20DWG%20Packets\James%20Hardie-Tacoma%20SO.047049\James%20Hardie%20-%20Tacoma%20Job%2026520,%20item%20111%20.pdf" TargetMode="External"/><Relationship Id="rId1353" Type="http://schemas.openxmlformats.org/officeDocument/2006/relationships/hyperlink" Target="file:///\\globefs3\..\..\..\anthonyg\AppData\Roaming\Microsoft\Excel\Drawings\Production%20DWG%20Packets\Norbord%20Lanett%20SO%20049099\Norbord%20Lanett%20Job%2028196,%20Item%20305.pdf" TargetMode="External"/><Relationship Id="rId1213" Type="http://schemas.openxmlformats.org/officeDocument/2006/relationships/hyperlink" Target="file:///\\globefs3\..\..\..\anthonyg\AppData\Roaming\Microsoft\Excel\BOMS\27531%20James%20Jones%20item,%20114.xlsx" TargetMode="External"/><Relationship Id="rId1420" Type="http://schemas.openxmlformats.org/officeDocument/2006/relationships/hyperlink" Target="file:///\\globefs3\..\..\..\anthonyg\AppData\Roaming\Microsoft\Excel\BOMS\Lanett%20-%20049099\28195%20Norbord%20Lanett%20item%20304.xlsx" TargetMode="External"/><Relationship Id="rId17" Type="http://schemas.openxmlformats.org/officeDocument/2006/relationships/hyperlink" Target="file:///\\globefs3\..\..\..\anthonyg\AppData\Roaming\Microsoft\AppData\Roaming\Microsoft\Excel\BOMS\21586%20KC%20NEW%20MILFORD.xlsx" TargetMode="External"/><Relationship Id="rId166" Type="http://schemas.openxmlformats.org/officeDocument/2006/relationships/hyperlink" Target="file:///\\globefs3\..\..\..\anthonyg\AppData\Roaming\Microsoft\AppData\Roaming\Microsoft\Excel\BOMS\22128%20-%20LP%20SWAN%20VALLEY.xlsx" TargetMode="External"/><Relationship Id="rId373" Type="http://schemas.openxmlformats.org/officeDocument/2006/relationships/hyperlink" Target="file:///\\globefs3\..\..\..\anthonyg\AppData\Roaming\Microsoft\AppData\Roaming\Microsoft\Excel\BOMS\24024%20-%20Arbec%20item%20101%20.xlsx" TargetMode="External"/><Relationship Id="rId580" Type="http://schemas.openxmlformats.org/officeDocument/2006/relationships/hyperlink" Target="file:///\\globefs3\..\..\..\anthonyg\AppData\Roaming\Microsoft\AppData\Roaming\Microsoft\Excel\Labor\Robert%20Weed%20SO.047155.pdf" TargetMode="External"/></Relationships>
</file>

<file path=xl/worksheets/_rels/sheet5.xml.rels><?xml version="1.0" encoding="UTF-8" standalone="yes"?>
<Relationships xmlns="http://schemas.openxmlformats.org/package/2006/relationships"><Relationship Id="rId1522" Type="http://schemas.openxmlformats.org/officeDocument/2006/relationships/hyperlink" Target="../../Sales%20Orders/G.P.%20EMPORIA%2062806/36915%20ITEM%20109/Drawing%20Packets/36915%20ITEM%20109%20Drawing%20Packet.pdf" TargetMode="External"/><Relationship Id="rId21" Type="http://schemas.openxmlformats.org/officeDocument/2006/relationships/hyperlink" Target="file:///\\globefs3\..\..\..\anthonyg\AppData\Roaming\Microsoft\Excel\Drawings\Production%20DWG%20Packets\Kapstone%20SO.046380\Kapstone%20Job%2027709,%20Item%20108.pdf" TargetMode="External"/><Relationship Id="rId170" Type="http://schemas.openxmlformats.org/officeDocument/2006/relationships/hyperlink" Target="file:///\\globefs3\..\..\..\anthonyg\AppData\Roaming\Microsoft\Excel\Sales%20Orders\Irving%20Macon%20Broke%20and%20Core.048743\28457.Item%20114\Drawing%20Packets\Irving%20Broke%20&amp;%20Core,%20Job%2028457,%20item%20114.pdf" TargetMode="External"/><Relationship Id="rId268" Type="http://schemas.openxmlformats.org/officeDocument/2006/relationships/hyperlink" Target="file:///\\globefs3\..\..\..\samanthal\AppData\Roaming\Microsoft\Excel\Sales%20Orders\Norbord%20Lanett.052929\30463.%20Item%20101\Drawing%20Packets\30463.%20ITEM%20101.pdf" TargetMode="External"/><Relationship Id="rId475" Type="http://schemas.openxmlformats.org/officeDocument/2006/relationships/hyperlink" Target="file:///\\globefs3\..\..\..\samanthal\AppData\Roaming\Microsoft\Sales%20Orders\MITEK.055792\32346.%20ITEM%20337\Drawing%20Packets\32346%20ITEM%20337.pdf" TargetMode="External"/><Relationship Id="rId682" Type="http://schemas.openxmlformats.org/officeDocument/2006/relationships/hyperlink" Target="file:///\\globefs3\..\..\..\samanthal\AppData\Roaming\Microsoft\Sales%20Orders\GP%20DUDLEY.57095\32967.%20ITEM%20110\Mat'l%20List%20&amp;%20BOM's\32967%20Item%20110%20BOM.xlsx" TargetMode="External"/><Relationship Id="rId128" Type="http://schemas.openxmlformats.org/officeDocument/2006/relationships/hyperlink" Target="file:///\\globefs3\..\..\..\samanthal\AppData\Roaming\Microsoft\Excel\Sales%20Orders\ACPT.49782\ACPT%20-Mat'l%20Lists%20&amp;%20BOMs-%2049782\29011%20ACPT,%20Item%20101.xlsx" TargetMode="External"/><Relationship Id="rId335" Type="http://schemas.openxmlformats.org/officeDocument/2006/relationships/hyperlink" Target="file:///\\globefs3\..\..\..\samanthal\AppData\Roaming\Microsoft\Sales%20Orders\HIGH%20LEVEL.055094\31790.%20ITEM%20121\Drawing%20Packets\31790.%20ITEM%20121.pdf" TargetMode="External"/><Relationship Id="rId542" Type="http://schemas.openxmlformats.org/officeDocument/2006/relationships/hyperlink" Target="file:///\\globefs3\..\..\..\samanthal\AppData\Roaming\Microsoft\Sales%20Orders\IRVING.%20055389\32016\Drawing%20Packets\32016.%20item%20114.pdf" TargetMode="External"/><Relationship Id="rId987" Type="http://schemas.openxmlformats.org/officeDocument/2006/relationships/hyperlink" Target="../../Sales%20Orders/NORBORD%20GUNTOWN.%2060074/34835.%20ITEM%20325/Mat'l%20List%20&amp;%20BOM's/34835%20Item%20325%20BOM.xlsx" TargetMode="External"/><Relationship Id="rId1172" Type="http://schemas.openxmlformats.org/officeDocument/2006/relationships/hyperlink" Target="../../Sales%20Orders/NORBORD%20GUNTOWN.%2060074/34848.%20ITEM%20508/Matl%20List%20&amp;%20BOMs/34848.%20Item%20508%20BOM.xlsx" TargetMode="External"/><Relationship Id="rId402" Type="http://schemas.openxmlformats.org/officeDocument/2006/relationships/hyperlink" Target="file:///\\globefs3\..\..\..\samanthal\AppData\Roaming\Microsoft\Sales%20Orders\Martco.055574\32151.%20ITEM%20115\Drawing%20Packets\32151.%20ITEM%20115.pdf" TargetMode="External"/><Relationship Id="rId847" Type="http://schemas.openxmlformats.org/officeDocument/2006/relationships/hyperlink" Target="../../Sales%20Orders/GP%20MADISON.%2059454/34403.%20ITEM%20101/Drawing%20Packets/34403.%20item%20101.pdf" TargetMode="External"/><Relationship Id="rId1032" Type="http://schemas.openxmlformats.org/officeDocument/2006/relationships/hyperlink" Target="../../Sales%20Orders/GP%20MADISON.%2060982/35569.%20ITEM%20102/Drawing%20Packets/35569.%20Item%20102.pdf" TargetMode="External"/><Relationship Id="rId1477" Type="http://schemas.openxmlformats.org/officeDocument/2006/relationships/hyperlink" Target="../../Sales%20Orders/STEVES%20&amp;%20SONS%2061634/36567%20ITEM%20124/Costing/36567%20Item%20124%20Costing%20Summary.xlsm" TargetMode="External"/><Relationship Id="rId707" Type="http://schemas.openxmlformats.org/officeDocument/2006/relationships/hyperlink" Target="file:///\\globefs3\..\..\..\samanthal\AppData\Roaming\Microsoft\Sales%20Orders\NORBORD%20BARWICK.%2058733\34174.%20ITEM%20108\Drawing%20Packets\34174.%20item%20108.pdf" TargetMode="External"/><Relationship Id="rId914" Type="http://schemas.openxmlformats.org/officeDocument/2006/relationships/hyperlink" Target="../../Sales%20Orders/VMG%20LITHUANIA.%2058141/34004.%20ITEM%20206/Mat'l%20List%20&amp;%20BOM's/34004.%20item%20206%20BOM.xlsx" TargetMode="External"/><Relationship Id="rId1337" Type="http://schemas.openxmlformats.org/officeDocument/2006/relationships/hyperlink" Target="../../Sales%20Orders/TOLKO%20INDUSTRIES%20OSB%2061642/36498%20ITEM%20405A/Drawing%20Packets/36498%20ITEM%20405A.pdf" TargetMode="External"/><Relationship Id="rId1544" Type="http://schemas.openxmlformats.org/officeDocument/2006/relationships/hyperlink" Target="../../Sales%20Orders/STEVES%20&amp;%20SONS%2061634/37652%20ITEM%20423.1/Drawing%20Packets/37652%20ITEM%20423.1%20Drawing%20Packet.pdf" TargetMode="External"/><Relationship Id="rId43" Type="http://schemas.openxmlformats.org/officeDocument/2006/relationships/hyperlink" Target="file:///\\globefs3\..\..\..\anthonyg\AppData\Roaming\Microsoft\Excel\BOMS\Irving%20-%20048474\28976%20Irving,%20Item%20154%20matl%20list.xlsx" TargetMode="External"/><Relationship Id="rId1404" Type="http://schemas.openxmlformats.org/officeDocument/2006/relationships/hyperlink" Target="../../Sales%20Orders/STEVES%20&amp;%20SONS%2062655/36824%20ITEM%20121/Drawing%20Packets/36824%20ITEM%20121%20Drawing%20Packet.pdf" TargetMode="External"/><Relationship Id="rId1611" Type="http://schemas.openxmlformats.org/officeDocument/2006/relationships/hyperlink" Target="../../Sales%20Orders/LP%20-%20TWO%20HARBOR%2064797/38001%20ITEM%20206/Drawing%20Packets/38001%20ITEM%20206%20DRAWING%20PACKET.pdf" TargetMode="External"/><Relationship Id="rId192" Type="http://schemas.openxmlformats.org/officeDocument/2006/relationships/hyperlink" Target="file:///\\globefs3\..\..\..\anthonyg\AppData\Roaming\Microsoft\Excel\BOMS\Irving%20-%20048474\28352%20Irving%20-%20Macon,%20Item%20105A%20Hyd.xlsx" TargetMode="External"/><Relationship Id="rId497" Type="http://schemas.openxmlformats.org/officeDocument/2006/relationships/hyperlink" Target="file:///\\globefs3\..\..\..\samanthal\AppData\Roaming\Microsoft\Sales%20Orders\PIXELLE.56692\32662.%20ITEM%20134\Drawing%20Packets\32662.%20ITEM%20134.pdf" TargetMode="External"/><Relationship Id="rId357" Type="http://schemas.openxmlformats.org/officeDocument/2006/relationships/hyperlink" Target="file:///\\globefs3\..\..\..\samanthal\AppData\Roaming\Microsoft\Sales%20Orders\NORBORD%20JEFFERSON.56820\32756.%20ITEM%20102\Drawing%20Packets\32756.%20ITEM%20102.pdf" TargetMode="External"/><Relationship Id="rId1194" Type="http://schemas.openxmlformats.org/officeDocument/2006/relationships/hyperlink" Target="../../Sales%20Orders/xCOMPLETED%20JOBS/NORBORD%20GUNTOWN.%2060074/34815.%20ITEM%20207/Costing/34815%20ITEM%20207%20Costing%20Summary.xlsm" TargetMode="External"/><Relationship Id="rId217" Type="http://schemas.openxmlformats.org/officeDocument/2006/relationships/hyperlink" Target="file:///\\globefs3\..\..\..\samanthal\AppData\Roaming\Microsoft\Excel\Sales%20Orders\Tencate.050013\28844.%20Item%20106\Drawing%20Packets" TargetMode="External"/><Relationship Id="rId564" Type="http://schemas.openxmlformats.org/officeDocument/2006/relationships/hyperlink" Target="file:///\\globefs3\..\..\..\samanthal\AppData\Roaming\Microsoft\Sales%20Orders\IRVING.%20055389\32022\Mat'l%20List%20&amp;%20BOM's\32022%20Item%20132%20BOM.xlsx" TargetMode="External"/><Relationship Id="rId771" Type="http://schemas.openxmlformats.org/officeDocument/2006/relationships/hyperlink" Target="file:///\\globefs3\..\..\..\samanthal\AppData\Roaming\Microsoft\Sales%20Orders\DOMTAR-KINGSPORT.%2057300\33215.%20ITEM%20114\Mat'l%20List%20&amp;%20BOM's\33215%20Item%20114%20BOM.xlsx" TargetMode="External"/><Relationship Id="rId869" Type="http://schemas.openxmlformats.org/officeDocument/2006/relationships/hyperlink" Target="../../Sales%20Orders/VMG%20LITHUANIA.%2058141/34013.%20ITEM%20221/Drawing%20Packets/34013.%20ITEM%20221.pdf" TargetMode="External"/><Relationship Id="rId1499" Type="http://schemas.openxmlformats.org/officeDocument/2006/relationships/hyperlink" Target="../../Sales%20Orders/STEVES%20&amp;%20SONS%2061634/36599%20ITEM%20306/Drawing%20Packets/36599%20ITEM%20306%20Drawing%20Packet.pdf" TargetMode="External"/><Relationship Id="rId424" Type="http://schemas.openxmlformats.org/officeDocument/2006/relationships/hyperlink" Target="file:///\\globefs3\..\..\..\samanthal\AppData\Roaming\Microsoft\Sales%20Orders\MITEK.055792\32320.%20ITEM%20301\Mat'l%20List%20&amp;%20BOM's\32320%20Item%20301%20BOM.xlsx" TargetMode="External"/><Relationship Id="rId631" Type="http://schemas.openxmlformats.org/officeDocument/2006/relationships/hyperlink" Target="file:///\\globefs3\..\..\..\samanthal\AppData\Roaming\Microsoft\Sales%20Orders\NORBORD%20HIGH%20LEVEL.57068\32925.%20ITEM%20333\Mat'l%20List%20&amp;%20BOM's\32925%20Item%20333%20BOM.xlsx" TargetMode="External"/><Relationship Id="rId729" Type="http://schemas.openxmlformats.org/officeDocument/2006/relationships/hyperlink" Target="file:///\\globefs3\..\..\..\samanthal\AppData\Roaming\Microsoft\Sales%20Orders\GP%20ENGLEHART.%2058211\33728.%20ITEM%20107\Mat'l%20List%20&amp;%20BOM's\33728%20Item%20107%20BOM.xlsx" TargetMode="External"/><Relationship Id="rId1054" Type="http://schemas.openxmlformats.org/officeDocument/2006/relationships/hyperlink" Target="../../Sales%20Orders/LP%20TWO%20HARBORS.%2059890/35266.ITEM%20173/Drawing%20Packets/35266.Item%20173.pdf" TargetMode="External"/><Relationship Id="rId1261" Type="http://schemas.openxmlformats.org/officeDocument/2006/relationships/hyperlink" Target="../../Sales%20Orders/GO%20LABS%20MADISON.%2059401/35317.%20ITEM%2010105/Mat'l%20List%20&amp;%20BOM's/35317.%20Item%2010105%20BOM.xlsx" TargetMode="External"/><Relationship Id="rId1359" Type="http://schemas.openxmlformats.org/officeDocument/2006/relationships/hyperlink" Target="file:///\\globefs3\FILEDROP\GlobePDF\16\16AG\0000-0999\16AG0502.pdf" TargetMode="External"/><Relationship Id="rId936" Type="http://schemas.openxmlformats.org/officeDocument/2006/relationships/hyperlink" Target="../../Sales%20Orders/TOLKO%20MEADOW%20LAKE.%2059938/34922.%20ITEM%20204/Drawing%20Packets/34922.%20ITEM%20204.pdf" TargetMode="External"/><Relationship Id="rId1121" Type="http://schemas.openxmlformats.org/officeDocument/2006/relationships/hyperlink" Target="../../Sales%20Orders/ROSEBURG%20FOREST%20PRODUCTS.%2060841/35471.%20ITEM%20105/Drawing%20Packets/35471.%20Item%20105.pdf" TargetMode="External"/><Relationship Id="rId1219" Type="http://schemas.openxmlformats.org/officeDocument/2006/relationships/hyperlink" Target="../../Sales%20Orders/NORBORD%20INVERNESS.%2061343/35931.%20ITEM%20473/Costing/35931%20ITEM%20473%20Costing%20Summary.xlsm" TargetMode="External"/><Relationship Id="rId1566" Type="http://schemas.openxmlformats.org/officeDocument/2006/relationships/hyperlink" Target="../../Sales%20Orders/STEVES%20&amp;%20SONS%2061634/36646%20ITEM%20444/Drawing%20Packets/36646%20ITEM%20444%20Drawing%20Packet.pdf" TargetMode="External"/><Relationship Id="rId65" Type="http://schemas.openxmlformats.org/officeDocument/2006/relationships/hyperlink" Target="file:///\\globefs3\..\..\..\anthonyg\AppData\Roaming\Microsoft\Excel\BOMS\Irving%20-%20048474\29140%20Irving%20Item%20127.xlsx" TargetMode="External"/><Relationship Id="rId1426" Type="http://schemas.openxmlformats.org/officeDocument/2006/relationships/hyperlink" Target="../../Sales%20Orders/STEVES%20&amp;%20SONS%2061634/36552%20ITEM%20101/Drawing%20Packets/36552%20ITEM%20101%20Drawing%20Packet.pdf" TargetMode="External"/><Relationship Id="rId281" Type="http://schemas.openxmlformats.org/officeDocument/2006/relationships/hyperlink" Target="file:///\\globefs3\..\..\..\samanthal\AppData\Roaming\Microsoft\Excel\Sales%20Orders\Kapstone.50942\Kapstone%20-%20Mat'l%20Lists%20&amp;%20BOMs%2050942\29448%20Kapstone,%20Item%20227.xlsx" TargetMode="External"/><Relationship Id="rId141" Type="http://schemas.openxmlformats.org/officeDocument/2006/relationships/hyperlink" Target="file:///\\globefs3\..\..\..\anthonyg\AppData\Roaming\Microsoft\Excel\Sales%20Orders\Irving%20Macon%20Broke%20and%20Core.048743\28881.Item%20211\Drawing%20Packets\Irving%20Broke%20&amp;%20core,%20job%2028881,%20item%20211.pdf" TargetMode="External"/><Relationship Id="rId379" Type="http://schemas.openxmlformats.org/officeDocument/2006/relationships/hyperlink" Target="file:///\\globefs3\..\..\..\samanthal\AppData\Roaming\Microsoft\Sales%20Orders\Martco.055574\32070.%20Item%20109B\Drawing%20Packets\32070.Item%20109B.pdf" TargetMode="External"/><Relationship Id="rId586" Type="http://schemas.openxmlformats.org/officeDocument/2006/relationships/hyperlink" Target="file:///\\globefs3\..\..\..\samanthal\AppData\Roaming\Microsoft\Sales%20Orders\IRVING.%20055389\32168.%20ITEM%20111\Mat'l%20List%20&amp;%20BOM's\32168%20item%20111%20BOM.xlsx" TargetMode="External"/><Relationship Id="rId793" Type="http://schemas.openxmlformats.org/officeDocument/2006/relationships/hyperlink" Target="file:///\\globefs3\..\..\..\samanthal\AppData\Roaming\Microsoft\Sales%20Orders\DOMTAR-KINGSPORT.%2057300\33213.%20ITEM%20112\Mat'l%20List%20&amp;%20BOM's\33213%20item%20112%20BOM..xlsx" TargetMode="External"/><Relationship Id="rId7" Type="http://schemas.openxmlformats.org/officeDocument/2006/relationships/hyperlink" Target="file:///\\globefs3\..\..\..\anthonyg\AppData\Roaming\Microsoft\Excel\Drawings\Production%20DWG%20Packets\Irving%20Tissue%20-%20Macon%20SO.048474\Irving%20Tissue%20Macon%20Job%2027995,%20Item%20123.pdf" TargetMode="External"/><Relationship Id="rId239" Type="http://schemas.openxmlformats.org/officeDocument/2006/relationships/hyperlink" Target="file:///\\globefs3\..\..\..\samanthal\AppData\Roaming\Microsoft\Excel\Sales%20Orders\Columbia%20Forest%20Products.052315\Columbia%20Forest%20Products%20-%20Matl%20List%20&amp;%20BOM's\30068.%20Item%20104.xlsx" TargetMode="External"/><Relationship Id="rId446" Type="http://schemas.openxmlformats.org/officeDocument/2006/relationships/hyperlink" Target="file:///\\globefs3\..\..\..\samanthal\AppData\Roaming\Microsoft\Sales%20Orders\MITEK.055792\32637.%20ITEM%20335\Drawing%20Packets\32637.%20ITEM%20335.pdf" TargetMode="External"/><Relationship Id="rId653" Type="http://schemas.openxmlformats.org/officeDocument/2006/relationships/hyperlink" Target="file:///\\globefs3\..\..\..\samanthal\AppData\Roaming\Microsoft\Sales%20Orders\NORBORD%20HIGH%20LEVEL.57068\32909.ITEM%20310\Mrl%20List%20&amp;%20BOMs\32909%20Item%20312%20BOM.xlsx" TargetMode="External"/><Relationship Id="rId1076" Type="http://schemas.openxmlformats.org/officeDocument/2006/relationships/hyperlink" Target="../../Sales%20Orders/LP%20TWO%20HARBORS.%2059890/35249.%20ITEM%20122/Drawing%20Packets/35249.%20Item%20122.pdf" TargetMode="External"/><Relationship Id="rId1283" Type="http://schemas.openxmlformats.org/officeDocument/2006/relationships/hyperlink" Target="../../Sales%20Orders/GO%20LABS%20MADISON.%2059401/35661.%20ITEM%204101/Costing/35661%20ITEM%204101%20Costing%20Summary.xlsm" TargetMode="External"/><Relationship Id="rId1490" Type="http://schemas.openxmlformats.org/officeDocument/2006/relationships/hyperlink" Target="../../Sales%20Orders/STEVES%20&amp;%20SONS%2061634/36895%20ITEM%20302A/Drawing%20Packets/36895%20ITEM%20302A%20Drawing%20Packet.pdf" TargetMode="External"/><Relationship Id="rId306" Type="http://schemas.openxmlformats.org/officeDocument/2006/relationships/hyperlink" Target="file:///\\globefs3\..\..\..\samanthal\AppData\Roaming\Microsoft\Excel\Sales%20Orders\GP%20Emporia.053999\Mat'l%20List%20&amp;%20BOM's\31110-0002%20electric.xlsx" TargetMode="External"/><Relationship Id="rId860" Type="http://schemas.openxmlformats.org/officeDocument/2006/relationships/hyperlink" Target="../../Sales%20Orders/CARLISLE.%20059132/Drawing%20Packets/34244.%20ITEM%20101.pdf" TargetMode="External"/><Relationship Id="rId958" Type="http://schemas.openxmlformats.org/officeDocument/2006/relationships/hyperlink" Target="../../Sales%20Orders/TOLKO%20MEADOW%20LAKE.%2059938/34924.%20ITEM%20209/Mat'l%20List%20&amp;%20BOM's/34924%20Item%20209%20BOM.xlsx" TargetMode="External"/><Relationship Id="rId1143" Type="http://schemas.openxmlformats.org/officeDocument/2006/relationships/hyperlink" Target="../../Sales%20Orders/ROSEBURG%20FOREST%20PRODUCTS.%2060841/35474.%20ITEM%20108/Approvals/35474%20ITEM%20108%20APPROVALS.pdf" TargetMode="External"/><Relationship Id="rId1588" Type="http://schemas.openxmlformats.org/officeDocument/2006/relationships/hyperlink" Target="../../Sales%20Orders/LP%20-%20TWO%20HARBOR%2064797/37996%20ITEM%20201/Drawing%20Packets/37996%20ITEM%20201%20DRAWING%20PACKET.xlsx.pdf" TargetMode="External"/><Relationship Id="rId87" Type="http://schemas.openxmlformats.org/officeDocument/2006/relationships/hyperlink" Target="file:///\\globefs3\..\..\..\anthonyg\AppData\Roaming\Microsoft\Excel\BOMS\Irving%20-%20048474\28972%20Irving%20Item%20115.xlsx" TargetMode="External"/><Relationship Id="rId513" Type="http://schemas.openxmlformats.org/officeDocument/2006/relationships/hyperlink" Target="file:///\\globefs3\..\..\..\samanthal\AppData\Roaming\Microsoft\Sales%20Orders\PIXELLE.56692\32647.%20ITEM%20105\Drawing%20Packets\32647.%20ITEM%20105.pdf" TargetMode="External"/><Relationship Id="rId720" Type="http://schemas.openxmlformats.org/officeDocument/2006/relationships/hyperlink" Target="file:///\\globefs3\..\..\..\samanthal\AppData\Roaming\Microsoft\Sales%20Orders\GP%20ENGLEHART.%2058211\33724.%20ITEM%20101\Drawing%20Packets\33724.%20ITEM%20101.pdf" TargetMode="External"/><Relationship Id="rId818" Type="http://schemas.openxmlformats.org/officeDocument/2006/relationships/hyperlink" Target="file:///\\globefs3\..\..\..\samanthal\AppData\Roaming\Microsoft\Sales%20Orders\LP%20ROARING%20RIVER.%2058123\33655.%20ITEM%20108\Mat'l%20List%20&amp;%20BOM's\33655%20Item%20108%20BOM.xlsx" TargetMode="External"/><Relationship Id="rId1350" Type="http://schemas.openxmlformats.org/officeDocument/2006/relationships/hyperlink" Target="../../Sales%20Orders/TOLKO%20INDUSTRIES%20OSB%2061642/36394%20ITEM%20216/Drawing%20Packets/36394%20ITEM%20216%20Drawing%20Packet.pdf" TargetMode="External"/><Relationship Id="rId1448" Type="http://schemas.openxmlformats.org/officeDocument/2006/relationships/hyperlink" Target="../../Sales%20Orders/STEVES%20&amp;%20SONS%2061634/36581%20ITEM%20212/Drawing%20Packets/36581%20ITEM%20212%20Drawing%20Packet.pdf" TargetMode="External"/><Relationship Id="rId1003" Type="http://schemas.openxmlformats.org/officeDocument/2006/relationships/hyperlink" Target="../../Sales%20Orders/NORBORD%20GUNTOWN.%2060074/34830.%20ITEM%20320/Drawing%20Packets/34830.%20ITEM%20320.pdf" TargetMode="External"/><Relationship Id="rId1210" Type="http://schemas.openxmlformats.org/officeDocument/2006/relationships/hyperlink" Target="../../Sales%20Orders/NORBORD%20INVERNESS.%2061343/35927.%20ITEM%20121/Mat'l%20List%20&amp;%20BOM's/35927,%20Item%20121%20BOM.xlsx" TargetMode="External"/><Relationship Id="rId1308" Type="http://schemas.openxmlformats.org/officeDocument/2006/relationships/hyperlink" Target="../../Sales%20Orders/NORBORD%20INVERNESS.%2061343/35947%20ITEM%20413/Drawing%20Packets/35947%20Item%20413%20Drawing%20Packet.pdf" TargetMode="External"/><Relationship Id="rId1515" Type="http://schemas.openxmlformats.org/officeDocument/2006/relationships/hyperlink" Target="../../Sales%20Orders/STEVES%20&amp;%20SONS%2061634/36625%20ITEM%20338/Drawing%20Packets/36625%20ITEM%20338%20Drawing%20Packet.pdf" TargetMode="External"/><Relationship Id="rId14" Type="http://schemas.openxmlformats.org/officeDocument/2006/relationships/hyperlink" Target="file:///\\globefs3\..\..\..\anthonyg\AppData\Roaming\Microsoft\Excel\Drawings\Production%20DWG%20Packets\Irving%20Tissue%20-%20Macon%20SO.048474\Irving%20Tissue%20Macon%20Job%2027987,%20Item%20106.pdf" TargetMode="External"/><Relationship Id="rId163" Type="http://schemas.openxmlformats.org/officeDocument/2006/relationships/hyperlink" Target="file:///\\globefs3\..\..\..\anthonyg\AppData\Roaming\Microsoft\Excel\Sales%20Orders\Irving%20Macon%20Broke%20and%20Core.048743\27636.%20Item%20110\Drawing%20Packets\Irving%20Broke%20&amp;%20Core,%20Job%2027636,%20item%20110.pdf" TargetMode="External"/><Relationship Id="rId370" Type="http://schemas.openxmlformats.org/officeDocument/2006/relationships/hyperlink" Target="file:///\\globefs3\..\..\..\samanthal\AppData\Roaming\Microsoft\Sales%20Orders\Martco.055574\32083.%20Item%20130\Drawing%20Packets\32083.%20Item%20130.pdf" TargetMode="External"/><Relationship Id="rId230" Type="http://schemas.openxmlformats.org/officeDocument/2006/relationships/hyperlink" Target="file:///\\globefs3\..\..\..\samanthal\AppData\Roaming\Microsoft\Excel\Sales%20Orders\Tencate.050013\Tencate%20Matl%20Lists%20&amp;%20BOMs%20-%20050013\28850%20Tencate,%20Item%20124.xlsx" TargetMode="External"/><Relationship Id="rId468" Type="http://schemas.openxmlformats.org/officeDocument/2006/relationships/hyperlink" Target="file:///\\globefs3\..\..\..\samanthal\AppData\Roaming\Microsoft\Sales%20Orders\MITEK.055792\32345.%20ITEM%20336\Mat'l%20List%20&amp;%20BOM's\32345%20Item%20336%20BOM.xlsx" TargetMode="External"/><Relationship Id="rId675" Type="http://schemas.openxmlformats.org/officeDocument/2006/relationships/hyperlink" Target="file:///\\globefs3\..\..\..\samanthal\AppData\Roaming\Microsoft\Sales%20Orders\GP%20DUDLEY.57095\32967.%20ITEM%20110\Drawing%20Packets\32967.%20ITEM%20110.pdf" TargetMode="External"/><Relationship Id="rId882" Type="http://schemas.openxmlformats.org/officeDocument/2006/relationships/hyperlink" Target="../../Sales%20Orders/VMG%20LITHUANIA.%2058141/34021.%20ITEM%20228/Drawing%20Packets/34021.%20ITEM%20228.pdf" TargetMode="External"/><Relationship Id="rId1098" Type="http://schemas.openxmlformats.org/officeDocument/2006/relationships/hyperlink" Target="../../Sales%20Orders/LP%20TWO%20HARBORS.%2059890/35253.%20ITEM%20135/Mat'l%20List%20&amp;%20BOM's/35253,%20Item%20135%20BOM.xlsx" TargetMode="External"/><Relationship Id="rId328" Type="http://schemas.openxmlformats.org/officeDocument/2006/relationships/hyperlink" Target="file:///\\globefs3\..\..\..\samanthal\AppData\Roaming\Microsoft\Sales%20Orders\HIGH%20LEVEL.055094\31782.%20ITEM%20103\Mat'l%20List%20&amp;%20BOM's\31782%20BOM%20&amp;%20Mtl%20List.xlsx" TargetMode="External"/><Relationship Id="rId535" Type="http://schemas.openxmlformats.org/officeDocument/2006/relationships/hyperlink" Target="file:///\\globefs3\..\..\..\samanthal\AppData\Roaming\Microsoft\Sales%20Orders\PIXELLE.56692\32657.%20ITEM%20126\Mat'l%20List%20&amp;%20BOM's\32657%20Item%20126%20BOM.xlsx" TargetMode="External"/><Relationship Id="rId742" Type="http://schemas.openxmlformats.org/officeDocument/2006/relationships/hyperlink" Target="file:///\\globefs3\..\..\..\samanthal\AppData\Roaming\Microsoft\Sales%20Orders\SWANSON.%2058261\33582.%20ITEM%20102\Mat'l%20List%20&amp;%20BOM's\33582%20item%20102%20BOM%20&amp;%20Mtl%20List.xlsx" TargetMode="External"/><Relationship Id="rId1165" Type="http://schemas.openxmlformats.org/officeDocument/2006/relationships/hyperlink" Target="../../Sales%20Orders/NORBORD%20GUNTOWN.%2060074/34852.%20ITEM%20514/Mat'l%20List%20&amp;%20BOM's/34852%20Item%20514%20BOM.xlsx" TargetMode="External"/><Relationship Id="rId1372" Type="http://schemas.openxmlformats.org/officeDocument/2006/relationships/hyperlink" Target="../../Sales%20Orders/TOLKO%20INDUSTRIES%20OSB%2061642/36426%20ITEM%20409/Costing/36426%20Item%20409%20Costing%20Summary.xlsm" TargetMode="External"/><Relationship Id="rId602" Type="http://schemas.openxmlformats.org/officeDocument/2006/relationships/hyperlink" Target="file:///\\globefs3\..\..\..\samanthal\AppData\Roaming\Microsoft\Sales%20Orders\NORBORD%20HIGH%20LEVEL.57068\32905.%20ITEM%20303\Drawing%20Packets\32905.%20ITEM%20303.pdf" TargetMode="External"/><Relationship Id="rId1025" Type="http://schemas.openxmlformats.org/officeDocument/2006/relationships/hyperlink" Target="../../Sales%20Orders/WESTROCK%20ROANOKE.%2060135/35180.%20ITEM%20102/Drawing%20Packets/35180.item%20102.pdf" TargetMode="External"/><Relationship Id="rId1232" Type="http://schemas.openxmlformats.org/officeDocument/2006/relationships/hyperlink" Target="../../Sales%20Orders/LP%20ROARING%20RIVER.%20060891/35584.%20ITEM%20101/Costing/35584%20ITEM%20101%20Costing%20Summary.xlsm" TargetMode="External"/><Relationship Id="rId907" Type="http://schemas.openxmlformats.org/officeDocument/2006/relationships/hyperlink" Target="../../Sales%20Orders/VMG%20LITHUANIA.%2058141/34028.%20ITEM%20244/Mat'l%20List%20&amp;%20BOM's/34028%20Item%20244%20BOM.xlsx" TargetMode="External"/><Relationship Id="rId1537" Type="http://schemas.openxmlformats.org/officeDocument/2006/relationships/hyperlink" Target="../../Sales%20Orders/G.P.%20EMPORIA%2062806/37663%20ITEM%20124/Drawing%20Packets/37663%20ITEM%20124%20Drawing%20Packet.pdf" TargetMode="External"/><Relationship Id="rId36" Type="http://schemas.openxmlformats.org/officeDocument/2006/relationships/hyperlink" Target="file:///\\globefs3\..\..\..\anthonyg\AppData\Roaming\Microsoft\Excel\Drawings\Production%20DWG%20Packets\Kapstone%20SO.046380\Kapstone%20Job%2027703,%20Item%20102.pdf" TargetMode="External"/><Relationship Id="rId1604" Type="http://schemas.openxmlformats.org/officeDocument/2006/relationships/hyperlink" Target="../../Sales%20Orders/LP%20-%20TWO%20HARBOR%2064797/38801%20ITEM%20209/Drawing%20Packets/38801%20ITEM%20209%20DRAWING%20PACKET.pdf" TargetMode="External"/><Relationship Id="rId185" Type="http://schemas.openxmlformats.org/officeDocument/2006/relationships/hyperlink" Target="file:///\\globefs3\..\..\..\samanthal\AppData\Roaming\Microsoft\Excel\Sales%20Orders\ACPT.49782\ACPT%20-Mat'l%20Lists%20&amp;%20BOMs-%2049782\29025%20ACPT,%20Item%20117.xlsx" TargetMode="External"/><Relationship Id="rId392" Type="http://schemas.openxmlformats.org/officeDocument/2006/relationships/hyperlink" Target="file:///\\globefs3\..\..\..\samanthal\AppData\Roaming\Microsoft\Sales%20Orders\Martco.055574\32071.%20Item%20110\Mat'l%20List%20&amp;%20BOM's\32071,%20Item%20110.xlsx" TargetMode="External"/><Relationship Id="rId697" Type="http://schemas.openxmlformats.org/officeDocument/2006/relationships/hyperlink" Target="file:///\\globefs3\..\..\..\samanthal\AppData\Roaming\Microsoft\Sales%20Orders\NORBORD%20JEFFERSON.%20058396\33741.%20ITEM%20101\Drawing%20Packets\33741.%20ITEM%20101.pdf" TargetMode="External"/><Relationship Id="rId252" Type="http://schemas.openxmlformats.org/officeDocument/2006/relationships/hyperlink" Target="file:///\\globefs3\..\..\..\samanthal\AppData\Roaming\Microsoft\Excel\Sales%20Orders\Norbord%20Inc.%20-%20Chambord.052419\30133.%20Item%20103\Drawing%20Packets\30133.Item%20103.pdf" TargetMode="External"/><Relationship Id="rId1187" Type="http://schemas.openxmlformats.org/officeDocument/2006/relationships/hyperlink" Target="../../Sales%20Orders/xCOMPLETED%20JOBS/NORBORD%20GUNTOWN.%2060074/34845.%20ITEM%20503/Costing/34845%20ITEM%20503%20Costing%20Summary.xlsm" TargetMode="External"/><Relationship Id="rId112" Type="http://schemas.openxmlformats.org/officeDocument/2006/relationships/hyperlink" Target="file:///\\globefs3\..\..\..\anthonyg\AppData\Roaming\Microsoft\Excel\BOMS\James%20Hardie%20Tacoma%20-%2050914\29296%20James%20Hardie,%20Item%20102.xlsx" TargetMode="External"/><Relationship Id="rId557" Type="http://schemas.openxmlformats.org/officeDocument/2006/relationships/hyperlink" Target="file:///\\globefs3\..\..\..\samanthal\AppData\Roaming\Microsoft\Sales%20Orders\IRVING.%20055389\32015\Mat'l%20List%20&amp;%20BOM's\32015%20Item%20113%20BOM.xlsx" TargetMode="External"/><Relationship Id="rId764" Type="http://schemas.openxmlformats.org/officeDocument/2006/relationships/hyperlink" Target="file:///\\globefs3\..\..\..\samanthal\AppData\Roaming\Microsoft\Sales%20Orders\DOMTAR-KINGSPORT.%2057300\33210.ITEM109\Mat'l%20List%20&amp;%20BOM's\33210,%20Item%20109%20BOM.xlsx" TargetMode="External"/><Relationship Id="rId971" Type="http://schemas.openxmlformats.org/officeDocument/2006/relationships/hyperlink" Target="../../Sales%20Orders/NORBORD%20GUNTOWN.%2060074/34831.%20ITEM%20321/Mat'l%20List%20&amp;%20BOM's/34831%20Item%20321%20BOM.xlsx" TargetMode="External"/><Relationship Id="rId1394" Type="http://schemas.openxmlformats.org/officeDocument/2006/relationships/hyperlink" Target="../../Sales%20Orders/TOLKO%20INDUSTRIES%20OSB%2061642/37109%20ITEM%20207A/Costing/37109%20Item%20207A%20Costing%20Summary.xlsm" TargetMode="External"/><Relationship Id="rId417" Type="http://schemas.openxmlformats.org/officeDocument/2006/relationships/hyperlink" Target="file:///\\globefs3\..\..\..\samanthal\AppData\Roaming\Microsoft\Sales%20Orders\Martco.055574\32072.%20Item%20111\Mat'l%20List%20&amp;%20BOM's\32072,%20Item%20111%20BOM.xlsx" TargetMode="External"/><Relationship Id="rId624" Type="http://schemas.openxmlformats.org/officeDocument/2006/relationships/hyperlink" Target="file:///\\globefs3\..\..\..\samanthal\AppData\Roaming\Microsoft\Sales%20Orders\NORBORD%20HIGH%20LEVEL.57068\32925.%20ITEM%20333\Drawing%20Packets\32925.%20ITEM%20333.pdf" TargetMode="External"/><Relationship Id="rId831" Type="http://schemas.openxmlformats.org/officeDocument/2006/relationships/hyperlink" Target="../../Sales%20Orders/NORBORD%20CHAMBORD.%2058971/34119.%20ITEM%20206/Drawing%20Packets/34119.%20ITEM%20206.pdf" TargetMode="External"/><Relationship Id="rId1047" Type="http://schemas.openxmlformats.org/officeDocument/2006/relationships/hyperlink" Target="../../Sales%20Orders/LP%20TWO%20HARBORS.%2059890/35442.%20ITEM%20175A/Drawing%20Packets/35442.%20ITEM%20175A.pdf" TargetMode="External"/><Relationship Id="rId1254" Type="http://schemas.openxmlformats.org/officeDocument/2006/relationships/hyperlink" Target="../../Sales%20Orders/GO%20LABS%20MADISON.%2059401/35308.%20ITEM%209102/Drawing%20Packets/35308.%20Item%209102.pdf" TargetMode="External"/><Relationship Id="rId1461" Type="http://schemas.openxmlformats.org/officeDocument/2006/relationships/hyperlink" Target="../../Sales%20Orders/STEVES%20&amp;%20SONS%2061634/36582%20ITEM%20213/Costing/36582%20Item%20213%20Costing%20Summary.xlsm" TargetMode="External"/><Relationship Id="rId929" Type="http://schemas.openxmlformats.org/officeDocument/2006/relationships/hyperlink" Target="../../Sales%20Orders/TOLKO%20MEADOW%20LAKE.%2059938/34915.%20ITEM%20116/Drawing%20Packets/34915.%20ITEM%20116.pdf" TargetMode="External"/><Relationship Id="rId1114" Type="http://schemas.openxmlformats.org/officeDocument/2006/relationships/hyperlink" Target="../../Sales%20Orders/ROSEBURG%20FOREST%20PRODUCTS.%2060841/35468.%20ITEM%20102/Drawing%20Packets/35468.%20Item%20102.pdf" TargetMode="External"/><Relationship Id="rId1321" Type="http://schemas.openxmlformats.org/officeDocument/2006/relationships/hyperlink" Target="../../Sales%20Orders/TOLKO%20INDUSTRIES%20OSB%2061642/36393%20ITEM%20215/Drawing%20Packets/36393%20ITEM%20215%20Drawing%20Packet.pdf" TargetMode="External"/><Relationship Id="rId1559" Type="http://schemas.openxmlformats.org/officeDocument/2006/relationships/hyperlink" Target="../../Sales%20Orders/STEVES%20&amp;%20SONS%2061634/37647%20ITEM%20485/Drawing%20Packets/37647%20ITEM%20485%20Drawing%20Packet.pdf" TargetMode="External"/><Relationship Id="rId58" Type="http://schemas.openxmlformats.org/officeDocument/2006/relationships/hyperlink" Target="file:///\\globefs3\..\..\..\anthonyg\AppData\Roaming\Microsoft\Excel\BOMS\Irving%20-%20048474\27991%20Irving%20Item%20110.xlsx" TargetMode="External"/><Relationship Id="rId1419" Type="http://schemas.openxmlformats.org/officeDocument/2006/relationships/hyperlink" Target="../../Sales%20Orders/STEVES%20&amp;%20SONS%2062655/36824%20ITEM%20121/Costing/36824%20Costing%20Summary.xlsm" TargetMode="External"/><Relationship Id="rId274" Type="http://schemas.openxmlformats.org/officeDocument/2006/relationships/hyperlink" Target="file:///\\globefs3\..\..\..\samanthal\AppData\Roaming\Microsoft\Excel\Sales%20Orders\Kapstone.50942\Kapstone%20-%20Mat'l%20Lists%20&amp;%20BOMs%2050942\29443%20Kapstone,%20Item%20223.xlsx" TargetMode="External"/><Relationship Id="rId481" Type="http://schemas.openxmlformats.org/officeDocument/2006/relationships/hyperlink" Target="file:///\\globefs3\..\..\..\samanthal\AppData\Roaming\Microsoft\Sales%20Orders\MITEK.055792\32330.%20ITEM%20311\Mat'l%20List%20&amp;%20BOM's\32330%20item%20311%20BOM.xlsx" TargetMode="External"/><Relationship Id="rId134" Type="http://schemas.openxmlformats.org/officeDocument/2006/relationships/hyperlink" Target="file:///\\globefs3\..\..\..\samanthal\AppData\Roaming\Microsoft\Excel\Sales%20Orders\ACPT.49782\ACPT%20-Mat'l%20Lists%20&amp;%20BOMs-%2049782\29013%20ACPT,%20Item%20103.xlsx" TargetMode="External"/><Relationship Id="rId579" Type="http://schemas.openxmlformats.org/officeDocument/2006/relationships/hyperlink" Target="file:///\\globefs3\..\..\..\samanthal\AppData\Roaming\Microsoft\Sales%20Orders\IRVING.%20055389\32176.%20Item%20141\Drawing%20Packets\32176.pdf" TargetMode="External"/><Relationship Id="rId786" Type="http://schemas.openxmlformats.org/officeDocument/2006/relationships/hyperlink" Target="file:///\\globefs3\..\..\..\samanthal\AppData\Roaming\Microsoft\Sales%20Orders\DOMTAR-KINGSPORT.%2057300\33869.%20ITEM%20202\Mat'l%20List%20&amp;%20BOM's\33869%20Item%20202%20BOM.xlsx" TargetMode="External"/><Relationship Id="rId993" Type="http://schemas.openxmlformats.org/officeDocument/2006/relationships/hyperlink" Target="../../Sales%20Orders/NORBORD%20GUNTOWN.%2060074/34817.%20ITEM%20302/Drawing%20Packets/34817.%20ITEM%20302.pdf" TargetMode="External"/><Relationship Id="rId341" Type="http://schemas.openxmlformats.org/officeDocument/2006/relationships/hyperlink" Target="file:///\\globefs3\..\..\..\samanthal\AppData\Roaming\Microsoft\Sales%20Orders\HIGH%20LEVEL.055094\31789.%20ITEM%20120\Mat'l%20List%20&amp;%20BOM's\31789%20BOM.xlsx" TargetMode="External"/><Relationship Id="rId439" Type="http://schemas.openxmlformats.org/officeDocument/2006/relationships/hyperlink" Target="file:///\\globefs3\..\..\..\samanthal\AppData\Roaming\Microsoft\Sales%20Orders\MITEK.055792\32341.%20ITEM%20331\Drawing%20Packets\32341.%20ITEM%20331.pdf" TargetMode="External"/><Relationship Id="rId646" Type="http://schemas.openxmlformats.org/officeDocument/2006/relationships/hyperlink" Target="file:///\\globefs3\..\..\..\samanthal\AppData\Roaming\Microsoft\Sales%20Orders\NORBORD%20HIGH%20LEVEL.57068\32931.%20ITEM%20339\Mtl%20List%20&amp;%20BOMs\32931%20Item%20339%20BOM.xlsx" TargetMode="External"/><Relationship Id="rId1069" Type="http://schemas.openxmlformats.org/officeDocument/2006/relationships/hyperlink" Target="../../Sales%20Orders/LP%20TWO%20HARBORS.%2059890/35266.ITEM%20173/Mat'l%20List%20&amp;%20BOM's/35266.%20Item%20173%20BOM.xlsx" TargetMode="External"/><Relationship Id="rId1276" Type="http://schemas.openxmlformats.org/officeDocument/2006/relationships/hyperlink" Target="../../Sales%20Orders/GO%20LABS%20MADISON.%2059401/35314.%20ITEM%2010102/Costing/35314%20ITEM%2010102%20Costing%20Summary.xlsm" TargetMode="External"/><Relationship Id="rId1483" Type="http://schemas.openxmlformats.org/officeDocument/2006/relationships/hyperlink" Target="../../Sales%20Orders/BOEING%20SUPPORT%20SERVICES%2063136/37148%20ITEM%20101/Drawing%20Packets/37148%20ITEM%20101%20Drawing%20Packet.pdf" TargetMode="External"/><Relationship Id="rId201" Type="http://schemas.openxmlformats.org/officeDocument/2006/relationships/hyperlink" Target="file:///\\globefs3\..\..\..\samanthal\AppData\Roaming\Microsoft\Excel\Sales%20Orders\Irving%20Macon%20Broke%20and%20Core.048743\Irving%20-Mat'l%20Lists%20&amp;%20BOMs%20-%20048473\28459%20Irving,%20Item%20310.xlsx" TargetMode="External"/><Relationship Id="rId506" Type="http://schemas.openxmlformats.org/officeDocument/2006/relationships/hyperlink" Target="file:///\\globefs3\..\..\..\samanthal\AppData\Roaming\Microsoft\Sales%20Orders\PIXELLE.56692\32648.%20ITEM%20106\Mat'l%20List%20&amp;%20BOM's\32648%20Item%20106%20BOM.xlsx" TargetMode="External"/><Relationship Id="rId853" Type="http://schemas.openxmlformats.org/officeDocument/2006/relationships/hyperlink" Target="../../Sales%20Orders/GP%20MADISON.%2059454/34405.%20ITEM%20201/Mat'l%20List%20&amp;%20BOM's/34405%20Item%20201%20BOM.xlsx" TargetMode="External"/><Relationship Id="rId1136" Type="http://schemas.openxmlformats.org/officeDocument/2006/relationships/hyperlink" Target="../../Sales%20Orders/ROSEBURG%20FOREST%20PRODUCTS.%2060841/35473.%20ITEM%20107/Drawing%20Packets/35473.%20ITEM%20107.pdf" TargetMode="External"/><Relationship Id="rId713" Type="http://schemas.openxmlformats.org/officeDocument/2006/relationships/hyperlink" Target="file:///\\globefs3\..\..\..\samanthal\AppData\Roaming\Microsoft\Sales%20Orders\NORBORD%20BARWICK.%2058733\33915.%20ITEM%20105\Mat'l%20List%20&amp;%20BOM's\33915%20Item%20105%20BOM.xlsx" TargetMode="External"/><Relationship Id="rId920" Type="http://schemas.openxmlformats.org/officeDocument/2006/relationships/hyperlink" Target="../../Sales%20Orders/VMG%20LITHUANIA.%2058141/34034.%20ITEM%20252/Mat'l%20List%20&amp;%20BOM's/34034%20Item%20252%20BOM.xlsx" TargetMode="External"/><Relationship Id="rId1343" Type="http://schemas.openxmlformats.org/officeDocument/2006/relationships/hyperlink" Target="../../Sales%20Orders/TOLKO%20INDUSTRIES%20OSB%2061642/36421%20ITEM%20402/Drawing%20Packets/36421%20ITEM%20402.pdf" TargetMode="External"/><Relationship Id="rId1550" Type="http://schemas.openxmlformats.org/officeDocument/2006/relationships/hyperlink" Target="../../Sales%20Orders/STEVES%20&amp;%20SONS%2061634/36687%20ITEM%20420/Drawing%20Packets/36687%20ITEM%20420%20Drawing%20Packet.pdf" TargetMode="External"/><Relationship Id="rId1203" Type="http://schemas.openxmlformats.org/officeDocument/2006/relationships/hyperlink" Target="../../Sales%20Orders/NORBORD%20INVERNESS.%2061343/35932.%20ITEM%20474/Drawing%20Packets/35932.%20Item%20474.pdf" TargetMode="External"/><Relationship Id="rId1410" Type="http://schemas.openxmlformats.org/officeDocument/2006/relationships/hyperlink" Target="../../Sales%20Orders/STEVES%20&amp;%20SONS%2062655/36834%20ITEM%20145/Drawing%20Packets/36834%20ITEM%20145%20Drawing%20Packet.pdf" TargetMode="External"/><Relationship Id="rId1508" Type="http://schemas.openxmlformats.org/officeDocument/2006/relationships/hyperlink" Target="../../Sales%20Orders/STEVES%20&amp;%20SONS%2061634/36665%20ITEM%20329/Drawing%20Packets/36665%20ITEM%20329%20Drawing%20Packet.pdf" TargetMode="External"/><Relationship Id="rId296" Type="http://schemas.openxmlformats.org/officeDocument/2006/relationships/hyperlink" Target="file:///\\globefs3\..\..\..\samanthal\AppData\Roaming\Microsoft\Excel\Sales%20Orders\UDRI.52630\Mat'l%20List%20&amp;%20BOM's\30341,%20Item%20101.xlsx" TargetMode="External"/><Relationship Id="rId156" Type="http://schemas.openxmlformats.org/officeDocument/2006/relationships/hyperlink" Target="file:///\\globefs3\..\..\..\anthonyg\AppData\Roaming\Microsoft\Excel\Sales%20Orders\Irving%20Macon%20Broke%20and%20Core.048743\Irving%20-Mat'l%20Lists%20&amp;%20BOMs%20-%20048473\27678%20Irving,%20Item%20305.xlsx" TargetMode="External"/><Relationship Id="rId363" Type="http://schemas.openxmlformats.org/officeDocument/2006/relationships/hyperlink" Target="file:///\\globefs3\..\..\..\samanthal\AppData\Roaming\Microsoft\Sales%20Orders\NORBORD%20JEFFERSON.56820\32759.%20ITEM%20104\Mat'l%20List%20&amp;%20BOM's\32759,%20Item%20104%20BOM.xlsx" TargetMode="External"/><Relationship Id="rId570" Type="http://schemas.openxmlformats.org/officeDocument/2006/relationships/hyperlink" Target="file:///\\globefs3\..\..\..\samanthal\AppData\Roaming\Microsoft\Sales%20Orders\IRVING.%20055389\32162.%20ITEM%20102\Drawing%20Packets\32162.%20ITEM%20102.pdf" TargetMode="External"/><Relationship Id="rId223" Type="http://schemas.openxmlformats.org/officeDocument/2006/relationships/hyperlink" Target="file:///\\globefs3\..\..\..\samanthal\AppData\Roaming\Microsoft\Excel\Sales%20Orders\Tencate.050013\Tencate%20Matl%20Lists%20&amp;%20BOMs%20-%20050013\28855%20Tencate,%20Item%20131.xlsx" TargetMode="External"/><Relationship Id="rId430" Type="http://schemas.openxmlformats.org/officeDocument/2006/relationships/hyperlink" Target="file:///\\globefs3\..\..\..\samanthal\AppData\Roaming\Microsoft\Sales%20Orders\MITEK.055792\32326.%20ITEM%20307\Drawing%20Packets\32326.%20ITEM%20307.pdf" TargetMode="External"/><Relationship Id="rId668" Type="http://schemas.openxmlformats.org/officeDocument/2006/relationships/hyperlink" Target="file:///\\globefs3\..\..\..\samanthal\AppData\Roaming\Microsoft\Sales%20Orders\CASCADE%20FOREST%20CORP.%20058138\33694.%20ITEM%20120\Drawing%20Packets\33694.%20ITEM%20120.pdf" TargetMode="External"/><Relationship Id="rId875" Type="http://schemas.openxmlformats.org/officeDocument/2006/relationships/hyperlink" Target="../../Sales%20Orders/VMG%20LITHUANIA.%2058141/34016.%20ITEM%20223/Drawing%20Packets/34016.%20ITEM%20223x.pdf" TargetMode="External"/><Relationship Id="rId1060" Type="http://schemas.openxmlformats.org/officeDocument/2006/relationships/hyperlink" Target="../../Sales%20Orders/LP%20TWO%20HARBORS.%2059890/35269.%20ITEM%20175/Drawing%20Packets/35269.%20ITEM%20175.pdf" TargetMode="External"/><Relationship Id="rId1298" Type="http://schemas.openxmlformats.org/officeDocument/2006/relationships/hyperlink" Target="../../Sales%20Orders/NORBORD%20INVERNESS.%2061343/35936.%20ITEM%20402/Drawing%20Packets/35936.%20ITEM%20402.pdf" TargetMode="External"/><Relationship Id="rId528" Type="http://schemas.openxmlformats.org/officeDocument/2006/relationships/hyperlink" Target="file:///\\globefs3\..\..\..\samanthal\AppData\Roaming\Microsoft\Sales%20Orders\PIXELLE.56692\32646.%20ITEM%20104\Mat'l%20List%20&amp;%20BOM's\32646%20Item%20104%20BOM.xlsx" TargetMode="External"/><Relationship Id="rId735" Type="http://schemas.openxmlformats.org/officeDocument/2006/relationships/hyperlink" Target="file:///\\globefs3\..\..\..\samanthal\AppData\Roaming\Microsoft\Sales%20Orders\GP%20ENGLEHART.%2058211\33733.%20ITEM%20121\Mat'l%20List%20&amp;%20BOM's\33733%20item%20121%20BOM%20&amp;%20Mtl%20List.xlsx" TargetMode="External"/><Relationship Id="rId942" Type="http://schemas.openxmlformats.org/officeDocument/2006/relationships/hyperlink" Target="../../Sales%20Orders/TOLKO%20MEADOW%20LAKE.%2059938/34918.%20ITEM%20122/Mat'l%20List%20&amp;%20BOM's/34918%20Item%20122%20BOM.xlsx" TargetMode="External"/><Relationship Id="rId1158" Type="http://schemas.openxmlformats.org/officeDocument/2006/relationships/hyperlink" Target="../../Sales%20Orders/NORBORD%20GUNTOWN.%2060074/34848.%20ITEM%20508/Drawing%20Packets/34848.%20Item%20508.pdf" TargetMode="External"/><Relationship Id="rId1365" Type="http://schemas.openxmlformats.org/officeDocument/2006/relationships/hyperlink" Target="../../Sales%20Orders/TOLKO%20INDUSTRIES%20OSB%2061642/36414%20ITEM%20313/Costing/36414%20Item%20313%20Costing%20Summary.xlsm" TargetMode="External"/><Relationship Id="rId1572" Type="http://schemas.openxmlformats.org/officeDocument/2006/relationships/hyperlink" Target="../../Sales%20Orders/STEVES%20&amp;%20SONS%2061634/36635%20ITEM%20431/Drawing%20Packets/36635%20ITEM%20431%20Drawing%20Packet.pdf" TargetMode="External"/><Relationship Id="rId1018" Type="http://schemas.openxmlformats.org/officeDocument/2006/relationships/hyperlink" Target="../../Sales%20Orders/NORBORD%20GUNTOWN.%2060074/34840.%20ITEM%20408/Drawing%20Packets/34840.ITEM%20408.pdf" TargetMode="External"/><Relationship Id="rId1225" Type="http://schemas.openxmlformats.org/officeDocument/2006/relationships/hyperlink" Target="../../Sales%20Orders/MARTCO%20CHOPIN%2060293/36477.%20ITEM%20103/Drawing%20Packets/71A9813.pdf" TargetMode="External"/><Relationship Id="rId1432" Type="http://schemas.openxmlformats.org/officeDocument/2006/relationships/hyperlink" Target="../../Sales%20Orders/STEVES%20&amp;%20SONS%2061634/36565%20ITEM%20122/Drawing%20Packets/36565%20ITEM%20122%20Drawing%20Packet.pdf" TargetMode="External"/><Relationship Id="rId71" Type="http://schemas.openxmlformats.org/officeDocument/2006/relationships/hyperlink" Target="file:///\\globefs3\..\..\..\anthonyg\AppData\Roaming\Microsoft\Excel\BOMS\Irving%20-%20048474\28969%20Irving%20Item%20112.xlsx" TargetMode="External"/><Relationship Id="rId802" Type="http://schemas.openxmlformats.org/officeDocument/2006/relationships/hyperlink" Target="file:///\\globefs3\..\..\..\samanthal\AppData\Roaming\Microsoft\Sales%20Orders\LP%20ROARING%20RIVER.%2058123\33660.%20ITEM%20112\Mat'l%20List%20&amp;%20BOM's\33660%20item%20112%20BOM.xlsx" TargetMode="External"/><Relationship Id="rId29" Type="http://schemas.openxmlformats.org/officeDocument/2006/relationships/hyperlink" Target="file:///\\globefs3\..\..\..\anthonyg\AppData\Roaming\Microsoft\Excel\Drawings\Production%20DWG%20Packets\Kapstone%20SO.046380\Kapstone%20Job%2029095,%20Item%20123.pdf" TargetMode="External"/><Relationship Id="rId178" Type="http://schemas.openxmlformats.org/officeDocument/2006/relationships/hyperlink" Target="file:///\\globefs3\..\..\..\anthonyg\AppData\Roaming\Microsoft\Excel\Sales%20Orders\Irving%20Macon%20Pulp%20Bale.048474\28003.item131\Drawing%20Packets\Irving%20Tissue%20Macon%20Job%2028003,%20Item%20131.pdf" TargetMode="External"/><Relationship Id="rId385" Type="http://schemas.openxmlformats.org/officeDocument/2006/relationships/hyperlink" Target="file:///\\globefs3\..\..\..\samanthal\AppData\Roaming\Microsoft\Sales%20Orders\Martco.055574\32088.%20Item%20134\Mat'l%20List%20&amp;%20BOM's\32088,%20Item%20134%20BOM.xlsx" TargetMode="External"/><Relationship Id="rId592" Type="http://schemas.openxmlformats.org/officeDocument/2006/relationships/hyperlink" Target="file:///\\globefs3\..\..\..\samanthal\AppData\Roaming\Microsoft\Sales%20Orders\IRVING.%20055389\32175.%20ITEM%20136\Mat'l%20List%20&amp;%20BOM's\32175%20item%20136%20BOM.xlsx" TargetMode="External"/><Relationship Id="rId245" Type="http://schemas.openxmlformats.org/officeDocument/2006/relationships/hyperlink" Target="file:///\\globefs3\..\..\..\samanthal\AppData\Roaming\Microsoft\Excel\Sales%20Orders\Norbord%20Inc.%20-%20Chambord.052419\30215.Item%20104A\Drawing%20Packets\30215.Item%20104A.pdf" TargetMode="External"/><Relationship Id="rId452" Type="http://schemas.openxmlformats.org/officeDocument/2006/relationships/hyperlink" Target="file:///\\globefs3\..\..\..\samanthal\AppData\Roaming\Microsoft\Sales%20Orders\MITEK.055792\32331.%20ITEM%20312\Mat'l%20List%20&amp;%20BOM's\32331%20Item%20312%20BOM.xlsx" TargetMode="External"/><Relationship Id="rId897" Type="http://schemas.openxmlformats.org/officeDocument/2006/relationships/hyperlink" Target="../../Sales%20Orders/VMG%20LITHUANIA.%2058141/34065.%20ITEM%20265/Drawing%20Packets/34065.%20ITEM%20265.pdf" TargetMode="External"/><Relationship Id="rId1082" Type="http://schemas.openxmlformats.org/officeDocument/2006/relationships/hyperlink" Target="../../Sales%20Orders/LP%20TWO%20HARBORS.%2059890/35439.%20ITEM%20121/Material%20LIst%20&amp;%20BOM's/35439.%20Item121%20BOM.xlsx" TargetMode="External"/><Relationship Id="rId105" Type="http://schemas.openxmlformats.org/officeDocument/2006/relationships/hyperlink" Target="file:///\\globefs3\..\..\..\anthonyg\AppData\Roaming\Microsoft\Excel\BOMS\Kapstone%20-%20046380\27725%20Kapstone,%20Item%20135.xlsx" TargetMode="External"/><Relationship Id="rId312" Type="http://schemas.openxmlformats.org/officeDocument/2006/relationships/hyperlink" Target="file:///\\globefs3\..\..\..\samanthal\AppData\Roaming\Microsoft\Excel\Sales%20Orders\UDRI%20054988\Mat'l%20List%20&amp;%20BOM's\31156,%20item%20101%20BOM.xlsx" TargetMode="External"/><Relationship Id="rId757" Type="http://schemas.openxmlformats.org/officeDocument/2006/relationships/hyperlink" Target="file:///\\globefs3\..\..\..\samanthal\AppData\Roaming\Microsoft\Sales%20Orders\DOMTAR-KINGSPORT.%2057300\33208.ITEM%20107\Mat'l%20List%20&amp;%20BOM's\33208,%20Item%20107%20BOM.xlsx" TargetMode="External"/><Relationship Id="rId964" Type="http://schemas.openxmlformats.org/officeDocument/2006/relationships/hyperlink" Target="../../Sales%20Orders/TOLKO%20MEADOW%20LAKE.%2059938/36025.%20ITEM%20204A/Drawing%20Packets/36025.%20ITEM%20204A.pdf" TargetMode="External"/><Relationship Id="rId1387" Type="http://schemas.openxmlformats.org/officeDocument/2006/relationships/hyperlink" Target="../../Sales%20Orders/TOLKO%20INDUSTRIES%20OSB%2061642/36396%20ITEM%20218/Costing/36396%20Item%20218%20Costing%20Summary.xlsm" TargetMode="External"/><Relationship Id="rId1594" Type="http://schemas.openxmlformats.org/officeDocument/2006/relationships/hyperlink" Target="../../Sales%20Orders/LP%20-%20TWO%20HARBOR%2064797/38002%20ITEM%20210/Drawing%20Packets/38002%20ITEM%20210%20DRAWING%20PACKET.pdf" TargetMode="External"/><Relationship Id="rId93" Type="http://schemas.openxmlformats.org/officeDocument/2006/relationships/hyperlink" Target="file:///\\globefs3\..\..\..\anthonyg\AppData\Roaming\Microsoft\Excel\Drawings\Production%20DWG%20Packets\Kapstone%20SO.046380\Kapstone%20Job%2027724,%20Item%20134.pdf" TargetMode="External"/><Relationship Id="rId617" Type="http://schemas.openxmlformats.org/officeDocument/2006/relationships/hyperlink" Target="file:///\\globefs3\..\..\..\samanthal\AppData\Roaming\Microsoft\Sales%20Orders\NORBORD%20HIGH%20LEVEL.57068\32926.%20ITEM%20334\Mat'l%20List%20&amp;%20BOM's\32926%20Item%20334%20BOM.xlsx" TargetMode="External"/><Relationship Id="rId824" Type="http://schemas.openxmlformats.org/officeDocument/2006/relationships/hyperlink" Target="file:///\\globefs3\..\..\..\samanthal\AppData\Roaming\Microsoft\Sales%20Orders\LP%20ROARING%20RIVER.%2058123\33666.%20ITEM%20122\Drawing%20Packets\33666.ITEM%20122.pdf" TargetMode="External"/><Relationship Id="rId1247" Type="http://schemas.openxmlformats.org/officeDocument/2006/relationships/hyperlink" Target="../../Sales%20Orders/GO%20LABS%20MADISON.%2059401/35660.%20ITEM%2010601.1/Drawing%20Packets/35660.%20Item%2010601.1.pdf" TargetMode="External"/><Relationship Id="rId1454" Type="http://schemas.openxmlformats.org/officeDocument/2006/relationships/hyperlink" Target="../../Sales%20Orders/STEVES%20&amp;%20SONS%2061634/36559%20ITEM%20111/Costing/36559%20Item%20111%20Costing%20Summary.xlsm" TargetMode="External"/><Relationship Id="rId1107" Type="http://schemas.openxmlformats.org/officeDocument/2006/relationships/hyperlink" Target="../../Sales%20Orders/LP%20TWO%20HARBORS.%2059890/35259.%20ITEM%20155/Mat'l%20List%20&amp;%20BOM's/35259.item%20155%20BOM.xlsx" TargetMode="External"/><Relationship Id="rId1314" Type="http://schemas.openxmlformats.org/officeDocument/2006/relationships/hyperlink" Target="../../Sales%20Orders/TOLKO%20INDUSTRIES%20OSB%2061642/36387%20ITEM%20206/Drawing%20Packets/36387%20ITEM%20206%20Drawing%20Packet.pdf" TargetMode="External"/><Relationship Id="rId1521" Type="http://schemas.openxmlformats.org/officeDocument/2006/relationships/hyperlink" Target="../../Sales%20Orders/G.P.%20EMPORIA%2062806/36914%20ITEM%20108/Drawing%20Packets/36914%20ITEM%20108%20Drawing%20Packet.pdf" TargetMode="External"/><Relationship Id="rId1619" Type="http://schemas.openxmlformats.org/officeDocument/2006/relationships/hyperlink" Target="../../Sales%20Orders/THE%20BOEING%20COMPANY.%2061951/36281%20ITEM%20102/Drawing%20Packets/36281%20ITEM%20102%20Drawing%20Packet.pdf" TargetMode="External"/><Relationship Id="rId20" Type="http://schemas.openxmlformats.org/officeDocument/2006/relationships/hyperlink" Target="file:///\\globefs3\..\..\..\anthonyg\AppData\Roaming\Microsoft\Excel\Drawings\Production%20DWG%20Packets\Irving%20Tissue%20-%20Macon%20SO.048474\Irving%20Tissue%20Macon%20Job%2027990,%20Item%20109.pdf" TargetMode="External"/><Relationship Id="rId267" Type="http://schemas.openxmlformats.org/officeDocument/2006/relationships/hyperlink" Target="file:///\\globefs3\..\..\..\samanthal\AppData\Roaming\Microsoft\Excel\Sales%20Orders\Arauco.051959\30165.%20ITEM%20101\Drawing%20Packets\30165.%20ITEM%20101.pdf" TargetMode="External"/><Relationship Id="rId474" Type="http://schemas.openxmlformats.org/officeDocument/2006/relationships/hyperlink" Target="file:///\\globefs3\..\..\..\samanthal\AppData\Roaming\Microsoft\Sales%20Orders\MITEK.055792\32332.%20ITEM%20320\Mat'l%20List%20&amp;%20BOM's\32332%20Item%20320%20BOM.xlsx" TargetMode="External"/><Relationship Id="rId127" Type="http://schemas.openxmlformats.org/officeDocument/2006/relationships/hyperlink" Target="file:///\\globefs3\..\..\..\samanthal\AppData\Roaming\Microsoft\Excel\Sales%20Orders\ACPT.49782\ACPT%20-Mat'l%20Lists%20&amp;%20BOMs-%2049782\29020%20ACPT,%20Item%20111.xlsx" TargetMode="External"/><Relationship Id="rId681" Type="http://schemas.openxmlformats.org/officeDocument/2006/relationships/hyperlink" Target="file:///\\globefs3\..\..\..\samanthal\AppData\Roaming\Microsoft\Sales%20Orders\GP%20DUDLEY.57095\32976.%20ITEM%20118\Drawing%20Packets\32976.%20ITEM%20118.pdf" TargetMode="External"/><Relationship Id="rId779" Type="http://schemas.openxmlformats.org/officeDocument/2006/relationships/hyperlink" Target="file:///\\globefs3\..\..\..\samanthal\AppData\Roaming\Microsoft\Sales%20Orders\DOMTAR-KINGSPORT.%2057300\33213.%20ITEM%20112\Drawing%20Packets\33213.%20item%20112.pdf" TargetMode="External"/><Relationship Id="rId986" Type="http://schemas.openxmlformats.org/officeDocument/2006/relationships/hyperlink" Target="../../Sales%20Orders/NORBORD%20GUNTOWN.%2060074/34834.%20ITEM%20324/Mat'l%20List%20&amp;%20BOM's/34834%20Item%20324%20BOM.xlsx" TargetMode="External"/><Relationship Id="rId334" Type="http://schemas.openxmlformats.org/officeDocument/2006/relationships/hyperlink" Target="file:///\\globefs3\..\..\..\samanthal\AppData\Roaming\Microsoft\Sales%20Orders\HIGH%20LEVEL.055094\31785.%20ITEM%20106\Drawing%20Packets\31785.%20ITEM%20106.pdf" TargetMode="External"/><Relationship Id="rId541" Type="http://schemas.openxmlformats.org/officeDocument/2006/relationships/hyperlink" Target="file:///\\globefs3\..\..\..\samanthal\AppData\Roaming\Microsoft\Sales%20Orders\IRVING.%20055389\32015\Drawing%20Packets\32015.%20item%20113.pdf" TargetMode="External"/><Relationship Id="rId639" Type="http://schemas.openxmlformats.org/officeDocument/2006/relationships/hyperlink" Target="file:///\\globefs3\..\..\..\samanthal\AppData\Roaming\Microsoft\Sales%20Orders\NORBORD%20HIGH%20LEVEL.57068\32918.%20ITEM%20319\Drawing%20Packets\32918.%20ITEM%20319.pdf" TargetMode="External"/><Relationship Id="rId1171" Type="http://schemas.openxmlformats.org/officeDocument/2006/relationships/hyperlink" Target="../../Sales%20Orders/NORBORD%20GUNTOWN.%2060074/34849.%20ITEM%20511/Mat'l%20List%20&amp;%20BOM's/34849.%20Item%20511%20BOM.xlsx" TargetMode="External"/><Relationship Id="rId1269" Type="http://schemas.openxmlformats.org/officeDocument/2006/relationships/hyperlink" Target="../../Sales%20Orders/GO%20LABS%20MADISON.%2059401/35307.%20ITEM%209101/Costing/35307%20ITEM%209101%20Costing%20Summary.xlsm" TargetMode="External"/><Relationship Id="rId1476" Type="http://schemas.openxmlformats.org/officeDocument/2006/relationships/hyperlink" Target="../../Sales%20Orders/STEVES%20&amp;%20SONS%2061634/36566%20ITEM%20123/Costing/36566%20Item%20123%20Costing%20Summary.xlsm" TargetMode="External"/><Relationship Id="rId401" Type="http://schemas.openxmlformats.org/officeDocument/2006/relationships/hyperlink" Target="file:///\\globefs3\..\..\..\samanthal\AppData\Roaming\Microsoft\Sales%20Orders\Martco.055574\32064.%20ITEM%20106\Drawing%20Packets\32064.%20ITEM%20106.pdf" TargetMode="External"/><Relationship Id="rId846" Type="http://schemas.openxmlformats.org/officeDocument/2006/relationships/hyperlink" Target="../../Sales%20Orders/NORBORD%20CHAMBORD.%2058971/34115.%20ITEM%20202/Mat'l%20List%20&amp;%20BOM's/34115%20Item%20202%20BOM.xlsx" TargetMode="External"/><Relationship Id="rId1031" Type="http://schemas.openxmlformats.org/officeDocument/2006/relationships/hyperlink" Target="../../Sales%20Orders/GP%20MADISON.%2060982/35568.%20ITEM%20101/Drawing%20Packets/35568.%20Item%20101.pdf" TargetMode="External"/><Relationship Id="rId1129" Type="http://schemas.openxmlformats.org/officeDocument/2006/relationships/hyperlink" Target="../../Sales%20Orders/ROSEBURG%20FOREST%20PRODUCTS.%2060841/35478.%20ITEM%20112/Mat'l%20List%20&amp;%20BOM's/35478.%20item%20112%20BOM.xlsx" TargetMode="External"/><Relationship Id="rId706" Type="http://schemas.openxmlformats.org/officeDocument/2006/relationships/hyperlink" Target="file:///\\globefs3\..\..\..\samanthal\AppData\Roaming\Microsoft\Sales%20Orders\NORBORD%20BARWICK.%2058733\33917.%20ITEM%20107\Drawing%20Packets\33917.%20ITEM%20107.pdf" TargetMode="External"/><Relationship Id="rId913" Type="http://schemas.openxmlformats.org/officeDocument/2006/relationships/hyperlink" Target="../../Sales%20Orders/VMG%20LITHUANIA.%2058141/34012.%20ITEM%20220/Mat'l%20List%20&amp;%20BOM's/34012.item%20220%20BOM.xlsx" TargetMode="External"/><Relationship Id="rId1336" Type="http://schemas.openxmlformats.org/officeDocument/2006/relationships/hyperlink" Target="../../Sales%20Orders/TOLKO%20INDUSTRIES%20OSB%2061642/36412%20item%20310/Drawing%20Packets/36412%20ITEM%20310.pdf" TargetMode="External"/><Relationship Id="rId1543" Type="http://schemas.openxmlformats.org/officeDocument/2006/relationships/hyperlink" Target="../../Sales%20Orders/STEVES%20&amp;%20SONS%2061634/36654%20ITEM%20464/Drawing%20Packets/36654%20ITEM%20464%20Drawing%20Packet.pdf" TargetMode="External"/><Relationship Id="rId42" Type="http://schemas.openxmlformats.org/officeDocument/2006/relationships/hyperlink" Target="file:///\\globefs3\..\..\..\anthonyg\AppData\Roaming\Microsoft\Excel\BOMS\Irving%20-%20048474\28001%20Irving,%20Item%20129%20matl%20list.xlsx" TargetMode="External"/><Relationship Id="rId1403" Type="http://schemas.openxmlformats.org/officeDocument/2006/relationships/hyperlink" Target="../../Sales%20Orders/STEVES%20&amp;%20SONS%2062655/36827%20ITEM%20131/Drawing%20Packets/36827%20ITEM%20131%20Drawing%20Packet.pdf" TargetMode="External"/><Relationship Id="rId1610" Type="http://schemas.openxmlformats.org/officeDocument/2006/relationships/hyperlink" Target="../../Sales%20Orders/LP%20-%20TWO%20HARBOR%2064797/37998%20ITEM%20203/Drawing%20Packets/37998%20ITEM%20203%20DRAWING%20PACKET.pdf" TargetMode="External"/><Relationship Id="rId191" Type="http://schemas.openxmlformats.org/officeDocument/2006/relationships/hyperlink" Target="file:///\\globefs3\..\..\..\anthonyg\AppData\Roaming\Microsoft\Excel\BOMS\Irving%20-%20048474\28350%20Irving%20%20-%20Macon,%20Item%20101A%20Hyd%20.xlsx" TargetMode="External"/><Relationship Id="rId289" Type="http://schemas.openxmlformats.org/officeDocument/2006/relationships/hyperlink" Target="file:///\\globefs3\..\..\..\samanthal\AppData\Roaming\Microsoft\Excel\Sales%20Orders\Kapstone.50942\Kapstone%20-%20Mat'l%20Lists%20&amp;%20BOMs%2050942\29519.xlsx" TargetMode="External"/><Relationship Id="rId496" Type="http://schemas.openxmlformats.org/officeDocument/2006/relationships/hyperlink" Target="file:///\\globefs3\..\..\..\samanthal\AppData\Roaming\Microsoft\Sales%20Orders\PIXELLE.56692\32664.%20ITEM%20136\Mat'l%20List%20&amp;%20BOM's\32664%20Item%20136%20BOM.xlsx" TargetMode="External"/><Relationship Id="rId149" Type="http://schemas.openxmlformats.org/officeDocument/2006/relationships/hyperlink" Target="file:///\\globefs3\..\..\..\anthonyg\AppData\Roaming\Microsoft\Excel\Sales%20Orders\Irving%20Macon%20Broke%20and%20Core.048743\Irving%20-Mat'l%20Lists%20&amp;%20BOMs%20-%20048473\30049%20Irving,%20Item%20126.xlsx" TargetMode="External"/><Relationship Id="rId356" Type="http://schemas.openxmlformats.org/officeDocument/2006/relationships/hyperlink" Target="file:///\\globefs3\..\..\..\samanthal\AppData\Roaming\Microsoft\Sales%20Orders\NORBORD%20JEFFERSON.56820\32754.%20ITEM%20101\Drawing%20Packets\32754.%20ITEM%20101.pdf" TargetMode="External"/><Relationship Id="rId563" Type="http://schemas.openxmlformats.org/officeDocument/2006/relationships/hyperlink" Target="file:///\\globefs3\..\..\..\samanthal\AppData\Roaming\Microsoft\Sales%20Orders\IRVING.%20055389\32019\Mat'l%20List%20&amp;%20BOM's\32019%20Item%20129%20BOM.xlsx" TargetMode="External"/><Relationship Id="rId770" Type="http://schemas.openxmlformats.org/officeDocument/2006/relationships/hyperlink" Target="file:///\\globefs3\..\..\..\samanthal\AppData\Roaming\Microsoft\Sales%20Orders\DOMTAR-KINGSPORT.%2057300\33214.%20ITEM%20113\Mat'l%20List%20&amp;%20BOM's\33214%20Item%20113%20BOM.xlsx" TargetMode="External"/><Relationship Id="rId1193" Type="http://schemas.openxmlformats.org/officeDocument/2006/relationships/hyperlink" Target="../../Sales%20Orders/xCOMPLETED%20JOBS/NORBORD%20GUNTOWN.%2060074/34814.%20ITEM%20206/Costing/34814%20ITEM%20206%20Costing%20Summary.xlsm" TargetMode="External"/><Relationship Id="rId216" Type="http://schemas.openxmlformats.org/officeDocument/2006/relationships/hyperlink" Target="file:///\\globefs3\..\..\..\samanthal\AppData\Roaming\Microsoft\Excel\Sales%20Orders\Tencate.050013\28853.%20Item%20127\Drawing%20Packets\Tencate%20Job%2028853%20Item%20127.pdf" TargetMode="External"/><Relationship Id="rId423" Type="http://schemas.openxmlformats.org/officeDocument/2006/relationships/hyperlink" Target="file:///\\globefs3\..\..\..\samanthal\AppData\Roaming\Microsoft\Sales%20Orders\MITEK.055792\32322.%20ITEM%20303\Drawing%20Packets\32322.%20ITEM%20303.pdf" TargetMode="External"/><Relationship Id="rId868" Type="http://schemas.openxmlformats.org/officeDocument/2006/relationships/hyperlink" Target="../../Sales%20Orders/VMG%20LITHUANIA.%2058141/34020.%20ITEM%20227/Drawing%20Packets/34020.ITEM%20227.pdf" TargetMode="External"/><Relationship Id="rId1053" Type="http://schemas.openxmlformats.org/officeDocument/2006/relationships/hyperlink" Target="../../Sales%20Orders/LP%20TWO%20HARBORS.%2059890/35244.ITEM%20104/Drawing%20Packet/35244.Item%20104.pdf" TargetMode="External"/><Relationship Id="rId1260" Type="http://schemas.openxmlformats.org/officeDocument/2006/relationships/hyperlink" Target="../../Sales%20Orders/GO%20LABS%20MADISON.%2059401/35316.%20ITEM%2010104/Mat'l%20List%20&amp;%20BOM's/35316.%20Item%2010104%20BOM.xlsx" TargetMode="External"/><Relationship Id="rId1498" Type="http://schemas.openxmlformats.org/officeDocument/2006/relationships/hyperlink" Target="../../Sales%20Orders/STEVES%20&amp;%20SONS%2061634/36613%20ITEM%20326/Drawing%20Packets/36613.%20ITEM%20326.pdf" TargetMode="External"/><Relationship Id="rId630" Type="http://schemas.openxmlformats.org/officeDocument/2006/relationships/hyperlink" Target="file:///\\globefs3\..\..\..\samanthal\AppData\Roaming\Microsoft\Sales%20Orders\NORBORD%20HIGH%20LEVEL.57068\32923.%20ITEM%20331\Mat'l%20List%20&amp;%20BOM's\32923%20Item%20331%20BOM.xlsx" TargetMode="External"/><Relationship Id="rId728" Type="http://schemas.openxmlformats.org/officeDocument/2006/relationships/hyperlink" Target="file:///\\globefs3\..\..\..\samanthal\AppData\Roaming\Microsoft\Sales%20Orders\GP%20ENGLEHART.%2058211\33725.%20ITEM%20103\Drawing%20Packets\33725.%20ITEM%20103.pdf" TargetMode="External"/><Relationship Id="rId935" Type="http://schemas.openxmlformats.org/officeDocument/2006/relationships/hyperlink" Target="../../Sales%20Orders/TOLKO%20MEADOW%20LAKE.%2059938/34921.%20ITEM%20203/Drawing%20Packets/34921.%20ITEM%20203.pdf" TargetMode="External"/><Relationship Id="rId1358" Type="http://schemas.openxmlformats.org/officeDocument/2006/relationships/hyperlink" Target="../../Sales%20Orders/TOLKO%20INDUSTRIES%20OSB%2061642/37109%20ITEM%20207A/Drawing%20Packets/37109%20ITEM%20207A%20Drawing%20Packet.pdf" TargetMode="External"/><Relationship Id="rId1565" Type="http://schemas.openxmlformats.org/officeDocument/2006/relationships/hyperlink" Target="../../Sales%20Orders/STEVES%20&amp;%20SONS%2061634/36638%20ITEM%20434/Drawing%20Packets/36638%20ITEM%20434%20Drawing%20Packet.pdf" TargetMode="External"/><Relationship Id="rId64" Type="http://schemas.openxmlformats.org/officeDocument/2006/relationships/hyperlink" Target="file:///\\globefs3\..\..\..\anthonyg\AppData\Roaming\Microsoft\Excel\BOMS\Irving%20-%20048474\28005%20Irving,%20Item%20141.xlsx" TargetMode="External"/><Relationship Id="rId1120" Type="http://schemas.openxmlformats.org/officeDocument/2006/relationships/hyperlink" Target="../../Sales%20Orders/ROSEBURG%20FOREST%20PRODUCTS.%2060841/35481.%20ITEM%20122/Drawing%20Packets/35481.Item%20122.pdf" TargetMode="External"/><Relationship Id="rId1218" Type="http://schemas.openxmlformats.org/officeDocument/2006/relationships/hyperlink" Target="../../Sales%20Orders/NORBORD%20INVERNESS.%2061343/35930.%20ITEM%20472/Costing/35930%20ITEM%20472%20Costing%20Summary.xlsm" TargetMode="External"/><Relationship Id="rId1425" Type="http://schemas.openxmlformats.org/officeDocument/2006/relationships/hyperlink" Target="../../Sales%20Orders/STEVES%20&amp;%20SONS%2061634/36562%20ITEM%20114/Drawing%20Packets/36562%20ITEM%20114%20Drawing%20Packet.pdf" TargetMode="External"/><Relationship Id="rId280" Type="http://schemas.openxmlformats.org/officeDocument/2006/relationships/hyperlink" Target="file:///\\globefs3\..\..\..\samanthal\AppData\Roaming\Microsoft\Excel\Sales%20Orders\Kapstone.50942\Kapstone%20-%20Mat'l%20Lists%20&amp;%20BOMs%2050942\29444%20Kapstone,%20Item%20224.xlsx" TargetMode="External"/><Relationship Id="rId140" Type="http://schemas.openxmlformats.org/officeDocument/2006/relationships/hyperlink" Target="file:///\\globefs3\..\..\..\anthonyg\AppData\Roaming\Microsoft\Excel\Sales%20Orders\Irving%20Macon%20Broke%20and%20Core.048743\28880.%20Item%20210\Drawing%20Packets\Irving%20Broke%20&amp;%20Core,%20job%2028880,%20item%20210.pdf" TargetMode="External"/><Relationship Id="rId378" Type="http://schemas.openxmlformats.org/officeDocument/2006/relationships/hyperlink" Target="file:///\\globefs3\..\..\..\samanthal\AppData\Roaming\Microsoft\Sales%20Orders\Martco.055574\32091.%20Item%20135P\Drawing%20Packets\A71A2970.pdf" TargetMode="External"/><Relationship Id="rId585" Type="http://schemas.openxmlformats.org/officeDocument/2006/relationships/hyperlink" Target="file:///\\globefs3\..\..\..\samanthal\AppData\Roaming\Microsoft\Sales%20Orders\IRVING.%20055389\32167.%20ITEM%20110\Mat'l%20List%20&amp;%20BOM's\32167%20item%20110%20BOM.xlsx" TargetMode="External"/><Relationship Id="rId792" Type="http://schemas.openxmlformats.org/officeDocument/2006/relationships/hyperlink" Target="file:///\\globefs3\..\..\..\samanthal\AppData\Roaming\Microsoft\Sales%20Orders\DOMTAR-KINGSPORT.%2057300\33872.%20item%20205\Drawing%20Packets\33872.%20item%20205.pdf" TargetMode="External"/><Relationship Id="rId6" Type="http://schemas.openxmlformats.org/officeDocument/2006/relationships/hyperlink" Target="file:///\\globefs3\..\..\..\anthonyg\AppData\Roaming\Microsoft\Excel\Drawings\Production%20DWG%20Packets\Kapstone%20SO.046380\Kapstone%20Job%2027713,%20Item%20121.pdf" TargetMode="External"/><Relationship Id="rId238" Type="http://schemas.openxmlformats.org/officeDocument/2006/relationships/hyperlink" Target="file:///\\globefs3\..\..\..\samanthal\AppData\Roaming\Microsoft\Excel\Sales%20Orders\Columbia%20Forest%20Products.052315\Columbia%20Forest%20Products%20-%20Matl%20List%20&amp;%20BOM's\30067.%20Item%20103.xlsx" TargetMode="External"/><Relationship Id="rId445" Type="http://schemas.openxmlformats.org/officeDocument/2006/relationships/hyperlink" Target="file:///\\globefs3\..\..\..\samanthal\AppData\Roaming\Microsoft\Sales%20Orders\MITEK.055792\32639.%20ITEM%20330B\Drawing%20Packet\32639.%20ITEM%20330B.pdf" TargetMode="External"/><Relationship Id="rId652" Type="http://schemas.openxmlformats.org/officeDocument/2006/relationships/hyperlink" Target="file:///\\globefs3\..\..\..\samanthal\AppData\Roaming\Microsoft\Sales%20Orders\NORBORD%20HIGH%20LEVEL.57068\32933.%20ITEM%20350\Drawing%20Packets\32933.%20ITEM%20350.pdf" TargetMode="External"/><Relationship Id="rId1075" Type="http://schemas.openxmlformats.org/officeDocument/2006/relationships/hyperlink" Target="../../Sales%20Orders/LP%20TWO%20HARBORS.%2059890/35255.%20ITEM%20142/Drawing%20Packets/35255.%20Item%20142.pdf" TargetMode="External"/><Relationship Id="rId1282" Type="http://schemas.openxmlformats.org/officeDocument/2006/relationships/hyperlink" Target="../../Sales%20Orders/GO%20LABS%20MADISON.%2059401/35325.%20ITEM%2010204/Costing/35325%20ITEM%2010204%20Costing%20Summary.xlsm" TargetMode="External"/><Relationship Id="rId305" Type="http://schemas.openxmlformats.org/officeDocument/2006/relationships/hyperlink" Target="file:///\\globefs3\..\..\..\samanthal\AppData\Roaming\Microsoft\Excel\Sales%20Orders\GP%20Emporia.053999\Mat'l%20List%20&amp;%20BOM's\31242%20Emporia%20Item%20101%20BOM.xlsx" TargetMode="External"/><Relationship Id="rId512" Type="http://schemas.openxmlformats.org/officeDocument/2006/relationships/hyperlink" Target="file:///\\globefs3\..\..\..\samanthal\AppData\Roaming\Microsoft\Sales%20Orders\PIXELLE.56692\32661.%20ITEM%20133\Mat'l%20List%20&amp;%20BOM's\32661.%20Item%20133%20BOM.xlsx" TargetMode="External"/><Relationship Id="rId957" Type="http://schemas.openxmlformats.org/officeDocument/2006/relationships/hyperlink" Target="../../Sales%20Orders/TOLKO%20MEADOW%20LAKE.%2059938/34925.%20ITEM%20210/Mat'l%20List%20&amp;%20BOM's/34925%20Item%20210%20BOM.xlsx" TargetMode="External"/><Relationship Id="rId1142" Type="http://schemas.openxmlformats.org/officeDocument/2006/relationships/hyperlink" Target="../../Sales%20Orders/ROSEBURG%20FOREST%20PRODUCTS.%2060841/35477.%20ITEM%20111/Approvals/35477%20Item%20111%20Approvals.pdf" TargetMode="External"/><Relationship Id="rId1587" Type="http://schemas.openxmlformats.org/officeDocument/2006/relationships/hyperlink" Target="../../Sales%20Orders/LP%20-%20TWO%20HARBOR%2064797/38000%20ITEM%20205/Drawing%20Packets/38000%20ITEM%20205%20DRAWING%20PACKET.pdf" TargetMode="External"/><Relationship Id="rId86" Type="http://schemas.openxmlformats.org/officeDocument/2006/relationships/hyperlink" Target="file:///\\globefs3\..\..\..\anthonyg\AppData\Roaming\Microsoft\Excel\BOMS\Irving%20-%20048474\28973%20Irving%20Item%20132.xlsx" TargetMode="External"/><Relationship Id="rId817" Type="http://schemas.openxmlformats.org/officeDocument/2006/relationships/hyperlink" Target="file:///\\globefs3\..\..\..\samanthal\AppData\Roaming\Microsoft\Sales%20Orders\LP%20ROARING%20RIVER.%2058123\33653.%20ITEM%20106\Mat'l%20List%20&amp;%20BOM's\33653%20Item%20106%20BOM.xlsx" TargetMode="External"/><Relationship Id="rId1002" Type="http://schemas.openxmlformats.org/officeDocument/2006/relationships/hyperlink" Target="../../Sales%20Orders/NORBORD%20GUNTOWN.%2060074/34829.%20ITEM%20314/Drawing%20Packets/34829.%20ITEM%20314.pdf" TargetMode="External"/><Relationship Id="rId1447" Type="http://schemas.openxmlformats.org/officeDocument/2006/relationships/hyperlink" Target="../../Sales%20Orders/STEVES%20&amp;%20SONS%2061634/36560%20ITEM%20112/Drawing%20Packets/36560%20ITEM%20112%20Drawing%20Packet.pdf" TargetMode="External"/><Relationship Id="rId1307" Type="http://schemas.openxmlformats.org/officeDocument/2006/relationships/hyperlink" Target="../../Sales%20Orders/NORBORD%20INVERNESS.%2061343/35943%20ITEM%20409/Drawing%20Packets/35943%20Item%20409%20Drawing%20Packet.pdf" TargetMode="External"/><Relationship Id="rId1514" Type="http://schemas.openxmlformats.org/officeDocument/2006/relationships/hyperlink" Target="../../Sales%20Orders/STEVES%20&amp;%20SONS%2061634/36666%20ITEM%20339/Drawing%20Packets/36666%20ITEM%20339%20Drawing%20Packet.pdf" TargetMode="External"/><Relationship Id="rId13" Type="http://schemas.openxmlformats.org/officeDocument/2006/relationships/hyperlink" Target="file:///\\globefs3\..\..\..\anthonyg\AppData\Roaming\Microsoft\Excel\Drawings\Production%20DWG%20Packets\Irving%20Tissue%20-%20Macon%20SO.048474\Irving%20Tissue%20Macon%20Job%2027985,%20Item%20104.pdf" TargetMode="External"/><Relationship Id="rId162" Type="http://schemas.openxmlformats.org/officeDocument/2006/relationships/hyperlink" Target="file:///\\globefs3\..\..\..\anthonyg\AppData\Roaming\Microsoft\Excel\Sales%20Orders\Irving%20Macon%20Broke%20and%20Core.048743\Irving%20-Mat'l%20Lists%20&amp;%20BOMs%20-%20048473\27636%20Irving,%20Item%20110.xlsx" TargetMode="External"/><Relationship Id="rId467" Type="http://schemas.openxmlformats.org/officeDocument/2006/relationships/hyperlink" Target="file:///\\globefs3\..\..\..\samanthal\AppData\Roaming\Microsoft\Sales%20Orders\MITEK.055792\32345.%20ITEM%20336\Drawing%20Packets\32345.%20ITEM%20336.pdf" TargetMode="External"/><Relationship Id="rId1097" Type="http://schemas.openxmlformats.org/officeDocument/2006/relationships/hyperlink" Target="../../Sales%20Orders/LP%20TWO%20HARBORS.%2059890/35253.%20ITEM%20135/Drawing%20Packets/35253.%20Item%20135.pdf" TargetMode="External"/><Relationship Id="rId674" Type="http://schemas.openxmlformats.org/officeDocument/2006/relationships/hyperlink" Target="file:///\\globefs3\..\..\..\samanthal\AppData\Roaming\Microsoft\Sales%20Orders\GP%20DUDLEY.57095\32965.%20ITEM%20103\Mat'l%20List%20&amp;%20BOM's\32965%20Item%20103%20BOM.xlsx" TargetMode="External"/><Relationship Id="rId881" Type="http://schemas.openxmlformats.org/officeDocument/2006/relationships/hyperlink" Target="../../Sales%20Orders/VMG%20LITHUANIA.%2058141/34016.%20ITEM%20223/Mat'l%20List%20&amp;%20BOM's/34016%20Item%20223%20BOM.xlsx" TargetMode="External"/><Relationship Id="rId979" Type="http://schemas.openxmlformats.org/officeDocument/2006/relationships/hyperlink" Target="../../Sales%20Orders/NORBORD%20GUNTOWN.%2060074/34822.%20ITEM%20307/Mat'l%20List%20&amp;%20BOM's/34822%20Item%20307%20BOM.xlsx" TargetMode="External"/><Relationship Id="rId327" Type="http://schemas.openxmlformats.org/officeDocument/2006/relationships/hyperlink" Target="file:///\\globefs3\..\..\..\samanthal\AppData\Roaming\Microsoft\Sales%20Orders\HIGH%20LEVEL.055094\31782.%20ITEM%20103\Drawing%20Packets\31782.%20ITEM%20103.pdf" TargetMode="External"/><Relationship Id="rId534" Type="http://schemas.openxmlformats.org/officeDocument/2006/relationships/hyperlink" Target="file:///\\globefs3\..\..\..\samanthal\AppData\Roaming\Microsoft\Sales%20Orders\PIXELLE.56692\32657.%20ITEM%20126\Drawing%20Packets\32657.ITEM%20126.pdf" TargetMode="External"/><Relationship Id="rId741" Type="http://schemas.openxmlformats.org/officeDocument/2006/relationships/hyperlink" Target="file:///\\globefs3\..\..\..\samanthal\AppData\Roaming\Microsoft\Sales%20Orders\SWANSON.%2058261\33581.%20ITEM%20101\Mat'l%20List%20&amp;%20BOM's\33581%20Item%20101%20BOM.xlsx" TargetMode="External"/><Relationship Id="rId839" Type="http://schemas.openxmlformats.org/officeDocument/2006/relationships/hyperlink" Target="../../Sales%20Orders/NORBORD%20CHAMBORD.%2058971/34121.%20ITEM%20208/Mat'l%20List%20&amp;%20BOM's/34121%20Item%20208%20BOM.xlsx" TargetMode="External"/><Relationship Id="rId1164" Type="http://schemas.openxmlformats.org/officeDocument/2006/relationships/hyperlink" Target="../../Sales%20Orders/NORBORD%20GUNTOWN.%2060074/34850.%20ITEM%20512/Drawing%20Packets/34850.%20ITEM%20512.pdf" TargetMode="External"/><Relationship Id="rId1371" Type="http://schemas.openxmlformats.org/officeDocument/2006/relationships/hyperlink" Target="../../Sales%20Orders/TOLKO%20INDUSTRIES%20OSB%2061642/36421%20ITEM%20402/Costing/36421%20Item%20402%20Costing%20Summary.xlsm" TargetMode="External"/><Relationship Id="rId1469" Type="http://schemas.openxmlformats.org/officeDocument/2006/relationships/hyperlink" Target="../../Sales%20Orders/STEVES%20&amp;%20SONS%2061634/36575.%20ITEM%20203/Costing/36575%20Item%20203%20Costing%20Summary.xlsm" TargetMode="External"/><Relationship Id="rId601" Type="http://schemas.openxmlformats.org/officeDocument/2006/relationships/hyperlink" Target="file:///\\globefs3\..\..\..\samanthal\AppData\Roaming\Microsoft\Sales%20Orders\NORBORD%20HIGH%20LEVEL.57068\32904.%20ITEM%20302\Drawing%20Packets\32904.%20ITEM%20302.pdf" TargetMode="External"/><Relationship Id="rId1024" Type="http://schemas.openxmlformats.org/officeDocument/2006/relationships/hyperlink" Target="../../Sales%20Orders/WESTROCK%20ROANOKE.%2060135/35179.%20ITEM%20101/Drawing%20Packets/35179.%20Item%20101.pdf" TargetMode="External"/><Relationship Id="rId1231" Type="http://schemas.openxmlformats.org/officeDocument/2006/relationships/hyperlink" Target="../../Sales%20Orders/LP%20ROARING%20RIVER.%20060891/35585.%20ITEM%20102/Mat'l%20List%20&amp;%20BOM's/35585.%20Item%20102%20BOM.xlsx" TargetMode="External"/><Relationship Id="rId906" Type="http://schemas.openxmlformats.org/officeDocument/2006/relationships/hyperlink" Target="../../Sales%20Orders/VMG%20LITHUANIA.%2058141/34032.%20ITEM%20250/Mat'l%20List%20&amp;%20BOM's/34032%20Item%20250%20BOM.xlsx" TargetMode="External"/><Relationship Id="rId1329" Type="http://schemas.openxmlformats.org/officeDocument/2006/relationships/hyperlink" Target="../../Sales%20Orders/TOLKO%20INDUSTRIES%20OSB%2061642/36411%20ITEM%20309/Drawing%20Packets/36411%20ITEM%20309.pdf" TargetMode="External"/><Relationship Id="rId1536" Type="http://schemas.openxmlformats.org/officeDocument/2006/relationships/hyperlink" Target="../../Sales%20Orders/G.P.%20EMPORIA%2062806/37662%20ITEM%20123/Drawing%20Packets/37662%20ITEM%20123%20Drawing%20Packet.pdf" TargetMode="External"/><Relationship Id="rId35" Type="http://schemas.openxmlformats.org/officeDocument/2006/relationships/hyperlink" Target="file:///\\globefs3\..\..\..\anthonyg\AppData\Roaming\Microsoft\Excel\Drawings\Production%20DWG%20Packets\Kapstone%20SO.046380\kapstone%20Job%2027726,%20Item%20136.pdf" TargetMode="External"/><Relationship Id="rId1603" Type="http://schemas.openxmlformats.org/officeDocument/2006/relationships/hyperlink" Target="../../Sales%20Orders/LP%20-%20TWO%20HARBOR%2064797/38675%20ITEM%20207/Drawing%20Packets/38675%20ITEM%20207%20DRAWING%20PACKET.pdf" TargetMode="External"/><Relationship Id="rId184" Type="http://schemas.openxmlformats.org/officeDocument/2006/relationships/hyperlink" Target="file:///\\globefs3\..\..\..\samanthal\AppData\Roaming\Microsoft\Excel\Sales%20Orders\ACPT.49782\29025.Item%20117\Drawing%20Packets\ACPT%20ADVANCE,%20Job%2029025,%20Item117.pdf" TargetMode="External"/><Relationship Id="rId391" Type="http://schemas.openxmlformats.org/officeDocument/2006/relationships/hyperlink" Target="file:///\\globefs3\..\..\..\samanthal\AppData\Roaming\Microsoft\Sales%20Orders\Martco.055574\32077.%20Item%20116\Mat'l%20List%20&amp;%20BOM's\32077,%20Item%20116.xlsx" TargetMode="External"/><Relationship Id="rId251" Type="http://schemas.openxmlformats.org/officeDocument/2006/relationships/hyperlink" Target="file:///\\globefs3\..\..\..\samanthal\AppData\Roaming\Microsoft\Excel\Sales%20Orders\Norbord%20Inc.%20-%20Chambord.052419\Chambord%20-%20Matl%20Lists%20and%20Boms%20052419\30129%20Chambord,%20Item%20103.xlsx" TargetMode="External"/><Relationship Id="rId489" Type="http://schemas.openxmlformats.org/officeDocument/2006/relationships/hyperlink" Target="file:///\\globefs3\..\..\..\samanthal\AppData\Roaming\Microsoft\Sales%20Orders\MITEK.055792\32857.%20ITEM%20342\Drawing%20Packets\32857.%20ITEM%20342.pdf" TargetMode="External"/><Relationship Id="rId696" Type="http://schemas.openxmlformats.org/officeDocument/2006/relationships/hyperlink" Target="file:///\\globefs3\..\..\..\samanthal\AppData\Roaming\Microsoft\Sales%20Orders\GP%20DUDLEY.57095\32979.%20ITEM%20107\Mat'l%20List%20&amp;%20BOM's\32979%20item%20107%20BOM.xlsx" TargetMode="External"/><Relationship Id="rId349" Type="http://schemas.openxmlformats.org/officeDocument/2006/relationships/hyperlink" Target="file:///\\globefs3\..\..\..\samanthal\AppData\Roaming\Microsoft\Sales%20Orders\CMPC%20MADERAS.055538\32200.Item%20231\Drawing%20Packets\32200.%20Item%20231.pdf" TargetMode="External"/><Relationship Id="rId556" Type="http://schemas.openxmlformats.org/officeDocument/2006/relationships/hyperlink" Target="file:///\\globefs3\..\..\..\samanthal\AppData\Roaming\Microsoft\Sales%20Orders\IRVING.%20055389\32014\Mat'l%20List%20&amp;%20BOM's\32014%20Item%20112%20BOM.xlsx" TargetMode="External"/><Relationship Id="rId763" Type="http://schemas.openxmlformats.org/officeDocument/2006/relationships/hyperlink" Target="file:///\\globefs3\..\..\..\samanthal\AppData\Roaming\Microsoft\Sales%20Orders\DOMTAR-KINGSPORT.%2057300\33219.%20ITEM%20118\Mat'l%20List%20&amp;%20BOM's\33219%20Item%20118%20BOM.xlsx" TargetMode="External"/><Relationship Id="rId1186" Type="http://schemas.openxmlformats.org/officeDocument/2006/relationships/hyperlink" Target="../../Sales%20Orders/xCOMPLETED%20JOBS/NORBORD%20GUNTOWN.%2060074/34812.%20ITEM%20204/Costing/34812%20ITEM%20204%20Costing%20Summary.xlsm" TargetMode="External"/><Relationship Id="rId1393" Type="http://schemas.openxmlformats.org/officeDocument/2006/relationships/hyperlink" Target="../../Sales%20Orders/TOLKO%20INDUSTRIES%20OSB%2061642/36388%20ITEM%20207/Costing/36388%20Item%20207%20Costing%20Summary.xlsm" TargetMode="External"/><Relationship Id="rId111" Type="http://schemas.openxmlformats.org/officeDocument/2006/relationships/hyperlink" Target="file:///\\globefs3\..\..\..\anthonyg\AppData\Roaming\Microsoft\Excel\BOMS\James%20Hardie%20Tacoma%20-%2050914\29295%20James%20Hardie,%20Item%20101.xlsx" TargetMode="External"/><Relationship Id="rId209" Type="http://schemas.openxmlformats.org/officeDocument/2006/relationships/hyperlink" Target="file:///\\globefs3\..\..\..\samanthal\AppData\Roaming\Microsoft\Excel\Sales%20Orders\Tencate.050013\28840.%20Item%20102\Drawing%20Packets\Tencate%20Job%2028840,%20Item%20102.pdf" TargetMode="External"/><Relationship Id="rId416" Type="http://schemas.openxmlformats.org/officeDocument/2006/relationships/hyperlink" Target="file:///\\globefs3\..\..\..\samanthal\AppData\Roaming\Microsoft\Sales%20Orders\Martco.055574\32073.%20Item%20112\Mat'l%20List%20&amp;%20BOM's\32073,%20Item%20112%20BOM.xlsx" TargetMode="External"/><Relationship Id="rId970" Type="http://schemas.openxmlformats.org/officeDocument/2006/relationships/hyperlink" Target="../../Sales%20Orders/NORBORD%20GUNTOWN.%2060074/34827.%20ITEM%20312/Mat'l%20List%20&amp;%20BOM's/34827%20Item%20312%20BOM.xlsx" TargetMode="External"/><Relationship Id="rId1046" Type="http://schemas.openxmlformats.org/officeDocument/2006/relationships/hyperlink" Target="../../Sales%20Orders/LP%20TWO%20HARBORS.%2059890/35257.%20ITEM%20153/Drawing%20Packets/35257.%20ITEM%20153.pdf" TargetMode="External"/><Relationship Id="rId1253" Type="http://schemas.openxmlformats.org/officeDocument/2006/relationships/hyperlink" Target="../../Sales%20Orders/GO%20LABS%20MADISON.%2059401/35330.%20ITEM%2010403/Drawing%20Packets/35330.%20Item%2010403.pdf" TargetMode="External"/><Relationship Id="rId623" Type="http://schemas.openxmlformats.org/officeDocument/2006/relationships/hyperlink" Target="file:///\\globefs3\..\..\..\samanthal\AppData\Roaming\Microsoft\Sales%20Orders\NORBORD%20HIGH%20LEVEL.57068\32923.%20ITEM%20331\Drawing%20Packets\32923.%20ITEM%20331.pdf" TargetMode="External"/><Relationship Id="rId830" Type="http://schemas.openxmlformats.org/officeDocument/2006/relationships/hyperlink" Target="../../Sales%20Orders/NORBORD%20CHAMBORD.%2058971/34118.%20ITEM%20205/Drawing%20Packets/34118.%20ITEM%20205.pdf" TargetMode="External"/><Relationship Id="rId928" Type="http://schemas.openxmlformats.org/officeDocument/2006/relationships/hyperlink" Target="../../Sales%20Orders/TOLKO%20MEADOW%20LAKE.%2059938/34914.%20ITEM%20115/Drawing%20Packets/34914.%20ITEM%20115.pdf" TargetMode="External"/><Relationship Id="rId1460" Type="http://schemas.openxmlformats.org/officeDocument/2006/relationships/hyperlink" Target="../../Sales%20Orders/STEVES%20&amp;%20SONS%2061634/36581%20ITEM%20212/Costing/36581%20Item%20212%20Costing%20Summary.xlsm" TargetMode="External"/><Relationship Id="rId1558" Type="http://schemas.openxmlformats.org/officeDocument/2006/relationships/hyperlink" Target="../../Sales%20Orders/STEVES%20&amp;%20SONS%2061634/37657%20ITEM%20480/Drawing%20Packets/37657%20ITEM%20480%20Drawing%20Packet.pdf" TargetMode="External"/><Relationship Id="rId57" Type="http://schemas.openxmlformats.org/officeDocument/2006/relationships/hyperlink" Target="file:///\\globefs3\..\..\..\anthonyg\AppData\Roaming\Microsoft\Excel\BOMS\Irving%20-%20048474\27990%20Irving%20Item%20109.xlsx" TargetMode="External"/><Relationship Id="rId1113" Type="http://schemas.openxmlformats.org/officeDocument/2006/relationships/hyperlink" Target="../../Sales%20Orders/ROSEBURG%20FOREST%20PRODUCTS.%2060841/35467.%20ITEM%20101/Drawing%20Packets/35467.%20Item%20101.pdf" TargetMode="External"/><Relationship Id="rId1320" Type="http://schemas.openxmlformats.org/officeDocument/2006/relationships/hyperlink" Target="../../Sales%20Orders/TOLKO%20INDUSTRIES%20OSB%2061642/36784%20ITEM%20209/Drawing%20Packets/36784%20ITEM%20209%20Drawing%20Packet.pdf" TargetMode="External"/><Relationship Id="rId1418" Type="http://schemas.openxmlformats.org/officeDocument/2006/relationships/hyperlink" Target="../../Sales%20Orders/STEVES%20&amp;%20SONS%2062655/36837%20ITEM%20151/Drawing%20Packets/36837%20ITEM%20151%20Drawing%20Packet.pdf" TargetMode="External"/><Relationship Id="rId1625" Type="http://schemas.openxmlformats.org/officeDocument/2006/relationships/printerSettings" Target="../printerSettings/printerSettings3.bin"/><Relationship Id="rId273" Type="http://schemas.openxmlformats.org/officeDocument/2006/relationships/hyperlink" Target="file:///\\globefs3\..\..\..\samanthal\AppData\Roaming\Microsoft\Excel\Sales%20Orders\Kapstone.50942\29443.Item223\Drawing%20Packets\29443.Item223.pdf" TargetMode="External"/><Relationship Id="rId480" Type="http://schemas.openxmlformats.org/officeDocument/2006/relationships/hyperlink" Target="file:///\\globefs3\..\..\..\samanthal\AppData\Roaming\Microsoft\Sales%20Orders\MITEK.055792\32329.%20ITEM%20310\Mat'l%20List%20&amp;%20BOM's\32329%20item%20310%20BOM.xlsx" TargetMode="External"/><Relationship Id="rId133" Type="http://schemas.openxmlformats.org/officeDocument/2006/relationships/hyperlink" Target="file:///\\globefs3\..\..\..\samanthal\AppData\Roaming\Microsoft\Excel\Sales%20Orders\ACPT.49782\29013.Item%20103\Drawing%20Packets\ACPT%20ADVANCE,%20Job%2029013,%20Item103.pdf" TargetMode="External"/><Relationship Id="rId340" Type="http://schemas.openxmlformats.org/officeDocument/2006/relationships/hyperlink" Target="file:///\\globefs3\..\..\..\samanthal\AppData\Roaming\Microsoft\Sales%20Orders\HIGH%20LEVEL.055094\31788.%20ITEM%20110\Mat'l%20List%20&amp;%20BOM's\31788%20BOM.xlsx" TargetMode="External"/><Relationship Id="rId578" Type="http://schemas.openxmlformats.org/officeDocument/2006/relationships/hyperlink" Target="file:///\\globefs3\..\..\..\samanthal\AppData\Roaming\Microsoft\Sales%20Orders\IRVING.%20055389\32165.%20ITEM%20108\Mat'l%20List%20&amp;%20BOM's\32165%20Item%20108%20BOM.xlsx" TargetMode="External"/><Relationship Id="rId785" Type="http://schemas.openxmlformats.org/officeDocument/2006/relationships/hyperlink" Target="file:///\\globefs3\..\..\..\samanthal\AppData\Roaming\Microsoft\Sales%20Orders\DOMTAR-KINGSPORT.%2057300\33870.%20ITEM%20203\Mat'l%20List%20&amp;%20BOM's\33870%20Item%20203%20BOM.xlsx" TargetMode="External"/><Relationship Id="rId992" Type="http://schemas.openxmlformats.org/officeDocument/2006/relationships/hyperlink" Target="../../Sales%20Orders/NORBORD%20GUNTOWN.%2060074/34808.%20ITEM%20105/Drawing%20Packets/34808.%20ITEM%20105.pdf" TargetMode="External"/><Relationship Id="rId200" Type="http://schemas.openxmlformats.org/officeDocument/2006/relationships/hyperlink" Target="file:///\\globefs3\..\..\..\anthonyg\AppData\Roaming\Microsoft\Excel\BOMS\Irving%20-%20048474\28360%20Irving%20-%20Macon,%20Item%20151A%20Hyd.xlsx" TargetMode="External"/><Relationship Id="rId438" Type="http://schemas.openxmlformats.org/officeDocument/2006/relationships/hyperlink" Target="file:///\\globefs3\..\..\..\samanthal\AppData\Roaming\Microsoft\Sales%20Orders\MITEK.055792\32341.%20ITEM%20331\Mat'l%20List%20&amp;%20BOM's\32341%20Item%20331%20BOM.xlsx" TargetMode="External"/><Relationship Id="rId645" Type="http://schemas.openxmlformats.org/officeDocument/2006/relationships/hyperlink" Target="file:///\\globefs3\..\..\..\samanthal\AppData\Roaming\Microsoft\Sales%20Orders\NORBORD%20HIGH%20LEVEL.57068\32931.%20ITEM%20339\Mtl%20List%20&amp;%20BOMs\32931%20Item%20339%20BOM.xlsx" TargetMode="External"/><Relationship Id="rId852" Type="http://schemas.openxmlformats.org/officeDocument/2006/relationships/hyperlink" Target="../../Sales%20Orders/GP%20MADISON.%2059454/34406.%20ITEM%20202/Drawing%20Packets/34406.%20item%20104.pdf" TargetMode="External"/><Relationship Id="rId1068" Type="http://schemas.openxmlformats.org/officeDocument/2006/relationships/hyperlink" Target="../../Sales%20Orders/LP%20TWO%20HARBORS.%2059890/35265.ITEM172/Mat'l%20List%20&amp;%20BOM's/35265.%20Item%20172%20BOM.xlsx" TargetMode="External"/><Relationship Id="rId1275" Type="http://schemas.openxmlformats.org/officeDocument/2006/relationships/hyperlink" Target="../../Sales%20Orders/GO%20LABS%20MADISON.%2059401/35313.%20ITEM%2010101/Costing/35313%20ITEM%2010101%20Costing%20Summary.xlsm" TargetMode="External"/><Relationship Id="rId1482" Type="http://schemas.openxmlformats.org/officeDocument/2006/relationships/hyperlink" Target="../../Sales%20Orders/STEVES%20&amp;%20SONS%2061634/36588.%20ITEM%20224/Costing/36588%20Item%20224%20Costing%20Summary.xlsm" TargetMode="External"/><Relationship Id="rId505" Type="http://schemas.openxmlformats.org/officeDocument/2006/relationships/hyperlink" Target="file:///\\globefs3\..\..\..\samanthal\AppData\Roaming\Microsoft\Sales%20Orders\PIXELLE.56692\32645.%20ITEM%20103\Mat'l%20List%20&amp;%20BOM's\32645%20Item%20103%20BOM.xlsx" TargetMode="External"/><Relationship Id="rId712" Type="http://schemas.openxmlformats.org/officeDocument/2006/relationships/hyperlink" Target="file:///\\globefs3\..\..\..\samanthal\AppData\Roaming\Microsoft\Sales%20Orders\NORBORD%20BARWICK.%2058733\33916.%20ITEM%20106\Mat'l%20List%20&amp;%20BOM's\33916%20Item%20106%20BOM.xlsx" TargetMode="External"/><Relationship Id="rId1135" Type="http://schemas.openxmlformats.org/officeDocument/2006/relationships/hyperlink" Target="../../Sales%20Orders/ROSEBURG%20FOREST%20PRODUCTS.%2060841/35480.%20ITEM%20121/Mat'l%20List%20&amp;%20BOM's/35480.%20Item%20121%20BOM.xlsx" TargetMode="External"/><Relationship Id="rId1342" Type="http://schemas.openxmlformats.org/officeDocument/2006/relationships/hyperlink" Target="../../Sales%20Orders/TOLKO%20INDUSTRIES%20OSB%2061642/36420%20ITEM%20401/Drawing%20Packets/36420%20ITEM%20401.pdf" TargetMode="External"/><Relationship Id="rId79" Type="http://schemas.openxmlformats.org/officeDocument/2006/relationships/hyperlink" Target="file:///\\globefs3\..\..\..\anthonyg\AppData\Roaming\Microsoft\Excel\BOMS\Kapstone%20-%20046380\27707%20Kapstone,%20Item%20106.xlsx" TargetMode="External"/><Relationship Id="rId1202" Type="http://schemas.openxmlformats.org/officeDocument/2006/relationships/hyperlink" Target="../../Sales%20Orders/NORBORD%20INVERNESS.%2061343/35930.%20ITEM%20472/Drawing%20Packets/35930.%20Item%20472.pdf" TargetMode="External"/><Relationship Id="rId1507" Type="http://schemas.openxmlformats.org/officeDocument/2006/relationships/hyperlink" Target="../../Sales%20Orders/STEVES%20&amp;%20SONS%2061634/36952%20ITEM%20327A/Drawing%20Packets/36952%20ITEM%20327A%20Drawing%20Packet.pdf" TargetMode="External"/><Relationship Id="rId295" Type="http://schemas.openxmlformats.org/officeDocument/2006/relationships/hyperlink" Target="file:///\\globefs3\..\..\..\samanthal\AppData\Roaming\Microsoft\Excel\Sales%20Orders\UDRI.52630\30341.%20ITEM%20100\Drawing%20Packets\30341.Item%20100x.pdf" TargetMode="External"/><Relationship Id="rId155" Type="http://schemas.openxmlformats.org/officeDocument/2006/relationships/hyperlink" Target="file:///\\globefs3\..\..\..\anthonyg\AppData\Roaming\Microsoft\Excel\Sales%20Orders\Irving%20Macon%20Broke%20and%20Core.048743\28951.%20Item%20129\Drawing%20Packets\28951.%20Item%20129.pdf" TargetMode="External"/><Relationship Id="rId362" Type="http://schemas.openxmlformats.org/officeDocument/2006/relationships/hyperlink" Target="file:///\\globefs3\..\..\..\samanthal\AppData\Roaming\Microsoft\Sales%20Orders\NORBORD%20JEFFERSON.56820\32758.%20ITEM%20103\Mat'l%20List%20&amp;%20BOM's\32758,%20Item%20103%20BOM.xlsx" TargetMode="External"/><Relationship Id="rId1297" Type="http://schemas.openxmlformats.org/officeDocument/2006/relationships/hyperlink" Target="../../Sales%20Orders/NORBORD%20INVERNESS.%2061343/35935.%20ITEM%20401/Drawing%20Packets/35935.%20ITEM%20401.pdf" TargetMode="External"/><Relationship Id="rId222" Type="http://schemas.openxmlformats.org/officeDocument/2006/relationships/hyperlink" Target="file:///\\globefs3\..\..\..\samanthal\AppData\Roaming\Microsoft\Excel\Sales%20Orders\Tencate.050013\28856.%20Item%20133\Drawing%20Packets\Tencate%20Job%2028856,%20Item%20133.pdf" TargetMode="External"/><Relationship Id="rId667" Type="http://schemas.openxmlformats.org/officeDocument/2006/relationships/hyperlink" Target="file:///\\globefs3\..\..\..\samanthal\AppData\Roaming\Microsoft\Sales%20Orders\CASCADE%20FOREST%20CORP.%20058138\33693.%20ITEM%20110\Drawing%20Packets\33693.%20ITEM%20110.pdf" TargetMode="External"/><Relationship Id="rId874" Type="http://schemas.openxmlformats.org/officeDocument/2006/relationships/hyperlink" Target="../../Sales%20Orders/VMG%20LITHUANIA.%2058141/34022.%20ITEM%20229/Drawing%20Packets/34022.%20ITEM%20229.pdf" TargetMode="External"/><Relationship Id="rId527" Type="http://schemas.openxmlformats.org/officeDocument/2006/relationships/hyperlink" Target="file:///\\globefs3\..\..\..\samanthal\AppData\Roaming\Microsoft\Sales%20Orders\PIXELLE.56692\32650.%20ITEM%20108\Drawing%20Packets\32650.%20ITEM%20108.pdf" TargetMode="External"/><Relationship Id="rId734" Type="http://schemas.openxmlformats.org/officeDocument/2006/relationships/hyperlink" Target="file:///\\globefs3\..\..\..\samanthal\AppData\Roaming\Microsoft\Sales%20Orders\GP%20ENGLEHART.%2058211\33732.%20ITEM%20120\Mat'l%20List%20&amp;%20BOM's\33732%20item%20120%20BOM%20&amp;%20Mtl%20List.xlsx" TargetMode="External"/><Relationship Id="rId941" Type="http://schemas.openxmlformats.org/officeDocument/2006/relationships/hyperlink" Target="../../Sales%20Orders/TOLKO%20MEADOW%20LAKE.%2059938/34927.%20ITEM%20213/Drawing%20Packets/34927.%20ITEM%20213.pdf" TargetMode="External"/><Relationship Id="rId1157" Type="http://schemas.openxmlformats.org/officeDocument/2006/relationships/hyperlink" Target="../../Sales%20Orders/NORBORD%20GUNTOWN.%2060074/34847.%20ITEM%20506/Drawing%20Packets/34847.%20Item%20506.pdf" TargetMode="External"/><Relationship Id="rId1364" Type="http://schemas.openxmlformats.org/officeDocument/2006/relationships/hyperlink" Target="../../Sales%20Orders/TOLKO%20INDUSTRIES%20OSB%2061642/36413%20ITEM%20312/Costing/36413%20Item%20312%20Costing%20Summary.xlsm" TargetMode="External"/><Relationship Id="rId1571" Type="http://schemas.openxmlformats.org/officeDocument/2006/relationships/hyperlink" Target="../../Sales%20Orders/STEVES%20&amp;%20SONS%2061634/37653%20ITEM%20431.1/Drawing%20Packets/37653%20ITEM%20431.1%20Drawing%20Packet.pdf" TargetMode="External"/><Relationship Id="rId70" Type="http://schemas.openxmlformats.org/officeDocument/2006/relationships/hyperlink" Target="file:///\\globefs3\..\..\..\anthonyg\AppData\Roaming\Microsoft\Excel\BOMS\Kapstone%20-%20046380\27719%20Kapstone,%20Item%20127.xlsx" TargetMode="External"/><Relationship Id="rId801" Type="http://schemas.openxmlformats.org/officeDocument/2006/relationships/hyperlink" Target="file:///\\globefs3\..\..\..\samanthal\AppData\Roaming\Microsoft\Sales%20Orders\LP%20ROARING%20RIVER.%2058123\33659.%20ITEM%20111\Mat'l%20List%20&amp;%20BOM's\33659%20item%20111%20BOM.xlsx" TargetMode="External"/><Relationship Id="rId1017" Type="http://schemas.openxmlformats.org/officeDocument/2006/relationships/hyperlink" Target="../../Sales%20Orders/NORBORD%20GUNTOWN.%2060074/34820.%20ITEM%20305/Drawing%20Packets/34820.%20ITEM%20305.pdf" TargetMode="External"/><Relationship Id="rId1224" Type="http://schemas.openxmlformats.org/officeDocument/2006/relationships/hyperlink" Target="../../Sales%20Orders/MARTCO%20CHOPIN%2060293/36476.%20ITEM%20102/Drawing%20Packets/36476.Item%20102.pdf" TargetMode="External"/><Relationship Id="rId1431" Type="http://schemas.openxmlformats.org/officeDocument/2006/relationships/hyperlink" Target="../../Sales%20Orders/STEVES%20&amp;%20SONS%2061634/36566%20ITEM%20123/Drawing%20Packets/36566%20ITEM%20123%20Drawing%20Packet.pdf" TargetMode="External"/><Relationship Id="rId1529" Type="http://schemas.openxmlformats.org/officeDocument/2006/relationships/hyperlink" Target="../../Sales%20Orders/G.P.%20EMPORIA%2062806/36906%20ITEM%20101/Drawing%20Packets/36906%20ITEM%20101%20Drawing%20Packet.pdf" TargetMode="External"/><Relationship Id="rId28" Type="http://schemas.openxmlformats.org/officeDocument/2006/relationships/hyperlink" Target="file:///\\globefs3\..\..\..\anthonyg\AppData\Roaming\Microsoft\Excel\Drawings\Production%20DWG%20Packets\Kapstone%20SO.046380\Kapstone%20Job%2027718,%20Item%20126.pdf" TargetMode="External"/><Relationship Id="rId177" Type="http://schemas.openxmlformats.org/officeDocument/2006/relationships/hyperlink" Target="file:///\\globefs3\..\..\..\anthonyg\AppData\Roaming\Microsoft\Excel\BOMS\Irving%20-%20048474\28003,%20Irving,%20Item%20131%20matl%20list.xlsx" TargetMode="External"/><Relationship Id="rId384" Type="http://schemas.openxmlformats.org/officeDocument/2006/relationships/hyperlink" Target="file:///\\globefs3\..\..\..\samanthal\AppData\Roaming\Microsoft\Sales%20Orders\Martco.055574\32087.%20Item%20133\Mat'l%20List%20&amp;%20BOM's\32087,%20Item%20133%20BOM.xlsx" TargetMode="External"/><Relationship Id="rId591" Type="http://schemas.openxmlformats.org/officeDocument/2006/relationships/hyperlink" Target="file:///\\globefs3\..\..\..\samanthal\AppData\Roaming\Microsoft\Sales%20Orders\IRVING.%20055389\32171.%20ITEM%20123\Drawing%20Packets\32171.%20ITEM%20123.pdf" TargetMode="External"/><Relationship Id="rId244" Type="http://schemas.openxmlformats.org/officeDocument/2006/relationships/hyperlink" Target="file:///\\globefs3\..\..\..\samanthal\AppData\Roaming\Microsoft\Excel\Sales%20Orders\Norbord%20Inc.%20-%20Chambord.052419\30130.Item%20104\Drawing%20Packets\30130.Item%20104.pdf" TargetMode="External"/><Relationship Id="rId689" Type="http://schemas.openxmlformats.org/officeDocument/2006/relationships/hyperlink" Target="file:///\\globefs3\..\..\..\samanthal\AppData\Roaming\Microsoft\Sales%20Orders\GP%20DUDLEY.57095\32972.%20ITEM%20121\Mat'l%20List%20&amp;%20BOM's\32972%20Item%20121%20BOM.xlsx" TargetMode="External"/><Relationship Id="rId896" Type="http://schemas.openxmlformats.org/officeDocument/2006/relationships/hyperlink" Target="../../Sales%20Orders/VMG%20LITHUANIA.%2058141/34019.%20ITEM%20226/Drawing%20Packets/34019.%20ITEM%20226.pdf" TargetMode="External"/><Relationship Id="rId1081" Type="http://schemas.openxmlformats.org/officeDocument/2006/relationships/hyperlink" Target="../../Sales%20Orders/LP%20TWO%20HARBORS.%2059890/35256.%20ITEM%20143/Mtl%20List%20&amp;%20BOM/35256.%20Item%20143%20%20BOM.xlsx" TargetMode="External"/><Relationship Id="rId451" Type="http://schemas.openxmlformats.org/officeDocument/2006/relationships/hyperlink" Target="file:///\\globefs3\..\..\..\samanthal\AppData\Roaming\Microsoft\Sales%20Orders\MITEK.055792\32635.%20ITEM%20324\Mat'l%20List%20&amp;%20BOM's\32635%20Item%20324%20BOM.xlsx" TargetMode="External"/><Relationship Id="rId549" Type="http://schemas.openxmlformats.org/officeDocument/2006/relationships/hyperlink" Target="file:///\\globefs3\..\..\..\samanthal\AppData\Roaming\Microsoft\Sales%20Orders\IRVING.%20055389\32027\Drawing%20Packets\32027.%20Item%20154.pdf" TargetMode="External"/><Relationship Id="rId756" Type="http://schemas.openxmlformats.org/officeDocument/2006/relationships/hyperlink" Target="file:///\\globefs3\..\..\..\samanthal\AppData\Roaming\Microsoft\Sales%20Orders\DOMTAR-KINGSPORT.%2057300\33487.%20ITEM%20115\Mat'l%20List%20&amp;%20BOM's\33487%20Item%20115%20BOM.xlsx" TargetMode="External"/><Relationship Id="rId1179" Type="http://schemas.openxmlformats.org/officeDocument/2006/relationships/hyperlink" Target="../../Sales%20Orders/NORBORD%20GUNTOWN.%2060074/34814.%20ITEM%20206/Matl%20List%20&amp;%20BOMs/34814.%20Item%20206%20BOM.xlsx" TargetMode="External"/><Relationship Id="rId1386" Type="http://schemas.openxmlformats.org/officeDocument/2006/relationships/hyperlink" Target="../../Sales%20Orders/TOLKO%20INDUSTRIES%20OSB%2061642/36395%20ITEM%20217/Costing/36395%20Item%20217%20Costing%20Summary.xlsm" TargetMode="External"/><Relationship Id="rId1593" Type="http://schemas.openxmlformats.org/officeDocument/2006/relationships/hyperlink" Target="../../Sales%20Orders/LP%20-%20TWO%20HARBOR%2064797/38197%20ITEM%20235/Drawing%20Packets/38197%20ITEM%20235%20DRAWING%20PACKET.pdf" TargetMode="External"/><Relationship Id="rId104" Type="http://schemas.openxmlformats.org/officeDocument/2006/relationships/hyperlink" Target="file:///\\globefs3\..\..\..\anthonyg\AppData\Roaming\Microsoft\Excel\BOMS\Kapstone%20-%20046380\27724%20kAPSTONE,%20Item%20134.xlsx" TargetMode="External"/><Relationship Id="rId311" Type="http://schemas.openxmlformats.org/officeDocument/2006/relationships/hyperlink" Target="file:///\\globefs3\..\..\..\samanthal\AppData\Roaming\Microsoft\Excel\Sales%20Orders\UDRI%20054988\Drawing%20Packets\31156.item%20101.pdf" TargetMode="External"/><Relationship Id="rId409" Type="http://schemas.openxmlformats.org/officeDocument/2006/relationships/hyperlink" Target="file:///\\globefs3\..\..\..\samanthal\AppData\Roaming\Microsoft\Sales%20Orders\Martco.055574\32060.%20ITEM%20102\Drawing%20Packets\65X1933.pdf" TargetMode="External"/><Relationship Id="rId963" Type="http://schemas.openxmlformats.org/officeDocument/2006/relationships/hyperlink" Target="../../Sales%20Orders/TOLKO%20MEADOW%20LAKE.%2059938/35712.%20RADIAN%20ROBOTICS/35712.%20RADIAN%20BOM/35712%20BOM%20Radian%20Robotics.xlsx" TargetMode="External"/><Relationship Id="rId1039" Type="http://schemas.openxmlformats.org/officeDocument/2006/relationships/hyperlink" Target="../../Sales%20Orders/GP%20MADISON.%2060982/35569.%20ITEM%20102/Mat'l%20List%20&amp;%20BOM's/35569.%20Item%20102%20BOM.xlsx" TargetMode="External"/><Relationship Id="rId1246" Type="http://schemas.openxmlformats.org/officeDocument/2006/relationships/hyperlink" Target="../../Sales%20Orders/GO%20LABS%20MADISON.%2059401/35316.%20ITEM%2010104/Drawing%20Packets/35316.%20Item%2010104.pdf" TargetMode="External"/><Relationship Id="rId92" Type="http://schemas.openxmlformats.org/officeDocument/2006/relationships/hyperlink" Target="file:///\\globefs3\..\..\..\anthonyg\AppData\Roaming\Microsoft\Excel\Drawings\Production%20DWG%20Packets\Kapstone%20SO.046380\Kapstone%20Job%2027722,%20Item%20132.pdf" TargetMode="External"/><Relationship Id="rId616" Type="http://schemas.openxmlformats.org/officeDocument/2006/relationships/hyperlink" Target="file:///\\globefs3\..\..\..\samanthal\AppData\Roaming\Microsoft\Sales%20Orders\NORBORD%20HIGH%20LEVEL.57068\32922.%20ITEM%20330\Mat'l%20List%20&amp;%20BOM's\32922%20Item%20330%20BOM.xlsx" TargetMode="External"/><Relationship Id="rId823" Type="http://schemas.openxmlformats.org/officeDocument/2006/relationships/hyperlink" Target="file:///\\globefs3\..\..\..\samanthal\AppData\Roaming\Microsoft\Sales%20Orders\LP%20ROARING%20RIVER.%2058123\33665.%20ITEM%20121\Drawing%20Packets\33665.ITEM%20121.pdf" TargetMode="External"/><Relationship Id="rId1453" Type="http://schemas.openxmlformats.org/officeDocument/2006/relationships/hyperlink" Target="../../Sales%20Orders/STEVES%20&amp;%20SONS%2061634/36558%20ITEM%20110/Costing/36558%20Item%20110%20Costing%20Summary.xlsm" TargetMode="External"/><Relationship Id="rId1106" Type="http://schemas.openxmlformats.org/officeDocument/2006/relationships/hyperlink" Target="../../Sales%20Orders/LP%20TWO%20HARBORS.%2059890/35247.%20ITEM%20107/Drawing%20Packet/35247.%20Item%20107.pdf" TargetMode="External"/><Relationship Id="rId1313" Type="http://schemas.openxmlformats.org/officeDocument/2006/relationships/hyperlink" Target="../../Sales%20Orders/TOLKO%20INDUSTRIES%20OSB%2061642/36385%20ITEM%20204/Drawing%20Packets/36385%20ITEM%20204%20Drawing%20Packet.pdf" TargetMode="External"/><Relationship Id="rId1520" Type="http://schemas.openxmlformats.org/officeDocument/2006/relationships/hyperlink" Target="../../Sales%20Orders/G.P.%20EMPORIA%2062806/36913%20ITEM%20107/Drawing%20Packets/36913%20ITEM%20107%20Drawing%20Packet.pdf" TargetMode="External"/><Relationship Id="rId1618" Type="http://schemas.openxmlformats.org/officeDocument/2006/relationships/hyperlink" Target="../../Sales%20Orders/LP%20-%20TWO%20HARBOR%2064797/38841%20ITEM%20228/Drawing%20Packets/38841%20ITEM%20228%20DRAWING%20PACKET.pdf" TargetMode="External"/><Relationship Id="rId199" Type="http://schemas.openxmlformats.org/officeDocument/2006/relationships/hyperlink" Target="file:///\\globefs3\..\..\..\anthonyg\AppData\Roaming\Microsoft\Excel\BOMS\Irving%20-%20048474\28359%20Irving%20-%20Macon,%20Item%20141A%20Hyd.xlsx" TargetMode="External"/><Relationship Id="rId266" Type="http://schemas.openxmlformats.org/officeDocument/2006/relationships/hyperlink" Target="file:///\\globefs3\..\..\..\samanthal\AppData\Roaming\Microsoft\Excel\Sales%20Orders\Arauco.051959\Arauco%20-%20Mat'l%20List%20&amp;%20BOM's%20-%20051959\30165%20Arauco,%20Item%20101.xlsx" TargetMode="External"/><Relationship Id="rId473" Type="http://schemas.openxmlformats.org/officeDocument/2006/relationships/hyperlink" Target="file:///\\globefs3\..\..\..\samanthal\AppData\Roaming\Microsoft\Sales%20Orders\MITEK.055792\32347.%20ITEM%20338\Mat'l%20List%20&amp;%20BOM's\32347%20Item%20338%20BOM.xlsx" TargetMode="External"/><Relationship Id="rId680" Type="http://schemas.openxmlformats.org/officeDocument/2006/relationships/hyperlink" Target="file:///\\globefs3\..\..\..\samanthal\AppData\Roaming\Microsoft\Sales%20Orders\GP%20DUDLEY.57095\32968.%20ITEM%20111\Drawing%20Packets\32968.%20ITEM%20111.pdf" TargetMode="External"/><Relationship Id="rId126" Type="http://schemas.openxmlformats.org/officeDocument/2006/relationships/hyperlink" Target="file:///\\globefs3\..\..\..\anthonyg\AppData\Roaming\Microsoft\Excel\Drawings\Production%20DWG%20Packets\Kapstone%20SO.046380\Kapstone%20Job%2027719,%20Item%20127.pdf" TargetMode="External"/><Relationship Id="rId333" Type="http://schemas.openxmlformats.org/officeDocument/2006/relationships/hyperlink" Target="file:///\\globefs3\..\..\..\samanthal\AppData\Roaming\Microsoft\Sales%20Orders\HIGH%20LEVEL.055094\31785.%20ITEM%20106\Mat'l%20List%20&amp;%20BOM's\31785%20BOM.xlsx" TargetMode="External"/><Relationship Id="rId540" Type="http://schemas.openxmlformats.org/officeDocument/2006/relationships/hyperlink" Target="file:///\\globefs3\..\..\..\samanthal\AppData\Roaming\Microsoft\Sales%20Orders\IRVING.%20055389\32014\Drawing%20Packets\32014.%20item%20112.pdf" TargetMode="External"/><Relationship Id="rId778" Type="http://schemas.openxmlformats.org/officeDocument/2006/relationships/hyperlink" Target="file:///\\globefs3\..\..\..\samanthal\AppData\Roaming\Microsoft\Sales%20Orders\DOMTAR-KINGSPORT.%2057300\33202.%20ITEM%20102\Mat'l%20List%20&amp;%20BOM's\33202%20Item%20102%20BOM.xlsx" TargetMode="External"/><Relationship Id="rId985" Type="http://schemas.openxmlformats.org/officeDocument/2006/relationships/hyperlink" Target="../../Sales%20Orders/NORBORD%20GUNTOWN.%2060074/34832.%20ITEM%20322/Mat'l%20List%20&amp;%20BOM's/34832%20Item%20322%20BOM.xlsx" TargetMode="External"/><Relationship Id="rId1170" Type="http://schemas.openxmlformats.org/officeDocument/2006/relationships/hyperlink" Target="../../Sales%20Orders/NORBORD%20GUNTOWN.%2060074/34847.%20ITEM%20506/Matl%20List%20&amp;%20BOMs/34847.%20Item%20506%20BOM.xlsx" TargetMode="External"/><Relationship Id="rId638" Type="http://schemas.openxmlformats.org/officeDocument/2006/relationships/hyperlink" Target="file:///\\globefs3\..\..\..\samanthal\AppData\Roaming\Microsoft\Sales%20Orders\NORBORD%20HIGH%20LEVEL.57068\32917.%20ITEM%20318\Drawing%20Packets\32917.%20ITEM%20318.pdf" TargetMode="External"/><Relationship Id="rId845" Type="http://schemas.openxmlformats.org/officeDocument/2006/relationships/hyperlink" Target="../../Sales%20Orders/NORBORD%20CHAMBORD.%2058971/34115.%20ITEM%20202/Drawing%20Packets/34115.%20item%20202.pdf" TargetMode="External"/><Relationship Id="rId1030" Type="http://schemas.openxmlformats.org/officeDocument/2006/relationships/hyperlink" Target="../../Sales%20Orders/WESTROCK%20ROANOKE.%2060135/35182.%20ITEM%20136/Mat'l%20List%20&amp;%20BOM's/35182.%20Item%20136%20BOM.xlsx" TargetMode="External"/><Relationship Id="rId1268" Type="http://schemas.openxmlformats.org/officeDocument/2006/relationships/hyperlink" Target="../../Sales%20Orders/GO%20LABS%20MADISON.%2059401/35350.%20ITEM%2010704/Costing/35350%20ITEM%2010704%20Costing%20Summary.xlsm" TargetMode="External"/><Relationship Id="rId1475" Type="http://schemas.openxmlformats.org/officeDocument/2006/relationships/hyperlink" Target="../../Sales%20Orders/STEVES%20&amp;%20SONS%2061634/36565%20ITEM%20122/Costing/36565%20Item%20122%20Costing%20Summary.xlsm" TargetMode="External"/><Relationship Id="rId400" Type="http://schemas.openxmlformats.org/officeDocument/2006/relationships/hyperlink" Target="file:///\\globefs3\..\..\..\samanthal\AppData\Roaming\Microsoft\Sales%20Orders\Martco.055574\32074.%20Item%20113\Drawing%20Packets\32074.%20Item%20113.pdf" TargetMode="External"/><Relationship Id="rId705" Type="http://schemas.openxmlformats.org/officeDocument/2006/relationships/hyperlink" Target="file:///\\globefs3\..\..\..\samanthal\AppData\Roaming\Microsoft\Sales%20Orders\NORBORD%20BARWICK.%2058733\33916.%20ITEM%20106\Drawing%20Packets\33916.%20ITEM%20106.pdf" TargetMode="External"/><Relationship Id="rId1128" Type="http://schemas.openxmlformats.org/officeDocument/2006/relationships/hyperlink" Target="../../Sales%20Orders/ROSEBURG%20FOREST%20PRODUCTS.%2060841/35468.%20ITEM%20102/Mat'l%20List%20&amp;%20BOM's/35468.%20item%20102%20BOM.xlsx" TargetMode="External"/><Relationship Id="rId1335" Type="http://schemas.openxmlformats.org/officeDocument/2006/relationships/hyperlink" Target="../../Sales%20Orders/TOLKO%20INDUSTRIES%20OSB%2061642/36426%20ITEM%20409/Drawing%20Packets/36426%20ITEM%20409.pdf" TargetMode="External"/><Relationship Id="rId1542" Type="http://schemas.openxmlformats.org/officeDocument/2006/relationships/hyperlink" Target="../../Sales%20Orders/STEVES%20&amp;%20SONS%2061634/36655%20ITEM%20466/Drawing%20Packets/36655%20ITEM%20466%20Drawing%20Packet.pdf" TargetMode="External"/><Relationship Id="rId912" Type="http://schemas.openxmlformats.org/officeDocument/2006/relationships/hyperlink" Target="../../Sales%20Orders/VMG%20LITHUANIA.%2058141/34012.%20ITEM%20220/Drawing%20Packets/34012.%20ITEM%20220.pdf" TargetMode="External"/><Relationship Id="rId41" Type="http://schemas.openxmlformats.org/officeDocument/2006/relationships/hyperlink" Target="file:///\\globefs3\..\..\..\anthonyg\AppData\Roaming\Microsoft\Excel\BOMS\Irving%20-%20048474\28002%20Irving,%20Item%20130%20matl%20list.xlsx" TargetMode="External"/><Relationship Id="rId1402" Type="http://schemas.openxmlformats.org/officeDocument/2006/relationships/hyperlink" Target="../../Sales%20Orders/TOLKO%20INDUSTRIES%20OSB%2061642/37108%20ITEM%20203A/Costing/37108%20Item%20203A%20Costing%20Summary.xlsm" TargetMode="External"/><Relationship Id="rId190" Type="http://schemas.openxmlformats.org/officeDocument/2006/relationships/hyperlink" Target="file:///\\globefs3\..\..\..\samanthal\AppData\Roaming\Microsoft\Excel\Sales%20Orders\Tencate.050013\28845.%20Item%20110\Drawing%20Packets\Tencate%20Job%2028845,%20Item%20110.pdf..pdf" TargetMode="External"/><Relationship Id="rId288" Type="http://schemas.openxmlformats.org/officeDocument/2006/relationships/hyperlink" Target="file:///\\globefs3\..\..\..\samanthal\AppData\Roaming\Microsoft\Excel\Sales%20Orders\Kapstone.50942\Kapstone%20-%20Mat'l%20Lists%20&amp;%20BOMs%2050942\29518.xlsx" TargetMode="External"/><Relationship Id="rId495" Type="http://schemas.openxmlformats.org/officeDocument/2006/relationships/hyperlink" Target="file:///\\globefs3\..\..\..\samanthal\AppData\Roaming\Microsoft\Sales%20Orders\PIXELLE.56692\32655.%20ITEM%20124\Mat'l%20List%20&amp;%20BOM's\32655%20Item%20124%20BOM.xlsx" TargetMode="External"/><Relationship Id="rId148" Type="http://schemas.openxmlformats.org/officeDocument/2006/relationships/hyperlink" Target="file:///\\globefs3\..\..\..\anthonyg\AppData\Roaming\Microsoft\Excel\Sales%20Orders\Irving%20Macon%20Broke%20and%20Core.048743\Irving%20-Mat'l%20Lists%20&amp;%20BOMs%20-%20048473\28951%20Irving,%20Item%20129.xlsx" TargetMode="External"/><Relationship Id="rId355" Type="http://schemas.openxmlformats.org/officeDocument/2006/relationships/hyperlink" Target="file:///\\globefs3\..\..\..\samanthal\AppData\Roaming\Microsoft\Sales%20Orders\CLEARWATER.055791\32227.%20ITEM%20101\Mat'l%20List%20&amp;%20BOM's\32227%20Item%20101%20BOM.xlsx" TargetMode="External"/><Relationship Id="rId562" Type="http://schemas.openxmlformats.org/officeDocument/2006/relationships/hyperlink" Target="file:///\\globefs3\..\..\..\samanthal\AppData\Roaming\Microsoft\Sales%20Orders\IRVING.%20055389\32021\Mat'l%20List%20&amp;%20BOM's\32021%20Item%20127%20BOM.xlsx" TargetMode="External"/><Relationship Id="rId1192" Type="http://schemas.openxmlformats.org/officeDocument/2006/relationships/hyperlink" Target="../../Sales%20Orders/xCOMPLETED%20JOBS/NORBORD%20GUNTOWN.%2060074/34813.%20ITEM%20205/Costing/34813%20ITEM%20205%20Costing%20Summary.xlsm" TargetMode="External"/><Relationship Id="rId215" Type="http://schemas.openxmlformats.org/officeDocument/2006/relationships/hyperlink" Target="file:///\\globefs3\..\..\..\samanthal\AppData\Roaming\Microsoft\Excel\Sales%20Orders\Tencate.050013\Tencate%20Matl%20Lists%20&amp;%20BOMs%20-%20050013\28848%20Tencate,%20Item%20122.xlsx" TargetMode="External"/><Relationship Id="rId422" Type="http://schemas.openxmlformats.org/officeDocument/2006/relationships/hyperlink" Target="file:///\\globefs3\..\..\..\samanthal\AppData\Roaming\Microsoft\Sales%20Orders\MITEK.055792\32320.%20ITEM%20301\Drawing%20Packets\32320.%20ITEM%20301.pdf" TargetMode="External"/><Relationship Id="rId867" Type="http://schemas.openxmlformats.org/officeDocument/2006/relationships/hyperlink" Target="../../Sales%20Orders/VMG%20LITHUANIA.%2058141/34020.%20ITEM%20227/Mat'l%20List%20&amp;%20BOM's/34020%20Item%20227%20BOM.xlsx" TargetMode="External"/><Relationship Id="rId1052" Type="http://schemas.openxmlformats.org/officeDocument/2006/relationships/hyperlink" Target="../../Sales%20Orders/LP%20TWO%20HARBORS.%2059890/35245.ITEM%20105/Drawing%20Packet/35245.ITEM%20105.pdf" TargetMode="External"/><Relationship Id="rId1497" Type="http://schemas.openxmlformats.org/officeDocument/2006/relationships/hyperlink" Target="../../Sales%20Orders/STEVES%20&amp;%20SONS%2061634/36612%20ITEM%20325/Drawing%20Packets/36612.%20ITEM%20325.pdf" TargetMode="External"/><Relationship Id="rId727" Type="http://schemas.openxmlformats.org/officeDocument/2006/relationships/hyperlink" Target="file:///\\globefs3\..\..\..\samanthal\AppData\Roaming\Microsoft\Sales%20Orders\GP%20ENGLEHART.%2058211\33727.%20ITEM%20106\Mat'l%20List%20&amp;%20BOM's\33727%20Item%20106%20BOM.xlsx" TargetMode="External"/><Relationship Id="rId934" Type="http://schemas.openxmlformats.org/officeDocument/2006/relationships/hyperlink" Target="../../Sales%20Orders/TOLKO%20MEADOW%20LAKE.%2059938/34920.%20ITEM%20201/Drawing%20Packets/34920.%20ITEM%20201.pdf" TargetMode="External"/><Relationship Id="rId1357" Type="http://schemas.openxmlformats.org/officeDocument/2006/relationships/hyperlink" Target="../../Sales%20Orders/TOLKO%20INDUSTRIES%20OSB%2061642/37108%20ITEM%20203A/Drawing%20Packets/37108%20ITEM%20203A%20Drawing%20Packet.pdf" TargetMode="External"/><Relationship Id="rId1564" Type="http://schemas.openxmlformats.org/officeDocument/2006/relationships/hyperlink" Target="../../Sales%20Orders/STEVES%20&amp;%20SONS%2061634/36656%20ITEM%20467/Drawing%20Packets/36656%20ITEM%20467%20Drawing%20Packet.pdf" TargetMode="External"/><Relationship Id="rId63" Type="http://schemas.openxmlformats.org/officeDocument/2006/relationships/hyperlink" Target="file:///\\globefs3\..\..\..\anthonyg\AppData\Roaming\Microsoft\Excel\BOMS\Irving%20-%20048474\28009%20Irving,%20Item%20151.xlsx" TargetMode="External"/><Relationship Id="rId1217" Type="http://schemas.openxmlformats.org/officeDocument/2006/relationships/hyperlink" Target="../../Sales%20Orders/NORBORD%20INVERNESS.%2061343/35929.%20ITEM%20471/Costing/35929%20ITEM%20471%20Costing%20Summary.xlsm" TargetMode="External"/><Relationship Id="rId1424" Type="http://schemas.openxmlformats.org/officeDocument/2006/relationships/hyperlink" Target="../../Sales%20Orders/STEVES%20&amp;%20SONS%2061634/36583%20ITEM%20214/Drawing%20Packets/36583%20ITEM%20214%20Drawing%20Packet.pdf" TargetMode="External"/><Relationship Id="rId377" Type="http://schemas.openxmlformats.org/officeDocument/2006/relationships/hyperlink" Target="file:///\\globefs3\..\..\..\samanthal\AppData\Roaming\Microsoft\Sales%20Orders\Martco.055574\32084.%20Item%20130P\Drawing%20Packets\A71A2970.pdf" TargetMode="External"/><Relationship Id="rId584" Type="http://schemas.openxmlformats.org/officeDocument/2006/relationships/hyperlink" Target="file:///\\globefs3\..\..\..\samanthal\AppData\Roaming\Microsoft\Sales%20Orders\IRVING.%20055389\32166%20ITEM%20109\Mat'l%20List%20&amp;%20BOM's\32166,%20item%20106%20BOM.xlsx" TargetMode="External"/><Relationship Id="rId5" Type="http://schemas.openxmlformats.org/officeDocument/2006/relationships/hyperlink" Target="file:///\\globefs3\..\..\..\anthonyg\AppData\Roaming\Microsoft\Excel\Drawings\Production%20DWG%20Packets\Irving%20Tissue%20-%20Macon%20SO.048474\Irving%20Tissue%20Macon%20Job%2027996,%20Item%20124.pdf" TargetMode="External"/><Relationship Id="rId237" Type="http://schemas.openxmlformats.org/officeDocument/2006/relationships/hyperlink" Target="file:///\\globefs3\..\..\..\samanthal\AppData\Roaming\Microsoft\Excel\Sales%20Orders\Columbia%20Forest%20Products.052315\Columbia%20Forest%20Products%20-%20Matl%20List%20&amp;%20BOM's\30065.%20Item%20101.xlsx" TargetMode="External"/><Relationship Id="rId791" Type="http://schemas.openxmlformats.org/officeDocument/2006/relationships/hyperlink" Target="file:///\\globefs3\..\..\..\samanthal\AppData\Roaming\Microsoft\Sales%20Orders\DOMTAR-KINGSPORT.%2057300\33871.%20ITEM%20204\Drawing%20Packets\33871.%20ITEM%20204.pdf" TargetMode="External"/><Relationship Id="rId889" Type="http://schemas.openxmlformats.org/officeDocument/2006/relationships/hyperlink" Target="../../Sales%20Orders/VMG%20LITHUANIA.%2058141/34025.%20ITEM%20232/Mat'l%20List%20&amp;%20BOM's/34025%20Item%20232%20BOM.xlsx" TargetMode="External"/><Relationship Id="rId1074" Type="http://schemas.openxmlformats.org/officeDocument/2006/relationships/hyperlink" Target="../../Sales%20Orders/LP%20TWO%20HARBORS.%2059890/35271.ITEM%20175B%20HYD%20PWR%20PACK/BOM/35271.Item%20175B%20BOM.xlsx" TargetMode="External"/><Relationship Id="rId444" Type="http://schemas.openxmlformats.org/officeDocument/2006/relationships/hyperlink" Target="file:///\\globefs3\..\..\..\samanthal\AppData\Roaming\Microsoft\Sales%20Orders\MITEK.055792\32639.%20ITEM%20330B\Mat'l%20List%20&amp;%20BOM's\32639%20Item%20330B%20BOM.xlsx" TargetMode="External"/><Relationship Id="rId651" Type="http://schemas.openxmlformats.org/officeDocument/2006/relationships/hyperlink" Target="file:///\\globefs3\..\..\..\samanthal\AppData\Roaming\Microsoft\Sales%20Orders\NORBORD%20HIGH%20LEVEL.57068\32915.%20ITEM%20316\Drawing%20Packets\32915.%20item%20316.pdf" TargetMode="External"/><Relationship Id="rId749" Type="http://schemas.openxmlformats.org/officeDocument/2006/relationships/hyperlink" Target="file:///\\globefs3\..\..\..\samanthal\AppData\Roaming\Microsoft\Sales%20Orders\DOMTAR-KINGSPORT.%2057300\33201.ITEM%20101\Drawing%20Packets\33201.%20ITEM%20101.pdf" TargetMode="External"/><Relationship Id="rId1281" Type="http://schemas.openxmlformats.org/officeDocument/2006/relationships/hyperlink" Target="../../Sales%20Orders/GO%20LABS%20MADISON.%2059401/35330.%20ITEM%2010403/Costing/35330%20ITEM%2010403%20Costing%20Summary.xlsm" TargetMode="External"/><Relationship Id="rId1379" Type="http://schemas.openxmlformats.org/officeDocument/2006/relationships/hyperlink" Target="../../Sales%20Orders/TOLKO%20INDUSTRIES%20OSB%2061642/36406%20ITEM%20302/Costing/36406%20ITEM%20302%20Costing%20Summary.xlsm" TargetMode="External"/><Relationship Id="rId1586" Type="http://schemas.openxmlformats.org/officeDocument/2006/relationships/hyperlink" Target="../../Sales%20Orders/LP%20-%20TWO%20HARBOR%2064797/37999%20ITEM%20204/Drawing%20Packets/37999%20ITEM%20204%20DRAWING%20PACKET.pdf" TargetMode="External"/><Relationship Id="rId304" Type="http://schemas.openxmlformats.org/officeDocument/2006/relationships/hyperlink" Target="file:///\\globefs3\..\..\..\samanthal\AppData\Roaming\Microsoft\Excel\Sales%20Orders\GP%20Emporia.053999\Drawing%20Packets\31242.ITEM%20101.pdf" TargetMode="External"/><Relationship Id="rId511" Type="http://schemas.openxmlformats.org/officeDocument/2006/relationships/hyperlink" Target="file:///\\globefs3\..\..\..\samanthal\AppData\Roaming\Microsoft\Sales%20Orders\PIXELLE.56692\32656.%20ITEM%20125\Mat'l%20List%20&amp;%20BOM's\32656%20Item%20125%20BOM.xlsx" TargetMode="External"/><Relationship Id="rId609" Type="http://schemas.openxmlformats.org/officeDocument/2006/relationships/hyperlink" Target="file:///\\globefs3\..\..\..\samanthal\AppData\Roaming\Microsoft\Sales%20Orders\NORBORD%20HIGH%20LEVEL.57068\32924.%20ITEM%20332\Drawing%20Packets\32924.%20ITEM%20332.pdf" TargetMode="External"/><Relationship Id="rId956" Type="http://schemas.openxmlformats.org/officeDocument/2006/relationships/hyperlink" Target="../../Sales%20Orders/TOLKO%20MEADOW%20LAKE.%2059938/34926.%20ITEM%20211/Mat'l%20List%20&amp;%20BOM's/34926%20Item%20211%20BOM.xlsx" TargetMode="External"/><Relationship Id="rId1141" Type="http://schemas.openxmlformats.org/officeDocument/2006/relationships/hyperlink" Target="../../Sales%20Orders/ROSEBURG%20FOREST%20PRODUCTS.%2060841/35470.ITEM%20104/Approvals/35470%20item%20104%20Approvals.pdf" TargetMode="External"/><Relationship Id="rId1239" Type="http://schemas.openxmlformats.org/officeDocument/2006/relationships/hyperlink" Target="../../Sales%20Orders/GO%20LABS%20MADISON.%2059401/35307.%20ITEM%209101/Drawing%20Packets/35307.%20Item%209101.pdf" TargetMode="External"/><Relationship Id="rId85" Type="http://schemas.openxmlformats.org/officeDocument/2006/relationships/hyperlink" Target="file:///\\globefs3\..\..\..\anthonyg\AppData\Roaming\Microsoft\Excel\BOMS\Irving%20-%20048474\28975%20Irving,%20Item%20144%20matl%20list.xlsx" TargetMode="External"/><Relationship Id="rId816" Type="http://schemas.openxmlformats.org/officeDocument/2006/relationships/hyperlink" Target="file:///\\globefs3\..\..\..\samanthal\AppData\Roaming\Microsoft\Sales%20Orders\LP%20ROARING%20RIVER.%2058123\33652.%20ITEM%20105\Mat'l%20List%20&amp;%20BOM's\33652%20Item%20105%20BOM.xlsx" TargetMode="External"/><Relationship Id="rId1001" Type="http://schemas.openxmlformats.org/officeDocument/2006/relationships/hyperlink" Target="../../Sales%20Orders/NORBORD%20GUNTOWN.%2060074/34828.%20ITEM%20313/Drawing%20Packets/34828.%20ITEM%20313.pdf" TargetMode="External"/><Relationship Id="rId1446" Type="http://schemas.openxmlformats.org/officeDocument/2006/relationships/hyperlink" Target="../../Sales%20Orders/STEVES%20&amp;%20SONS%2061634/36579%20ITEM%20210/Drawing%20Packets/36579%20ITEM%20210%20Drawing%20Packet.pdf" TargetMode="External"/><Relationship Id="rId1306" Type="http://schemas.openxmlformats.org/officeDocument/2006/relationships/hyperlink" Target="../../Sales%20Orders/NORBORD%20INVERNESS.%2061343/35945%20ITEM%20411/Drawing%20Packets/35945%20ITEM%20411%20Assembly%20Packet.pdf" TargetMode="External"/><Relationship Id="rId1513" Type="http://schemas.openxmlformats.org/officeDocument/2006/relationships/hyperlink" Target="../../Sales%20Orders/STEVES%20&amp;%20SONS%2061634/36667%20ITEM%20340/Drawing%20Packets/36667%20ITEM%20340%20Drawing%20Packet.pdf" TargetMode="External"/><Relationship Id="rId12" Type="http://schemas.openxmlformats.org/officeDocument/2006/relationships/hyperlink" Target="file:///\\globefs3\..\..\..\anthonyg\AppData\Roaming\Microsoft\Excel\Drawings\Production%20DWG%20Packets\Irving%20Tissue%20-%20Macon%20SO.048474\Irving%20Tissue%20Macon%20Job%2027989,%20Item%20108.pdf" TargetMode="External"/><Relationship Id="rId161" Type="http://schemas.openxmlformats.org/officeDocument/2006/relationships/hyperlink" Target="file:///\\globefs3\..\..\..\anthonyg\AppData\Roaming\Microsoft\Excel\Sales%20Orders\Irving%20Macon%20Broke%20and%20Core.048743\29307.%20Item%20118\Drawing%20Packets\Irving%20Broke%20&amp;%20Core%20Job%2029307,%20Item%20118.pdf" TargetMode="External"/><Relationship Id="rId399" Type="http://schemas.openxmlformats.org/officeDocument/2006/relationships/hyperlink" Target="file:///\\globefs3\..\..\..\samanthal\AppData\Roaming\Microsoft\Sales%20Orders\Martco.055574\32063.%20Item%20105\Mat'l%20List%20&amp;%20BOM's\32063,%20Item%20105.xlsx" TargetMode="External"/><Relationship Id="rId259" Type="http://schemas.openxmlformats.org/officeDocument/2006/relationships/hyperlink" Target="file:///\\globefs3\..\..\..\samanthal\AppData\Roaming\Microsoft\Excel\Sales%20Orders\GP%20Quanah.52804\Mat'l%20List%20&amp;%20BOM's\30387%20Quanah,%20Item%20100.xlsx" TargetMode="External"/><Relationship Id="rId466" Type="http://schemas.openxmlformats.org/officeDocument/2006/relationships/hyperlink" Target="file:///\\globefs3\..\..\..\samanthal\AppData\Roaming\Microsoft\Sales%20Orders\MITEK.055792\32346.%20ITEM%20337\Mat'l%20List%20&amp;%20BOM's\32346%20Item%20337%20BOM.xlsx" TargetMode="External"/><Relationship Id="rId673" Type="http://schemas.openxmlformats.org/officeDocument/2006/relationships/hyperlink" Target="file:///\\globefs3\..\..\..\samanthal\AppData\Roaming\Microsoft\Sales%20Orders\GP%20DUDLEY.57095\32965.%20ITEM%20103\Drawing%20Packets\32965.%20ITEM%20103.pdf" TargetMode="External"/><Relationship Id="rId880" Type="http://schemas.openxmlformats.org/officeDocument/2006/relationships/hyperlink" Target="../../Sales%20Orders/VMG%20LITHUANIA.%2058141/34015.%20ITEM%20222/Mat'l%20List%20&amp;%20BOM's/34015%20Item%20222%20BOM.xlsx" TargetMode="External"/><Relationship Id="rId1096" Type="http://schemas.openxmlformats.org/officeDocument/2006/relationships/hyperlink" Target="../../Sales%20Orders/LP%20TWO%20HARBORS.%2059890/35260.%20ITEM%20164/Drawing%20Packets/35260.%20Item%20164.pdf" TargetMode="External"/><Relationship Id="rId119" Type="http://schemas.openxmlformats.org/officeDocument/2006/relationships/hyperlink" Target="file:///\\globefs3\..\..\..\anthonyg\AppData\Roaming\Microsoft\Excel\Drawings\Production%20DWG%20Packets\ACPT%20Advance.%20SO%20049782\ACPT%20ADVANCE,%20Job%2029026,%20Item%20118.pdf" TargetMode="External"/><Relationship Id="rId326" Type="http://schemas.openxmlformats.org/officeDocument/2006/relationships/hyperlink" Target="file:///\\globefs3\..\..\..\samanthal\AppData\Roaming\Microsoft\Sales%20Orders\HIGH%20LEVEL.055094\31783.%20ITEM%20104\Mat'l%20List%20&amp;%20BOM's\31783%20BOM%20&amp;%20MTL%20LIST.xlsx" TargetMode="External"/><Relationship Id="rId533" Type="http://schemas.openxmlformats.org/officeDocument/2006/relationships/hyperlink" Target="file:///\\globefs3\..\..\..\samanthal\AppData\Roaming\Microsoft\Sales%20Orders\PIXELLE.56692\32650.%20ITEM%20108\Mat'l%20List%20&amp;%20BOM's\32650%20Item%20108%20BOM.xlsx" TargetMode="External"/><Relationship Id="rId978" Type="http://schemas.openxmlformats.org/officeDocument/2006/relationships/hyperlink" Target="../../Sales%20Orders/NORBORD%20GUNTOWN.%2060074/34842.%20ITEM%20410/Mat'l%20List%20&amp;%20BOM's/34842%20Item%20410%20BOM.xlsx" TargetMode="External"/><Relationship Id="rId1163" Type="http://schemas.openxmlformats.org/officeDocument/2006/relationships/hyperlink" Target="../../Sales%20Orders/NORBORD%20GUNTOWN.%2060074/34815.%20ITEM%20207/Drawing%20Packets/34815.%20ITEM%20207.pdf" TargetMode="External"/><Relationship Id="rId1370" Type="http://schemas.openxmlformats.org/officeDocument/2006/relationships/hyperlink" Target="../../Sales%20Orders/TOLKO%20INDUSTRIES%20OSB%2061642/36420%20ITEM%20401/Costing/36420%20Item%20401%20Costing%20Summary.xlsm" TargetMode="External"/><Relationship Id="rId740" Type="http://schemas.openxmlformats.org/officeDocument/2006/relationships/hyperlink" Target="file:///\\globefs3\..\..\..\samanthal\AppData\Roaming\Microsoft\Sales%20Orders\SWANSON.%2058261\33581.%20ITEM%20101\Drawing%20Packets\33581.ITEM%20101.pdf" TargetMode="External"/><Relationship Id="rId838" Type="http://schemas.openxmlformats.org/officeDocument/2006/relationships/hyperlink" Target="../../Sales%20Orders/NORBORD%20CHAMBORD.%2058971/34119.%20ITEM%20206/Mat'l%20List%20&amp;%20BOM's/34119%20Item%20206%20BOM.xlsx" TargetMode="External"/><Relationship Id="rId1023" Type="http://schemas.openxmlformats.org/officeDocument/2006/relationships/hyperlink" Target="../../Sales%20Orders/WESTROCK%20ROANOKE.%2060135/35182.%20ITEM%20136/Drawing%20Packets/35182.%20ITEM%20136.pdf" TargetMode="External"/><Relationship Id="rId1468" Type="http://schemas.openxmlformats.org/officeDocument/2006/relationships/hyperlink" Target="../../Sales%20Orders/STEVES%20&amp;%20SONS%2061634/36574.%20ITEM%20202/Costing/36574%20Item%20202%20Costing%20Summary.xlsm" TargetMode="External"/><Relationship Id="rId600" Type="http://schemas.openxmlformats.org/officeDocument/2006/relationships/hyperlink" Target="file:///\\globefs3\..\..\..\samanthal\AppData\Roaming\Microsoft\Sales%20Orders\NORBORD%20HIGH%20LEVEL.57068\32903.%20ITEM%20301\Drawing%20Packets\32903.%20ITEM%20301.pdf" TargetMode="External"/><Relationship Id="rId1230" Type="http://schemas.openxmlformats.org/officeDocument/2006/relationships/hyperlink" Target="../../Sales%20Orders/LP%20ROARING%20RIVER.%20060891/35584.%20ITEM%20101/Mat'l%20List%20&amp;%20BOM's/35584.%20Item%20101%20BOM.xlsx" TargetMode="External"/><Relationship Id="rId1328" Type="http://schemas.openxmlformats.org/officeDocument/2006/relationships/hyperlink" Target="../../Sales%20Orders/TOLKO%20INDUSTRIES%20OSB%2061642/36409%20ITEM%20306/Drawing%20Packets/36409%20ITEM%20306.pdf" TargetMode="External"/><Relationship Id="rId1535" Type="http://schemas.openxmlformats.org/officeDocument/2006/relationships/hyperlink" Target="../../Sales%20Orders/G.P.%20EMPORIA%2062806/37665%20ITEM%20122/Drawing%20Packets/37665%20ITEM%20122%20Drawing%20Packet.pdf" TargetMode="External"/><Relationship Id="rId905" Type="http://schemas.openxmlformats.org/officeDocument/2006/relationships/hyperlink" Target="../../Sales%20Orders/VMG%20LITHUANIA.%2058141/34038.%20ITEM%20256/Drawing%20Packets/34038.%20ITEM%20256.pdf" TargetMode="External"/><Relationship Id="rId34" Type="http://schemas.openxmlformats.org/officeDocument/2006/relationships/hyperlink" Target="file:///\\globefs3\..\..\..\anthonyg\AppData\Roaming\Microsoft\Excel\Drawings\Production%20DWG%20Packets\Kapstone%20SO.046380\kapstone%20Job%2027708,%20Item%20107.pdf" TargetMode="External"/><Relationship Id="rId1602" Type="http://schemas.openxmlformats.org/officeDocument/2006/relationships/hyperlink" Target="../../Sales%20Orders/LP%20-%20TWO%20HARBOR%2064797/38800%20ITEM%20208/Drawing%20Packets/38800%20ITEM%20208%20DRAWING%20PACKET.pdf" TargetMode="External"/><Relationship Id="rId183" Type="http://schemas.openxmlformats.org/officeDocument/2006/relationships/hyperlink" Target="file:///\\globefs3\..\..\..\samanthal\AppData\Roaming\Microsoft\Excel\Sales%20Orders\ACPT.49782\29023.Item%20114\Drawing%20Packets\ACPT%20ADVANCE%20Job%2029023,%20Item%20114x,pdf..pdf" TargetMode="External"/><Relationship Id="rId390" Type="http://schemas.openxmlformats.org/officeDocument/2006/relationships/hyperlink" Target="file:///\\globefs3\..\..\..\samanthal\AppData\Roaming\Microsoft\Sales%20Orders\Martco.055574\32065.%20Item%20106A\Mat'l%20List%20&amp;%20BOM's\32065,%20Item%20106A.xlsx" TargetMode="External"/><Relationship Id="rId250" Type="http://schemas.openxmlformats.org/officeDocument/2006/relationships/hyperlink" Target="file:///\\globefs3\..\..\..\samanthal\AppData\Roaming\Microsoft\Excel\Sales%20Orders\Norbord%20Inc.%20-%20Chambord.052419\30129.%20Item%20103\Drawing%20Packets\30129.%20Item%20103.pdf" TargetMode="External"/><Relationship Id="rId488" Type="http://schemas.openxmlformats.org/officeDocument/2006/relationships/hyperlink" Target="file:///\\globefs3\..\..\..\samanthal\AppData\Roaming\Microsoft\Sales%20Orders\MITEK.055792\32356.%20ITEM%20353\Drawing%20Packets\79A9716.pdf" TargetMode="External"/><Relationship Id="rId695" Type="http://schemas.openxmlformats.org/officeDocument/2006/relationships/hyperlink" Target="file:///\\globefs3\..\..\..\samanthal\AppData\Roaming\Microsoft\Sales%20Orders\GP%20DUDLEY.57095\32963.%20ITEM%20101\Mat'l%20List%20&amp;%20BOM's\32963%20Item%20101%20BOM.xlsx" TargetMode="External"/><Relationship Id="rId110" Type="http://schemas.openxmlformats.org/officeDocument/2006/relationships/hyperlink" Target="file:///\\globefs3\..\..\..\anthonyg\AppData\Roaming\Microsoft\Excel\Drawings\Production%20DWG%20Packets\James%20Hardie%20-%20Tacoma%20SO.50914\James%20Hardie%20Job%2029299%20item%20105.pdf" TargetMode="External"/><Relationship Id="rId348" Type="http://schemas.openxmlformats.org/officeDocument/2006/relationships/hyperlink" Target="file:///\\globefs3\..\..\..\samanthal\AppData\Roaming\Microsoft\Sales%20Orders\CMPC%20MADERAS.055538\32199.Item%20230\Drawing%20Packets\32199.%20Item%20230.pdf" TargetMode="External"/><Relationship Id="rId555" Type="http://schemas.openxmlformats.org/officeDocument/2006/relationships/hyperlink" Target="file:///\\globefs3\..\..\..\samanthal\AppData\Roaming\Microsoft\Sales%20Orders\IRVING.%20055389\32013\Mat'l%20List%20&amp;%20BOM's\32013%20Item%20107%20BOM.xlsx" TargetMode="External"/><Relationship Id="rId762" Type="http://schemas.openxmlformats.org/officeDocument/2006/relationships/hyperlink" Target="file:///\\globefs3\..\..\..\samanthal\AppData\Roaming\Microsoft\Sales%20Orders\DOMTAR-KINGSPORT.%2057300\33207.ITEM%20106\Mat'l%20List%20&amp;%20BOM's\33207.%20ITEM%20106%20BOM.xlsx" TargetMode="External"/><Relationship Id="rId1185" Type="http://schemas.openxmlformats.org/officeDocument/2006/relationships/hyperlink" Target="../../Sales%20Orders/xCOMPLETED%20JOBS/NORBORD%20GUNTOWN.%2060074/35827.%20ITEM%20203/Costing/35827%20ITEM%20203%20Costing%20Summary.xlsm" TargetMode="External"/><Relationship Id="rId1392" Type="http://schemas.openxmlformats.org/officeDocument/2006/relationships/hyperlink" Target="../../Sales%20Orders/TOLKO%20INDUSTRIES%20OSB%2061642/36387%20ITEM%20206/Costing/36387%20Item%20206%20Costing%20Summary.xlsm" TargetMode="External"/><Relationship Id="rId208" Type="http://schemas.openxmlformats.org/officeDocument/2006/relationships/hyperlink" Target="file:///\\globefs3\..\..\..\samanthal\AppData\Roaming\Microsoft\Excel\Sales%20Orders\Tencate.050013\28843.Item%20105\Drawing%20Packets\Tencate%20Job%2028843,%20Item%20105.pdf" TargetMode="External"/><Relationship Id="rId415" Type="http://schemas.openxmlformats.org/officeDocument/2006/relationships/hyperlink" Target="file:///\\globefs3\..\..\..\samanthal\AppData\Roaming\Microsoft\Sales%20Orders\Martco.055574\32073.%20Item%20112\Drawing%20Packets\32073.%20Item%20112.pdf" TargetMode="External"/><Relationship Id="rId622" Type="http://schemas.openxmlformats.org/officeDocument/2006/relationships/hyperlink" Target="file:///\\globefs3\..\..\..\samanthal\AppData\Roaming\Microsoft\Sales%20Orders\NORBORD%20HIGH%20LEVEL.57068\32908.ITEM%20306\Drawing%20Packets\32908.%20ITEM%20306.pdf" TargetMode="External"/><Relationship Id="rId1045" Type="http://schemas.openxmlformats.org/officeDocument/2006/relationships/hyperlink" Target="../../Sales%20Orders/LP%20TWO%20HARBORS.%2059890/35252.%20ITEM%20134/Drawing%20Packets/35252.%20ITEM%20134.pdf" TargetMode="External"/><Relationship Id="rId1252" Type="http://schemas.openxmlformats.org/officeDocument/2006/relationships/hyperlink" Target="../../Sales%20Orders/GO%20LABS%20MADISON.%2059401/35309.%20ITEM%209103/Drawing%20Packets/35309.%20Item%209103.pdf" TargetMode="External"/><Relationship Id="rId927" Type="http://schemas.openxmlformats.org/officeDocument/2006/relationships/hyperlink" Target="../../Sales%20Orders/PERMABASE.%2060842/35690.%20ITEM%20101/Drawing%20Packets/35690.%20ITEM%20101.pdf" TargetMode="External"/><Relationship Id="rId1112" Type="http://schemas.openxmlformats.org/officeDocument/2006/relationships/hyperlink" Target="../../Sales%20Orders/ROSEBURG%20FOREST%20PRODUCTS.%2060841/35477.%20ITEM%20111/Drawing%20Packets/35477.%20Item%20111.pdf" TargetMode="External"/><Relationship Id="rId1557" Type="http://schemas.openxmlformats.org/officeDocument/2006/relationships/hyperlink" Target="../../Sales%20Orders/STEVES%20&amp;%20SONS%2061634/36604%20ITEM%20311/Drawing%20Packets/36604%20ITEM%20311%20Drawing%20Packet.pdf" TargetMode="External"/><Relationship Id="rId56" Type="http://schemas.openxmlformats.org/officeDocument/2006/relationships/hyperlink" Target="file:///\\globefs3\..\..\..\anthonyg\AppData\Roaming\Microsoft\Excel\BOMS\Irving%20-%20048474\27989%20Irving%20Item%20108.xlsx" TargetMode="External"/><Relationship Id="rId359" Type="http://schemas.openxmlformats.org/officeDocument/2006/relationships/hyperlink" Target="file:///\\globefs3\..\..\..\samanthal\AppData\Roaming\Microsoft\Sales%20Orders\NORBORD%20JEFFERSON.56820\32759.%20ITEM%20104\Drawing%20Packets\32759.%20ITEM%20104.pdf" TargetMode="External"/><Relationship Id="rId566" Type="http://schemas.openxmlformats.org/officeDocument/2006/relationships/hyperlink" Target="file:///\\globefs3\..\..\..\samanthal\AppData\Roaming\Microsoft\Sales%20Orders\IRVING.%20055389\32027\Mat'l%20List%20&amp;%20BOM's\32027%20Item%20154%20BOM.xlsx" TargetMode="External"/><Relationship Id="rId773" Type="http://schemas.openxmlformats.org/officeDocument/2006/relationships/hyperlink" Target="file:///\\globefs3\..\..\..\samanthal\AppData\Roaming\Microsoft\Sales%20Orders\DOMTAR-KINGSPORT.%2057300\33215.%20ITEM%20114\Drawing%20Packets\33215.%20ITEM%20114.pdf" TargetMode="External"/><Relationship Id="rId1196" Type="http://schemas.openxmlformats.org/officeDocument/2006/relationships/hyperlink" Target="../../Sales%20Orders/xCOMPLETED%20JOBS/NORBORD%20GUNTOWN.%2060074/34848.%20ITEM%20508/Costing/34848%20ITEM%20508%20Costing%20Summary.xlsm" TargetMode="External"/><Relationship Id="rId1417" Type="http://schemas.openxmlformats.org/officeDocument/2006/relationships/hyperlink" Target="../../Sales%20Orders/STEVES%20&amp;%20SONS%2062655/36826%20ITEM%20123/Drawing%20Packets/36826%20ITEM%20123%20Drawing%20Packet.pdf" TargetMode="External"/><Relationship Id="rId1624" Type="http://schemas.openxmlformats.org/officeDocument/2006/relationships/hyperlink" Target="../../Sales%20Orders/STEVES%20&amp;%20SONS%2061634/36637%20ITEM%20433/Drawing%20Packets/36637%20ITEM%20433%20Drawing%20Packet.pdf" TargetMode="External"/><Relationship Id="rId121" Type="http://schemas.openxmlformats.org/officeDocument/2006/relationships/hyperlink" Target="file:///\\globefs3\..\..\..\anthonyg\AppData\Roaming\Microsoft\Excel\BOMS\ACPT%20-%2049782\29012%20ACPT,%20Item%20102.xlsx" TargetMode="External"/><Relationship Id="rId219" Type="http://schemas.openxmlformats.org/officeDocument/2006/relationships/hyperlink" Target="file:///\\globefs3\..\..\..\samanthal\AppData\Roaming\Microsoft\Excel\Sales%20Orders\Tencate.050013\28841,%20Item%20103\Drawing%20Packets\Tencate%20Job%2028841,%20item%20103.pdf" TargetMode="External"/><Relationship Id="rId426" Type="http://schemas.openxmlformats.org/officeDocument/2006/relationships/hyperlink" Target="file:///\\globefs3\..\..\..\samanthal\AppData\Roaming\Microsoft\Sales%20Orders\MITEK.055792\32321.%20ITEM%20302\Mat'l%20List%20&amp;%20BOM's\32321%20Item%20302%20BOM.xlsx" TargetMode="External"/><Relationship Id="rId633" Type="http://schemas.openxmlformats.org/officeDocument/2006/relationships/hyperlink" Target="file:///\\globefs3\..\..\..\samanthal\AppData\Roaming\Microsoft\Sales%20Orders\NORBORD%20HIGH%20LEVEL.57068\32912.%20ITEM%20313\Drawing%20Packets\32912.%20ITEM%20313.pdf" TargetMode="External"/><Relationship Id="rId980" Type="http://schemas.openxmlformats.org/officeDocument/2006/relationships/hyperlink" Target="../../Sales%20Orders/NORBORD%20GUNTOWN.%2060074/34823.%20ITEM%20308/Mat'l%20List%20&amp;%20BOM's/34823%20Item%20308%20BOM.xlsx" TargetMode="External"/><Relationship Id="rId1056" Type="http://schemas.openxmlformats.org/officeDocument/2006/relationships/hyperlink" Target="../../Sales%20Orders/LP%20TWO%20HARBORS.%2059890/35264.ITEM170/Drawing%20Packets/35264.Item%20170.pdf" TargetMode="External"/><Relationship Id="rId1263" Type="http://schemas.openxmlformats.org/officeDocument/2006/relationships/hyperlink" Target="../../Sales%20Orders/GO%20LABS%20MADISON.%2059401/35350.%20ITEM%2010704/Mat'l%20List%20&amp;%20BOM's/35350.%20Item%2010704%20BOM.xlsx" TargetMode="External"/><Relationship Id="rId840" Type="http://schemas.openxmlformats.org/officeDocument/2006/relationships/hyperlink" Target="../../Sales%20Orders/NORBORD%20CHAMBORD.%2058971/34122.%20ITEM%20209/Mat'l%20List%20&amp;%20BOM's/34122%20Item%20209%20BOM.xlsx" TargetMode="External"/><Relationship Id="rId938" Type="http://schemas.openxmlformats.org/officeDocument/2006/relationships/hyperlink" Target="../../Sales%20Orders/TOLKO%20MEADOW%20LAKE.%2059938/34915.%20ITEM%20116/Mat'l%20List%20&amp;%20BOM's/34915%20Item%20116%20BOM.xlsx" TargetMode="External"/><Relationship Id="rId1470" Type="http://schemas.openxmlformats.org/officeDocument/2006/relationships/hyperlink" Target="../../Sales%20Orders/STEVES%20&amp;%20SONS%2061634/36576.%20ITEM%20204/Costing/36576%20Item%20204%20Costing%20Summary.xlsm" TargetMode="External"/><Relationship Id="rId1568" Type="http://schemas.openxmlformats.org/officeDocument/2006/relationships/hyperlink" Target="../../Sales%20Orders/STEVES%20&amp;%20SONS%2061634/36686%20ITEM%20427/Drawing%20Packets/36686%20ITEM%20427%20Drawing%20Packet.pdf" TargetMode="External"/><Relationship Id="rId67" Type="http://schemas.openxmlformats.org/officeDocument/2006/relationships/hyperlink" Target="file:///\\globefs3\..\..\..\anthonyg\AppData\Roaming\Microsoft\Excel\BOMS\Kapstone%20-%20046380\27718%20Kapstone,%20Item%20126.xlsx" TargetMode="External"/><Relationship Id="rId272" Type="http://schemas.openxmlformats.org/officeDocument/2006/relationships/hyperlink" Target="file:///\\globefs3\..\..\..\samanthal\AppData\Roaming\Microsoft\Excel\Sales%20Orders\Kapstone.50942\29448.Item%20227\Drawing%20Packets\29448.%20Item%20227.pdf" TargetMode="External"/><Relationship Id="rId577" Type="http://schemas.openxmlformats.org/officeDocument/2006/relationships/hyperlink" Target="file:///\\globefs3\..\..\..\samanthal\AppData\Roaming\Microsoft\Sales%20Orders\IRVING.%20055389\32164.%20ITEM%20106\Mat'l%20List%20&amp;%20BOM's\32164%20Item%20106%20BOM.xlsx" TargetMode="External"/><Relationship Id="rId700" Type="http://schemas.openxmlformats.org/officeDocument/2006/relationships/hyperlink" Target="file:///\\globefs3\..\..\..\samanthal\AppData\Roaming\Microsoft\Sales%20Orders\NORBORD%20BARWICK.%2058733\33911.%20ITEM%20101\Drawing%20Packets\33911.%20ITEM%20101.pdf" TargetMode="External"/><Relationship Id="rId1123" Type="http://schemas.openxmlformats.org/officeDocument/2006/relationships/hyperlink" Target="../../Sales%20Orders/ROSEBURG%20FOREST%20PRODUCTS.%2060841/35474.%20ITEM%20108/Mat'l%20List%20&amp;%20BOM's/35474,%20Item%20108%20BOM.xlsx" TargetMode="External"/><Relationship Id="rId1330" Type="http://schemas.openxmlformats.org/officeDocument/2006/relationships/hyperlink" Target="../../Sales%20Orders/TOLKO%20INDUSTRIES%20OSB%2061642/36405%20ITEM%20301/Drawing%20Packets/36405%20ITEM%20301.pdf" TargetMode="External"/><Relationship Id="rId1428" Type="http://schemas.openxmlformats.org/officeDocument/2006/relationships/hyperlink" Target="../../Sales%20Orders/STEVES%20&amp;%20SONS%2061634/36573%20ITEM%20201/Drawing%20Packets/36573%20ITEM%20201%20Drawing%20Packet.pdf" TargetMode="External"/><Relationship Id="rId132" Type="http://schemas.openxmlformats.org/officeDocument/2006/relationships/hyperlink" Target="file:///\\globefs3\..\..\..\samanthal\AppData\Roaming\Microsoft\Excel\Sales%20Orders\ACPT.49782\29020.Item%20111\Drawing%20Packets\ACPT%20ADVANCE%20Job%2029020,%20Item%20111.pdf..pdf" TargetMode="External"/><Relationship Id="rId784" Type="http://schemas.openxmlformats.org/officeDocument/2006/relationships/hyperlink" Target="file:///\\globefs3\..\..\..\samanthal\AppData\Roaming\Microsoft\Sales%20Orders\DOMTAR-KINGSPORT.%2057300\33871.%20ITEM%20204\Mat'l%20List%20&amp;%20BOM's\33871%20Item%20204%20BOM.xlsx" TargetMode="External"/><Relationship Id="rId991" Type="http://schemas.openxmlformats.org/officeDocument/2006/relationships/hyperlink" Target="../../Sales%20Orders/NORBORD%20GUNTOWN.%2060074/34807.%20ITEM%20104/Drawing%20Packets/34807.%20ITEM%20104.pdf" TargetMode="External"/><Relationship Id="rId1067" Type="http://schemas.openxmlformats.org/officeDocument/2006/relationships/hyperlink" Target="../../Sales%20Orders/LP%20TWO%20HARBORS.%2059890/35264.ITEM170/Mat'l%20List%20&amp;%20BOM's/35264.%20Item%20170%20BOM.xlsx" TargetMode="External"/><Relationship Id="rId437" Type="http://schemas.openxmlformats.org/officeDocument/2006/relationships/hyperlink" Target="file:///\\globefs3\..\..\..\samanthal\AppData\Roaming\Microsoft\Sales%20Orders\MITEK.055792\32640.%20ITEM%20334A\Drawing%20Packet\32640.%20ITEM%20334A.pdf" TargetMode="External"/><Relationship Id="rId644" Type="http://schemas.openxmlformats.org/officeDocument/2006/relationships/hyperlink" Target="file:///\\globefs3\..\..\..\samanthal\AppData\Roaming\Microsoft\Sales%20Orders\NORBORD%20HIGH%20LEVEL.57068\32907.%20ITEM%20305\Mat'l%20List%20&amp;%20BOM's\32907%20Item%20305%20BOM.xlsx" TargetMode="External"/><Relationship Id="rId851" Type="http://schemas.openxmlformats.org/officeDocument/2006/relationships/hyperlink" Target="../../Sales%20Orders/GP%20MADISON.%2059454/34405.%20ITEM%20201/Drawing%20Packets/34405.%20item%20103.pdf" TargetMode="External"/><Relationship Id="rId1274" Type="http://schemas.openxmlformats.org/officeDocument/2006/relationships/hyperlink" Target="../../Sales%20Orders/GO%20LABS%20MADISON.%2059401/35312.%20ITEM%209107/Costing/35312%20ITEM%209107%20Costing%20Summary.xlsm" TargetMode="External"/><Relationship Id="rId1481" Type="http://schemas.openxmlformats.org/officeDocument/2006/relationships/hyperlink" Target="../../Sales%20Orders/STEVES%20&amp;%20SONS%2061634/36587%20ITEM%20223/Costing/36587%20Item%20223%20Costing%20Summary.xlsm" TargetMode="External"/><Relationship Id="rId1579" Type="http://schemas.openxmlformats.org/officeDocument/2006/relationships/hyperlink" Target="../../Sales%20Orders/STEVES%20&amp;%20SONS%2061634/36644%20ITEM%20442/Drawing%20Packets/36644%20ITEM%20442%20Drawing%20Packet.pdf" TargetMode="External"/><Relationship Id="rId283" Type="http://schemas.openxmlformats.org/officeDocument/2006/relationships/hyperlink" Target="file:///\\globefs3\..\..\..\samanthal\AppData\Roaming\Microsoft\Excel\Sales%20Orders\Kapstone.50942\Kapstone%20-%20Mat'l%20Lists%20&amp;%20BOMs%2050942\29441%20Kapstone,%20Item%20221.xlsx" TargetMode="External"/><Relationship Id="rId490" Type="http://schemas.openxmlformats.org/officeDocument/2006/relationships/hyperlink" Target="file:///\\globefs3\..\..\..\samanthal\AppData\Roaming\Microsoft\Sales%20Orders\MITEK.055792\32335.%20ITEM%20322\Drawing%20Packets\32335.%20ITEM%20322.pdf" TargetMode="External"/><Relationship Id="rId504" Type="http://schemas.openxmlformats.org/officeDocument/2006/relationships/hyperlink" Target="file:///\\globefs3\..\..\..\samanthal\AppData\Roaming\Microsoft\Sales%20Orders\PIXELLE.56692\32643.%20ITEM%20101\Mat'l%20List%20&amp;%20BOM's\32643%20Item%20101%20BOM.xlsx" TargetMode="External"/><Relationship Id="rId711" Type="http://schemas.openxmlformats.org/officeDocument/2006/relationships/hyperlink" Target="file:///\\globefs3\..\..\..\samanthal\AppData\Roaming\Microsoft\Sales%20Orders\NORBORD%20BARWICK.%2058733\33917.%20ITEM%20107\Mat'l%20List%20&amp;%20BOM's\33917%20Item%20107%20BOM.xlsx" TargetMode="External"/><Relationship Id="rId949" Type="http://schemas.openxmlformats.org/officeDocument/2006/relationships/hyperlink" Target="../../Sales%20Orders/TOLKO%20MEADOW%20LAKE.%2059938/34925.%20ITEM%20210/Drawing%20Packets/34925.%20ITEM%20210.pdf" TargetMode="External"/><Relationship Id="rId1134" Type="http://schemas.openxmlformats.org/officeDocument/2006/relationships/hyperlink" Target="../../Sales%20Orders/ROSEBURG%20FOREST%20PRODUCTS.%2060841/35473.%20ITEM%20107/Mat'l%20List%20&amp;%20BOM's/35473%20.%20Item%20107%20BOM.xlsx" TargetMode="External"/><Relationship Id="rId1341" Type="http://schemas.openxmlformats.org/officeDocument/2006/relationships/hyperlink" Target="../../Sales%20Orders/TOLKO%20INDUSTRIES%20OSB%2061642/36408%20ITEM%20305/Drawing%20Packets/36408%20ITEM%20305.pdf" TargetMode="External"/><Relationship Id="rId78" Type="http://schemas.openxmlformats.org/officeDocument/2006/relationships/hyperlink" Target="file:///\\globefs3\..\..\..\anthonyg\AppData\Roaming\Microsoft\Excel\BOMS\Kapstone%20-%20046380\27708%20Kapstone%20Item%20107.xlsx" TargetMode="External"/><Relationship Id="rId143" Type="http://schemas.openxmlformats.org/officeDocument/2006/relationships/hyperlink" Target="file:///\\globefs3\..\..\..\anthonyg\AppData\Roaming\Microsoft\Excel\Sales%20Orders\Irving%20Macon%20Broke%20and%20Core.048743\Irving%20-Mat'l%20Lists%20&amp;%20BOMs%20-%20048473\28881%20Irving,%20Item%20211.xlsx" TargetMode="External"/><Relationship Id="rId350" Type="http://schemas.openxmlformats.org/officeDocument/2006/relationships/hyperlink" Target="file:///\\globefs3\..\..\..\samanthal\AppData\Roaming\Microsoft\Sales%20Orders\CMPC%20MADERAS.055538\32202.Item%20232\Drawing%20Packets\32202.Item%20232.pdf" TargetMode="External"/><Relationship Id="rId588" Type="http://schemas.openxmlformats.org/officeDocument/2006/relationships/hyperlink" Target="file:///\\globefs3\..\..\..\samanthal\AppData\Roaming\Microsoft\Sales%20Orders\IRVING.%20055389\32168.%20ITEM%20111\Drawing%20Packets\32168.%20ITEM%20111.pdf" TargetMode="External"/><Relationship Id="rId795" Type="http://schemas.openxmlformats.org/officeDocument/2006/relationships/hyperlink" Target="file:///\\globefs3\..\..\..\samanthal\AppData\Roaming\Microsoft\Sales%20Orders\LP%20ROARING%20RIVER.%2058123\33659.%20ITEM%20111\Drawing%20Packets\33659.%20ITEM%20111.pdf" TargetMode="External"/><Relationship Id="rId809" Type="http://schemas.openxmlformats.org/officeDocument/2006/relationships/hyperlink" Target="file:///\\globefs3\..\..\..\samanthal\AppData\Roaming\Microsoft\Sales%20Orders\LP%20ROARING%20RIVER.%2058123\33649.%20ITEM%20102\Drawing%20Packets\33649.ITEM%20102x.pdf" TargetMode="External"/><Relationship Id="rId1201" Type="http://schemas.openxmlformats.org/officeDocument/2006/relationships/hyperlink" Target="../../Sales%20Orders/NORBORD%20INVERNESS.%2061343/35928.%20ITEM%20470/Drawing%20Packets/35928.%20Item%20470.pdf" TargetMode="External"/><Relationship Id="rId1439" Type="http://schemas.openxmlformats.org/officeDocument/2006/relationships/hyperlink" Target="../../Sales%20Orders/STEVES%20&amp;%20SONS%2061634/36553.%20ITEM%20102/Drawing%20Packets/36553.%20ITEM%20102.pdf" TargetMode="External"/><Relationship Id="rId9" Type="http://schemas.openxmlformats.org/officeDocument/2006/relationships/hyperlink" Target="file:///\\globefs3\..\..\..\anthonyg\AppData\Roaming\Microsoft\Excel\Drawings\Production%20DWG%20Packets\Kapstone%20SO.046380\Kapstone%20Job%2027711,%20Item%20110.pdf" TargetMode="External"/><Relationship Id="rId210" Type="http://schemas.openxmlformats.org/officeDocument/2006/relationships/hyperlink" Target="file:///\\globefs3\..\..\..\samanthal\AppData\Roaming\Microsoft\Excel\Sales%20Orders\Tencate.050013\Tencate%20Matl%20Lists%20&amp;%20BOMs%20-%20050013\28840%20Tencate,%20Item%20102.xlsx" TargetMode="External"/><Relationship Id="rId448" Type="http://schemas.openxmlformats.org/officeDocument/2006/relationships/hyperlink" Target="file:///\\globefs3\..\..\..\samanthal\AppData\Roaming\Microsoft\Sales%20Orders\MITEK.055792\32634.%20ITEM%20309\Drawing%20Packets\32634.%20ITEM%20309.pdf" TargetMode="External"/><Relationship Id="rId655" Type="http://schemas.openxmlformats.org/officeDocument/2006/relationships/hyperlink" Target="file:///\\globefs3\..\..\..\samanthal\AppData\Roaming\Microsoft\Sales%20Orders\NORBORD%20HIGH%20LEVEL.57068\32914.%20ITEM%20315\Mat'l%20List%20&amp;%20BOM's\32914%20Item%20315%20BOM.xlsx" TargetMode="External"/><Relationship Id="rId862" Type="http://schemas.openxmlformats.org/officeDocument/2006/relationships/hyperlink" Target="../../Sales%20Orders/GP%20ENGLEHART.%2060107/34806.%20ITEM%2002/Drawing%20Packets/34806.%20ITEM%2002.pdf" TargetMode="External"/><Relationship Id="rId1078" Type="http://schemas.openxmlformats.org/officeDocument/2006/relationships/hyperlink" Target="../../Sales%20Orders/LP%20TWO%20HARBORS.%2059890/35251.ITEM%20125/Drawing%20Packets/35251.Item%20125.pdf" TargetMode="External"/><Relationship Id="rId1285" Type="http://schemas.openxmlformats.org/officeDocument/2006/relationships/hyperlink" Target="../../Sales%20Orders/NORBORD%20NACOGDOCHES/36771%20ITEM%20101/Drawing%20Packets/36771%20ITEM%20101%20Drawing%20Packet.pdf" TargetMode="External"/><Relationship Id="rId1492" Type="http://schemas.openxmlformats.org/officeDocument/2006/relationships/hyperlink" Target="../../Sales%20Orders/STEVES%20&amp;%20SONS%2061634/36626%20ITEM%20342/Drawing%20Packets/36626%20ITEM%20342%20Drawing%20Packet.pdf" TargetMode="External"/><Relationship Id="rId1506" Type="http://schemas.openxmlformats.org/officeDocument/2006/relationships/hyperlink" Target="../../Sales%20Orders/STEVES%20&amp;%20SONS%2061634/36611%20ITEM%20324/Drawing%20Packets/36611%20ITEM%20324%20Drawing%20Packet.pdf" TargetMode="External"/><Relationship Id="rId294" Type="http://schemas.openxmlformats.org/officeDocument/2006/relationships/hyperlink" Target="file:///\\globefs3\..\..\..\samanthal\AppData\Roaming\Microsoft\Excel\Sales%20Orders\Norbord%20Inc.%20Chambord.053042\Mat'l%20List%20&amp;%20BOM's\30565.%20Item%20110.xlsx" TargetMode="External"/><Relationship Id="rId308" Type="http://schemas.openxmlformats.org/officeDocument/2006/relationships/hyperlink" Target="file:///\\globefs3\..\..\..\samanthal\AppData\Roaming\Microsoft\Excel\Sales%20Orders\GP%20Emporia.054657\Mat'l%20List%20&amp;%20BOM's\31538%20BOM.xlsx" TargetMode="External"/><Relationship Id="rId515" Type="http://schemas.openxmlformats.org/officeDocument/2006/relationships/hyperlink" Target="file:///\\globefs3\..\..\..\samanthal\AppData\Roaming\Microsoft\Sales%20Orders\PIXELLE.56692\32663.%20ITEM%20135\Mat'l%20List%20&amp;%20BOM's\32663%20Item%20135%20BOM.xlsx" TargetMode="External"/><Relationship Id="rId722" Type="http://schemas.openxmlformats.org/officeDocument/2006/relationships/hyperlink" Target="file:///\\globefs3\..\..\..\samanthal\AppData\Roaming\Microsoft\Sales%20Orders\GP%20ENGLEHART.%2058211\33728.%20ITEM%20107\Drawing%20Packets\33728.%20item%20107.pdf" TargetMode="External"/><Relationship Id="rId1145" Type="http://schemas.openxmlformats.org/officeDocument/2006/relationships/hyperlink" Target="../../Sales%20Orders/GP%20ENGLEHART.%2061839/36016.%20ITEM%20101/Drawing%20Packets/36016.%20Item%20101.pdf" TargetMode="External"/><Relationship Id="rId1352" Type="http://schemas.openxmlformats.org/officeDocument/2006/relationships/hyperlink" Target="../../Sales%20Orders/TOLKO%20INDUSTRIES%20OSB%2061642/36417%20ITEM%20318/Drawing%20Packets/36417%20ITEM%20318%20Drawing%20Packet.pdf" TargetMode="External"/><Relationship Id="rId89" Type="http://schemas.openxmlformats.org/officeDocument/2006/relationships/hyperlink" Target="file:///\\globefs3\..\..\..\anthonyg\AppData\Roaming\Microsoft\Excel\BOMS\Irving%20-%20048474\28970%20Irving%20Item%20113.xlsx" TargetMode="External"/><Relationship Id="rId154" Type="http://schemas.openxmlformats.org/officeDocument/2006/relationships/hyperlink" Target="file:///\\globefs3\..\..\..\anthonyg\AppData\Roaming\Microsoft\Excel\Sales%20Orders\Irving%20Macon%20Broke%20and%20Core.048743\27649.%20Item%20128\Drawing%20Packets\27649.%20ITEM%20128.pdf" TargetMode="External"/><Relationship Id="rId361" Type="http://schemas.openxmlformats.org/officeDocument/2006/relationships/hyperlink" Target="file:///\\globefs3\..\..\..\samanthal\AppData\Roaming\Microsoft\Sales%20Orders\NORBORD%20JEFFERSON.56820\32756.%20ITEM%20102\Mat'l%20List%20&amp;%20BOM's\32756,%20Item%20102%20BOM.xlsx" TargetMode="External"/><Relationship Id="rId599" Type="http://schemas.openxmlformats.org/officeDocument/2006/relationships/hyperlink" Target="file:///\\globefs3\..\..\..\samanthal\AppData\Roaming\Microsoft\Sales%20Orders\GP%20MADISON.057472\33135.%20ITEM%20101\Mat'l%20List%20&amp;%20BOM's\33135.%20ITEM%20101.xlsx" TargetMode="External"/><Relationship Id="rId1005" Type="http://schemas.openxmlformats.org/officeDocument/2006/relationships/hyperlink" Target="../../Sales%20Orders/NORBORD%20GUNTOWN.%2060074/34832.%20ITEM%20322/Drawing%20Packets/34832.%20ITEM%20322.pdf" TargetMode="External"/><Relationship Id="rId1212" Type="http://schemas.openxmlformats.org/officeDocument/2006/relationships/hyperlink" Target="../../Sales%20Orders/NORBORD%20INVERNESS.%2061343/35932.%20ITEM%20474/Mat'l%20List%20&amp;%20BOM's/35932,%20Item%20474%20BOM.xlsx" TargetMode="External"/><Relationship Id="rId459" Type="http://schemas.openxmlformats.org/officeDocument/2006/relationships/hyperlink" Target="file:///\\globefs3\..\..\..\samanthal\AppData\Roaming\Microsoft\Sales%20Orders\NORBORD%20INVERNESS.56655\32624.%20ITEM%20108.1\Drawing%20Packets\32624.%20ITEM%20108.1.pdf" TargetMode="External"/><Relationship Id="rId666" Type="http://schemas.openxmlformats.org/officeDocument/2006/relationships/hyperlink" Target="file:///\\globefs3\..\..\..\samanthal\AppData\Roaming\Microsoft\Sales%20Orders\CASCADE%20FOREST%20CORP.%20058138\33692.%20ITEM%20101\Drawing%20Packets\33692.%20ITEM%20101.pdf" TargetMode="External"/><Relationship Id="rId873" Type="http://schemas.openxmlformats.org/officeDocument/2006/relationships/hyperlink" Target="../../Sales%20Orders/VMG%20LITHUANIA.%2058141/34023.%20ITEM%20230/Drawing%20Packets/34023.%20ITEM%20230.pdf" TargetMode="External"/><Relationship Id="rId1089" Type="http://schemas.openxmlformats.org/officeDocument/2006/relationships/hyperlink" Target="../../Sales%20Orders/LP%20TWO%20HARBORS.%2059890/35249.%20ITEM%20122/Mat'l%20List%20&amp;%20BOM's/35249.%20Item%20122%20BOM.xlsx" TargetMode="External"/><Relationship Id="rId1296" Type="http://schemas.openxmlformats.org/officeDocument/2006/relationships/hyperlink" Target="../../Sales%20Orders/NORBORD%20INVERNESS.%2061343/35950.%20ITEM%20420/Drawing%20Packets/35950.%20ITEM%20420.pdf" TargetMode="External"/><Relationship Id="rId1517" Type="http://schemas.openxmlformats.org/officeDocument/2006/relationships/hyperlink" Target="../../Sales%20Orders/STEVES%20&amp;%20SONS%2061634/36669%20ITEM%20405/Drawing%20Packets/36669%20ITEM%20405%20Drawing%20Packet.pdf" TargetMode="External"/><Relationship Id="rId16" Type="http://schemas.openxmlformats.org/officeDocument/2006/relationships/hyperlink" Target="file:///\\globefs3\..\..\..\anthonyg\AppData\Roaming\Microsoft\Excel\Drawings\Production%20DWG%20Packets\Irving%20Tissue%20-%20Macon%20SO.048474\Irving%20Tissue%20Macon%20Job%2027986,%20item%20105.pdf" TargetMode="External"/><Relationship Id="rId221" Type="http://schemas.openxmlformats.org/officeDocument/2006/relationships/hyperlink" Target="file:///\\globefs3\..\..\..\samanthal\AppData\Roaming\Microsoft\Excel\Sales%20Orders\Tencate.050013\Tencate%20Matl%20Lists%20&amp;%20BOMs%20-%20050013\28841%20Tencate,%20Item%20103.xlsx" TargetMode="External"/><Relationship Id="rId319" Type="http://schemas.openxmlformats.org/officeDocument/2006/relationships/hyperlink" Target="file:///\\globefs3\..\..\..\samanthal\AppData\Roaming\Microsoft\Sales%20Orders\HIGH%20LEVEL.055094\31780.%20ITEM%20101\Mat'l%20List%20&amp;%20BOM's\31780%20BOM%20&amp;%20MTL%20LIST.xlsx" TargetMode="External"/><Relationship Id="rId526" Type="http://schemas.openxmlformats.org/officeDocument/2006/relationships/hyperlink" Target="file:///\\globefs3\..\..\..\samanthal\AppData\Roaming\Microsoft\Sales%20Orders\PIXELLE.56692\32660.%20ITEM%20132\Drawing%20Packets\32660.%20ITEM%20132.pdf" TargetMode="External"/><Relationship Id="rId1156" Type="http://schemas.openxmlformats.org/officeDocument/2006/relationships/hyperlink" Target="../../Sales%20Orders/NORBORD%20GUNTOWN.%2060074/34846.%20ITEM%20505/Drawing%20Packets/34846.%20Item%20505.pdf" TargetMode="External"/><Relationship Id="rId1363" Type="http://schemas.openxmlformats.org/officeDocument/2006/relationships/hyperlink" Target="../../Sales%20Orders/TOLKO%20INDUSTRIES%20OSB%2061642/36411%20ITEM%20309/Costing/36411%20Item%20309%20Costing%20Summary.xlsm" TargetMode="External"/><Relationship Id="rId733" Type="http://schemas.openxmlformats.org/officeDocument/2006/relationships/hyperlink" Target="file:///\\globefs3\..\..\..\samanthal\AppData\Roaming\Microsoft\Sales%20Orders\GP%20ENGLEHART.%2058211\33731.%20ITEM%20117\Mat'l%20List%20&amp;%20BOM's\33731%20item%20117%20BOM%20&amp;%20Mtl%20List.xlsx" TargetMode="External"/><Relationship Id="rId940" Type="http://schemas.openxmlformats.org/officeDocument/2006/relationships/hyperlink" Target="../../Sales%20Orders/TOLKO%20MEADOW%20LAKE.%2059938/34917.%20ITEM%20121/Mat'l%20List%20&amp;%20BOM's/34917%20Item%20121%20BOM.xlsx" TargetMode="External"/><Relationship Id="rId1016" Type="http://schemas.openxmlformats.org/officeDocument/2006/relationships/hyperlink" Target="../../Sales%20Orders/NORBORD%20GUNTOWN.%2060074/34819.%20ITEM%20304/Drawing%20Packets/34819.%20ITEM%20304.pdf" TargetMode="External"/><Relationship Id="rId1570" Type="http://schemas.openxmlformats.org/officeDocument/2006/relationships/hyperlink" Target="../../Sales%20Orders/STEVES%20&amp;%20SONS%2061634/37654%20ITEM%20438/Drawing%20Packets/37654%20ITEM%20438%20Drawing%20Packet.pdf" TargetMode="External"/><Relationship Id="rId165" Type="http://schemas.openxmlformats.org/officeDocument/2006/relationships/hyperlink" Target="file:///\\globefs3\..\..\..\anthonyg\AppData\Roaming\Microsoft\Excel\Drawings\Production%20DWG%20Packets\Irving%20Tissue%20-%20Broke%20&amp;%20Core%20SO%2048743\Irving%20Broke%20&amp;%20Core,%20job%2028882,%20item%20212.pdf" TargetMode="External"/><Relationship Id="rId372" Type="http://schemas.openxmlformats.org/officeDocument/2006/relationships/hyperlink" Target="file:///\\globefs3\..\..\..\samanthal\AppData\Roaming\Microsoft\Sales%20Orders\Martco.055574\32089.%20Item%20135\Drawing%20Packets\32089.%20Item%20135.pdf" TargetMode="External"/><Relationship Id="rId677" Type="http://schemas.openxmlformats.org/officeDocument/2006/relationships/hyperlink" Target="file:///\\globefs3\..\..\..\samanthal\AppData\Roaming\Microsoft\Sales%20Orders\GP%20DUDLEY.57095\32974.%20ITEM%20116\Drawing%20Packets\32974.%20ITEM%20116.pdf" TargetMode="External"/><Relationship Id="rId800" Type="http://schemas.openxmlformats.org/officeDocument/2006/relationships/hyperlink" Target="file:///\\globefs3\..\..\..\samanthal\AppData\Roaming\Microsoft\Sales%20Orders\LP%20ROARING%20RIVER.%2058123\33664.%20ITEM%20120\Drawing%20Packets\33664.%20ITEM%20120.pdf" TargetMode="External"/><Relationship Id="rId1223" Type="http://schemas.openxmlformats.org/officeDocument/2006/relationships/hyperlink" Target="../../Sales%20Orders/NORBORD%20INVERNESS.%2061343/36187.%20ITEM%20477/Costing/36187%20ITEM%20477%20Costing%20Summary.xlsm" TargetMode="External"/><Relationship Id="rId1430" Type="http://schemas.openxmlformats.org/officeDocument/2006/relationships/hyperlink" Target="../../Sales%20Orders/STEVES%20&amp;%20SONS%2061634/36587%20ITEM%20223/Drawing%20Packets/36587%20ITEM%20223%20Drawing%20Packet.pdf" TargetMode="External"/><Relationship Id="rId1528" Type="http://schemas.openxmlformats.org/officeDocument/2006/relationships/hyperlink" Target="../../Sales%20Orders/G.P.%20EMPORIA%2062806/37486%20ITEM%20100/Drawing%20Packets/37486%20ITEM%20100%20Drawing%20Packet.pdf" TargetMode="External"/><Relationship Id="rId232" Type="http://schemas.openxmlformats.org/officeDocument/2006/relationships/hyperlink" Target="file:///\\globefs3\..\..\..\samanthal\AppData\Roaming\Microsoft\Excel\Sales%20Orders\JHBP.%20052518\James%20Hardie%20BOM's%20&amp;%20Mat'l%20List\30211,%20Item%20302.xlsx" TargetMode="External"/><Relationship Id="rId884" Type="http://schemas.openxmlformats.org/officeDocument/2006/relationships/hyperlink" Target="../../Sales%20Orders/VMG%20LITHUANIA.%2058141/34008.%20ITEM%20211/Drawing%20Packets/34008.%20ITEM%20211.pdf" TargetMode="External"/><Relationship Id="rId27" Type="http://schemas.openxmlformats.org/officeDocument/2006/relationships/hyperlink" Target="file:///\\globefs3\..\..\..\anthonyg\AppData\Roaming\Microsoft\Excel\Drawings\Production%20DWG%20Packets\Irving%20Tissue%20-%20Macon%20SO.048474\Irving%20Tissue%20Macon%20Job%2028976,%20Item%20154.pdf" TargetMode="External"/><Relationship Id="rId537" Type="http://schemas.openxmlformats.org/officeDocument/2006/relationships/hyperlink" Target="file:///\\globefs3\..\..\..\samanthal\AppData\Roaming\Microsoft\Sales%20Orders\IRVING.%20055389\32011\Drawing%20Packets\32011.%20item%20103.pdf" TargetMode="External"/><Relationship Id="rId744" Type="http://schemas.openxmlformats.org/officeDocument/2006/relationships/hyperlink" Target="file:///\\globefs3\..\..\..\samanthal\AppData\Roaming\Microsoft\Sales%20Orders\DOMTAR-KINGSPORT.%2057300\33207.ITEM%20106\Drawing%20Packets\33207.%20item%20106.pdf" TargetMode="External"/><Relationship Id="rId951" Type="http://schemas.openxmlformats.org/officeDocument/2006/relationships/hyperlink" Target="../../Sales%20Orders/TOLKO%20MEADOW%20LAKE.%2059938/34912.%20ITEM%20101/Mat'l%20List%20&amp;%20BOM's/34912%20Item%20101%20BOM.xlsx" TargetMode="External"/><Relationship Id="rId1167" Type="http://schemas.openxmlformats.org/officeDocument/2006/relationships/hyperlink" Target="../../Sales%20Orders/NORBORD%20GUNTOWN.%2060074/34850.%20ITEM%20512/Mat'l%20List%20&amp;%20BOM's/34850.%20Item%20512%20BOM.xlsx" TargetMode="External"/><Relationship Id="rId1374" Type="http://schemas.openxmlformats.org/officeDocument/2006/relationships/hyperlink" Target="../../Sales%20Orders/TOLKO%20INDUSTRIES%20OSB%2061642/36429%20ITEM%20414/Costing/36429%20Item%20414%20Costing%20Summary.xlsm" TargetMode="External"/><Relationship Id="rId1581" Type="http://schemas.openxmlformats.org/officeDocument/2006/relationships/hyperlink" Target="../../Sales%20Orders/EDCO%2064685/37936%20ITEM%20101/Drawing%20Packets/37936%20ITEM%20101%20DRAWING%20PACKET.pdf" TargetMode="External"/><Relationship Id="rId80" Type="http://schemas.openxmlformats.org/officeDocument/2006/relationships/hyperlink" Target="file:///\\globefs3\..\..\..\anthonyg\AppData\Roaming\Microsoft\Excel\BOMS\Kapstone%20-%20046380\27709%20Kapstone,%20Item%20108.xlsx" TargetMode="External"/><Relationship Id="rId176" Type="http://schemas.openxmlformats.org/officeDocument/2006/relationships/hyperlink" Target="file:///\\globefs3\..\..\..\anthonyg\AppData\Roaming\Microsoft\Excel\Sales%20Orders\Irving%20Macon%20Pulp%20Bale.048474\28000.item128\Drawing%20Packets\Irving%20Tissue%20Macon%20Job%2028000,%20Item%20128.pdf" TargetMode="External"/><Relationship Id="rId383" Type="http://schemas.openxmlformats.org/officeDocument/2006/relationships/hyperlink" Target="file:///\\globefs3\..\..\..\samanthal\AppData\Roaming\Microsoft\Sales%20Orders\Martco.055574\32086.%20Item%20132\Mat'l%20List%20&amp;%20BOM's\32086,%20Item%20132%20BOM.xlsx" TargetMode="External"/><Relationship Id="rId590" Type="http://schemas.openxmlformats.org/officeDocument/2006/relationships/hyperlink" Target="file:///\\globefs3\..\..\..\samanthal\AppData\Roaming\Microsoft\Sales%20Orders\IRVING.%20055389\32167.%20ITEM%20110\Drawing%20Packets\32167.ITEM%20110.pdf" TargetMode="External"/><Relationship Id="rId604" Type="http://schemas.openxmlformats.org/officeDocument/2006/relationships/hyperlink" Target="file:///\\globefs3\..\..\..\samanthal\AppData\Roaming\Microsoft\Sales%20Orders\NORBORD%20HIGH%20LEVEL.57068\32903.%20ITEM%20301\Mat'l%20List%20&amp;%20BOM's\32903%20Item%20301%20BOM.xlsx" TargetMode="External"/><Relationship Id="rId811" Type="http://schemas.openxmlformats.org/officeDocument/2006/relationships/hyperlink" Target="file:///\\globefs3\..\..\..\samanthal\AppData\Roaming\Microsoft\Sales%20Orders\LP%20ROARING%20RIVER.%2058123\33652.%20ITEM%20105\Drawing%20Packets\33652.ITEM%20105x.pdf" TargetMode="External"/><Relationship Id="rId1027" Type="http://schemas.openxmlformats.org/officeDocument/2006/relationships/hyperlink" Target="../../Sales%20Orders/WESTROCK%20ROANOKE.%2060135/35179.%20ITEM%20101/Mat'l%20List%20&amp;%20BOM's/35179.%20Item%20101%20BOM.xlsx" TargetMode="External"/><Relationship Id="rId1234" Type="http://schemas.openxmlformats.org/officeDocument/2006/relationships/hyperlink" Target="../../Sales%20Orders/GO%20LABS%20MADISON.%2059401/35310.%20ITEM%209104/Mat'l%20List%20&amp;%20BOM's/35310,%20Item%209104%20BOM.xlsx" TargetMode="External"/><Relationship Id="rId1441" Type="http://schemas.openxmlformats.org/officeDocument/2006/relationships/hyperlink" Target="../../Sales%20Orders/STEVES%20&amp;%20SONS%2061634/36555.%20ITEM%20104/Drawing%20Packets/36555.%20ITEM%20104.pdf" TargetMode="External"/><Relationship Id="rId243" Type="http://schemas.openxmlformats.org/officeDocument/2006/relationships/hyperlink" Target="file:///\\globefs3\..\..\..\samanthal\AppData\Roaming\Microsoft\Excel\Sales%20Orders\RED%20BLUFF\Red%20Bluff%20-%20Mat'l%20List%20&amp;%20BOM's\30273.%20Item%20101.xlsx" TargetMode="External"/><Relationship Id="rId450" Type="http://schemas.openxmlformats.org/officeDocument/2006/relationships/hyperlink" Target="file:///\\globefs3\..\..\..\samanthal\AppData\Roaming\Microsoft\Sales%20Orders\MITEK.055792\32635.%20ITEM%20324\Drawing%20Packets\32635.%20ITEM%20324.pdf" TargetMode="External"/><Relationship Id="rId688" Type="http://schemas.openxmlformats.org/officeDocument/2006/relationships/hyperlink" Target="file:///\\globefs3\..\..\..\samanthal\AppData\Roaming\Microsoft\Sales%20Orders\GP%20DUDLEY.57095\32976.%20ITEM%20118\Mat'l%20List%20&amp;%20BOM's\32976%20Item%20118%20BOM.xlsx" TargetMode="External"/><Relationship Id="rId895" Type="http://schemas.openxmlformats.org/officeDocument/2006/relationships/hyperlink" Target="../../Sales%20Orders/VMG%20LITHUANIA.%2058141/34007.%20ITEM%20210/Drawing%20Packets/34007.%20ITEM%20210.pdf" TargetMode="External"/><Relationship Id="rId909" Type="http://schemas.openxmlformats.org/officeDocument/2006/relationships/hyperlink" Target="../../Sales%20Orders/VMG%20LITHUANIA.%2058141/34002.%20ITEM%20205/Drawing%20Packets/34002.%20ITEM%20205.pdf" TargetMode="External"/><Relationship Id="rId1080" Type="http://schemas.openxmlformats.org/officeDocument/2006/relationships/hyperlink" Target="../../Sales%20Orders/LP%20TWO%20HARBORS.%2059890/35250.%20ITEM%20123/Mtl%20List%20&amp;%20BOM/35250.%20Item%20123%20BOM.xlsx" TargetMode="External"/><Relationship Id="rId1301" Type="http://schemas.openxmlformats.org/officeDocument/2006/relationships/hyperlink" Target="../../Sales%20Orders/NORBORD%20INVERNESS.%2061343/35937%20ITEM%20403/Drawing%20Packets/35937%20item%20403%20Drawing%20Packet.pdf" TargetMode="External"/><Relationship Id="rId1539" Type="http://schemas.openxmlformats.org/officeDocument/2006/relationships/hyperlink" Target="../../Sales%20Orders/STEVES%20&amp;%20SONS%2061634/37686%20ITEM%20412/Drawing%20Packets/37686%20ITEM%20412%20Drawing%20Packet.pdf" TargetMode="External"/><Relationship Id="rId38" Type="http://schemas.openxmlformats.org/officeDocument/2006/relationships/hyperlink" Target="file:///\\globefs3\..\..\..\anthonyg\AppData\Roaming\Microsoft\Excel\Drawings\Production%20DWG%20Packets\Irving%20Tissue%20-%20Macon%20SO.048474\Irving%20Tissue%20Macon%20Job%2028971,%20Item%20114.pdf" TargetMode="External"/><Relationship Id="rId103" Type="http://schemas.openxmlformats.org/officeDocument/2006/relationships/hyperlink" Target="file:///\\globefs3\..\..\..\anthonyg\AppData\Roaming\Microsoft\Excel\BOMS\Kapstone%20-%20046380\27722%20Kapstone,%20Item%20132.xlsx" TargetMode="External"/><Relationship Id="rId310" Type="http://schemas.openxmlformats.org/officeDocument/2006/relationships/hyperlink" Target="file:///\\globefs3\..\..\..\samanthal\AppData\Roaming\Microsoft\Excel\Sales%20Orders\GP%20Emporia.053999\Mat'l%20List%20&amp;%20BOM's\31110-0003%20electric.xlsx" TargetMode="External"/><Relationship Id="rId548" Type="http://schemas.openxmlformats.org/officeDocument/2006/relationships/hyperlink" Target="file:///\\globefs3\..\..\..\samanthal\AppData\Roaming\Microsoft\Sales%20Orders\IRVING.%20055389\32022\Drawing%20Packets\32022.%20Item%20132.pdf" TargetMode="External"/><Relationship Id="rId755" Type="http://schemas.openxmlformats.org/officeDocument/2006/relationships/hyperlink" Target="file:///\\globefs3\..\..\..\samanthal\AppData\Roaming\Microsoft\Sales%20Orders\DOMTAR-KINGSPORT.%2057300\33217.ITEM%20116\Mat'l%20List%20&amp;%20BOMs\33217,%20Item%20116%20BOM.xlsx" TargetMode="External"/><Relationship Id="rId962" Type="http://schemas.openxmlformats.org/officeDocument/2006/relationships/hyperlink" Target="../../../QUOTES/RADIAN%20ROBOTICS/NEW%20DRAWINGS" TargetMode="External"/><Relationship Id="rId1178" Type="http://schemas.openxmlformats.org/officeDocument/2006/relationships/hyperlink" Target="../../Sales%20Orders/NORBORD%20GUNTOWN.%2060074/34813.%20ITEM%20205/Matl%20List%20&amp;%20BOMs/34813.%20Item%20205%20BOM.xlsx" TargetMode="External"/><Relationship Id="rId1385" Type="http://schemas.openxmlformats.org/officeDocument/2006/relationships/hyperlink" Target="../../Sales%20Orders/TOLKO%20INDUSTRIES%20OSB%2061642/36394%20ITEM%20216/Costing/36394%20Item%20216%20Costing%20Summary.xlsm" TargetMode="External"/><Relationship Id="rId1592" Type="http://schemas.openxmlformats.org/officeDocument/2006/relationships/hyperlink" Target="../../Sales%20Orders/LP%20-%20TWO%20HARBOR%2064797/38196%20ITEM%20234/Drawing%20Packets/38196%20ITEM%20234%20DRAWING%20PACKET.pdf" TargetMode="External"/><Relationship Id="rId1606" Type="http://schemas.openxmlformats.org/officeDocument/2006/relationships/hyperlink" Target="../../Sales%20Orders/LP%20-%20TWO%20HARBOR%2064797/38003%20ITEM%20211/Drawing%20Packets/38003%20ITEM%20211%20DRAWING%20PACKET.pdf" TargetMode="External"/><Relationship Id="rId91" Type="http://schemas.openxmlformats.org/officeDocument/2006/relationships/hyperlink" Target="file:///\\globefs3\..\..\..\anthonyg\AppData\Roaming\Microsoft\Excel\Drawings\Production%20DWG%20Packets\Kapstone%20SO.046380\Kapstone%20job%2027720,%20Item%20130.pdf" TargetMode="External"/><Relationship Id="rId187" Type="http://schemas.openxmlformats.org/officeDocument/2006/relationships/hyperlink" Target="file:///\\globefs3\..\..\..\samanthal\AppData\Roaming\Microsoft\Excel\Sales%20Orders\Irving%20Macon%20Broke%20and%20Core.048743\27651.%20Item%20304\Drawing%20Packets\Irving%20Broke%20&amp;%20Core,%20Job%2027651,%20Item%20304%20UPDATED.pdf" TargetMode="External"/><Relationship Id="rId394" Type="http://schemas.openxmlformats.org/officeDocument/2006/relationships/hyperlink" Target="file:///\\globefs3\..\..\..\samanthal\AppData\Roaming\Microsoft\Sales%20Orders\Martco.055574\32068.%20Item%20109\Mat'l%20List%20&amp;%20BOM's\32068,%20Item%20109.xlsx" TargetMode="External"/><Relationship Id="rId408" Type="http://schemas.openxmlformats.org/officeDocument/2006/relationships/hyperlink" Target="file:///\\globefs3\..\..\..\samanthal\AppData\Roaming\Microsoft\Sales%20Orders\Martco.055574\32079.%20ITEM%20117\Mat'l%20List%20&amp;%20BOM's\32079,%20Item%20117.xlsx" TargetMode="External"/><Relationship Id="rId615" Type="http://schemas.openxmlformats.org/officeDocument/2006/relationships/hyperlink" Target="file:///\\globefs3\..\..\..\samanthal\AppData\Roaming\Microsoft\Sales%20Orders\NORBORD%20HIGH%20LEVEL.57068\32927.%20ITEM%20335\Mat'l%20List%20&amp;%20BOM's\32927%20Item%20335%20BOM.xlsx" TargetMode="External"/><Relationship Id="rId822" Type="http://schemas.openxmlformats.org/officeDocument/2006/relationships/hyperlink" Target="file:///\\globefs3\..\..\..\samanthal\AppData\Roaming\Microsoft\Sales%20Orders\LP%20ROARING%20RIVER.%2058123\33656.%20ITEM%20109\Drawing%20Packets\33656.ITEM%20109.pdf" TargetMode="External"/><Relationship Id="rId1038" Type="http://schemas.openxmlformats.org/officeDocument/2006/relationships/hyperlink" Target="../../Sales%20Orders/GP%20MADISON.%2060982/35568.%20ITEM%20101/Mat'l%20List%20&amp;%20BOM's/35568.%20Item%20101%20BOM.xlsx" TargetMode="External"/><Relationship Id="rId1245" Type="http://schemas.openxmlformats.org/officeDocument/2006/relationships/hyperlink" Target="../../Sales%20Orders/GO%20LABS%20MADISON.%2059401/35350.%20ITEM%2010704/Drawing%20Packets/35350.%20Item%2010704.pdf" TargetMode="External"/><Relationship Id="rId1452" Type="http://schemas.openxmlformats.org/officeDocument/2006/relationships/hyperlink" Target="../../Sales%20Orders/STEVES%20&amp;%20SONS%2061634/36557%20ITEM%20106/Costing/36557%20Item%20106%20Costing%20Summary.xlsm" TargetMode="External"/><Relationship Id="rId254" Type="http://schemas.openxmlformats.org/officeDocument/2006/relationships/hyperlink" Target="file:///\\globefs3\..\..\..\samanthal\AppData\Roaming\Microsoft\Excel\Sales%20Orders\Norbord%20Inc.%20-%20Chambord.052419\Chambord%20-%20Matl%20Lists%20and%20Boms%20052419\30131%20Chambord,%20Item%20105.xlsx" TargetMode="External"/><Relationship Id="rId699" Type="http://schemas.openxmlformats.org/officeDocument/2006/relationships/hyperlink" Target="file:///\\globefs3\..\..\..\samanthal\AppData\Roaming\Microsoft\Sales%20Orders\GP%20GORDON.%2059151\Mat'l%20List%20&amp;%20BOM's\34222%20Item%20101%20BOM.xlsx" TargetMode="External"/><Relationship Id="rId1091" Type="http://schemas.openxmlformats.org/officeDocument/2006/relationships/hyperlink" Target="../../Sales%20Orders/LP%20TWO%20HARBORS.%2059890/35440.%20ITEM%20140/Mat'l%20List%20&amp;%20BOM's/35440.%20Item%20140%20BOM.xlsx" TargetMode="External"/><Relationship Id="rId1105" Type="http://schemas.openxmlformats.org/officeDocument/2006/relationships/hyperlink" Target="../../Sales%20Orders/LP%20TWO%20HARBORS.%2059890/35259.%20ITEM%20155/Drawing%20Packets/35259.%20ITEM%20155.pdf" TargetMode="External"/><Relationship Id="rId1312" Type="http://schemas.openxmlformats.org/officeDocument/2006/relationships/hyperlink" Target="../../Sales%20Orders/RICHMOND%20PLY.%20CORP.%20LTD.%2062935/36994%20ITEM%20101/Drawing%20Packets/36994%20ITEM%20101%20Drawing%20Packet.pdf" TargetMode="External"/><Relationship Id="rId49" Type="http://schemas.openxmlformats.org/officeDocument/2006/relationships/hyperlink" Target="file:///\\globefs3\..\..\..\anthonyg\AppData\Roaming\Microsoft\Excel\BOMS\Irving%20-%20048474\27982%20Irving%20Item%20101.xlsx" TargetMode="External"/><Relationship Id="rId114" Type="http://schemas.openxmlformats.org/officeDocument/2006/relationships/hyperlink" Target="file:///\\globefs3\..\..\..\anthonyg\AppData\Roaming\Microsoft\Excel\BOMS\Irving%20-%20048473\27634%20Irving,%20Item%20103.xlsx" TargetMode="External"/><Relationship Id="rId461" Type="http://schemas.openxmlformats.org/officeDocument/2006/relationships/hyperlink" Target="file:///\\globefs3\..\..\..\samanthal\AppData\Roaming\Microsoft\Sales%20Orders\NORBORD%20INVERNESS.56655\32942.%20ITEM%20104.1\Drawing%20Packets\32942.%20ITEM%20104.1.pdf" TargetMode="External"/><Relationship Id="rId559" Type="http://schemas.openxmlformats.org/officeDocument/2006/relationships/hyperlink" Target="file:///\\globefs3\..\..\..\samanthal\AppData\Roaming\Microsoft\Sales%20Orders\IRVING.%20055389\32017\Mat'l%20List%20&amp;%20BOM's\32017%20Item%20115%20BOM.xlsx" TargetMode="External"/><Relationship Id="rId766" Type="http://schemas.openxmlformats.org/officeDocument/2006/relationships/hyperlink" Target="file:///\\globefs3\..\..\..\samanthal\AppData\Roaming\Microsoft\Sales%20Orders\DOMTAR-KINGSPORT.%2057300\33205.ITEM%20104.2\Drawing%20Packets\33205.ITEM%20104.2.pdf" TargetMode="External"/><Relationship Id="rId1189" Type="http://schemas.openxmlformats.org/officeDocument/2006/relationships/hyperlink" Target="../../Sales%20Orders/xCOMPLETED%20JOBS/NORBORD%20GUNTOWN.%2060074/34849.%20ITEM%20511/Costing/34849%20ITEM%20511%20Costing%20Summary.xlsm" TargetMode="External"/><Relationship Id="rId1396" Type="http://schemas.openxmlformats.org/officeDocument/2006/relationships/hyperlink" Target="../../Sales%20Orders/TOLKO%20INDUSTRIES%20OSB%2061642/36400%20ITEM%20230/Costing/36400%20Item%20230%20Costing%20Summary.xlsm" TargetMode="External"/><Relationship Id="rId1617" Type="http://schemas.openxmlformats.org/officeDocument/2006/relationships/hyperlink" Target="../../Sales%20Orders/BOISE%20CASCADE%2064564/37896%20ITEM%20133/Drawing%20Packets/37896%20ITEM%20133%20DRAWING%20PACKET.pdf" TargetMode="External"/><Relationship Id="rId198" Type="http://schemas.openxmlformats.org/officeDocument/2006/relationships/hyperlink" Target="file:///\\globefs3\..\..\..\anthonyg\AppData\Roaming\Microsoft\Excel\BOMS\Irving%20-%20048474\28358%20Irving%20-%20Macon,%20Item%20130A%20Hyd.xlsx" TargetMode="External"/><Relationship Id="rId321" Type="http://schemas.openxmlformats.org/officeDocument/2006/relationships/hyperlink" Target="file:///\\globefs3\..\..\..\samanthal\AppData\Roaming\Microsoft\Sales%20Orders\HIGH%20LEVEL.055094\31779.ITEM%20100\Mat'l%20List%20&amp;%20BOM's\31779.%20ITEM%20100.xlsx" TargetMode="External"/><Relationship Id="rId419" Type="http://schemas.openxmlformats.org/officeDocument/2006/relationships/hyperlink" Target="file:///\\globefs3\..\..\..\samanthal\AppData\Roaming\Microsoft\Sales%20Orders\Martco.055574\32066.%20iTEM%20107\Mat'l%20List%20&amp;%20BOM's\32066,%20Item%20107%20BOM.xlsx" TargetMode="External"/><Relationship Id="rId626" Type="http://schemas.openxmlformats.org/officeDocument/2006/relationships/hyperlink" Target="file:///\\globefs3\..\..\..\samanthal\AppData\Roaming\Microsoft\Sales%20Orders\NORBORD%20HIGH%20LEVEL.57068\32928.%20ITEM%20336\Drawing%20Packets\32928.%20ITEM%20336.pdf" TargetMode="External"/><Relationship Id="rId973" Type="http://schemas.openxmlformats.org/officeDocument/2006/relationships/hyperlink" Target="../../Sales%20Orders/NORBORD%20GUNTOWN.%2060074/34841.%20ITEM%20409/Mat'l%20List%20&amp;%20BOM's/34841%20Item%20409%20BOM.xlsx" TargetMode="External"/><Relationship Id="rId1049" Type="http://schemas.openxmlformats.org/officeDocument/2006/relationships/hyperlink" Target="../../Sales%20Orders/LP%20TWO%20HARBORS.%2059890/35272.ITEM%20177/Drawing%20Packets/35272.ITEM%20177.pdf" TargetMode="External"/><Relationship Id="rId1256" Type="http://schemas.openxmlformats.org/officeDocument/2006/relationships/hyperlink" Target="../../Sales%20Orders/GO%20LABS%20MADISON.%2059401/35311.%20ITEM%209106/Mat'l%20List%20&amp;%20BOM's/35311,%20Item%209106%20BOM.xlsx" TargetMode="External"/><Relationship Id="rId833" Type="http://schemas.openxmlformats.org/officeDocument/2006/relationships/hyperlink" Target="../../Sales%20Orders/NORBORD%20CHAMBORD.%2058971/34121.%20ITEM%20208/Drawing%20Packets/34121.%20ITEM%20208.pdf" TargetMode="External"/><Relationship Id="rId1116" Type="http://schemas.openxmlformats.org/officeDocument/2006/relationships/hyperlink" Target="../../Sales%20Orders/ROSEBURG%20FOREST%20PRODUCTS.%2060841/35483.%20ITEM%20130/Drawing%20Packets/35483.Item%20130.pdf" TargetMode="External"/><Relationship Id="rId1463" Type="http://schemas.openxmlformats.org/officeDocument/2006/relationships/hyperlink" Target="../../Sales%20Orders/STEVES%20&amp;%20SONS%2061634/36553.%20ITEM%20102/Costing/36553%20Item%20102%20Costing%20Summary.xlsm" TargetMode="External"/><Relationship Id="rId265" Type="http://schemas.openxmlformats.org/officeDocument/2006/relationships/hyperlink" Target="file:///\\globefs3\..\..\..\samanthal\AppData\Roaming\Microsoft\Excel\Sales%20Orders\Neenah%20Paper.52820\Mat'l%20List%20&amp;%20BOM's\30391%20NEENAH%20ITEM%20100.xlsx" TargetMode="External"/><Relationship Id="rId472" Type="http://schemas.openxmlformats.org/officeDocument/2006/relationships/hyperlink" Target="file:///\\globefs3\..\..\..\samanthal\AppData\Roaming\Microsoft\Sales%20Orders\MITEK.055792\32636.%20ITEM%20326\Mat'l%20List%20&amp;%20BOM's\32636%20Item%20326%20BOM.xlsx" TargetMode="External"/><Relationship Id="rId900" Type="http://schemas.openxmlformats.org/officeDocument/2006/relationships/hyperlink" Target="../../Sales%20Orders/VMG%20LITHUANIA.%2058141/34004.%20ITEM%20206/Drawing%20Packets/34004.%20ITEM%20206.pdf" TargetMode="External"/><Relationship Id="rId1323" Type="http://schemas.openxmlformats.org/officeDocument/2006/relationships/hyperlink" Target="../../Sales%20Orders/TOLKO%20INDUSTRIES%20OSB%2061642/36383%20ITEM%20202/Drawing%20Packets/36383%20ITEM%20202%20Drawing%20Packet.pdf" TargetMode="External"/><Relationship Id="rId1530" Type="http://schemas.openxmlformats.org/officeDocument/2006/relationships/hyperlink" Target="../../Sales%20Orders/G.P.%20EMPORIA%2062806/36907%20ITEM%20102/Drawing%20Packets/36907%20ITEM%20102%20Drawing%20Packet.pdf" TargetMode="External"/><Relationship Id="rId125" Type="http://schemas.openxmlformats.org/officeDocument/2006/relationships/hyperlink" Target="file:///\\globefs3\..\..\..\anthonyg\AppData\Roaming\Microsoft\Excel\BOMS\ACPT%20-%2049782\29029%20ACPT,%20Item%20116.xlsx" TargetMode="External"/><Relationship Id="rId332" Type="http://schemas.openxmlformats.org/officeDocument/2006/relationships/hyperlink" Target="file:///\\globefs3\..\..\..\samanthal\AppData\Roaming\Microsoft\Sales%20Orders\HIGH%20LEVEL.055094\31786.%20ITEM%20108\Mat'l%20List%20&amp;%20BOM's\31786%20BOM.xlsx" TargetMode="External"/><Relationship Id="rId777" Type="http://schemas.openxmlformats.org/officeDocument/2006/relationships/hyperlink" Target="file:///\\globefs3\..\..\..\samanthal\AppData\Roaming\Microsoft\Sales%20Orders\DOMTAR-KINGSPORT.%2057300\33205.ITEM%20104.2\Material%20List%20&amp;%20BOM\33205%20Item%20104.2%20BOM.xlsx" TargetMode="External"/><Relationship Id="rId984" Type="http://schemas.openxmlformats.org/officeDocument/2006/relationships/hyperlink" Target="../../Sales%20Orders/NORBORD%20GUNTOWN.%2060074/34830.%20ITEM%20320/Mat'l%20List%20&amp;%20BOM's/34830%20Item%20320%20BOM.xlsx" TargetMode="External"/><Relationship Id="rId637" Type="http://schemas.openxmlformats.org/officeDocument/2006/relationships/hyperlink" Target="file:///\\globefs3\..\..\..\samanthal\AppData\Roaming\Microsoft\Sales%20Orders\NORBORD%20HIGH%20LEVEL.57068\32916.%20ITEM%20317\Drawing%20Packets\33082.%20ITEM%20313A.pdf" TargetMode="External"/><Relationship Id="rId844" Type="http://schemas.openxmlformats.org/officeDocument/2006/relationships/hyperlink" Target="../../Sales%20Orders/NORBORD%20CHAMBORD.%2058971/34114.%20ITEM%20201/Drawing%20Packets/34114.%20ITEM%20201.pdf" TargetMode="External"/><Relationship Id="rId1267" Type="http://schemas.openxmlformats.org/officeDocument/2006/relationships/hyperlink" Target="../../Sales%20Orders/GO%20LABS%20MADISON.%2059401/35325.%20ITEM%2010204/Mat'l%20List%20&amp;%20BOM's/35325,%20Item%2010204%20BOM.xlsx" TargetMode="External"/><Relationship Id="rId1474" Type="http://schemas.openxmlformats.org/officeDocument/2006/relationships/hyperlink" Target="../../Sales%20Orders/STEVES%20&amp;%20SONS%2061634/36564%20ITEM%20121/Costing/36564%20Item%20121%20Costing%20Summary.xlsm" TargetMode="External"/><Relationship Id="rId276" Type="http://schemas.openxmlformats.org/officeDocument/2006/relationships/hyperlink" Target="file:///\\globefs3\..\..\..\samanthal\AppData\Roaming\Microsoft\Excel\Sales%20Orders\Kapstone.50942\Kapstone%20-%20Mat'l%20Lists%20&amp;%20BOMs%2050942\29442%20Kapstone,%20Item%20222.xlsx" TargetMode="External"/><Relationship Id="rId483" Type="http://schemas.openxmlformats.org/officeDocument/2006/relationships/hyperlink" Target="file:///\\globefs3\..\..\..\samanthal\AppData\Roaming\Microsoft\Sales%20Orders\MITEK.055792\32329.%20ITEM%20310\Drawing%20Packets\32329.%20ITEM%20310.pdf" TargetMode="External"/><Relationship Id="rId690" Type="http://schemas.openxmlformats.org/officeDocument/2006/relationships/hyperlink" Target="file:///\\globefs3\..\..\..\samanthal\AppData\Roaming\Microsoft\Sales%20Orders\GP%20DUDLEY.57095\32971.%20ITEM%20114\Mat'l%20List%20&amp;%20BOM's\32971%20Item%20114%20BOM.xlsx" TargetMode="External"/><Relationship Id="rId704" Type="http://schemas.openxmlformats.org/officeDocument/2006/relationships/hyperlink" Target="file:///\\globefs3\..\..\..\samanthal\AppData\Roaming\Microsoft\Sales%20Orders\NORBORD%20BARWICK.%2058733\33915.%20ITEM%20105\Drawing%20Packets\33915.%20ITEM%20105.pdf" TargetMode="External"/><Relationship Id="rId911" Type="http://schemas.openxmlformats.org/officeDocument/2006/relationships/hyperlink" Target="../../Sales%20Orders/VMG%20LITHUANIA.%2058141/34002.%20ITEM%20205/Mat'l%20List%20&amp;%20BOM's/34002%20Item%20205%20BOM.xlsx" TargetMode="External"/><Relationship Id="rId1127" Type="http://schemas.openxmlformats.org/officeDocument/2006/relationships/hyperlink" Target="../../Sales%20Orders/ROSEBURG%20FOREST%20PRODUCTS.%2060841/35467.%20ITEM%20101/Mat'l%20List%20&amp;%20BOM's/35467.%20item%20101%20BOM.xlsx" TargetMode="External"/><Relationship Id="rId1334" Type="http://schemas.openxmlformats.org/officeDocument/2006/relationships/hyperlink" Target="../../Sales%20Orders/TOLKO%20INDUSTRIES%20OSB%2061642/36425%20ITEM%20408/Drawing%20Packets/36425%20ITEM%20408.pdf" TargetMode="External"/><Relationship Id="rId1541" Type="http://schemas.openxmlformats.org/officeDocument/2006/relationships/hyperlink" Target="../../Sales%20Orders/STEVES%20&amp;%20SONS%2061634/36671%20ITEM%20408/Drawing%20Packets/51AS5203%20ITEM%20408%20Drawing%20Packet.pdf" TargetMode="External"/><Relationship Id="rId40" Type="http://schemas.openxmlformats.org/officeDocument/2006/relationships/hyperlink" Target="file:///\\globefs3\..\..\..\anthonyg\AppData\Roaming\Microsoft\Excel\Drawings\Production%20DWG%20Packets\Irving%20Tissue%20-%20Macon%20SO.048474\Irving%20Tissue%20Macon%20Job%2027982,%20Item%20101.pdf" TargetMode="External"/><Relationship Id="rId136" Type="http://schemas.openxmlformats.org/officeDocument/2006/relationships/hyperlink" Target="file:///\\globefs3\..\..\..\samanthal\AppData\Roaming\Microsoft\Excel\Sales%20Orders\ACPT.49782\ACPT%20-Mat'l%20Lists%20&amp;%20BOMs-%2049782\29021%20ACPT,%20Item%20112.xlsx" TargetMode="External"/><Relationship Id="rId343" Type="http://schemas.openxmlformats.org/officeDocument/2006/relationships/hyperlink" Target="file:///\\globefs3\..\..\..\samanthal\AppData\Roaming\Microsoft\Sales%20Orders\Einhorn%20Engrng%20055467\Mat'l%20List%20&amp;%20BOM's\31925.%20ITEM%201.xlsx" TargetMode="External"/><Relationship Id="rId550" Type="http://schemas.openxmlformats.org/officeDocument/2006/relationships/hyperlink" Target="file:///\\globefs3\..\..\..\samanthal\AppData\Roaming\Microsoft\Sales%20Orders\IRVING.%20055389\32026\Drawing%20Packets\32026.%20item%20144.pdf" TargetMode="External"/><Relationship Id="rId788" Type="http://schemas.openxmlformats.org/officeDocument/2006/relationships/hyperlink" Target="file:///\\globefs3\..\..\..\samanthal\AppData\Roaming\Microsoft\Sales%20Orders\DOMTAR-KINGSPORT.%2057300\33868.%20ITEM%20201\Drawing%20Packets\33868.%20ITEM%20201.pdf" TargetMode="External"/><Relationship Id="rId995" Type="http://schemas.openxmlformats.org/officeDocument/2006/relationships/hyperlink" Target="../../Sales%20Orders/NORBORD%20GUNTOWN.%2060074/34822.%20ITEM%20307/Drawing%20Packets/34822.%20ITEM%20307.pdf" TargetMode="External"/><Relationship Id="rId1180" Type="http://schemas.openxmlformats.org/officeDocument/2006/relationships/hyperlink" Target="../../Sales%20Orders/NORBORD%20GUNTOWN.%2060074/34815.%20ITEM%20207/Mat'l%20List%20&amp;%20BOM's/34815.%20Item%20207%20BOM.xlsx" TargetMode="External"/><Relationship Id="rId1401" Type="http://schemas.openxmlformats.org/officeDocument/2006/relationships/hyperlink" Target="../../Sales%20Orders/TOLKO%20INDUSTRIES%20OSB%2061642/36383%20ITEM%20202/Costing/36383%20Item%20202%20Costing%20Summary.xlsm" TargetMode="External"/><Relationship Id="rId203" Type="http://schemas.openxmlformats.org/officeDocument/2006/relationships/hyperlink" Target="file:///\\globefs3\..\..\..\samanthal\AppData\Roaming\Microsoft\Excel\Sales%20Orders\Irving%20Macon%20Broke%20and%20Core.048743\Irving%20-Mat'l%20Lists%20&amp;%20BOMs%20-%20048473\28460%20Irving,%20Item%20311.xlsx" TargetMode="External"/><Relationship Id="rId648" Type="http://schemas.openxmlformats.org/officeDocument/2006/relationships/hyperlink" Target="file:///\\globefs3\..\..\..\samanthal\AppData\Roaming\Microsoft\Sales%20Orders\NORBORD%20HIGH%20LEVEL.57068\32910.%20ITEM%20311\Mat'l%20List%20&amp;%20BOM's\32910%20Item%20311%20BOM.xlsx" TargetMode="External"/><Relationship Id="rId855" Type="http://schemas.openxmlformats.org/officeDocument/2006/relationships/hyperlink" Target="../../Sales%20Orders/AERO%20PRECISION.%2058545/33965.%20ITEM%20101/Mat'l%20List%20&amp;%20BOM's/33965%20Item%20101%20BOM.xlsx" TargetMode="External"/><Relationship Id="rId1040" Type="http://schemas.openxmlformats.org/officeDocument/2006/relationships/hyperlink" Target="../../Sales%20Orders/GP%20MADISON.%2060982/35570.%20ITEM%20103/Mat'l%20List%20&amp;%20BOM's/35570.%20Item%20103%20BOM.xlsx" TargetMode="External"/><Relationship Id="rId1278" Type="http://schemas.openxmlformats.org/officeDocument/2006/relationships/hyperlink" Target="../../Sales%20Orders/GO%20LABS%20MADISON.%2059401/35316.%20ITEM%2010104/Costing/35316%20ITEM%2010104%20Costing%20Summary.xlsm" TargetMode="External"/><Relationship Id="rId1485" Type="http://schemas.openxmlformats.org/officeDocument/2006/relationships/hyperlink" Target="../../Sales%20Orders/STEVES%20&amp;%20SONS%2061634/36598%20ITEM%20305/Drawing%20Packets/36598%20ITEM%20305%20Drawing%20Packet.pdf" TargetMode="External"/><Relationship Id="rId287" Type="http://schemas.openxmlformats.org/officeDocument/2006/relationships/hyperlink" Target="file:///\\globefs3\..\..\..\samanthal\AppData\Roaming\Microsoft\Excel\Sales%20Orders\Kapstone.50942\Kapstone%20-%20Mat'l%20Lists%20&amp;%20BOMs%2050942\29517.xlsx" TargetMode="External"/><Relationship Id="rId410" Type="http://schemas.openxmlformats.org/officeDocument/2006/relationships/hyperlink" Target="file:///\\globefs3\..\..\..\samanthal\AppData\Roaming\Microsoft\Sales%20Orders\Martco.055574\32092.%20ITEM%20137\Drawing%20Packets\32092.%20ITEM%20137.pdf" TargetMode="External"/><Relationship Id="rId494" Type="http://schemas.openxmlformats.org/officeDocument/2006/relationships/hyperlink" Target="file:///\\globefs3\..\..\..\samanthal\AppData\Roaming\Microsoft\Sales%20Orders\PIXELLE.56692\32655.%20ITEM%20124\Drawing%20Packets\32655.%20ITEM%20124.pdf" TargetMode="External"/><Relationship Id="rId508" Type="http://schemas.openxmlformats.org/officeDocument/2006/relationships/hyperlink" Target="file:///\\globefs3\..\..\..\samanthal\AppData\Roaming\Microsoft\Sales%20Orders\PIXELLE.56692\32645.%20ITEM%20103\Drawing%20Packets\32645.%20item%20103.pdf" TargetMode="External"/><Relationship Id="rId715" Type="http://schemas.openxmlformats.org/officeDocument/2006/relationships/hyperlink" Target="file:///\\globefs3\..\..\..\samanthal\AppData\Roaming\Microsoft\Sales%20Orders\NORBORD%20BARWICK.%2058733\33913.%20ITEM%20103\Mat'l%20List%20&amp;%20BOM's\33913%20Item%20103%20BOM.xlsx" TargetMode="External"/><Relationship Id="rId922" Type="http://schemas.openxmlformats.org/officeDocument/2006/relationships/hyperlink" Target="../../Sales%20Orders/VMG%20LITHUANIA.%2058141/34010.%20ITEM%20212/Drawing%20Packets/34010.%20ITEM%20212x.pdf" TargetMode="External"/><Relationship Id="rId1138" Type="http://schemas.openxmlformats.org/officeDocument/2006/relationships/hyperlink" Target="../../Sales%20Orders/ROSEBURG%20FOREST%20PRODUCTS.%2060841/35481.%20ITEM%20122/Approvals/35481%20Item%20122%20Approvals.pdf" TargetMode="External"/><Relationship Id="rId1345" Type="http://schemas.openxmlformats.org/officeDocument/2006/relationships/hyperlink" Target="../../Sales%20Orders/TOLKO%20INDUSTRIES%20OSB%2061642/36399%20ITEM%20221/Drawing%20Packets/36399%20ITEM%20221%20Drawing%20Packet.pdf" TargetMode="External"/><Relationship Id="rId1552" Type="http://schemas.openxmlformats.org/officeDocument/2006/relationships/hyperlink" Target="../../Sales%20Orders/STEVES%20&amp;%20SONS%2061634/36624%20ITEM%20337/Drawing%20Packets/36624%20ITEM%20337%20Drawing%20Packet.pdf" TargetMode="External"/><Relationship Id="rId147" Type="http://schemas.openxmlformats.org/officeDocument/2006/relationships/hyperlink" Target="file:///\\globefs3\..\..\..\samanthal\AppData\Roaming\Microsoft\Excel\Sales%20Orders\Irving%20Macon%20Broke%20and%20Core.048743\Irving%20-Mat'l%20Lists%20&amp;%20BOMs%20-%20048473\28885%20Irving,%20Item%20312.xlsx" TargetMode="External"/><Relationship Id="rId354" Type="http://schemas.openxmlformats.org/officeDocument/2006/relationships/hyperlink" Target="file:///\\globefs3\..\..\..\samanthal\AppData\Roaming\Microsoft\Sales%20Orders\CLEARWATER.055791\32227.%20ITEM%20101\Drawing%20Packets\32227.ITEM%20101.pdf" TargetMode="External"/><Relationship Id="rId799" Type="http://schemas.openxmlformats.org/officeDocument/2006/relationships/hyperlink" Target="file:///\\globefs3\..\..\..\samanthal\AppData\Roaming\Microsoft\Sales%20Orders\LP%20ROARING%20RIVER.%2058123\33651.%20ITEM%20104\Drawing%20Packets\33651.%20ITEM%20104x.pdf" TargetMode="External"/><Relationship Id="rId1191" Type="http://schemas.openxmlformats.org/officeDocument/2006/relationships/hyperlink" Target="../../Sales%20Orders/xCOMPLETED%20JOBS/NORBORD%20GUNTOWN.%2060074/34852.%20ITEM%20514/Costing/34852%20ITEM%20514%20Costing%20Summary.xlsm" TargetMode="External"/><Relationship Id="rId1205" Type="http://schemas.openxmlformats.org/officeDocument/2006/relationships/hyperlink" Target="../../Sales%20Orders/NORBORD%20INVERNESS.%2061343/36187.%20ITEM%20477/Drawing%20Packets/36187%20.ITEM%20477.pdf" TargetMode="External"/><Relationship Id="rId51" Type="http://schemas.openxmlformats.org/officeDocument/2006/relationships/hyperlink" Target="file:///\\globefs3\..\..\..\anthonyg\AppData\Roaming\Microsoft\Excel\BOMS\Irving%20-%20048474\27984%20Irving,%20Item%20103.xlsx" TargetMode="External"/><Relationship Id="rId561" Type="http://schemas.openxmlformats.org/officeDocument/2006/relationships/hyperlink" Target="file:///\\globefs3\..\..\..\samanthal\AppData\Roaming\Microsoft\Sales%20Orders\IRVING.%20055389\32018.%20ITEM%20126\Mat'l%20List%20&amp;%20BOM's\32018%20Item%20126%20BOM.xlsx" TargetMode="External"/><Relationship Id="rId659" Type="http://schemas.openxmlformats.org/officeDocument/2006/relationships/hyperlink" Target="file:///\\globefs3\..\..\..\samanthal\AppData\Roaming\Microsoft\Sales%20Orders\NORBORD%20HIGH%20LEVEL.57068\33082.%20ITEM%20313A\Drawing%20Packets\33082.%20ITEM%20313A.pdf" TargetMode="External"/><Relationship Id="rId866" Type="http://schemas.openxmlformats.org/officeDocument/2006/relationships/hyperlink" Target="../../Sales%20Orders/VMG%20LITHUANIA.%2058141/34026.%20ITEM%20241/Drawing%20Packets/34026.%20ITEM%20241.pdf" TargetMode="External"/><Relationship Id="rId1289" Type="http://schemas.openxmlformats.org/officeDocument/2006/relationships/hyperlink" Target="../../Sales%20Orders/G.P.%20EMPORIA%2062105/36172.%20ITEM%20100/Drawing%20Packets/36172.%20ITEM%20100.pdf" TargetMode="External"/><Relationship Id="rId1412" Type="http://schemas.openxmlformats.org/officeDocument/2006/relationships/hyperlink" Target="../../Sales%20Orders/STEVES%20&amp;%20SONS%2062655/36836%20ITEM%20147/Drawing%20Packets/36836%20ITEM%20147%20Drawing%20Packet.pdf" TargetMode="External"/><Relationship Id="rId1496" Type="http://schemas.openxmlformats.org/officeDocument/2006/relationships/hyperlink" Target="../../Sales%20Orders/STEVES%20&amp;%20SONS%2061634/36602%20ITEM%20309/Drawing%20Packets/36602%20item%20309.pdf" TargetMode="External"/><Relationship Id="rId214" Type="http://schemas.openxmlformats.org/officeDocument/2006/relationships/hyperlink" Target="file:///\\globefs3\..\..\..\samanthal\AppData\Roaming\Microsoft\Excel\Sales%20Orders\Tencate.050013\Tencate%20Matl%20Lists%20&amp;%20BOMs%20-%20050013\28846%20Tencate,%20Item%20120.xlsx" TargetMode="External"/><Relationship Id="rId298" Type="http://schemas.openxmlformats.org/officeDocument/2006/relationships/hyperlink" Target="file:///\\globefs3\..\..\..\samanthal\AppData\Roaming\Microsoft\Excel\Sales%20Orders\UDRI.52630\Mat'l%20List%20&amp;%20BOM's\30345%20Buy%20Parts.xlsx" TargetMode="External"/><Relationship Id="rId421" Type="http://schemas.openxmlformats.org/officeDocument/2006/relationships/hyperlink" Target="file:///\\globefs3\..\..\..\samanthal\AppData\Roaming\Microsoft\Sales%20Orders\Martco.055574\32058.%20Item%20100\Mat'l%20List%20&amp;%20BOM's\32058%20Item%20100%20BOM.xlsx" TargetMode="External"/><Relationship Id="rId519" Type="http://schemas.openxmlformats.org/officeDocument/2006/relationships/hyperlink" Target="file:///\\globefs3\..\..\..\samanthal\AppData\Roaming\Microsoft\Sales%20Orders\PIXELLE.56692\32658.%20ITEM%20130\Drawing%20Packets\32658.ITEM%20130.pdf" TargetMode="External"/><Relationship Id="rId1051" Type="http://schemas.openxmlformats.org/officeDocument/2006/relationships/hyperlink" Target="../../Sales%20Orders/LP%20TWO%20HARBORS.%2059890/35267.ITEM174/Drawing%20Packets/35267.ITEM%20174.pdf" TargetMode="External"/><Relationship Id="rId1149" Type="http://schemas.openxmlformats.org/officeDocument/2006/relationships/hyperlink" Target="../../Sales%20Orders/SCOTCH%20PLYWOOD%2061131/35701.ITEM%20101/Mat'l%20List%20&amp;%20BOM's/35701.%20item%20101%20BOM.xlsx" TargetMode="External"/><Relationship Id="rId1356" Type="http://schemas.openxmlformats.org/officeDocument/2006/relationships/hyperlink" Target="../../Sales%20Orders/TOLKO%20INDUSTRIES%20OSB%2061642/36391%20ITEM%20213/Drawing%20Packets/36391%20ITEM%20213.pdf" TargetMode="External"/><Relationship Id="rId158" Type="http://schemas.openxmlformats.org/officeDocument/2006/relationships/hyperlink" Target="file:///\\globefs3\..\..\..\samanthal\AppData\Roaming\Microsoft\Excel\Sales%20Orders\Irving%20Macon%20Broke%20and%20Core.048743\28884.%20Item%20309\Drawing%20Packets\Irving%20Broke%20&amp;%20Core%20Job%2028884,%20Item%20309,pdf..pdf" TargetMode="External"/><Relationship Id="rId726" Type="http://schemas.openxmlformats.org/officeDocument/2006/relationships/hyperlink" Target="file:///\\globefs3\..\..\..\samanthal\AppData\Roaming\Microsoft\Sales%20Orders\GP%20ENGLEHART.%2058211\33727.%20ITEM%20106\Drawing%20Packets\33727.%20ITEM%20106x.pdf" TargetMode="External"/><Relationship Id="rId933" Type="http://schemas.openxmlformats.org/officeDocument/2006/relationships/hyperlink" Target="../../Sales%20Orders/TOLKO%20MEADOW%20LAKE.%2059938/34919.%20ITEM%20123/Drawing%20Packets/34919.%20ITEM%20123.pdf" TargetMode="External"/><Relationship Id="rId1009" Type="http://schemas.openxmlformats.org/officeDocument/2006/relationships/hyperlink" Target="../../Sales%20Orders/NORBORD%20GUNTOWN.%2060074/34836.%20ITEM%20326/Drawing%20Packets/34836.%20ITEM%20326.pdf" TargetMode="External"/><Relationship Id="rId1563" Type="http://schemas.openxmlformats.org/officeDocument/2006/relationships/hyperlink" Target="../../Sales%20Orders/STEVES%20&amp;%20SONS%2061634/37659%20ITEM%20488/Drawing%20Packets/37659%20ITEM%20488%20Drawing%20Packet.pdf" TargetMode="External"/><Relationship Id="rId62" Type="http://schemas.openxmlformats.org/officeDocument/2006/relationships/hyperlink" Target="file:///\\globefs3\..\..\..\anthonyg\AppData\Roaming\Microsoft\Excel\BOMS\Irving%20-%20048474\27997%20Irving%20Item.xlsx" TargetMode="External"/><Relationship Id="rId365" Type="http://schemas.openxmlformats.org/officeDocument/2006/relationships/hyperlink" Target="file:///\\globefs3\..\..\..\samanthal\AppData\Roaming\Microsoft\Sales%20Orders\Martco.055574\32059.%20Item%20101\Drawing%20Packets\32059.Item101.pdf" TargetMode="External"/><Relationship Id="rId572" Type="http://schemas.openxmlformats.org/officeDocument/2006/relationships/hyperlink" Target="file:///\\globefs3\..\..\..\samanthal\AppData\Roaming\Microsoft\Sales%20Orders\IRVING.%20055389\32164.%20ITEM%20106\Drawing%20Packets\32164.%20ITEM%20106.pdf" TargetMode="External"/><Relationship Id="rId1216" Type="http://schemas.openxmlformats.org/officeDocument/2006/relationships/hyperlink" Target="../../Sales%20Orders/NORBORD%20INVERNESS.%2061343/35928.%20ITEM%20470/Costing/35928%20ITEM%20470%20Costing%20Summary.xlsm" TargetMode="External"/><Relationship Id="rId1423" Type="http://schemas.openxmlformats.org/officeDocument/2006/relationships/hyperlink" Target="../../Sales%20Orders/STEVES%20&amp;%20SONS%2061634/36578%20ITEM%20206/Drawing%20Packets/36578%20ITEM%20206%20Drawing%20Packet.pdf" TargetMode="External"/><Relationship Id="rId225" Type="http://schemas.openxmlformats.org/officeDocument/2006/relationships/hyperlink" Target="file:///\\globefs3\..\..\..\samanthal\AppData\Roaming\Microsoft\Excel\Sales%20Orders\Tencate.050013\28854.%20Item%20130\28854.%20Item%20130\Drawing%20Packets\28854.%20Item%20130.pdf" TargetMode="External"/><Relationship Id="rId432" Type="http://schemas.openxmlformats.org/officeDocument/2006/relationships/hyperlink" Target="file:///\\globefs3\..\..\..\samanthal\AppData\Roaming\Microsoft\Sales%20Orders\MITEK.055792\32327.%20ITEM%20308\Mat'l%20List%20&amp;%20BOM's\32327%20Item%20308%20BOM.xlsx" TargetMode="External"/><Relationship Id="rId877" Type="http://schemas.openxmlformats.org/officeDocument/2006/relationships/hyperlink" Target="../../Sales%20Orders/VMG%20LITHUANIA.%2058141/34024.%20ITEM%20231/Drawing%20Packets/34024.%20ITEM%20231.pdf" TargetMode="External"/><Relationship Id="rId1062" Type="http://schemas.openxmlformats.org/officeDocument/2006/relationships/hyperlink" Target="../../Sales%20Orders/LP%20TWO%20HARBORS.%2059890/35244.ITEM%20104/Mtl%20List%20&amp;%20BOM/35244.%20Item%20104%20BOM.xlsx" TargetMode="External"/><Relationship Id="rId737" Type="http://schemas.openxmlformats.org/officeDocument/2006/relationships/hyperlink" Target="file:///\\globefs3\..\..\..\samanthal\AppData\Roaming\Microsoft\Sales%20Orders\GP%20ENGLEHART.%2058211\33729.%20ITEM%20108\Drawing%20Packets\33729.%20ITEM%20108.pdf" TargetMode="External"/><Relationship Id="rId944" Type="http://schemas.openxmlformats.org/officeDocument/2006/relationships/hyperlink" Target="../../Sales%20Orders/TOLKO%20MEADOW%20LAKE.%2059938/34920.%20ITEM%20201/Mat'l%20List%20&amp;%20BOM's/34920%20Item%20201%20BOM.xlsx" TargetMode="External"/><Relationship Id="rId1367" Type="http://schemas.openxmlformats.org/officeDocument/2006/relationships/hyperlink" Target="../../Sales%20Orders/TOLKO%20INDUSTRIES%20OSB%2061642/36417%20ITEM%20318/Costing/36417%20Item%20318%20Costing%20Summary.xlsm" TargetMode="External"/><Relationship Id="rId1574" Type="http://schemas.openxmlformats.org/officeDocument/2006/relationships/hyperlink" Target="../../Sales%20Orders/STEVES%20&amp;%20SONS%2061634/36639%20ITEM%20435/Drawing%20Packets/36639%20ITEM%20435%20Drawing%20Packet.pdf" TargetMode="External"/><Relationship Id="rId73" Type="http://schemas.openxmlformats.org/officeDocument/2006/relationships/hyperlink" Target="file:///\\globefs3\..\..\..\anthonyg\AppData\Roaming\Microsoft\Excel\Drawings\Production%20DWG%20Packets\Kapstone%20SO.046380\Kapstone%20Job%2027710,%20Item%20109.pdf" TargetMode="External"/><Relationship Id="rId169" Type="http://schemas.openxmlformats.org/officeDocument/2006/relationships/hyperlink" Target="file:///\\globefs3\..\..\..\anthonyg\AppData\Roaming\Microsoft\Excel\Sales%20Orders\Irving%20Macon%20Broke%20and%20Core.048743\Irving%20-Mat'l%20Lists%20&amp;%20BOMs%20-%20048473\27632%20Irving,%20Item%20101.xlsx" TargetMode="External"/><Relationship Id="rId376" Type="http://schemas.openxmlformats.org/officeDocument/2006/relationships/hyperlink" Target="file:///\\globefs3\..\..\..\samanthal\AppData\Roaming\Microsoft\Sales%20Orders\Martco.055574\32069.%20Item%20109A\Drawing%20Packets\32069.%20Item%20109A.pdf" TargetMode="External"/><Relationship Id="rId583" Type="http://schemas.openxmlformats.org/officeDocument/2006/relationships/hyperlink" Target="file:///\\globefs3\..\..\..\samanthal\AppData\Roaming\Microsoft\Sales%20Orders\IRVING.%20055389\32172.%20ITEM%20124\Mat'l%20List%20&amp;%20BOM's\32172%20Item%20124%20BOM.xlsx" TargetMode="External"/><Relationship Id="rId790" Type="http://schemas.openxmlformats.org/officeDocument/2006/relationships/hyperlink" Target="file:///\\globefs3\..\..\..\samanthal\AppData\Roaming\Microsoft\Sales%20Orders\DOMTAR-KINGSPORT.%2057300\33870.%20ITEM%20203\Drawing%20Packets\33870.%20ITEM%20203.pdf" TargetMode="External"/><Relationship Id="rId804" Type="http://schemas.openxmlformats.org/officeDocument/2006/relationships/hyperlink" Target="file:///\\globefs3\..\..\..\samanthal\AppData\Roaming\Microsoft\Sales%20Orders\LP%20ROARING%20RIVER.%2058123\33662.%20ITEM%20114\Mat'l%20List%20&amp;%20BOM's\33662%20item%20114%20BOM.xlsx" TargetMode="External"/><Relationship Id="rId1227" Type="http://schemas.openxmlformats.org/officeDocument/2006/relationships/hyperlink" Target="../../Sales%20Orders/MARTCO%20CHOPIN%2060293/36336.%20ITEM%20101/Mat'l%20List%20&amp;%20BOM's/36336%20ITEM%20101%20BOM.xlsx" TargetMode="External"/><Relationship Id="rId1434" Type="http://schemas.openxmlformats.org/officeDocument/2006/relationships/hyperlink" Target="../../Sales%20Orders/STEVES%20&amp;%20SONS%2061634/36561%20ITEM%20113/Drawing%20Packets/36561%20item%20113%20Drawing%20Packet.pdf" TargetMode="External"/><Relationship Id="rId4" Type="http://schemas.openxmlformats.org/officeDocument/2006/relationships/hyperlink" Target="file:///\\globefs3\..\..\..\anthonyg\AppData\Roaming\Microsoft\Excel\Drawings\Production%20DWG%20Packets\Kapstone%20SO.046380\Kapstone%20Job%2027707,%20Item%20106.pdf" TargetMode="External"/><Relationship Id="rId236" Type="http://schemas.openxmlformats.org/officeDocument/2006/relationships/hyperlink" Target="file:///\\globefs3\..\..\..\samanthal\AppData\Roaming\Microsoft\Excel\Sales%20Orders\Columbia%20Forest%20Products.052315\30065.Item%20101\Drawing%20Packets\30065.Item%20101.pdf" TargetMode="External"/><Relationship Id="rId443" Type="http://schemas.openxmlformats.org/officeDocument/2006/relationships/hyperlink" Target="file:///\\globefs3\..\..\..\samanthal\AppData\Roaming\Microsoft\Sales%20Orders\MITEK.055792\32638.%20ITEM%20330A\Mat'l%20List%20&amp;%20BOM's\32638%20Item%20330A%20BOM.xlsx" TargetMode="External"/><Relationship Id="rId650" Type="http://schemas.openxmlformats.org/officeDocument/2006/relationships/hyperlink" Target="file:///\\globefs3\..\..\..\samanthal\AppData\Roaming\Microsoft\Sales%20Orders\NORBORD%20HIGH%20LEVEL.57068\32910.%20ITEM%20311\Drawing%20Packets\32910.%20ITEM%20311%20%20%20NEW.pdf" TargetMode="External"/><Relationship Id="rId888" Type="http://schemas.openxmlformats.org/officeDocument/2006/relationships/hyperlink" Target="../../Sales%20Orders/VMG%20LITHUANIA.%2058141/34024.%20ITEM%20231/Mat'l%20List%20&amp;%20BOM's/34024%20Item%20231%20BOM.xlsx" TargetMode="External"/><Relationship Id="rId1073" Type="http://schemas.openxmlformats.org/officeDocument/2006/relationships/hyperlink" Target="../../Sales%20Orders/LP%20TWO%20HARBORS.%2059890/35273.ITEM%20179/Mtl%20List%20&amp;%20BOM's/35273.%20Item%20179%20BOM.xlsx" TargetMode="External"/><Relationship Id="rId1280" Type="http://schemas.openxmlformats.org/officeDocument/2006/relationships/hyperlink" Target="../../Sales%20Orders/GO%20LABS%20MADISON.%2059401/35318.%20ITEM%2010106/Costing/35318%20ITEM%2010106%20Costing%20Summary.xlsm" TargetMode="External"/><Relationship Id="rId1501" Type="http://schemas.openxmlformats.org/officeDocument/2006/relationships/hyperlink" Target="../../Sales%20Orders/STEVES%20&amp;%20SONS%2061634/36609%20ITEM%20322/Drawing%20Packets/36609%20ITEM%20322%20Drawing%20Packet.pdf" TargetMode="External"/><Relationship Id="rId303" Type="http://schemas.openxmlformats.org/officeDocument/2006/relationships/hyperlink" Target="file:///\\globefs3\..\..\..\samanthal\AppData\Roaming\Microsoft\Excel\Sales%20Orders\Preferred%20Trading.053675\Mat'l%20List%20&amp;%20BOM's\30910.%20Item%20100.xlsx" TargetMode="External"/><Relationship Id="rId748" Type="http://schemas.openxmlformats.org/officeDocument/2006/relationships/hyperlink" Target="file:///\\globefs3\..\..\..\samanthal\AppData\Roaming\Microsoft\Sales%20Orders\DOMTAR-KINGSPORT.%2057300\33219.%20ITEM%20118\Drawing%20Packets\33219.ITEM%20118.pdf" TargetMode="External"/><Relationship Id="rId955" Type="http://schemas.openxmlformats.org/officeDocument/2006/relationships/hyperlink" Target="../../Sales%20Orders/TOLKO%20MEADOW%20LAKE.%2059938/35052.%20ITEM%20212/Mat'l%20List%20&amp;%20BOM's/35052%20Item%20212%20BOM.xlsx" TargetMode="External"/><Relationship Id="rId1140" Type="http://schemas.openxmlformats.org/officeDocument/2006/relationships/hyperlink" Target="../../Sales%20Orders/ROSEBURG%20FOREST%20PRODUCTS.%2060841/35469.ITEM%20103/Approvals/35469%20Item%20103%20Approvals.pdf" TargetMode="External"/><Relationship Id="rId1378" Type="http://schemas.openxmlformats.org/officeDocument/2006/relationships/hyperlink" Target="../../Sales%20Orders/TOLKO%20INDUSTRIES%20OSB%2061642/36405%20ITEM%20301/Costing/36405%20ITEM%20301%20Costing%20Summary.xlsm" TargetMode="External"/><Relationship Id="rId1585" Type="http://schemas.openxmlformats.org/officeDocument/2006/relationships/hyperlink" Target="../../Sales%20Orders/LP%20-%20TWO%20HARBOR%2064797/37995%20ITEM%20110/Drawing%20Packets/37995%20ITEM%20110%20DRAWING%20PACKET.pdf" TargetMode="External"/><Relationship Id="rId84" Type="http://schemas.openxmlformats.org/officeDocument/2006/relationships/hyperlink" Target="file:///\\globefs3\..\..\..\anthonyg\AppData\Roaming\Microsoft\Excel\BOMS\Irving%20-%20048474\28974%20Irving,%20Item%20136%20matl%20list.xlsx" TargetMode="External"/><Relationship Id="rId387" Type="http://schemas.openxmlformats.org/officeDocument/2006/relationships/hyperlink" Target="file:///\\globefs3\..\..\..\samanthal\AppData\Roaming\Microsoft\Sales%20Orders\Martco.055574\32083.%20Item%20130\Mat'l%20List%20&amp;%20BOM's\32083,%20Item%20130.xlsx" TargetMode="External"/><Relationship Id="rId510" Type="http://schemas.openxmlformats.org/officeDocument/2006/relationships/hyperlink" Target="file:///\\globefs3\..\..\..\samanthal\AppData\Roaming\Microsoft\Sales%20Orders\PIXELLE.56692\32661.%20ITEM%20133\Drawing%20Packets\32661.%20ITEM%20133.pdf" TargetMode="External"/><Relationship Id="rId594" Type="http://schemas.openxmlformats.org/officeDocument/2006/relationships/hyperlink" Target="file:///\\globefs3\..\..\..\samanthal\AppData\Roaming\Microsoft\Sales%20Orders\IRVING.%20055389\32174.%20ITEM%20131\Drawing%20Packets\32174.%20ITEM%20131.pdf" TargetMode="External"/><Relationship Id="rId608" Type="http://schemas.openxmlformats.org/officeDocument/2006/relationships/hyperlink" Target="file:///\\globefs3\..\..\..\samanthal\AppData\Roaming\Microsoft\Sales%20Orders\NORBORD%20HIGH%20LEVEL.57068\32927.%20ITEM%20335\Drawing%20Packets\32927.%20ITEM%20335.pdf" TargetMode="External"/><Relationship Id="rId815" Type="http://schemas.openxmlformats.org/officeDocument/2006/relationships/hyperlink" Target="file:///\\globefs3\..\..\..\samanthal\AppData\Roaming\Microsoft\Sales%20Orders\LP%20ROARING%20RIVER.%2058123\33650.%20ITEM%20103\Mat'l%20List%20&amp;%20BOM's\33650%20Item%20103%20BOM.xlsx" TargetMode="External"/><Relationship Id="rId1238" Type="http://schemas.openxmlformats.org/officeDocument/2006/relationships/hyperlink" Target="../../Sales%20Orders/GO%20LABS%20MADISON.%2059401/35318.%20ITEM%2010106/Drawing%20Packets/35318.%20Item%2010106.pdf" TargetMode="External"/><Relationship Id="rId1445" Type="http://schemas.openxmlformats.org/officeDocument/2006/relationships/hyperlink" Target="../../Sales%20Orders/STEVES%20&amp;%20SONS%2061634/36558%20ITEM%20110/Drawing%20Packets/36558%20ITEM%20110%20Drawing%20Packet.pdf" TargetMode="External"/><Relationship Id="rId247" Type="http://schemas.openxmlformats.org/officeDocument/2006/relationships/hyperlink" Target="file:///\\globefs3\..\..\..\samanthal\AppData\Roaming\Microsoft\Excel\Sales%20Orders\Norbord%20Inc.%20-%20Chambord.052419\Chambord%20-%20Matl%20Lists%20and%20Boms%20052419\30130%20Chambord,%20Item%20104.xlsx" TargetMode="External"/><Relationship Id="rId899" Type="http://schemas.openxmlformats.org/officeDocument/2006/relationships/hyperlink" Target="../../Sales%20Orders/VMG%20LITHUANIA.%2058141/34007.%20ITEM%20210/Mat'l%20List%20&amp;%20BOM's/34007%20Item%20210%20BOM.xlsx" TargetMode="External"/><Relationship Id="rId1000" Type="http://schemas.openxmlformats.org/officeDocument/2006/relationships/hyperlink" Target="../../Sales%20Orders/NORBORD%20GUNTOWN.%2060074/34827.%20ITEM%20312/Drawing%20Packets/34827.%20ITEM%20312.pdf" TargetMode="External"/><Relationship Id="rId1084" Type="http://schemas.openxmlformats.org/officeDocument/2006/relationships/hyperlink" Target="../../Sales%20Orders/LP%20TWO%20HARBORS.%2059890/35262.%20ITEM%20166/Drawing%20Packets/35262.%20Item%20166.pdf" TargetMode="External"/><Relationship Id="rId1305" Type="http://schemas.openxmlformats.org/officeDocument/2006/relationships/hyperlink" Target="../../Sales%20Orders/NORBORD%20INVERNESS.%2061343/36351%20ITEM%20410A/Drawing%20Packets/36351%20ITEM%20401A%20Drawing%20Packet.pdf" TargetMode="External"/><Relationship Id="rId107" Type="http://schemas.openxmlformats.org/officeDocument/2006/relationships/hyperlink" Target="file:///\\globefs3\..\..\..\anthonyg\AppData\Roaming\Microsoft\Excel\Drawings\Production%20DWG%20Packets\James%20Hardie%20-%20Tacoma%20SO.50914\James%20Hardie%20Job%2029296%20item%20102.pdf" TargetMode="External"/><Relationship Id="rId454" Type="http://schemas.openxmlformats.org/officeDocument/2006/relationships/hyperlink" Target="file:///\\globefs3\..\..\..\samanthal\AppData\Roaming\Microsoft\Sales%20Orders\NORBORD%20INVERNESS.56655\32622.%20ITEM101.1\Drawing%20Packets\32622.%20ITEM%20101.1.pdf" TargetMode="External"/><Relationship Id="rId661" Type="http://schemas.openxmlformats.org/officeDocument/2006/relationships/hyperlink" Target="file:///\\globefs3\..\..\..\samanthal\AppData\Roaming\Microsoft\Sales%20Orders\NORBORD%20HIGH%20LEVEL.57068\32913.%20ITEM%20314\Mat'l%20List%20&amp;%20BOM's\32913%20Item%20314%20BOM.xlsx" TargetMode="External"/><Relationship Id="rId759" Type="http://schemas.openxmlformats.org/officeDocument/2006/relationships/hyperlink" Target="file:///\\globefs3\..\..\..\samanthal\AppData\Roaming\Microsoft\Sales%20Orders\DOMTAR-KINGSPORT.%2057300\33201.ITEM%20101\Mat'l%20List%20&amp;%20BOM's\33201,%20Item%20101%20BOM.xlsx" TargetMode="External"/><Relationship Id="rId966" Type="http://schemas.openxmlformats.org/officeDocument/2006/relationships/hyperlink" Target="../../Sales%20Orders/NORBORD%20GUNTOWN.%2060074/34843.%20ITEM%20411/Drawing%20Packets/34843.%20ITEM%20411.pdf" TargetMode="External"/><Relationship Id="rId1291" Type="http://schemas.openxmlformats.org/officeDocument/2006/relationships/hyperlink" Target="../../Sales%20Orders/GLOBAL%20SECURE%20SHIPPING,%20INC%2058727/36755%20ITEM%20102/Drawing%20Packets/36755%20ITEM%20102%20Drawing%20Packet.pdf" TargetMode="External"/><Relationship Id="rId1389" Type="http://schemas.openxmlformats.org/officeDocument/2006/relationships/hyperlink" Target="../../Sales%20Orders/TOLKO%20INDUSTRIES%20OSB%2061642/36384%20ITEM%20203/Costing/36384%20Item%20203%20Costing%20Summary.xlsm" TargetMode="External"/><Relationship Id="rId1512" Type="http://schemas.openxmlformats.org/officeDocument/2006/relationships/hyperlink" Target="../../Sales%20Orders/STEVES%20&amp;%20SONS%2061634/36623%20ITEM%20336/Drawing%20Packets/36623.%20ITEM%20336.pdf" TargetMode="External"/><Relationship Id="rId1596" Type="http://schemas.openxmlformats.org/officeDocument/2006/relationships/hyperlink" Target="../../Sales%20Orders/LP%20-%20TWO%20HARBOR%2064797/38186%20ITEM%20220/Drawing%20Packets/38186%20ITEM%20220%20DRAWING%20PACKET.pdf" TargetMode="External"/><Relationship Id="rId11" Type="http://schemas.openxmlformats.org/officeDocument/2006/relationships/hyperlink" Target="file:///\\globefs3\..\..\..\anthonyg\AppData\Roaming\Microsoft\Excel\Drawings\Production%20DWG%20Packets\Irving%20Tissue%20-%20Macon%20SO.048474\Irving%20Tissue%20Macon%20Job%2027983,%20Item%20102.pdf" TargetMode="External"/><Relationship Id="rId314" Type="http://schemas.openxmlformats.org/officeDocument/2006/relationships/hyperlink" Target="file:///\\globefs3\..\..\..\samanthal\AppData\Roaming\Microsoft\Excel\Sales%20Orders\GP%20Camas.054764\Drawing%20Packets\31593.Item101.pdf" TargetMode="External"/><Relationship Id="rId398" Type="http://schemas.openxmlformats.org/officeDocument/2006/relationships/hyperlink" Target="file:///\\globefs3\..\..\..\samanthal\AppData\Roaming\Microsoft\Sales%20Orders\Martco.055574\32063.%20Item%20105\Drawing%20Packets\32063.%20item%20105.pdf" TargetMode="External"/><Relationship Id="rId521" Type="http://schemas.openxmlformats.org/officeDocument/2006/relationships/hyperlink" Target="file:///\\globefs3\..\..\..\samanthal\AppData\Roaming\Microsoft\Sales%20Orders\PIXELLE.56692\32653.%20ITEM%20123\Drawing%20Packets\32653.ITEM%20123.pdf" TargetMode="External"/><Relationship Id="rId619" Type="http://schemas.openxmlformats.org/officeDocument/2006/relationships/hyperlink" Target="file:///\\globefs3\..\..\..\samanthal\AppData\Roaming\Microsoft\Sales%20Orders\NORBORD%20HIGH%20LEVEL.57068\32930.%20ITEM%20338\Drawing%20Packet\32930.%20ITEM%20338.pdf" TargetMode="External"/><Relationship Id="rId1151" Type="http://schemas.openxmlformats.org/officeDocument/2006/relationships/hyperlink" Target="../../Sales%20Orders/xCOMPLETED%20JOBS/GP%20ENGLEHART.%2061839/36016.%20ITEM%20101/Costing/36016%20ITEM%20101%20Costing%20Summary.xlsm" TargetMode="External"/><Relationship Id="rId1249" Type="http://schemas.openxmlformats.org/officeDocument/2006/relationships/hyperlink" Target="../../Sales%20Orders/GO%20LABS%20MADISON.%2059401/35315.%20ITEM%2010103/Drawing%20Packets/33515.%20Item%2010103.pdf" TargetMode="External"/><Relationship Id="rId95" Type="http://schemas.openxmlformats.org/officeDocument/2006/relationships/hyperlink" Target="file:///\\globefs3\..\..\..\anthonyg\AppData\Roaming\Microsoft\Excel\BOMS\Kapstone%20-%20046380\27726%20Kapstone,%20Item%20136.xlsx" TargetMode="External"/><Relationship Id="rId160" Type="http://schemas.openxmlformats.org/officeDocument/2006/relationships/hyperlink" Target="file:///\\globefs3\..\..\..\anthonyg\AppData\Roaming\Microsoft\Excel\Sales%20Orders\Irving%20Macon%20Broke%20and%20Core.048743\Irving%20-Mat'l%20Lists%20&amp;%20BOMs%20-%20048473\29307%20Irving,%20Item%20118.xlsx" TargetMode="External"/><Relationship Id="rId826" Type="http://schemas.openxmlformats.org/officeDocument/2006/relationships/hyperlink" Target="file:///\\globefs3\..\..\..\samanthal\AppData\Roaming\Microsoft\Sales%20Orders\LP%20ROARING%20RIVER.%2058123\33657.%20ITEM%20110\Mat'l%20List%20&amp;%20BOM's\33657%20item%20110%20BOM%20&amp;%20Mtl%20List.xlsx" TargetMode="External"/><Relationship Id="rId1011" Type="http://schemas.openxmlformats.org/officeDocument/2006/relationships/hyperlink" Target="../../Sales%20Orders/NORBORD%20GUNTOWN.%2060074/34839.%20ITEM%20405/Drawing%20Packets/34839.%20ITEM%20405.pdf" TargetMode="External"/><Relationship Id="rId1109" Type="http://schemas.openxmlformats.org/officeDocument/2006/relationships/hyperlink" Target="../../Sales%20Orders/ROSEBURG%20FOREST%20PRODUCTS.%2060841/35469.ITEM%20103/Mat'l%20List%20&amp;%20BOM's/35469.%20Item%20103%20BOM%20&amp;%20MTL%20LIST.xlsx" TargetMode="External"/><Relationship Id="rId1456" Type="http://schemas.openxmlformats.org/officeDocument/2006/relationships/hyperlink" Target="../../Sales%20Orders/STEVES%20&amp;%20SONS%2061634/36561%20ITEM%20113/Costing/36561%20Item%20113%20Costing%20Summary.xlsm" TargetMode="External"/><Relationship Id="rId258" Type="http://schemas.openxmlformats.org/officeDocument/2006/relationships/hyperlink" Target="file:///\\globefs3\..\..\..\samanthal\AppData\Roaming\Microsoft\Excel\Sales%20Orders\GP%20Quanah.52804\30387.%20item%20100\Drawing%20Packets\30387.ITEM%20100.pdf" TargetMode="External"/><Relationship Id="rId465" Type="http://schemas.openxmlformats.org/officeDocument/2006/relationships/hyperlink" Target="file:///\\globefs3\..\..\..\samanthal\AppData\Roaming\Microsoft\Sales%20Orders\NORBORD%20INVERNESS.56655\32943.%20ITEM%20105.1\Mat'l%20List%20&amp;%20BOM's\32943%20Item%20105.1%20BOM.xlsx" TargetMode="External"/><Relationship Id="rId672" Type="http://schemas.openxmlformats.org/officeDocument/2006/relationships/hyperlink" Target="file:///\\globefs3\..\..\..\samanthal\AppData\Roaming\Microsoft\Sales%20Orders\GP%20DUDLEY.57095\32963.%20ITEM%20101\Drawing%20Packets\32963.%20ITEM%20101.pdf" TargetMode="External"/><Relationship Id="rId1095" Type="http://schemas.openxmlformats.org/officeDocument/2006/relationships/hyperlink" Target="../../Sales%20Orders/LP%20TWO%20HARBORS.%2059890/35857.%20ITEM%20190/Drawing%20Packets/35857.%20Item%20190.pdf" TargetMode="External"/><Relationship Id="rId1316" Type="http://schemas.openxmlformats.org/officeDocument/2006/relationships/hyperlink" Target="../../Sales%20Orders/TOLKO%20INDUSTRIES%20OSB%2061642/36388%20ITEM%20207/Drawing%20Packets/36388%20ITEM%20207.pdf" TargetMode="External"/><Relationship Id="rId1523" Type="http://schemas.openxmlformats.org/officeDocument/2006/relationships/hyperlink" Target="../../Sales%20Orders/G.P.%20EMPORIA%2062806/36916%20ITEM%20110/Drawing%20Packets/36916%20ITEM%20110%20Drawing%20Packet.pdf" TargetMode="External"/><Relationship Id="rId22" Type="http://schemas.openxmlformats.org/officeDocument/2006/relationships/hyperlink" Target="file:///\\globefs3\..\..\..\anthonyg\AppData\Roaming\Microsoft\Excel\Drawings\Production%20DWG%20Packets\Irving%20Tissue%20-%20Macon%20SO.048474\Irving%20Tissue%20Macon%20Job%2027998,%20Item%20126.pdf" TargetMode="External"/><Relationship Id="rId118" Type="http://schemas.openxmlformats.org/officeDocument/2006/relationships/hyperlink" Target="file:///\\globefs3\..\..\..\anthonyg\AppData\Roaming\Microsoft\Excel\Drawings\Production%20DWG%20Packets\ACPT%20Advance.%20SO%20049782\ACPT%20ADVANCE,%20Job%2029024,%20Item115.pdf" TargetMode="External"/><Relationship Id="rId325" Type="http://schemas.openxmlformats.org/officeDocument/2006/relationships/hyperlink" Target="file:///\\globefs3\..\..\..\samanthal\AppData\Roaming\Microsoft\Sales%20Orders\HIGH%20LEVEL.055094\31783.%20ITEM%20104\Drawing%20Packets\31783.%20ITEM%20104.pdf" TargetMode="External"/><Relationship Id="rId532" Type="http://schemas.openxmlformats.org/officeDocument/2006/relationships/hyperlink" Target="file:///\\globefs3\..\..\..\samanthal\AppData\Roaming\Microsoft\Sales%20Orders\PIXELLE.56692\32651.%20ITEM%20120\Mat'l%20List%20&amp;%20BOM's\32651%20Item%20120%20BOM.xlsx" TargetMode="External"/><Relationship Id="rId977" Type="http://schemas.openxmlformats.org/officeDocument/2006/relationships/hyperlink" Target="../../Sales%20Orders/NORBORD%20GUNTOWN.%2060074/34817.%20ITEM%20302/Mat'l%20List%20&amp;%20BOM's/34817%20Item%20302%20BOM.xlsx" TargetMode="External"/><Relationship Id="rId1162" Type="http://schemas.openxmlformats.org/officeDocument/2006/relationships/hyperlink" Target="../../Sales%20Orders/NORBORD%20GUNTOWN.%2060074/34812.%20ITEM%20204/Drawing%20Packets/34812.%20ITEM%20204.pdf" TargetMode="External"/><Relationship Id="rId171" Type="http://schemas.openxmlformats.org/officeDocument/2006/relationships/hyperlink" Target="file:///\\globefs3\..\..\..\anthonyg\AppData\Roaming\Microsoft\Excel\Sales%20Orders\Irving%20Macon%20Broke%20and%20Core.048743\Irving%20-Mat'l%20Lists%20&amp;%20BOMs%20-%20048473\28879%20Irving,%20Item%20125.xlsx" TargetMode="External"/><Relationship Id="rId837" Type="http://schemas.openxmlformats.org/officeDocument/2006/relationships/hyperlink" Target="../../Sales%20Orders/NORBORD%20CHAMBORD.%2058971/34118.%20ITEM%20205/Mat'l%20List%20&amp;%20BOM's/34118%20Item%20205%20BOM.xlsx" TargetMode="External"/><Relationship Id="rId1022" Type="http://schemas.openxmlformats.org/officeDocument/2006/relationships/hyperlink" Target="../../Sales%20Orders/NORBORD%20GUNTOWN.%2060074/34840.%20ITEM%20408/Matl%20List%20&amp;%20BOMs/34840.%20Item%20408%20BOM.xlsx" TargetMode="External"/><Relationship Id="rId1467" Type="http://schemas.openxmlformats.org/officeDocument/2006/relationships/hyperlink" Target="../../Sales%20Orders/STEVES%20&amp;%20SONS%2061634/36573%20ITEM%20201/Costing/36573%20Item%20201%20Costing%20Summary.xlsm" TargetMode="External"/><Relationship Id="rId269" Type="http://schemas.openxmlformats.org/officeDocument/2006/relationships/hyperlink" Target="file:///\\globefs3\..\..\..\samanthal\AppData\Roaming\Microsoft\Excel\Sales%20Orders\Norbord%20Lanett.052929\Mat'l%20List%20&amp;%20BOM's\30463%20Lanett,%20Item%20101.xlsx" TargetMode="External"/><Relationship Id="rId476" Type="http://schemas.openxmlformats.org/officeDocument/2006/relationships/hyperlink" Target="file:///\\globefs3\..\..\..\samanthal\AppData\Roaming\Microsoft\Sales%20Orders\MITEK.055792\32330.%20ITEM%20311\Drawing%20Packets\32330.%20ITEM%20311.pdf" TargetMode="External"/><Relationship Id="rId683" Type="http://schemas.openxmlformats.org/officeDocument/2006/relationships/hyperlink" Target="file:///\\globefs3\..\..\..\samanthal\AppData\Roaming\Microsoft\Sales%20Orders\GP%20DUDLEY.57095\32968.%20ITEM%20111\Mat'l%20List%20&amp;%20BOM's\32968%20Item%20111%20BOM.xlsx" TargetMode="External"/><Relationship Id="rId890" Type="http://schemas.openxmlformats.org/officeDocument/2006/relationships/hyperlink" Target="../../Sales%20Orders/VMG%20LITHUANIA.%2058141/34031.%20ITEM%20246/Mat'l%20List%20&amp;%20BOM's/34031%20Item%20246%20BOM.xlsx" TargetMode="External"/><Relationship Id="rId904" Type="http://schemas.openxmlformats.org/officeDocument/2006/relationships/hyperlink" Target="../../Sales%20Orders/VMG%20LITHUANIA.%2058141/34033.%20ITEM%20251/Drawing%20Packets/34033.%20ITEM%20251.pdf" TargetMode="External"/><Relationship Id="rId1327" Type="http://schemas.openxmlformats.org/officeDocument/2006/relationships/hyperlink" Target="../../Sales%20Orders/TOLKO%20INDUSTRIES%20OSB%2061642/36415%20ITEM%20314/Drawing%20Packets/36415%20ITEM%20314.pdf" TargetMode="External"/><Relationship Id="rId1534" Type="http://schemas.openxmlformats.org/officeDocument/2006/relationships/hyperlink" Target="../../Sales%20Orders/G.P.%20EMPORIA%2062806/37661%20ITEM%20121/Drawing%20Packets/37661%20ITEM%20121%20Drawing%20Packet.pdf" TargetMode="External"/><Relationship Id="rId33" Type="http://schemas.openxmlformats.org/officeDocument/2006/relationships/hyperlink" Target="file:///\\globefs3\..\..\..\anthonyg\AppData\Roaming\Microsoft\Excel\Drawings\Production%20DWG%20Packets\Irving%20Tissue%20-%20Macon%20SO.048474\irving%20Tissue%20Macon%20Job%2028973,%20Item%20132.pdf" TargetMode="External"/><Relationship Id="rId129" Type="http://schemas.openxmlformats.org/officeDocument/2006/relationships/hyperlink" Target="file:///\\globefs3\..\..\..\samanthal\AppData\Roaming\Microsoft\Excel\Sales%20Orders\ACPT.49782\ACPT%20-Mat'l%20Lists%20&amp;%20BOMs-%2049782\29019%20ACPT,%20Item%20110.xlsx" TargetMode="External"/><Relationship Id="rId336" Type="http://schemas.openxmlformats.org/officeDocument/2006/relationships/hyperlink" Target="file:///\\globefs3\..\..\..\samanthal\AppData\Roaming\Microsoft\Sales%20Orders\HIGH%20LEVEL.055094\31790.%20ITEM%20121\Mat'l%20List%20&amp;%20BOM's\31790%20BOM.xlsx" TargetMode="External"/><Relationship Id="rId543" Type="http://schemas.openxmlformats.org/officeDocument/2006/relationships/hyperlink" Target="file:///\\globefs3\..\..\..\samanthal\AppData\Roaming\Microsoft\Sales%20Orders\IRVING.%20055389\32017\Drawing%20Packets\32017.%20item%20115.pdf" TargetMode="External"/><Relationship Id="rId988" Type="http://schemas.openxmlformats.org/officeDocument/2006/relationships/hyperlink" Target="../../Sales%20Orders/NORBORD%20GUNTOWN.%2060074/34836.%20ITEM%20326/Mat'l%20List%20&amp;%20BOM's/34836%20Item%20326%20BOM.xlsx" TargetMode="External"/><Relationship Id="rId1173" Type="http://schemas.openxmlformats.org/officeDocument/2006/relationships/hyperlink" Target="../../Sales%20Orders/NORBORD%20GUNTOWN.%2060074/34809.%20ITEM%20201/Drawing%20Packets/34809.%20ITEM%20201.pdf" TargetMode="External"/><Relationship Id="rId1380" Type="http://schemas.openxmlformats.org/officeDocument/2006/relationships/hyperlink" Target="../../Sales%20Orders/TOLKO%20INDUSTRIES%20OSB%2061642/36422%20ITEM%20403/Costing/36422%20ITEM%20403%20Costing%20Summary.xlsm" TargetMode="External"/><Relationship Id="rId1601" Type="http://schemas.openxmlformats.org/officeDocument/2006/relationships/hyperlink" Target="file:///\\globefs2\filedrop\PROD\PRODUCTION%20CONTROL\Sales%20Orders\LP%20-%20TWO%20HARBOR%2064797\38005%20ITEM%20215\Drawing%20Packets\38005%20ITEM%20215%20Dwg%20Packet.pdf" TargetMode="External"/><Relationship Id="rId182" Type="http://schemas.openxmlformats.org/officeDocument/2006/relationships/hyperlink" Target="file:///\\globefs3\..\..\..\samanthal\AppData\Roaming\Microsoft\Excel\Sales%20Orders\ACPT.49782\ACPT%20-Mat'l%20Lists%20&amp;%20BOMs-%2049782\29023%20ACPT,%20Item%20114.xlsx" TargetMode="External"/><Relationship Id="rId403" Type="http://schemas.openxmlformats.org/officeDocument/2006/relationships/hyperlink" Target="file:///\\globefs3\..\..\..\samanthal\AppData\Roaming\Microsoft\Sales%20Orders\Martco.055574\32074.%20Item%20113\Mat'l%20List%20&amp;%20BOM's\32074,%20Item%20113.xlsx" TargetMode="External"/><Relationship Id="rId750" Type="http://schemas.openxmlformats.org/officeDocument/2006/relationships/hyperlink" Target="file:///\\globefs3\..\..\..\samanthal\AppData\Roaming\Microsoft\Sales%20Orders\DOMTAR-KINGSPORT.%2057300\33203.ITEM%20103\Drawing%20Packets\33203.%20ITEM%20103.pdf" TargetMode="External"/><Relationship Id="rId848" Type="http://schemas.openxmlformats.org/officeDocument/2006/relationships/hyperlink" Target="../../Sales%20Orders/GP%20MADISON.%2059454/34403.%20ITEM%20101/Mat'l%20List%20&amp;%20BOM's/34403%20Item%20101%20BOM.xlsx" TargetMode="External"/><Relationship Id="rId1033" Type="http://schemas.openxmlformats.org/officeDocument/2006/relationships/hyperlink" Target="../../Sales%20Orders/GP%20MADISON.%2060982/35570.%20ITEM%20103/Drawing%20Packets/35570.%20Item%20103.pdf" TargetMode="External"/><Relationship Id="rId1478" Type="http://schemas.openxmlformats.org/officeDocument/2006/relationships/hyperlink" Target="../../Sales%20Orders/STEVES%20&amp;%20SONS%2061634/36583%20ITEM%20214/Costing/36583%20Item%20214%20Costing%20Summary.xlsm" TargetMode="External"/><Relationship Id="rId487" Type="http://schemas.openxmlformats.org/officeDocument/2006/relationships/hyperlink" Target="file:///\\globefs3\..\..\..\samanthal\AppData\Roaming\Microsoft\Sales%20Orders\MITEK.055792\32354.%20ITEM%20351\Drawing%20Packets\79A9715.pdf" TargetMode="External"/><Relationship Id="rId610" Type="http://schemas.openxmlformats.org/officeDocument/2006/relationships/hyperlink" Target="file:///\\globefs3\..\..\..\samanthal\AppData\Roaming\Microsoft\Sales%20Orders\NORBORD%20HIGH%20LEVEL.57068\32922.%20ITEM%20330\Drawing%20Packets\32922.%20ITEM%20330.pdf" TargetMode="External"/><Relationship Id="rId694" Type="http://schemas.openxmlformats.org/officeDocument/2006/relationships/hyperlink" Target="file:///\\globefs3\..\..\..\samanthal\AppData\Roaming\Microsoft\Sales%20Orders\GP%20DUDLEY.57095\32975.%20ITEM%20117\Drawing%20Packets\32975.%20ITEM%20117.pdf" TargetMode="External"/><Relationship Id="rId708" Type="http://schemas.openxmlformats.org/officeDocument/2006/relationships/hyperlink" Target="file:///\\globefs3\..\..\..\samanthal\AppData\Roaming\Microsoft\Sales%20Orders\NORBORD%20BARWICK.%2058733\34175.%20ITEM%20109\Drawing%20Packets\34175.%20ITEM%20109.pdf" TargetMode="External"/><Relationship Id="rId915" Type="http://schemas.openxmlformats.org/officeDocument/2006/relationships/hyperlink" Target="../../Sales%20Orders/VMG%20LITHUANIA.%2058141/34018.%20ITEM%20225/Mat'l%20List%20&amp;%20BOM's/34018.%20item%20225%20BOM.xlsx" TargetMode="External"/><Relationship Id="rId1240" Type="http://schemas.openxmlformats.org/officeDocument/2006/relationships/hyperlink" Target="../../Sales%20Orders/GO%20LABS%20MADISON.%2059401/35312.%20ITEM%209107/Mat'l%20List%20&amp;%20BOM's/35312,%20Item%209107%20BOM.xlsx" TargetMode="External"/><Relationship Id="rId1338" Type="http://schemas.openxmlformats.org/officeDocument/2006/relationships/hyperlink" Target="../../Sales%20Orders/TOLKO%20INDUSTRIES%20OSB%2061642/36407%20ITEM%20303/Drawing%20Packets/36407%20ITEM%20303.pdf" TargetMode="External"/><Relationship Id="rId1545" Type="http://schemas.openxmlformats.org/officeDocument/2006/relationships/hyperlink" Target="../../Sales%20Orders/STEVES%20&amp;%20SONS%2061634/36684%20ITEM%20423/Drawing%20Packets/36684%20ITEM%20423%20Drawing%20Packet.pdf" TargetMode="External"/><Relationship Id="rId347" Type="http://schemas.openxmlformats.org/officeDocument/2006/relationships/hyperlink" Target="file:///\\globefs3\..\..\..\samanthal\AppData\Roaming\Microsoft\Sales%20Orders\CMPC%20MADERAS.055538\32200.Item%20231\Mat'l%20List%20&amp;%20BOM's\32200.%20Item%20231.xlsx" TargetMode="External"/><Relationship Id="rId999" Type="http://schemas.openxmlformats.org/officeDocument/2006/relationships/hyperlink" Target="../../Sales%20Orders/NORBORD%20GUNTOWN.%2060074/34826.%20ITEM%20311/Drawing%20Packets/34826.%20ITEM%20311.pdf" TargetMode="External"/><Relationship Id="rId1100" Type="http://schemas.openxmlformats.org/officeDocument/2006/relationships/hyperlink" Target="../../Sales%20Orders/LP%20TWO%20HARBORS.%2059890/35858.%20ITEM%20191/Mat'l%20List%20&amp;%20BOM's/35858,%20Item%20191%20BOM.xlsx" TargetMode="External"/><Relationship Id="rId1184" Type="http://schemas.openxmlformats.org/officeDocument/2006/relationships/hyperlink" Target="../../Sales%20Orders/xCOMPLETED%20JOBS/NORBORD%20GUNTOWN.%2060074/34810.%20ITEM%20202/Costing/34810%20ITEM%20202%20Costing%20Summary.xlsm" TargetMode="External"/><Relationship Id="rId1405" Type="http://schemas.openxmlformats.org/officeDocument/2006/relationships/hyperlink" Target="../../Sales%20Orders/STEVES%20&amp;%20SONS%2062655/36830%20ITEM%20141/Drawing%20Packets/36830%20ITEM%20141%20Drawing%20Packet.pdf" TargetMode="External"/><Relationship Id="rId44" Type="http://schemas.openxmlformats.org/officeDocument/2006/relationships/hyperlink" Target="file:///\\globefs3\..\..\..\anthonyg\AppData\Roaming\Microsoft\Excel\Drawings\Production%20DWG%20Packets\Irving%20Tissue%20-%20Macon%20SO.048474\Irving%20Tissue%20Macon%20Job%2028005,%20Item%20141.pdf" TargetMode="External"/><Relationship Id="rId554" Type="http://schemas.openxmlformats.org/officeDocument/2006/relationships/hyperlink" Target="file:///\\globefs3\..\..\..\samanthal\AppData\Roaming\Microsoft\Sales%20Orders\IRVING.%20055389\32012\Mat'l%20List%20&amp;%20BOM's\32012%20Item%20105%20BOM.xlsx" TargetMode="External"/><Relationship Id="rId761" Type="http://schemas.openxmlformats.org/officeDocument/2006/relationships/hyperlink" Target="file:///\\globefs3\..\..\..\samanthal\AppData\Roaming\Microsoft\Sales%20Orders\DOMTAR-KINGSPORT.%2057300\33206.ITEM%20105\Mat'l%20List%20&amp;%20BOM's\33206,%20Item%20105%20BOM.xlsx" TargetMode="External"/><Relationship Id="rId859" Type="http://schemas.openxmlformats.org/officeDocument/2006/relationships/hyperlink" Target="../../Sales%20Orders/CARLISLE.%20059132/34244.%20ITEM%20101/Mat'l%20List%20&amp;%20BOM's/34244%20Item%20101%20BOM.xlsx" TargetMode="External"/><Relationship Id="rId1391" Type="http://schemas.openxmlformats.org/officeDocument/2006/relationships/hyperlink" Target="../../Sales%20Orders/TOLKO%20INDUSTRIES%20OSB%2061642/36386%20ITEM%20205/Costing/36386%20Item%20205%20Costing%20Summary.xlsm" TargetMode="External"/><Relationship Id="rId1489" Type="http://schemas.openxmlformats.org/officeDocument/2006/relationships/hyperlink" Target="../../Sales%20Orders/STEVES%20&amp;%20SONS%2061634/36595%20ITEM%20302/Drawing%20Packets/36595%20ITEM%20302%20Drawing%20Packet.pdf" TargetMode="External"/><Relationship Id="rId1612" Type="http://schemas.openxmlformats.org/officeDocument/2006/relationships/hyperlink" Target="../../Sales%20Orders/BOISE%20CASCADE%2064564/37894%20ITEM%20132/Drawing%20Packets/37894%20ITEM%20132%20DRAWING%20PACKET.pdf" TargetMode="External"/><Relationship Id="rId193" Type="http://schemas.openxmlformats.org/officeDocument/2006/relationships/hyperlink" Target="file:///\\globefs3\..\..\..\anthonyg\AppData\Roaming\Microsoft\Excel\BOMS\Irving%20-%20048474\28353%20Irving%20-%20Macon,%20Item%20107A%20Hyd.xlsx" TargetMode="External"/><Relationship Id="rId207" Type="http://schemas.openxmlformats.org/officeDocument/2006/relationships/hyperlink" Target="file:///\\globefs3\..\..\..\samanthal\AppData\Roaming\Microsoft\Excel\Sales%20Orders\Tencate.050013\28846.Item%20120\Drawing%20Packets\Tencate%20Job%2028846,%20Item%20120.pdf" TargetMode="External"/><Relationship Id="rId414" Type="http://schemas.openxmlformats.org/officeDocument/2006/relationships/hyperlink" Target="file:///\\globefs3\..\..\..\samanthal\AppData\Roaming\Microsoft\Sales%20Orders\Martco.055574\32072.%20Item%20111\Drawing%20Packets\32072.%20Item%20111.pdf" TargetMode="External"/><Relationship Id="rId498" Type="http://schemas.openxmlformats.org/officeDocument/2006/relationships/hyperlink" Target="file:///\\globefs3\..\..\..\samanthal\AppData\Roaming\Microsoft\Sales%20Orders\PIXELLE.56692\32649.%20ITEM%20107\Drawing%20Packets\32649.%20ITEM%20107.pdf" TargetMode="External"/><Relationship Id="rId621" Type="http://schemas.openxmlformats.org/officeDocument/2006/relationships/hyperlink" Target="file:///\\globefs3\..\..\..\samanthal\AppData\Roaming\Microsoft\Sales%20Orders\NORBORD%20HIGH%20LEVEL.57068\32907.%20ITEM%20305\Drawing%20Packets\32907.%20ITEM%20305.pdf" TargetMode="External"/><Relationship Id="rId1044" Type="http://schemas.openxmlformats.org/officeDocument/2006/relationships/hyperlink" Target="../../Sales%20Orders/GP%20MADISON.%2060982/35574.%20ITEM%20107/Mat'l%20List%20&amp;%20BOM's/35574.%20Item%20107%20BOM.xlsx" TargetMode="External"/><Relationship Id="rId1251" Type="http://schemas.openxmlformats.org/officeDocument/2006/relationships/hyperlink" Target="../../Sales%20Orders/GO%20LABS%20MADISON.%2059401/35311.%20ITEM%209106/Drawing%20Packets/35311.Item%209106.pdf" TargetMode="External"/><Relationship Id="rId1349" Type="http://schemas.openxmlformats.org/officeDocument/2006/relationships/hyperlink" Target="../../Sales%20Orders/TOLKO%20INDUSTRIES%20OSB%2061642/36427%20ITEM%20410/Drawing%20Packets/36427%20ITEM%20410%20Drawing%20Packet.pdf" TargetMode="External"/><Relationship Id="rId260" Type="http://schemas.openxmlformats.org/officeDocument/2006/relationships/hyperlink" Target="file:///\\globefs3\..\..\..\samanthal\AppData\Roaming\Microsoft\Excel\Sales%20Orders\Pref.%20Trad.%20Partners.052813\Mat'l%20List%20&amp;%20BOM's\30389%20Preferred%20Trading%20Partners,%20Item%20100.xlsx" TargetMode="External"/><Relationship Id="rId719" Type="http://schemas.openxmlformats.org/officeDocument/2006/relationships/hyperlink" Target="file:///\\globefs3\..\..\..\samanthal\AppData\Roaming\Microsoft\Sales%20Orders\GP%20ENGLEHART.%2058211\33726.%20ITEM%20105\Mat'l%20List%20&amp;%20BOM's\33726%20Item%20105%20BOM.xlsx" TargetMode="External"/><Relationship Id="rId926" Type="http://schemas.openxmlformats.org/officeDocument/2006/relationships/hyperlink" Target="../../Sales%20Orders/PERMABASE.%2060842/35690.%20ITEM%20101/Mat'l%20List%20&amp;%20BOM's/35690.%20Item%20101%20BOM.xlsx" TargetMode="External"/><Relationship Id="rId1111" Type="http://schemas.openxmlformats.org/officeDocument/2006/relationships/hyperlink" Target="../../Sales%20Orders/ROSEBURG%20FOREST%20PRODUCTS.%2060841/35478.%20ITEM%20112/Drawing%20Packets/35478.%20Item%20112.pdf" TargetMode="External"/><Relationship Id="rId1556" Type="http://schemas.openxmlformats.org/officeDocument/2006/relationships/hyperlink" Target="../../Sales%20Orders/MODELS%20AND%20TOOLS%2064325/37743%20ITEM%20101/Drawing%20Packets/37743%20ITEM%20101%20Drawing%20Packet.pdf" TargetMode="External"/><Relationship Id="rId55" Type="http://schemas.openxmlformats.org/officeDocument/2006/relationships/hyperlink" Target="file:///\\globefs3\..\..\..\anthonyg\AppData\Roaming\Microsoft\Excel\BOMS\Irving%20-%20048474\27988%20Irving,%20Item%20107.xlsx" TargetMode="External"/><Relationship Id="rId120" Type="http://schemas.openxmlformats.org/officeDocument/2006/relationships/hyperlink" Target="file:///\\globefs3\..\..\..\anthonyg\AppData\Roaming\Microsoft\Excel\Drawings\Production%20DWG%20Packets\ACPT%20Advance.%20SO%20049782\ACPT%20ADVANCE,%20Job%2029029,%20Item%20116.pdf" TargetMode="External"/><Relationship Id="rId358" Type="http://schemas.openxmlformats.org/officeDocument/2006/relationships/hyperlink" Target="file:///\\globefs3\..\..\..\samanthal\AppData\Roaming\Microsoft\Sales%20Orders\NORBORD%20JEFFERSON.56820\32758.%20ITEM%20103\Drawing%20Packets\32758.%20ITEM%20103.pdf" TargetMode="External"/><Relationship Id="rId565" Type="http://schemas.openxmlformats.org/officeDocument/2006/relationships/hyperlink" Target="file:///\\globefs3\..\..\..\samanthal\AppData\Roaming\Microsoft\Sales%20Orders\IRVING.%20055389\32026\Mat'l%20List%20&amp;%20BOM's\32026%20Item%20144%20BOM.xlsx" TargetMode="External"/><Relationship Id="rId772" Type="http://schemas.openxmlformats.org/officeDocument/2006/relationships/hyperlink" Target="file:///\\globefs3\..\..\..\samanthal\AppData\Roaming\Microsoft\Sales%20Orders\DOMTAR-KINGSPORT.%2057300\33214.%20ITEM%20113\Drawing%20Packets\33214.%20ITEM%20113.pdf" TargetMode="External"/><Relationship Id="rId1195" Type="http://schemas.openxmlformats.org/officeDocument/2006/relationships/hyperlink" Target="../../Sales%20Orders/xCOMPLETED%20JOBS/NORBORD%20GUNTOWN.%2060074/34847.%20ITEM%20506/Costing/34847%20ITEM%20506%20Costing%20Summary.xlsm" TargetMode="External"/><Relationship Id="rId1209" Type="http://schemas.openxmlformats.org/officeDocument/2006/relationships/hyperlink" Target="../../Sales%20Orders/NORBORD%20INVERNESS.%2061343/35928.%20ITEM%20470/Mat'l%20List%20&amp;%20BOM's/35928,%20Item%20470%20bom.xlsx" TargetMode="External"/><Relationship Id="rId1416" Type="http://schemas.openxmlformats.org/officeDocument/2006/relationships/hyperlink" Target="../../Sales%20Orders/STEVES%20&amp;%20SONS%2062655/36825%20ITEM%20122/Drawing%20Packets/36825%20ITEM%20122%20Drawing%20Packet.pdf" TargetMode="External"/><Relationship Id="rId1623" Type="http://schemas.openxmlformats.org/officeDocument/2006/relationships/hyperlink" Target="../../Sales%20Orders/STEVES%20&amp;%20SONS%2061634/37658%20ITEM%20486A/Drawing%20Packets/37658%20ITEM%20486A%20Drawing%20Packet.pdf" TargetMode="External"/><Relationship Id="rId218" Type="http://schemas.openxmlformats.org/officeDocument/2006/relationships/hyperlink" Target="file:///\\globefs3\..\..\..\samanthal\AppData\Roaming\Microsoft\Excel\Sales%20Orders\Tencate.050013\Tencate%20Matl%20Lists%20&amp;%20BOMs%20-%20050013\28844%20Tencate,%20Item%20106.xlsx" TargetMode="External"/><Relationship Id="rId425" Type="http://schemas.openxmlformats.org/officeDocument/2006/relationships/hyperlink" Target="file:///\\globefs3\..\..\..\samanthal\AppData\Roaming\Microsoft\Sales%20Orders\MITEK.055792\32322.%20ITEM%20303\Mat'l%20List%20&amp;%20BOM's\32322%20Item%20303%20BOM.xlsx" TargetMode="External"/><Relationship Id="rId632" Type="http://schemas.openxmlformats.org/officeDocument/2006/relationships/hyperlink" Target="file:///\\globefs3\..\..\..\samanthal\AppData\Roaming\Microsoft\Sales%20Orders\NORBORD%20HIGH%20LEVEL.57068\32928.%20ITEM%20336\Mat'l%20List%20&amp;%20BOM's\32928%20Item%20336%20BOM.xlsx" TargetMode="External"/><Relationship Id="rId1055" Type="http://schemas.openxmlformats.org/officeDocument/2006/relationships/hyperlink" Target="../../Sales%20Orders/LP%20TWO%20HARBORS.%2059890/35265.ITEM172/Drawing%20Packets/35265.Item%20172.pdf" TargetMode="External"/><Relationship Id="rId1262" Type="http://schemas.openxmlformats.org/officeDocument/2006/relationships/hyperlink" Target="../../Sales%20Orders/GO%20LABS%20MADISON.%2059401/35318.%20ITEM%2010106/Mat'l%20List%20&amp;%20BOM's/35318.%20Item%2010106%20BOM.xlsx" TargetMode="External"/><Relationship Id="rId271" Type="http://schemas.openxmlformats.org/officeDocument/2006/relationships/hyperlink" Target="file:///\\globefs3\..\..\..\samanthal\AppData\Roaming\Microsoft\Excel\Sales%20Orders\Kapstone.50942\29446.Item%20226\Drawing%20Packets\29446.%20Item%20226.pdf" TargetMode="External"/><Relationship Id="rId937" Type="http://schemas.openxmlformats.org/officeDocument/2006/relationships/hyperlink" Target="../../Sales%20Orders/TOLKO%20MEADOW%20LAKE.%2059938/34914.%20ITEM%20115/Mat'l%20List%20&amp;%20BOM's/34914%20Item%20115%20BOM.xlsx" TargetMode="External"/><Relationship Id="rId1122" Type="http://schemas.openxmlformats.org/officeDocument/2006/relationships/hyperlink" Target="../../Sales%20Orders/ROSEBURG%20FOREST%20PRODUCTS.%2060841/35470.ITEM%20104/Mat'l%20List%20&amp;%20BOM's/35470,%20Item%20104%20BOM.xlsx" TargetMode="External"/><Relationship Id="rId1567" Type="http://schemas.openxmlformats.org/officeDocument/2006/relationships/hyperlink" Target="../../Sales%20Orders/STEVES%20&amp;%20SONS%2061634/36634%20ITEM%20430/Drawing%20Packets/36634%20ITEM%20430%20Drawing%20Packet.pdf" TargetMode="External"/><Relationship Id="rId66" Type="http://schemas.openxmlformats.org/officeDocument/2006/relationships/hyperlink" Target="file:///\\globefs3\..\..\..\anthonyg\AppData\Roaming\Microsoft\Excel\BOMS\Kapstone%20-%20046380\29095%20Kapstone,%20Item123.xlsx" TargetMode="External"/><Relationship Id="rId131" Type="http://schemas.openxmlformats.org/officeDocument/2006/relationships/hyperlink" Target="file:///\\globefs3\..\..\..\samanthal\AppData\Roaming\Microsoft\Excel\Sales%20Orders\ACPT.49782\29019.Item%20110\Drawing%20Packets\ACPT%20ADVANCE,%20Job%2029019,%20Item110.pdf" TargetMode="External"/><Relationship Id="rId369" Type="http://schemas.openxmlformats.org/officeDocument/2006/relationships/hyperlink" Target="file:///\\globefs3\..\..\..\samanthal\AppData\Roaming\Microsoft\Sales%20Orders\Martco.055574\32081.%20Item%20121\Drawing%20Packets\32081.%20Item%20121.pdf" TargetMode="External"/><Relationship Id="rId576" Type="http://schemas.openxmlformats.org/officeDocument/2006/relationships/hyperlink" Target="file:///\\globefs3\..\..\..\samanthal\AppData\Roaming\Microsoft\Sales%20Orders\IRVING.%20055389\32163.%20ITEM%20104\Mat'l%20List%20&amp;%20BOM's\32163%20Item%20104%20BOM.xlsx" TargetMode="External"/><Relationship Id="rId783" Type="http://schemas.openxmlformats.org/officeDocument/2006/relationships/hyperlink" Target="file:///\\globefs3\..\..\..\samanthal\AppData\Roaming\Microsoft\Sales%20Orders\DOMTAR-KINGSPORT.%2057300\33872.%20item%20205\Mat'l%20List%20&amp;%20BOM's\33872%20Item%20205%20BOM.xlsx" TargetMode="External"/><Relationship Id="rId990" Type="http://schemas.openxmlformats.org/officeDocument/2006/relationships/hyperlink" Target="../../Sales%20Orders/NORBORD%20GUNTOWN.%2060074/34839.%20ITEM%20405/Mat'l%20List%20&amp;%20BOM's/34839%20Item%20405%20BOM.xlsx" TargetMode="External"/><Relationship Id="rId1427" Type="http://schemas.openxmlformats.org/officeDocument/2006/relationships/hyperlink" Target="../../Sales%20Orders/STEVES%20&amp;%20SONS%2061634/36557%20ITEM%20106/Drawing%20Packets/36557%20ITEM%20106%20Drawing%20Packet.pdf" TargetMode="External"/><Relationship Id="rId229" Type="http://schemas.openxmlformats.org/officeDocument/2006/relationships/hyperlink" Target="file:///\\globefs3\..\..\..\samanthal\AppData\Roaming\Microsoft\Excel\Sales%20Orders\Tencate.050013\28850.%20Item%20124\Drawing%20Packets\Tencate%20Job%2028850%20Item%20124.pdf" TargetMode="External"/><Relationship Id="rId436" Type="http://schemas.openxmlformats.org/officeDocument/2006/relationships/hyperlink" Target="file:///\\globefs3\..\..\..\samanthal\AppData\Roaming\Microsoft\Sales%20Orders\MITEK.055792\32640.%20ITEM%20334A\Mat'l%20List%20&amp;%20BOM's\32640%20Item%20334A%20BOM.xlsx" TargetMode="External"/><Relationship Id="rId643" Type="http://schemas.openxmlformats.org/officeDocument/2006/relationships/hyperlink" Target="file:///\\globefs3\..\..\..\samanthal\AppData\Roaming\Microsoft\Sales%20Orders\NORBORD%20HIGH%20LEVEL.57068\32914.%20ITEM%20315\Drawing%20Packets\32914.%20ITEM%20315.pdf" TargetMode="External"/><Relationship Id="rId1066" Type="http://schemas.openxmlformats.org/officeDocument/2006/relationships/hyperlink" Target="../../Sales%20Orders/LP%20TWO%20HARBORS.%2059890/35263.ITEM%20168/Mat'l%20List%20&amp;%20BOM's/35263.%20Item%20168%20BOM.xlsx" TargetMode="External"/><Relationship Id="rId1273" Type="http://schemas.openxmlformats.org/officeDocument/2006/relationships/hyperlink" Target="../../Sales%20Orders/GO%20LABS%20MADISON.%2059401/35311.%20ITEM%209106/Costing/35311%20ITEM%209106%20Costing%20Summary.xlsm" TargetMode="External"/><Relationship Id="rId1480" Type="http://schemas.openxmlformats.org/officeDocument/2006/relationships/hyperlink" Target="../../Sales%20Orders/STEVES%20&amp;%20SONS%2061634/36586%20ITEM%20222/Costing/36586%20Item%20222%20Costing%20Summary.xlsm" TargetMode="External"/><Relationship Id="rId850" Type="http://schemas.openxmlformats.org/officeDocument/2006/relationships/hyperlink" Target="../../Sales%20Orders/GP%20MADISON.%2059454/34404.%20ITEM%20102/Drawing%20Packets/34404.%20item%20102.pdf" TargetMode="External"/><Relationship Id="rId948" Type="http://schemas.openxmlformats.org/officeDocument/2006/relationships/hyperlink" Target="../../Sales%20Orders/TOLKO%20MEADOW%20LAKE.%2059938/34924.%20ITEM%20209/Drawing%20Packets/34924.%20ITEM%20209.pdf" TargetMode="External"/><Relationship Id="rId1133" Type="http://schemas.openxmlformats.org/officeDocument/2006/relationships/hyperlink" Target="../../Sales%20Orders/ROSEBURG%20FOREST%20PRODUCTS.%2060841/35483.%20ITEM%20130/Mat'l%20List%20&amp;%20BOM's/35483.%20item%20130%20BOM.xlsx" TargetMode="External"/><Relationship Id="rId1578" Type="http://schemas.openxmlformats.org/officeDocument/2006/relationships/hyperlink" Target="../../Sales%20Orders/STEVES%20&amp;%20SONS%2061634/36643%20ITEM%20441/Drawing%20Packets/36643%20ITEM%20441%20Drawing%20Packet.pdf" TargetMode="External"/><Relationship Id="rId77" Type="http://schemas.openxmlformats.org/officeDocument/2006/relationships/hyperlink" Target="file:///\\globefs3\..\..\..\anthonyg\AppData\Roaming\Microsoft\Excel\BOMS\Kapstone%20-%20046380\27705%20Kapstone%20Item%20104.xlsx" TargetMode="External"/><Relationship Id="rId282" Type="http://schemas.openxmlformats.org/officeDocument/2006/relationships/hyperlink" Target="file:///\\globefs3\..\..\..\samanthal\AppData\Roaming\Microsoft\Excel\Sales%20Orders\Kapstone.50942\29441.ITEM%20221\Drawing%20Packets\29441.%20ITEM%20221.pdf" TargetMode="External"/><Relationship Id="rId503" Type="http://schemas.openxmlformats.org/officeDocument/2006/relationships/hyperlink" Target="file:///\\globefs3\..\..\..\samanthal\AppData\Roaming\Microsoft\Sales%20Orders\PIXELLE.56692\32654.%20ITEM%20123\Mat'l%20List%20&amp;%20BOM's\32654.%20ITEM%20123.xlsx" TargetMode="External"/><Relationship Id="rId587" Type="http://schemas.openxmlformats.org/officeDocument/2006/relationships/hyperlink" Target="file:///\\globefs3\..\..\..\samanthal\AppData\Roaming\Microsoft\Sales%20Orders\IRVING.%20055389\32171.%20ITEM%20123\Mat'l%20List%20&amp;%20BOM's\32171,%20item%20123%20BOM.xlsx" TargetMode="External"/><Relationship Id="rId710" Type="http://schemas.openxmlformats.org/officeDocument/2006/relationships/hyperlink" Target="file:///\\globefs3\..\..\..\samanthal\AppData\Roaming\Microsoft\Sales%20Orders\NORBORD%20BARWICK.%2058733\34174.%20ITEM%20108\Mat'l%20List%20&amp;%20BOM's\34174%20Item%20108%20BOM.xlsx" TargetMode="External"/><Relationship Id="rId808" Type="http://schemas.openxmlformats.org/officeDocument/2006/relationships/hyperlink" Target="file:///\\globefs3\..\..\..\samanthal\AppData\Roaming\Microsoft\Sales%20Orders\LP%20ROARING%20RIVER.%2058123\33651.%20ITEM%20104\Mat'l%20List%20&amp;%20BOM's\33651%20item%20104%20BOM%20&amp;%20Mtl%20List.xlsx" TargetMode="External"/><Relationship Id="rId1340" Type="http://schemas.openxmlformats.org/officeDocument/2006/relationships/hyperlink" Target="../../Sales%20Orders/TOLKO%20INDUSTRIES%20OSB%2061642/36410%20ITEM%20307/Drawing%20Packets/36410%20ITEM%20307.pdf" TargetMode="External"/><Relationship Id="rId1438" Type="http://schemas.openxmlformats.org/officeDocument/2006/relationships/hyperlink" Target="../../Sales%20Orders/STEVES%20&amp;%20SONS%2061634/36588.%20ITEM%20224/Drawing%20Packets/36588.%20ITEM%20224.pdf" TargetMode="External"/><Relationship Id="rId8" Type="http://schemas.openxmlformats.org/officeDocument/2006/relationships/hyperlink" Target="file:///\\globefs3\..\..\..\anthonyg\AppData\Roaming\Microsoft\Excel\Drawings\Production%20DWG%20Packets\Kapstone%20SO.046380\Kapstone%20Job%2027706,%20Item%20105.pdf" TargetMode="External"/><Relationship Id="rId142" Type="http://schemas.openxmlformats.org/officeDocument/2006/relationships/hyperlink" Target="file:///\\globefs3\..\..\..\anthonyg\AppData\Roaming\Microsoft\Excel\Sales%20Orders\Irving%20Macon%20Broke%20and%20Core.048743\Irving%20-Mat'l%20Lists%20&amp;%20BOMs%20-%20048473\28880%20Irving,%20Item%20210.xlsx" TargetMode="External"/><Relationship Id="rId447" Type="http://schemas.openxmlformats.org/officeDocument/2006/relationships/hyperlink" Target="file:///\\globefs3\..\..\..\samanthal\AppData\Roaming\Microsoft\Sales%20Orders\MITEK.055792\32637.%20ITEM%20335\Mat'l%20List%20&amp;%20BOM's\32637%20Item%20335%20BOM.xlsx" TargetMode="External"/><Relationship Id="rId794" Type="http://schemas.openxmlformats.org/officeDocument/2006/relationships/hyperlink" Target="file:///\\globefs3\..\..\..\samanthal\AppData\Roaming\Microsoft\Sales%20Orders\DOMTAR-KINGSPORT.%2057300\33867.%20ITEM%20119\Mat'l%20List%20&amp;%20BOM's\33867%20Item%20119%20Matl%20List.xlsx" TargetMode="External"/><Relationship Id="rId1077" Type="http://schemas.openxmlformats.org/officeDocument/2006/relationships/hyperlink" Target="../../Sales%20Orders/LP%20TWO%20HARBORS.%2059890/35250.%20ITEM%20123/Drawing%20Packet/35250.%20Item%20123.pdf" TargetMode="External"/><Relationship Id="rId1200" Type="http://schemas.openxmlformats.org/officeDocument/2006/relationships/hyperlink" Target="../../Sales%20Orders/NORBORD%20INVERNESS.%2061343/35927.%20ITEM%20121/Drawing%20Packets/35927.%20Item%20121.pdf" TargetMode="External"/><Relationship Id="rId654" Type="http://schemas.openxmlformats.org/officeDocument/2006/relationships/hyperlink" Target="file:///\\globefs3\..\..\..\samanthal\AppData\Roaming\Microsoft\Sales%20Orders\NORBORD%20HIGH%20LEVEL.57068\32912.%20ITEM%20313\Mat'l%20List%20&amp;%20BOM's\32912%20Item%20313%20BOM.xlsx" TargetMode="External"/><Relationship Id="rId861" Type="http://schemas.openxmlformats.org/officeDocument/2006/relationships/hyperlink" Target="../../Sales%20Orders/GP%20ENGLEHART.%2060107/34805.%20ITEM%2001/Drawing%20Packets/34805.%20ITEM%2001.pdf" TargetMode="External"/><Relationship Id="rId959" Type="http://schemas.openxmlformats.org/officeDocument/2006/relationships/hyperlink" Target="../../Sales%20Orders/TOLKO%20MEADOW%20LAKE.%2059938/34923.%20ITEM%20206/Mat'l%20List%20&amp;%20BOM's/34923%20Item%20206%20BOM.xlsx" TargetMode="External"/><Relationship Id="rId1284" Type="http://schemas.openxmlformats.org/officeDocument/2006/relationships/hyperlink" Target="../../Sales%20Orders/THE%20BOEING%20COMPANY%2062183/36247%20ITEM%20101/Drawing%20Packets/36247%20ITEM%20101%20Drawing%20Packet.pdf" TargetMode="External"/><Relationship Id="rId1491" Type="http://schemas.openxmlformats.org/officeDocument/2006/relationships/hyperlink" Target="../../Sales%20Orders/STEVES%20&amp;%20SONS%2061634/36896%20ITEM%20302B/Drawing%20Packets/36896%20ITEM%20302B%20Drawing%20Packet.pdf" TargetMode="External"/><Relationship Id="rId1505" Type="http://schemas.openxmlformats.org/officeDocument/2006/relationships/hyperlink" Target="../../Sales%20Orders/STEVES%20&amp;%20SONS%2061634/36617%20ITEM%20330B/Drawing%20Packets/36617%20ITEM%20330B%20Drawing%20Packet.pdf" TargetMode="External"/><Relationship Id="rId1589" Type="http://schemas.openxmlformats.org/officeDocument/2006/relationships/hyperlink" Target="../../Sales%20Orders/LP%20-%20TWO%20HARBOR%2064797/38674%20ITEM%20201A/Drawing%20Packets/38674%20ITEM%20201A%20DRAWING%20PACKET.pdf" TargetMode="External"/><Relationship Id="rId293" Type="http://schemas.openxmlformats.org/officeDocument/2006/relationships/hyperlink" Target="file:///\\globefs3\..\..\..\samanthal\AppData\Roaming\Microsoft\Excel\Sales%20Orders\Norbord%20Inc.%20Chambord.053042\30565.%20Item%20110\Drawing%20Packets\30565.%20Item%20110.pdf" TargetMode="External"/><Relationship Id="rId307" Type="http://schemas.openxmlformats.org/officeDocument/2006/relationships/hyperlink" Target="file:///\\globefs3\..\..\..\samanthal\AppData\Roaming\Microsoft\Excel\Sales%20Orders\GP%20Emporia.053999\Mat'l%20List%20&amp;%20BOM's\PNEUMATIC%20BOM.xlsx" TargetMode="External"/><Relationship Id="rId514" Type="http://schemas.openxmlformats.org/officeDocument/2006/relationships/hyperlink" Target="file:///\\globefs3\..\..\..\samanthal\AppData\Roaming\Microsoft\Sales%20Orders\PIXELLE.56692\32647.%20ITEM%20105\Mat'l%20List%20&amp;%20BOM's\32647%20Item%20105%20BOM.xlsx" TargetMode="External"/><Relationship Id="rId721" Type="http://schemas.openxmlformats.org/officeDocument/2006/relationships/hyperlink" Target="file:///\\globefs3\..\..\..\samanthal\AppData\Roaming\Microsoft\Sales%20Orders\GP%20ENGLEHART.%2058211\33726.%20ITEM%20105\Drawing%20Packets\33726.%20ITEM%20105.pdf" TargetMode="External"/><Relationship Id="rId1144" Type="http://schemas.openxmlformats.org/officeDocument/2006/relationships/hyperlink" Target="../../Sales%20Orders/ROSEBURG%20FOREST%20PRODUCTS.%2060841/35471.%20ITEM%20105/Approvals/355471%20ITEM%20105%20APPROVALS.pdf" TargetMode="External"/><Relationship Id="rId1351" Type="http://schemas.openxmlformats.org/officeDocument/2006/relationships/hyperlink" Target="../../Sales%20Orders/TOLKO%20INDUSTRIES%20OSB%2061642/36395%20ITEM%20217/Drawing%20Packets/36395%20ITEM%20217%20Drawing%20Packet.pdf" TargetMode="External"/><Relationship Id="rId1449" Type="http://schemas.openxmlformats.org/officeDocument/2006/relationships/hyperlink" Target="../../Sales%20Orders/STEVES%20&amp;%20SONS%2061634/36567%20ITEM%20124/Drawing%20Packets/36567%20ITEM%20124%20Drawing%20Packet.pdf" TargetMode="External"/><Relationship Id="rId88" Type="http://schemas.openxmlformats.org/officeDocument/2006/relationships/hyperlink" Target="file:///\\globefs3\..\..\..\anthonyg\AppData\Roaming\Microsoft\Excel\BOMS\Irving%20-%20048474\28971%20Irving%20Item%20114.xlsx" TargetMode="External"/><Relationship Id="rId153" Type="http://schemas.openxmlformats.org/officeDocument/2006/relationships/hyperlink" Target="file:///\\globefs3\..\..\..\anthonyg\AppData\Roaming\Microsoft\Excel\Sales%20Orders\Irving%20Macon%20Broke%20and%20Core.048743\30050.%20Item%20127\Drawing%20Packets\30050.%20item%20127.pdf" TargetMode="External"/><Relationship Id="rId360" Type="http://schemas.openxmlformats.org/officeDocument/2006/relationships/hyperlink" Target="file:///\\globefs3\..\..\..\samanthal\AppData\Roaming\Microsoft\Sales%20Orders\NORBORD%20JEFFERSON.56820\32754.%20ITEM%20101\Mat'l%20List%20&amp;%20BOM's\32754,%20Item%20101%20BOM.xlsx" TargetMode="External"/><Relationship Id="rId598" Type="http://schemas.openxmlformats.org/officeDocument/2006/relationships/hyperlink" Target="file:///\\globefs3\..\..\..\susang\Desktop\33421%20xlift.xlsx" TargetMode="External"/><Relationship Id="rId819" Type="http://schemas.openxmlformats.org/officeDocument/2006/relationships/hyperlink" Target="file:///\\globefs3\..\..\..\samanthal\AppData\Roaming\Microsoft\Sales%20Orders\LP%20ROARING%20RIVER.%2058123\33656.%20ITEM%20109\Mat'l%20List%20&amp;%20BOM's\33656%20Item%20109%20BOM.xlsx" TargetMode="External"/><Relationship Id="rId1004" Type="http://schemas.openxmlformats.org/officeDocument/2006/relationships/hyperlink" Target="../../Sales%20Orders/NORBORD%20GUNTOWN.%2060074/34831.%20ITEM%20321/Drawing%20Packets/34831.%20ITEM%20321.pdf" TargetMode="External"/><Relationship Id="rId1211" Type="http://schemas.openxmlformats.org/officeDocument/2006/relationships/hyperlink" Target="../../Sales%20Orders/NORBORD%20INVERNESS.%2061343/35930.%20ITEM%20472/Mat'l%20List%20&amp;%20BOM's/35930,%20Item%20472%20BOM.xlsx" TargetMode="External"/><Relationship Id="rId220" Type="http://schemas.openxmlformats.org/officeDocument/2006/relationships/hyperlink" Target="file:///\\globefs3\..\..\..\samanthal\AppData\Roaming\Microsoft\Excel\Sales%20Orders\Tencate.050013\Tencate%20Matl%20Lists%20&amp;%20BOMs%20-%20050013\28853%20Tencate,%20Item%20127.xlsx" TargetMode="External"/><Relationship Id="rId458" Type="http://schemas.openxmlformats.org/officeDocument/2006/relationships/hyperlink" Target="file:///\\globefs3\..\..\..\samanthal\AppData\Roaming\Microsoft\Sales%20Orders\NORBORD%20INVERNESS.56655\32624.%20ITEM%20108.1\Mat'l%20List%20&amp;%20BOM's\32624%20Item%20108.1%20BOM.xlsx" TargetMode="External"/><Relationship Id="rId665" Type="http://schemas.openxmlformats.org/officeDocument/2006/relationships/hyperlink" Target="file:///\\globefs3\..\..\..\samanthal\AppData\Roaming\Microsoft\Sales%20Orders\NORBORD%20HIGH%20LEVEL.57068\32921.%20ITEM%20322\Drawing%20Packets\32921.%20ITEM%20322.pdf" TargetMode="External"/><Relationship Id="rId872" Type="http://schemas.openxmlformats.org/officeDocument/2006/relationships/hyperlink" Target="../../Sales%20Orders/VMG%20LITHUANIA.%2058141/34029.%20ITEM%20245/Mat'l%20List%20&amp;%20BOM's/34029%20Item%20245%20BOM.xlsx" TargetMode="External"/><Relationship Id="rId1088" Type="http://schemas.openxmlformats.org/officeDocument/2006/relationships/hyperlink" Target="../../Sales%20Orders/LP%20TWO%20HARBORS.%2059890/35247.%20ITEM%20107/Mtl%20List%20&amp;%20BOM/35247.%20Item%20107%20BOM.xlsx" TargetMode="External"/><Relationship Id="rId1295" Type="http://schemas.openxmlformats.org/officeDocument/2006/relationships/hyperlink" Target="../../Sales%20Orders/NORBORD%20INVERNESS.%2061343/35942.%20ITEM%20408/Drawing%20Packets/35942.%20ITEM%20408.pdf" TargetMode="External"/><Relationship Id="rId1309" Type="http://schemas.openxmlformats.org/officeDocument/2006/relationships/hyperlink" Target="../../Sales%20Orders/NORBORD%20INVERNESS.%2061343/35946%20ITEM%20412/Drawing%20Packets/35946%20ITEM%20412.pdf" TargetMode="External"/><Relationship Id="rId1516" Type="http://schemas.openxmlformats.org/officeDocument/2006/relationships/hyperlink" Target="../../Sales%20Orders/STEVES%20&amp;%20SONS%2061634/36668%20ITEM%20345/Drawing%20Packets/36668%20ITEM%20345%20Drawing%20Packet.pdf" TargetMode="External"/><Relationship Id="rId15" Type="http://schemas.openxmlformats.org/officeDocument/2006/relationships/hyperlink" Target="file:///\\globefs3\..\..\..\anthonyg\AppData\Roaming\Microsoft\Excel\Drawings\Production%20DWG%20Packets\Irving%20Tissue%20-%20Macon%20SO.048474\Irving%20Tissue%20Macon%20Job%2027984,%20Item%20103.pdf" TargetMode="External"/><Relationship Id="rId318" Type="http://schemas.openxmlformats.org/officeDocument/2006/relationships/hyperlink" Target="file:///\\globefs3\..\..\..\samanthal\AppData\Roaming\Microsoft\Sales%20Orders\HIGH%20LEVEL.055094\31781%20Jump%20Roll%20Corner%20Transfer\Mat'l%20List%20&amp;%20BOM's\31781%20BOM%20&amp;%20MTL%20LIST.xlsx" TargetMode="External"/><Relationship Id="rId525" Type="http://schemas.openxmlformats.org/officeDocument/2006/relationships/hyperlink" Target="file:///\\globefs3\..\..\..\samanthal\AppData\Roaming\Microsoft\Sales%20Orders\PIXELLE.56692\32652.%20ITEM%20121\Drawing%20Packets\32652.%20ITEM%20121.pdf" TargetMode="External"/><Relationship Id="rId732" Type="http://schemas.openxmlformats.org/officeDocument/2006/relationships/hyperlink" Target="file:///\\globefs3\..\..\..\samanthal\AppData\Roaming\Microsoft\Sales%20Orders\GP%20ENGLEHART.%2058211\33730.%20ITEM%20109\Mat'l%20List%20&amp;%20BOM's\33730%20item%20109%20BOM%20&amp;%20Mtl%20List.xlsx" TargetMode="External"/><Relationship Id="rId1155" Type="http://schemas.openxmlformats.org/officeDocument/2006/relationships/hyperlink" Target="../../Sales%20Orders/NORBORD%20GUNTOWN.%2060074/34845.%20ITEM%20503/Drawing%20Packets/34845.%20Item%20503.pdf" TargetMode="External"/><Relationship Id="rId1362" Type="http://schemas.openxmlformats.org/officeDocument/2006/relationships/hyperlink" Target="../../Sales%20Orders/TOLKO%20INDUSTRIES%20OSB%2061642/36409%20ITEM%20306/Costing/36409%20Item%20306%20Costing%20Summary.xlsm" TargetMode="External"/><Relationship Id="rId99" Type="http://schemas.openxmlformats.org/officeDocument/2006/relationships/hyperlink" Target="file:///\\globefs3\..\..\..\anthonyg\AppData\Roaming\Microsoft\Excel\BOMS\Kapstone%20-%20046380\27712%20Kapstone,%20item%20120.xlsx" TargetMode="External"/><Relationship Id="rId164" Type="http://schemas.openxmlformats.org/officeDocument/2006/relationships/hyperlink" Target="file:///\\globefs3\..\..\..\anthonyg\AppData\Roaming\Microsoft\Excel\Drawings\Production%20DWG%20Packets\Irving%20Tissue%20-%20Broke%20&amp;%20Core%20SO%2048743\Irving%20Broke%20&amp;%20Core,%20Job%2028883,%20Item%20220.pdf" TargetMode="External"/><Relationship Id="rId371" Type="http://schemas.openxmlformats.org/officeDocument/2006/relationships/hyperlink" Target="file:///\\globefs3\..\..\..\samanthal\AppData\Roaming\Microsoft\Sales%20Orders\Martco.055574\32065.%20Item%20106A\Drawing%20Packets\32065.%20Item%20106A.pdf" TargetMode="External"/><Relationship Id="rId1015" Type="http://schemas.openxmlformats.org/officeDocument/2006/relationships/hyperlink" Target="../../Sales%20Orders/NORBORD%20GUNTOWN.%2060074/34816.%20ITEM%20301/Mat'l%20List%20&amp;%20BOM's/34816%20item%20301%20BOM.xlsx" TargetMode="External"/><Relationship Id="rId1222" Type="http://schemas.openxmlformats.org/officeDocument/2006/relationships/hyperlink" Target="../../Sales%20Orders/NORBORD%20INVERNESS.%2061343/35934.%20ITEM%20476/Costing/35934%20ITEM%20476%20Costing%20Summary.xlsm" TargetMode="External"/><Relationship Id="rId469" Type="http://schemas.openxmlformats.org/officeDocument/2006/relationships/hyperlink" Target="file:///\\globefs3\..\..\..\samanthal\AppData\Roaming\Microsoft\Sales%20Orders\MITEK.055792\32347.%20ITEM%20338\Drawing%20Packets\32347.ITEM%20338.pdf" TargetMode="External"/><Relationship Id="rId676" Type="http://schemas.openxmlformats.org/officeDocument/2006/relationships/hyperlink" Target="file:///\\globefs3\..\..\..\samanthal\AppData\Roaming\Microsoft\Sales%20Orders\GP%20DUDLEY.57095\32969.%20ITEM%20112\Drawing%20Packets\32969.%20ITEM%20112.pdf" TargetMode="External"/><Relationship Id="rId883" Type="http://schemas.openxmlformats.org/officeDocument/2006/relationships/hyperlink" Target="../../Sales%20Orders/VMG%20LITHUANIA.%2058141/34017.%20ITEM%20224/Drawing%20Packets/34017.%20ITEM%20224.pdf" TargetMode="External"/><Relationship Id="rId1099" Type="http://schemas.openxmlformats.org/officeDocument/2006/relationships/hyperlink" Target="../../Sales%20Orders/LP%20TWO%20HARBORS.%2059890/35858.%20ITEM%20191/Drawing%20Packets/35858.%20Item%20191.pdf" TargetMode="External"/><Relationship Id="rId1527" Type="http://schemas.openxmlformats.org/officeDocument/2006/relationships/hyperlink" Target="../../Sales%20Orders/G.P.%20EMPORIA%2062806/36920%20ITEM%20114/Drawing%20Packets/36920%20ITEM%20114%20Drawing%20Packet.pdf" TargetMode="External"/><Relationship Id="rId26" Type="http://schemas.openxmlformats.org/officeDocument/2006/relationships/hyperlink" Target="file:///\\globefs3\..\..\..\anthonyg\AppData\Roaming\Microsoft\Excel\Drawings\Production%20DWG%20Packets\Irving%20Tissue%20-%20Macon%20SO.048474\Irving%20Tissue%20Macon%20Job%2028975,%20Item%20144.pdf" TargetMode="External"/><Relationship Id="rId231" Type="http://schemas.openxmlformats.org/officeDocument/2006/relationships/hyperlink" Target="file:///\\globefs3\..\..\..\samanthal\AppData\Roaming\Microsoft\Excel\Sales%20Orders\JHBP.%20052518\30211.Item%20302\Drawing%20Packets\JAMES%20HARDIE.pdf" TargetMode="External"/><Relationship Id="rId329" Type="http://schemas.openxmlformats.org/officeDocument/2006/relationships/hyperlink" Target="file:///\\globefs3\..\..\..\samanthal\AppData\Roaming\Microsoft\Sales%20Orders\HIGH%20LEVEL.055094\31791.%20ITEM%20122\Drawing%20Packets\31791.Item%20122.pdf" TargetMode="External"/><Relationship Id="rId536" Type="http://schemas.openxmlformats.org/officeDocument/2006/relationships/hyperlink" Target="file:///\\globefs3\..\..\..\samanthal\AppData\Roaming\Microsoft\Sales%20Orders\IRVING.%20055389\32010.%20ITEM%20101\Drawing%20Packets\32010.%20item%20101.pdf" TargetMode="External"/><Relationship Id="rId1166" Type="http://schemas.openxmlformats.org/officeDocument/2006/relationships/hyperlink" Target="../../Sales%20Orders/NORBORD%20GUNTOWN.%2060074/34810.%20ITEM%20202/Drawing%20Packets/34810.%20ITEM%20202.pdf" TargetMode="External"/><Relationship Id="rId1373" Type="http://schemas.openxmlformats.org/officeDocument/2006/relationships/hyperlink" Target="../../Sales%20Orders/TOLKO%20INDUSTRIES%20OSB%2061642/36428%20ITEM%20413/Costing/36428%20Item%20413%20Costing%20Summary.xlsm" TargetMode="External"/><Relationship Id="rId175" Type="http://schemas.openxmlformats.org/officeDocument/2006/relationships/hyperlink" Target="file:///\\globefs3\..\..\..\anthonyg\AppData\Roaming\Microsoft\Excel\Sales%20Orders\Irving%20Macon%20Broke%20and%20Core.048743\28879.%20Item%20125\Drawing%20Packets\Irving%20Broke%20&amp;%20Core,%20Job%2028879,%20Item%20125.pdf" TargetMode="External"/><Relationship Id="rId743" Type="http://schemas.openxmlformats.org/officeDocument/2006/relationships/hyperlink" Target="file:///\\globefs3\..\..\..\samanthal\AppData\Roaming\Microsoft\Sales%20Orders\SWANSON.%2058261\33582.%20ITEM%20102\Drawing%20Packets\33582.%20ITEM%20102.pdf" TargetMode="External"/><Relationship Id="rId950" Type="http://schemas.openxmlformats.org/officeDocument/2006/relationships/hyperlink" Target="../../Sales%20Orders/TOLKO%20MEADOW%20LAKE.%2059938/34912.%20ITEM%20101/Drawing%20Packets/34912.%20ITEM%20101.pdf" TargetMode="External"/><Relationship Id="rId1026" Type="http://schemas.openxmlformats.org/officeDocument/2006/relationships/hyperlink" Target="../../Sales%20Orders/WESTROCK%20ROANOKE.%2060135/35181.%20ITEM%20103/Drawing%20Packets/35181.%20Item%20103.pdf" TargetMode="External"/><Relationship Id="rId1580" Type="http://schemas.openxmlformats.org/officeDocument/2006/relationships/hyperlink" Target="../../Sales%20Orders/STEVES%20&amp;%20SONS%2061634/37656%20ITEM%20443/Drawing%20Packets/37656%20ITEM%20443%20Drawing%20Packet.pdf" TargetMode="External"/><Relationship Id="rId382" Type="http://schemas.openxmlformats.org/officeDocument/2006/relationships/hyperlink" Target="file:///\\globefs3\..\..\..\samanthal\AppData\Roaming\Microsoft\Sales%20Orders\Martco.055574\32085.%20Item%20131\Mat'l%20List%20&amp;%20BOM's\32085,%20Item%20132%20BOM.xlsx" TargetMode="External"/><Relationship Id="rId603" Type="http://schemas.openxmlformats.org/officeDocument/2006/relationships/hyperlink" Target="file:///\\globefs3\..\..\..\samanthal\AppData\Roaming\Microsoft\Sales%20Orders\NORBORD%20HIGH%20LEVEL.57068\32906.%20ITEM%20304\Drawing%20Packets\32906.%20ITEM%20304.pdf" TargetMode="External"/><Relationship Id="rId687" Type="http://schemas.openxmlformats.org/officeDocument/2006/relationships/hyperlink" Target="file:///\\globefs3\..\..\..\samanthal\AppData\Roaming\Microsoft\Sales%20Orders\GP%20DUDLEY.57095\32973.%20ITEM%20115\Mat'l%20List%20&amp;%20BOM's\32973%20Item%20115%20BOM.xlsx" TargetMode="External"/><Relationship Id="rId810" Type="http://schemas.openxmlformats.org/officeDocument/2006/relationships/hyperlink" Target="file:///\\globefs3\..\..\..\samanthal\AppData\Roaming\Microsoft\Sales%20Orders\LP%20ROARING%20RIVER.%2058123\33650.%20ITEM%20103\Drawing%20Packets\33650%20item103x.pdf" TargetMode="External"/><Relationship Id="rId908" Type="http://schemas.openxmlformats.org/officeDocument/2006/relationships/hyperlink" Target="../../Sales%20Orders/VMG%20LITHUANIA.%2058141/34033.%20ITEM%20251/Mat'l%20List%20&amp;%20BOM's/34033%20Item%20251%20BOM.xlsx" TargetMode="External"/><Relationship Id="rId1233" Type="http://schemas.openxmlformats.org/officeDocument/2006/relationships/hyperlink" Target="../../Sales%20Orders/LP%20ROARING%20RIVER.%20060891/35585.%20ITEM%20102/Costing/35585%20ITEM%20102%20Costing%20Summary.xlsm" TargetMode="External"/><Relationship Id="rId1440" Type="http://schemas.openxmlformats.org/officeDocument/2006/relationships/hyperlink" Target="../../Sales%20Orders/STEVES%20&amp;%20SONS%2061634/36554.%20ITEM%20103/Drawing%20Packets/36554.%20ITEM%20103.pdf" TargetMode="External"/><Relationship Id="rId1538" Type="http://schemas.openxmlformats.org/officeDocument/2006/relationships/hyperlink" Target="../../Sales%20Orders/G.P.%20EMPORIA%2062806/37664%20ITEM%20125/Drawing%20Packets/37664%20ITEM%20125%20Drawing%20Packet.pdf" TargetMode="External"/><Relationship Id="rId242" Type="http://schemas.openxmlformats.org/officeDocument/2006/relationships/hyperlink" Target="file:///\\globefs3\..\..\..\samanthal\AppData\Roaming\Microsoft\Excel\Sales%20Orders\RED%20BLUFF\30273.%20ITEM%20101\Drawing%20Packets\30273x.%20ITEM%20101.pdf" TargetMode="External"/><Relationship Id="rId894" Type="http://schemas.openxmlformats.org/officeDocument/2006/relationships/hyperlink" Target="../../Sales%20Orders/VMG%20LITHUANIA.%2058141/34011.%20ITEM%20213/Mat'l%20List%20&amp;%20BOM's/34011%20Item%20213%20BOM.xlsx" TargetMode="External"/><Relationship Id="rId1177" Type="http://schemas.openxmlformats.org/officeDocument/2006/relationships/hyperlink" Target="../../Sales%20Orders/NORBORD%20GUNTOWN.%2060074/34812.%20ITEM%20204/Mat'l%20List%20&amp;%20BOM's/34812.%20Item%20204%20BOM.xlsx" TargetMode="External"/><Relationship Id="rId1300" Type="http://schemas.openxmlformats.org/officeDocument/2006/relationships/hyperlink" Target="../../Sales%20Orders/NORBORD%20INVERNESS.%2061343/35944.%20ITEM%20410/Drawing%20Packets/35944%20Item%20410%20Initial%20Drawing%20Packet.pdf" TargetMode="External"/><Relationship Id="rId37" Type="http://schemas.openxmlformats.org/officeDocument/2006/relationships/hyperlink" Target="file:///\\globefs3\..\..\..\anthonyg\AppData\Roaming\Microsoft\Excel\Drawings\Production%20DWG%20Packets\Irving%20Tissue%20-%20Macon%20SO.048474\Irving%20Tissue%20Macon%20Job%2028970,%20Item%20113.pdf" TargetMode="External"/><Relationship Id="rId102" Type="http://schemas.openxmlformats.org/officeDocument/2006/relationships/hyperlink" Target="file:///\\globefs3\..\..\..\anthonyg\AppData\Roaming\Microsoft\Excel\BOMS\Kapstone%20-%20046380\27720%20Kapstone,%20Item%20130.xlsx" TargetMode="External"/><Relationship Id="rId547" Type="http://schemas.openxmlformats.org/officeDocument/2006/relationships/hyperlink" Target="file:///\\globefs3\..\..\..\samanthal\AppData\Roaming\Microsoft\Sales%20Orders\IRVING.%20055389\32023.ITEM%20130\Drawing%20Packets\32023.%20Item%20130.pdf" TargetMode="External"/><Relationship Id="rId754" Type="http://schemas.openxmlformats.org/officeDocument/2006/relationships/hyperlink" Target="file:///\\globefs3\..\..\..\samanthal\AppData\Roaming\Microsoft\Sales%20Orders\DOMTAR-KINGSPORT.%2057300\33218.%20ITEM%20117\Mat'l%20List%20&amp;%20BOM's\33218%20Item%20117%20BOM.xlsx" TargetMode="External"/><Relationship Id="rId961" Type="http://schemas.openxmlformats.org/officeDocument/2006/relationships/hyperlink" Target="../../Sales%20Orders/TOLKO%20MEADOW%20LAKE.%2059938/34913.%20ITEM%20102/Drawing%20Packets/34913.%20ITEM%20102.pdf" TargetMode="External"/><Relationship Id="rId1384" Type="http://schemas.openxmlformats.org/officeDocument/2006/relationships/hyperlink" Target="../../Sales%20Orders/TOLKO%20INDUSTRIES%20OSB%2061642/36425%20ITEM%20408/Costing/36425%20Item%20408%20Costing%20Summary.xlsm" TargetMode="External"/><Relationship Id="rId1591" Type="http://schemas.openxmlformats.org/officeDocument/2006/relationships/hyperlink" Target="../../Sales%20Orders/LP%20-%20TWO%20HARBOR%2064797/38195%20ITEM%20233/Drawing%20Packets/38195%20ITEM%20233%20DRAWING%20PACKET.pdf" TargetMode="External"/><Relationship Id="rId1605" Type="http://schemas.openxmlformats.org/officeDocument/2006/relationships/hyperlink" Target="../../Sales%20Orders/LP%20-%20TWO%20HARBOR%2064797/37997%20ITEM%20202/Drawing%20Packets/37997%20ITEM%20202%20DRAWING%20PACKET.pdf" TargetMode="External"/><Relationship Id="rId90" Type="http://schemas.openxmlformats.org/officeDocument/2006/relationships/hyperlink" Target="file:///\\globefs3\..\..\..\anthonyg\AppData\Roaming\Microsoft\Excel\Drawings\Production%20DWG%20Packets\Kapstone%20SO.046380\Kapstone%20Job%2027716,%20Item%20124.pdf" TargetMode="External"/><Relationship Id="rId186" Type="http://schemas.openxmlformats.org/officeDocument/2006/relationships/hyperlink" Target="file:///\\globefs3\..\..\..\anthonyg\AppData\Roaming\Microsoft\Excel\Sales%20Orders\ACPT.49782\29027.Item%20119\Drawing%20Packets\ACPT%20ADVANCE,%20Job%2029027,%20Item%20119.pdf" TargetMode="External"/><Relationship Id="rId393" Type="http://schemas.openxmlformats.org/officeDocument/2006/relationships/hyperlink" Target="file:///\\globefs3\..\..\..\samanthal\AppData\Roaming\Microsoft\Sales%20Orders\Martco.055574\32070.%20Item%20109B\Mat'l%20List%20&amp;%20BOM's\32070,%20Item%20109B.xlsx" TargetMode="External"/><Relationship Id="rId407" Type="http://schemas.openxmlformats.org/officeDocument/2006/relationships/hyperlink" Target="file:///\\globefs3\..\..\..\samanthal\AppData\Roaming\Microsoft\Sales%20Orders\Martco.055574\32060.%20ITEM%20102\Mat'l%20List%20&amp;%20BOM's\32060,%20Item%20102%20BOM.xlsx" TargetMode="External"/><Relationship Id="rId614" Type="http://schemas.openxmlformats.org/officeDocument/2006/relationships/hyperlink" Target="file:///\\globefs3\..\..\..\samanthal\AppData\Roaming\Microsoft\Sales%20Orders\NORBORD%20HIGH%20LEVEL.57068\32924.%20ITEM%20332\Mat'l%20List%20&amp;%20BOM's\32924%20Item%20332%20BOM.xlsx" TargetMode="External"/><Relationship Id="rId821" Type="http://schemas.openxmlformats.org/officeDocument/2006/relationships/hyperlink" Target="file:///\\globefs3\..\..\..\samanthal\AppData\Roaming\Microsoft\Sales%20Orders\LP%20ROARING%20RIVER.%2058123\33666.%20ITEM%20122\Mat'l%20List%20&amp;%20BOM's\33666%20Item%20122%20BOM.xlsx" TargetMode="External"/><Relationship Id="rId1037" Type="http://schemas.openxmlformats.org/officeDocument/2006/relationships/hyperlink" Target="../../Sales%20Orders/GP%20MADISON.%2060982/35574.%20ITEM%20107/Drawing%20Packets/35574.%20ITEM%20107.pdf" TargetMode="External"/><Relationship Id="rId1244" Type="http://schemas.openxmlformats.org/officeDocument/2006/relationships/hyperlink" Target="../../Sales%20Orders/GO%20LABS%20MADISON.%2059401/35317.%20ITEM%2010105/Drawing%20Packets/35317.%20ITEM%2010105.pdf" TargetMode="External"/><Relationship Id="rId1451" Type="http://schemas.openxmlformats.org/officeDocument/2006/relationships/hyperlink" Target="../../Sales%20Orders/STEVES%20&amp;%20SONS%2061634/36577%20ITEM%20205/Drawing%20Packets/36577%20ITEM%20205%20Assembly%20Packet.pdf" TargetMode="External"/><Relationship Id="rId253" Type="http://schemas.openxmlformats.org/officeDocument/2006/relationships/hyperlink" Target="file:///\\globefs3\..\..\..\samanthal\AppData\Roaming\Microsoft\Excel\Sales%20Orders\Norbord%20Inc.%20-%20Chambord.052419\Chambord%20-%20Matl%20Lists%20and%20Boms%20052419\30133%20Chambord,%20Item%20107.xlsx" TargetMode="External"/><Relationship Id="rId460" Type="http://schemas.openxmlformats.org/officeDocument/2006/relationships/hyperlink" Target="file:///\\globefs3\..\..\..\samanthal\AppData\Roaming\Microsoft\Sales%20Orders\NORBORD%20INVERNESS.56655\32625.%20ITEM%20110.1\Drawing%20Packets\32625.%20ITEM%20110.1.pdf" TargetMode="External"/><Relationship Id="rId698" Type="http://schemas.openxmlformats.org/officeDocument/2006/relationships/hyperlink" Target="file:///\\globefs3\..\..\..\samanthal\AppData\Roaming\Microsoft\Sales%20Orders\NORBORD%20JEFFERSON.%20058396\33741.%20ITEM%20101\Mat'l%20List%20&amp;%20BOM's\33741%20Item%20101%20BOM.xlsx" TargetMode="External"/><Relationship Id="rId919" Type="http://schemas.openxmlformats.org/officeDocument/2006/relationships/hyperlink" Target="../../Sales%20Orders/VMG%20LITHUANIA.%2058141/34036.%20ITEM%20255/Drawing%20Packets/34036.%20ITEM%20255.pdf" TargetMode="External"/><Relationship Id="rId1090" Type="http://schemas.openxmlformats.org/officeDocument/2006/relationships/hyperlink" Target="../../Sales%20Orders/LP%20TWO%20HARBORS.%2059890/35255.%20ITEM%20142/Mat'l%20List%20&amp;%20BOM's/35255.%20Item%20142%20BOM.xlsx" TargetMode="External"/><Relationship Id="rId1104" Type="http://schemas.openxmlformats.org/officeDocument/2006/relationships/hyperlink" Target="../../Sales%20Orders/LP%20TWO%20HARBORS.%2059890/35260.%20ITEM%20164/Mat'l%20List%20&amp;%20BOM's/35260.%20Item%20164%20BOM.xlsx" TargetMode="External"/><Relationship Id="rId1311" Type="http://schemas.openxmlformats.org/officeDocument/2006/relationships/hyperlink" Target="../../Sales%20Orders/NORBORD%20INVERNESS.%2061343/35949%20ITEM%20415/Drawing%20Packets/35949%20ITEM%20415%20Assembly%20Packet.pdf" TargetMode="External"/><Relationship Id="rId1549" Type="http://schemas.openxmlformats.org/officeDocument/2006/relationships/hyperlink" Target="../../Sales%20Orders/STEVES%20&amp;%20SONS%2061634/36601%20ITEM%20308/Drawing%20Packets/36601%20ITEM%20308%20Drawing%20Packet.pdf" TargetMode="External"/><Relationship Id="rId48" Type="http://schemas.openxmlformats.org/officeDocument/2006/relationships/hyperlink" Target="file:///\\globefs3\..\..\..\anthonyg\AppData\Roaming\Microsoft\Excel\BOMS\Irving%20-%20048474\27998%20Irving%20Item%20126.xlsx" TargetMode="External"/><Relationship Id="rId113" Type="http://schemas.openxmlformats.org/officeDocument/2006/relationships/hyperlink" Target="file:///\\globefs3\..\..\..\anthonyg\AppData\Roaming\Microsoft\Excel\BOMS\James%20Hardie%20Tacoma%20-%2050914\29299%20James%20Hardie,%20Item%20105.xlsx" TargetMode="External"/><Relationship Id="rId320" Type="http://schemas.openxmlformats.org/officeDocument/2006/relationships/hyperlink" Target="file:///\\globefs3\..\..\..\samanthal\AppData\Roaming\Microsoft\Sales%20Orders\HIGH%20LEVEL.055094\31779.ITEM%20100\Drawing%20Packets\31779.%20ITEM%20100.pdf" TargetMode="External"/><Relationship Id="rId558" Type="http://schemas.openxmlformats.org/officeDocument/2006/relationships/hyperlink" Target="file:///\\globefs3\..\..\..\samanthal\AppData\Roaming\Microsoft\Sales%20Orders\IRVING.%20055389\32016\Mat'l%20List%20&amp;%20BOM's\32016%20Item%20114%20BOM.xlsx" TargetMode="External"/><Relationship Id="rId765" Type="http://schemas.openxmlformats.org/officeDocument/2006/relationships/hyperlink" Target="file:///\\globefs3\..\..\..\samanthal\AppData\Roaming\Microsoft\Sales%20Orders\DOMTAR-KINGSPORT.%2057300\33204.ITEM%20104.1\Drawing%20Packets\33204.ITEM%20104.1.pdf" TargetMode="External"/><Relationship Id="rId972" Type="http://schemas.openxmlformats.org/officeDocument/2006/relationships/hyperlink" Target="../../Sales%20Orders/NORBORD%20GUNTOWN.%2060074/34833.%20ITEM%20323/Mat'l%20List%20&amp;%20BOM's/34833%20Item%20323%20BOM.xlsx" TargetMode="External"/><Relationship Id="rId1188" Type="http://schemas.openxmlformats.org/officeDocument/2006/relationships/hyperlink" Target="../../Sales%20Orders/xCOMPLETED%20JOBS/NORBORD%20GUNTOWN.%2060074/34846.%20ITEM%20505/Costing/34846%20ITEM%20505%20Costing%20Summary.xlsm" TargetMode="External"/><Relationship Id="rId1395" Type="http://schemas.openxmlformats.org/officeDocument/2006/relationships/hyperlink" Target="../../Sales%20Orders/TOLKO%20INDUSTRIES%20OSB%2061642/36400%20ITEM%20230/Costing/36400%20Item%20230%20Costing%20Summary.xlsm" TargetMode="External"/><Relationship Id="rId1409" Type="http://schemas.openxmlformats.org/officeDocument/2006/relationships/hyperlink" Target="../../Sales%20Orders/STEVES%20&amp;%20SONS%2062655/36833%20ITEM%20144/Drawing%20Packets/36833%20ITEM%20144%20Drawing%20Packet.pdf" TargetMode="External"/><Relationship Id="rId1616" Type="http://schemas.openxmlformats.org/officeDocument/2006/relationships/hyperlink" Target="../../Sales%20Orders/JAMES%20HARDIE%20BLDG%20PROD%2063920/37514%20ITEM%202105A/Drawing%20Packets/37514%20ITEM%202105A%20Drawing%20Packet.pdf" TargetMode="External"/><Relationship Id="rId197" Type="http://schemas.openxmlformats.org/officeDocument/2006/relationships/hyperlink" Target="file:///\\globefs3\..\..\..\anthonyg\AppData\Roaming\Microsoft\Excel\BOMS\Irving%20-%20048474\28351%20Irving%20-%20Macon,%20Item%20103A%20Hyd.xlsx" TargetMode="External"/><Relationship Id="rId418" Type="http://schemas.openxmlformats.org/officeDocument/2006/relationships/hyperlink" Target="file:///\\globefs3\..\..\..\samanthal\AppData\Roaming\Microsoft\Sales%20Orders\Martco.055574\32066.%20iTEM%20107\Drawing%20Packets\32066.pdf" TargetMode="External"/><Relationship Id="rId625" Type="http://schemas.openxmlformats.org/officeDocument/2006/relationships/hyperlink" Target="file:///\\globefs3\..\..\..\samanthal\AppData\Roaming\Microsoft\Sales%20Orders\NORBORD%20HIGH%20LEVEL.57068\32934.%20ITEM%20351\Drawing%20Packets\32934.%20ITEM%20351.pdf" TargetMode="External"/><Relationship Id="rId832" Type="http://schemas.openxmlformats.org/officeDocument/2006/relationships/hyperlink" Target="../../Sales%20Orders/NORBORD%20CHAMBORD.%2058971/34120.%20ITEM%20207/Drawing%20Packets/34120.%20ITEM%20207.pdf" TargetMode="External"/><Relationship Id="rId1048" Type="http://schemas.openxmlformats.org/officeDocument/2006/relationships/hyperlink" Target="../../Sales%20Orders/LP%20TWO%20HARBORS.%2059890/35270.%20ITEM%20176/Drawing%20Packets/35270.%20ITEM%20176.pdf" TargetMode="External"/><Relationship Id="rId1255" Type="http://schemas.openxmlformats.org/officeDocument/2006/relationships/hyperlink" Target="../../Sales%20Orders/GO%20LABS%20MADISON.%2059401/35309.%20ITEM%209103/Mat'l%20List%20&amp;%20BOM's/35309,%20Item%209103%20BOM.xlsx" TargetMode="External"/><Relationship Id="rId1462" Type="http://schemas.openxmlformats.org/officeDocument/2006/relationships/hyperlink" Target="../../Sales%20Orders/STEVES%20&amp;%20SONS%2061634/36552%20ITEM%20101/Costing/36552%20Item%20101%20Costing%20Summary.xlsm" TargetMode="External"/><Relationship Id="rId264" Type="http://schemas.openxmlformats.org/officeDocument/2006/relationships/hyperlink" Target="file:///\\globefs3\..\..\..\samanthal\AppData\Roaming\Microsoft\Excel\Sales%20Orders\Neenah%20Paper.52820\30391.Item100\Drawing%20Packets\30391.%20Item%20100x.pdf" TargetMode="External"/><Relationship Id="rId471" Type="http://schemas.openxmlformats.org/officeDocument/2006/relationships/hyperlink" Target="file:///\\globefs3\..\..\..\samanthal\AppData\Roaming\Microsoft\Sales%20Orders\MITEK.055792\32636.%20ITEM%20326\Drawing%20Packets\32636.%20ITEM%20326.pdf" TargetMode="External"/><Relationship Id="rId1115" Type="http://schemas.openxmlformats.org/officeDocument/2006/relationships/hyperlink" Target="../../Sales%20Orders/ROSEBURG%20FOREST%20PRODUCTS.%2060841/35482.%20ITEM%20123/Drawing%20Packets/35482.%20Item%20123.pdf" TargetMode="External"/><Relationship Id="rId1322" Type="http://schemas.openxmlformats.org/officeDocument/2006/relationships/hyperlink" Target="../../Sales%20Orders/TOLKO%20INDUSTRIES%20OSB%2061642/36382%20ITEM%20201/Drawing%20Packets/36382%20ITEM%20201%20Drawing%20Packet.pdf" TargetMode="External"/><Relationship Id="rId59" Type="http://schemas.openxmlformats.org/officeDocument/2006/relationships/hyperlink" Target="file:///\\globefs3\..\..\..\anthonyg\AppData\Roaming\Microsoft\Excel\BOMS\Irving%20-%20048474\27992%20Irving%20Item%20111.xlsx" TargetMode="External"/><Relationship Id="rId124" Type="http://schemas.openxmlformats.org/officeDocument/2006/relationships/hyperlink" Target="file:///\\globefs3\..\..\..\anthonyg\AppData\Roaming\Microsoft\Excel\BOMS\ACPT%20-%2049782\29026%20ACPT,%20Item%20118.xlsx" TargetMode="External"/><Relationship Id="rId569" Type="http://schemas.openxmlformats.org/officeDocument/2006/relationships/hyperlink" Target="file:///\\globefs3\..\..\..\samanthal\AppData\Roaming\Microsoft\Sales%20Orders\Martco.055574\32173.%20Item%20128\Drawing%20Packets\32173.%20Item%20128.pdf" TargetMode="External"/><Relationship Id="rId776" Type="http://schemas.openxmlformats.org/officeDocument/2006/relationships/hyperlink" Target="file:///\\globefs3\..\..\..\samanthal\AppData\Roaming\Microsoft\Sales%20Orders\DOMTAR-KINGSPORT.%2057300\33204.ITEM%20104.1\Material%20List%20&amp;%20BOM\33204%20Item%20104.1%20BOM.xlsx" TargetMode="External"/><Relationship Id="rId983" Type="http://schemas.openxmlformats.org/officeDocument/2006/relationships/hyperlink" Target="../../Sales%20Orders/NORBORD%20GUNTOWN.%2060074/34829.%20ITEM%20314/Mat'l%20List%20&amp;%20BOM's/34829%20Item%20314%20BOM.xlsx" TargetMode="External"/><Relationship Id="rId1199" Type="http://schemas.openxmlformats.org/officeDocument/2006/relationships/hyperlink" Target="../../Sales%20Orders/NORBORD%20INVERNESS.%2061343/35933.%20ITEM%20475/Drawing%20Packets/35933.%20Item%20475.pdf" TargetMode="External"/><Relationship Id="rId331" Type="http://schemas.openxmlformats.org/officeDocument/2006/relationships/hyperlink" Target="file:///\\globefs3\..\..\..\samanthal\AppData\Roaming\Microsoft\Sales%20Orders\HIGH%20LEVEL.055094\31786.%20ITEM%20108\Drawing%20Packets\31786.%20ITEM%20108.pdf" TargetMode="External"/><Relationship Id="rId429" Type="http://schemas.openxmlformats.org/officeDocument/2006/relationships/hyperlink" Target="file:///\\globefs3\..\..\..\samanthal\AppData\Roaming\Microsoft\Sales%20Orders\MITEK.055792\32323.%20ITEM%20304\Drawing%20Packets\32323.%20ITEM%20304.pdf" TargetMode="External"/><Relationship Id="rId636" Type="http://schemas.openxmlformats.org/officeDocument/2006/relationships/hyperlink" Target="file:///\\globefs3\..\..\..\samanthal\AppData\Roaming\Microsoft\Sales%20Orders\NORBORD%20HIGH%20LEVEL.57068\32935.%20ITEM%20352\Mat'l%20List%20&amp;%20BOM's\32935%20Item%20352%20BOM.xlsx" TargetMode="External"/><Relationship Id="rId1059" Type="http://schemas.openxmlformats.org/officeDocument/2006/relationships/hyperlink" Target="../../Sales%20Orders/LP%20TWO%20HARBORS.%2059890/35441.%20ITEM%20141/Drawing%20Packets/35441.%20ITEM%20141x.pdf" TargetMode="External"/><Relationship Id="rId1266" Type="http://schemas.openxmlformats.org/officeDocument/2006/relationships/hyperlink" Target="../../Sales%20Orders/GO%20LABS%20MADISON.%2059401/35660.%20ITEM%2010601.1/Mat'l%20List%20&amp;%20BOM's/35660,%20Item%2010601.1%20BOM.xlsx" TargetMode="External"/><Relationship Id="rId1473" Type="http://schemas.openxmlformats.org/officeDocument/2006/relationships/hyperlink" Target="../../Sales%20Orders/STEVES%20&amp;%20SONS%2061634/36563%20ITEM%20120/Costing/36563%20Item%20120%20Costing%20Summary.xlsm" TargetMode="External"/><Relationship Id="rId843" Type="http://schemas.openxmlformats.org/officeDocument/2006/relationships/hyperlink" Target="../../Sales%20Orders/NORBORD%20CHAMBORD.%2058971/34114.%20ITEM%20201/Mat'l%20List%20&amp;%20BOM's/34114%20Item%20201%20BOM.xlsx" TargetMode="External"/><Relationship Id="rId1126" Type="http://schemas.openxmlformats.org/officeDocument/2006/relationships/hyperlink" Target="../../Sales%20Orders/ROSEBURG%20FOREST%20PRODUCTS.%2060841/35477.%20ITEM%20111/Mat'l%20List%20&amp;%20BOM's/35477,%20Item%20111%20BOM.xlsx" TargetMode="External"/><Relationship Id="rId275" Type="http://schemas.openxmlformats.org/officeDocument/2006/relationships/hyperlink" Target="file:///\\globefs3\..\..\..\samanthal\AppData\Roaming\Microsoft\Excel\Sales%20Orders\Kapstone.50942\29442.Item%20222\Drawing%20Packets\29442.Item%20222.pdf" TargetMode="External"/><Relationship Id="rId482" Type="http://schemas.openxmlformats.org/officeDocument/2006/relationships/hyperlink" Target="file:///\\globefs3\..\..\..\samanthal\AppData\Roaming\Microsoft\Sales%20Orders\MITEK.055792\32349.%20ITEM%20341\Mat'l%20List%20&amp;%20BOM's\32349%20Item%20341%20BOM.xlsx" TargetMode="External"/><Relationship Id="rId703" Type="http://schemas.openxmlformats.org/officeDocument/2006/relationships/hyperlink" Target="file:///\\globefs3\..\..\..\samanthal\AppData\Roaming\Microsoft\Sales%20Orders\NORBORD%20BARWICK.%2058733\33914.%20ITEM%20104\Drawing%20Packets\33914.%20ITEM%20104.pdf" TargetMode="External"/><Relationship Id="rId910" Type="http://schemas.openxmlformats.org/officeDocument/2006/relationships/hyperlink" Target="../../Sales%20Orders/VMG%20LITHUANIA.%2058141/34034.%20ITEM%20252/Drawing%20Packets/34034.%20ITEM%20252.pdf" TargetMode="External"/><Relationship Id="rId1333" Type="http://schemas.openxmlformats.org/officeDocument/2006/relationships/hyperlink" Target="../../Sales%20Orders/TOLKO%20INDUSTRIES%20OSB%2061642/36424%20ITEM%20407/Drawing%20Packets/36424%20ITEM%20407.pdf" TargetMode="External"/><Relationship Id="rId1540" Type="http://schemas.openxmlformats.org/officeDocument/2006/relationships/hyperlink" Target="../../Sales%20Orders/STEVES%20&amp;%20SONS%2061634/37365%20ITEM%20403/Drawing%20Packets/37365%20ITEM%20403%20Drawing%20Packet.pdf" TargetMode="External"/><Relationship Id="rId135" Type="http://schemas.openxmlformats.org/officeDocument/2006/relationships/hyperlink" Target="file:///\\globefs3\..\..\..\samanthal\AppData\Roaming\Microsoft\Excel\Sales%20Orders\ACPT.49782\29021.%20Item%20112\Drawing%20Packets\ACPT%20ADVANCE,%20Job%2029021,%20Item112.pdf%20bird.pdf" TargetMode="External"/><Relationship Id="rId342" Type="http://schemas.openxmlformats.org/officeDocument/2006/relationships/hyperlink" Target="file:///\\globefs3\..\..\..\samanthal\AppData\Roaming\Microsoft\Sales%20Orders\HIGH%20LEVEL.055094\31789.%20ITEM%20120\Drawing%20Packets\31789.%20ITEM%20120.pdf" TargetMode="External"/><Relationship Id="rId787" Type="http://schemas.openxmlformats.org/officeDocument/2006/relationships/hyperlink" Target="file:///\\globefs3\..\..\..\samanthal\AppData\Roaming\Microsoft\Sales%20Orders\DOMTAR-KINGSPORT.%2057300\33868.%20ITEM%20201\Mat'l%20List%20&amp;%20BOM's\33868%20Item%20201%20BOM.xlsx" TargetMode="External"/><Relationship Id="rId994" Type="http://schemas.openxmlformats.org/officeDocument/2006/relationships/hyperlink" Target="../../Sales%20Orders/NORBORD%20GUNTOWN.%2060074/34818.%20ITEM%20303/Drawing%20Packets/34818.%20ITEM%20303.pdf" TargetMode="External"/><Relationship Id="rId1400" Type="http://schemas.openxmlformats.org/officeDocument/2006/relationships/hyperlink" Target="../../Sales%20Orders/TOLKO%20INDUSTRIES%20OSB%2061642/36382%20ITEM%20201/Costing/36382%20Item%20201%20Costing%20Summary.xlsm" TargetMode="External"/><Relationship Id="rId202" Type="http://schemas.openxmlformats.org/officeDocument/2006/relationships/hyperlink" Target="file:///\\globefs3\..\..\..\samanthal\AppData\Roaming\Microsoft\Excel\Sales%20Orders\Irving%20Macon%20Broke%20and%20Core.048743\Irving%20-Mat'l%20Lists%20&amp;%20BOMs%20-%20048473\27652%20Irving,%20Item%20306.xlsx" TargetMode="External"/><Relationship Id="rId647" Type="http://schemas.openxmlformats.org/officeDocument/2006/relationships/hyperlink" Target="file:///\\globefs3\..\..\..\samanthal\AppData\Roaming\Microsoft\Sales%20Orders\NORBORD%20HIGH%20LEVEL.57068\32931.%20ITEM%20339\Mtl%20List%20&amp;%20BOMs\32931%20Item%20339%20BOM.xlsx" TargetMode="External"/><Relationship Id="rId854" Type="http://schemas.openxmlformats.org/officeDocument/2006/relationships/hyperlink" Target="../../Sales%20Orders/GP%20MADISON.%2059454/34406.%20ITEM%20202/Mat'l%20List%20&amp;%20BOM's/34406%20Item%20202%20BOM.xlsx" TargetMode="External"/><Relationship Id="rId1277" Type="http://schemas.openxmlformats.org/officeDocument/2006/relationships/hyperlink" Target="../../Sales%20Orders/GO%20LABS%20MADISON.%2059401/35315.%20ITEM%2010103/Costing/35315%20ITEM%2010103%20Costing%20Summary.xlsm" TargetMode="External"/><Relationship Id="rId1484" Type="http://schemas.openxmlformats.org/officeDocument/2006/relationships/hyperlink" Target="../../Sales%20Orders/STEVES%20&amp;%20SONS%2061634/36600%20ITEM%20307/Drawing%20Packets/36600%20ITEM%20307%20Drawing%20Packet.pdf" TargetMode="External"/><Relationship Id="rId286" Type="http://schemas.openxmlformats.org/officeDocument/2006/relationships/hyperlink" Target="file:///\\globefs3\..\..\..\samanthal\AppData\Roaming\Microsoft\Excel\Sales%20Orders\Kapstone.50942\Kapstone%20-%20Mat'l%20Lists%20&amp;%20BOMs%2050942\29516%20Kapstone,%20Item%20223P.xlsx" TargetMode="External"/><Relationship Id="rId493" Type="http://schemas.openxmlformats.org/officeDocument/2006/relationships/hyperlink" Target="file:///\\globefs3\..\..\..\samanthal\AppData\Roaming\Microsoft\Sales%20Orders\PIXELLE.56692\32664.%20ITEM%20136\Drawing%20Packets\32664.%20Item%20136.pdf" TargetMode="External"/><Relationship Id="rId507" Type="http://schemas.openxmlformats.org/officeDocument/2006/relationships/hyperlink" Target="file:///\\globefs3\..\..\..\samanthal\AppData\Roaming\Microsoft\Sales%20Orders\PIXELLE.56692\32649.%20ITEM%20107\Mat'l%20List%20&amp;%20BOM's\32649%20Item%20107%20BOM.xlsx" TargetMode="External"/><Relationship Id="rId714" Type="http://schemas.openxmlformats.org/officeDocument/2006/relationships/hyperlink" Target="file:///\\globefs3\..\..\..\samanthal\AppData\Roaming\Microsoft\Sales%20Orders\NORBORD%20BARWICK.%2058733\33914.%20ITEM%20104\Mat'l%20List%20&amp;%20BOM's\33914.%20ITEM%20104.xlsx" TargetMode="External"/><Relationship Id="rId921" Type="http://schemas.openxmlformats.org/officeDocument/2006/relationships/hyperlink" Target="../../Sales%20Orders/VMG%20LITHUANIA.%2058141/34036.%20ITEM%20255/Mat'l%20List%20&amp;%20BOM's/34036%20Item%20255%20BOM.xlsx" TargetMode="External"/><Relationship Id="rId1137" Type="http://schemas.openxmlformats.org/officeDocument/2006/relationships/hyperlink" Target="../../Sales%20Orders/ROSEBURG%20FOREST%20PRODUCTS.%2060841/35482.%20ITEM%20123/Approvals/35482%20Item%20123%20Approvals.pdf" TargetMode="External"/><Relationship Id="rId1344" Type="http://schemas.openxmlformats.org/officeDocument/2006/relationships/hyperlink" Target="../../Sales%20Orders/TOLKO%20INDUSTRIES%20OSB%2061642/36398%20ITEM%20220/Drawing%20Packets/36398%20ITEM%20220%20Drawing%20Packet.pdf" TargetMode="External"/><Relationship Id="rId1551" Type="http://schemas.openxmlformats.org/officeDocument/2006/relationships/hyperlink" Target="../../Sales%20Orders/STEVES%20&amp;%20SONS%2061634/36614%20ITEM%20327/Drawing%20Packets/36614%20ITEM%20327%20Drawing%20Packet.pdf" TargetMode="External"/><Relationship Id="rId50" Type="http://schemas.openxmlformats.org/officeDocument/2006/relationships/hyperlink" Target="file:///\\globefs3\..\..\..\anthonyg\AppData\Roaming\Microsoft\Excel\BOMS\Irving%20-%20048474\27983%20Irving%20Item%20102.xlsx" TargetMode="External"/><Relationship Id="rId146" Type="http://schemas.openxmlformats.org/officeDocument/2006/relationships/hyperlink" Target="file:///\\globefs3\..\..\..\anthonyg\AppData\Roaming\Microsoft\Excel\Sales%20Orders\Irving%20Macon%20Broke%20and%20Core.048743\28885.%20Item%20312\Drawing%20Packets\Irving%20Broke%20&amp;%20Core,%20Job%2028885,%20Item%20312.pdf" TargetMode="External"/><Relationship Id="rId353" Type="http://schemas.openxmlformats.org/officeDocument/2006/relationships/hyperlink" Target="file:///\\globefs3\..\..\..\samanthal\AppData\Roaming\Microsoft\Sales%20Orders\CMPC%20MADERAS.055538\32203.Item%20233\Mat'l%20List%20&amp;%20BOM's\32203,%20Item%20233%20BOM.xlsx" TargetMode="External"/><Relationship Id="rId560" Type="http://schemas.openxmlformats.org/officeDocument/2006/relationships/hyperlink" Target="file:///\\globefs3\..\..\..\samanthal\AppData\Roaming\Microsoft\Sales%20Orders\IRVING.%20055389\32055\Mat'l%20List%20&amp;%20BOM's\32055%20Item%20125%20BOM.xlsx" TargetMode="External"/><Relationship Id="rId798" Type="http://schemas.openxmlformats.org/officeDocument/2006/relationships/hyperlink" Target="file:///\\globefs3\..\..\..\samanthal\AppData\Roaming\Microsoft\Sales%20Orders\LP%20ROARING%20RIVER.%2058123\33648.%20ITEM%20101\Drawing%20Packets\33648.%20ITEM%20101.pdf" TargetMode="External"/><Relationship Id="rId1190" Type="http://schemas.openxmlformats.org/officeDocument/2006/relationships/hyperlink" Target="../../Sales%20Orders/xCOMPLETED%20JOBS/NORBORD%20GUNTOWN.%2060074/34851.%20ITEM%20513/Costing/34851%20ITEM%20513%20Costing%20Summary.xlsm" TargetMode="External"/><Relationship Id="rId1204" Type="http://schemas.openxmlformats.org/officeDocument/2006/relationships/hyperlink" Target="../../Sales%20Orders/NORBORD%20INVERNESS.%2061343/35934.%20ITEM%20476/Drawing%20Packets/35934.%20Item%20476.pdf" TargetMode="External"/><Relationship Id="rId1411" Type="http://schemas.openxmlformats.org/officeDocument/2006/relationships/hyperlink" Target="../../Sales%20Orders/STEVES%20&amp;%20SONS%2062655/36835%20ITEM%20146/Drawing%20Packets/36835%20ITEM%20146%20Drawing%20Packet.pdf" TargetMode="External"/><Relationship Id="rId213" Type="http://schemas.openxmlformats.org/officeDocument/2006/relationships/hyperlink" Target="file:///\\globefs3\..\..\..\samanthal\AppData\Roaming\Microsoft\Excel\Sales%20Orders\Tencate.050013\Tencate%20Matl%20Lists%20&amp;%20BOMs%20-%20050013\28842%20Tencate,%20Item%20104.xlsx" TargetMode="External"/><Relationship Id="rId420" Type="http://schemas.openxmlformats.org/officeDocument/2006/relationships/hyperlink" Target="file:///\\globefs3\..\..\..\samanthal\AppData\Roaming\Microsoft\Sales%20Orders\Martco.055574\32058.%20Item%20100\Drawing%20Packets\32058.%20ITEM100.pdf" TargetMode="External"/><Relationship Id="rId658" Type="http://schemas.openxmlformats.org/officeDocument/2006/relationships/hyperlink" Target="file:///\\globefs3\..\..\..\samanthal\AppData\Roaming\Microsoft\Sales%20Orders\NORBORD%20HIGH%20LEVEL.57068\32913.%20ITEM%20314\Drawing%20Packets\32913.%20Item%20314.pdf" TargetMode="External"/><Relationship Id="rId865" Type="http://schemas.openxmlformats.org/officeDocument/2006/relationships/hyperlink" Target="../../Sales%20Orders/VMG%20LITHUANIA.%2058141/34026.%20ITEM%20241/Mat'l%20List%20&amp;%20BOM's/34026%20Item%20241%20BOM.xlsx" TargetMode="External"/><Relationship Id="rId1050" Type="http://schemas.openxmlformats.org/officeDocument/2006/relationships/hyperlink" Target="../../Sales%20Orders/LP%20TWO%20HARBORS.%2059890/35273.ITEM%20179/Drawing%20Packets/35273.%20ITEM%20179.pdf" TargetMode="External"/><Relationship Id="rId1288" Type="http://schemas.openxmlformats.org/officeDocument/2006/relationships/hyperlink" Target="../../Sales%20Orders/JAMES%20HARDIE%20WAXAHACHIE.%2061322/35776.%20ITEM%20101/Drawing%20Packets/35776.%20ITEM%20101.pdf" TargetMode="External"/><Relationship Id="rId1495" Type="http://schemas.openxmlformats.org/officeDocument/2006/relationships/hyperlink" Target="../../Sales%20Orders/STEVES%20&amp;%20SONS%2061634/36616%20ITEM%20330A/Drawing%20Packets/36616%20ITEM%20330A%20Drawing%20Packet.pdf" TargetMode="External"/><Relationship Id="rId1509" Type="http://schemas.openxmlformats.org/officeDocument/2006/relationships/hyperlink" Target="../../Sales%20Orders/STEVES%20&amp;%20SONS%2061634/36620%20ITEM%20333/Drawing%20Packets/36620%20ITEM%20333%20Drawing%20Packet.pdf" TargetMode="External"/><Relationship Id="rId297" Type="http://schemas.openxmlformats.org/officeDocument/2006/relationships/hyperlink" Target="file:///\\globefs3\..\..\..\samanthal\AppData\Roaming\Microsoft\Excel\Sales%20Orders\UDRI.52630\Mat'l%20List%20&amp;%20BOM's\30344%20Buy%20Parts.xlsx" TargetMode="External"/><Relationship Id="rId518" Type="http://schemas.openxmlformats.org/officeDocument/2006/relationships/hyperlink" Target="file:///\\globefs3\..\..\..\samanthal\AppData\Roaming\Microsoft\Sales%20Orders\PIXELLE.56692\32654.%20ITEM%20122\Drawing%20Packets\32654.%20ITEM%20122.pdf" TargetMode="External"/><Relationship Id="rId725" Type="http://schemas.openxmlformats.org/officeDocument/2006/relationships/hyperlink" Target="file:///\\globefs3\..\..\..\samanthal\AppData\Roaming\Microsoft\Sales%20Orders\GP%20ENGLEHART.%2058211\33733.%20ITEM%20121\Drawing%20Packets\33733.%20ITEM%20121x.pdf" TargetMode="External"/><Relationship Id="rId932" Type="http://schemas.openxmlformats.org/officeDocument/2006/relationships/hyperlink" Target="../../Sales%20Orders/TOLKO%20MEADOW%20LAKE.%2059938/34918.%20ITEM%20122/Drawing%20Packets/34918.%20ITEM%20122.pdf" TargetMode="External"/><Relationship Id="rId1148" Type="http://schemas.openxmlformats.org/officeDocument/2006/relationships/hyperlink" Target="../../Sales%20Orders/SCOTCH%20PLYWOOD%2061131/35701.ITEM%20101/Drawing%20Packets/35701.%20Item%20101.pdf" TargetMode="External"/><Relationship Id="rId1355" Type="http://schemas.openxmlformats.org/officeDocument/2006/relationships/hyperlink" Target="../../Sales%20Orders/TOLKO%20INDUSTRIES%20OSB%2061642/36429%20ITEM%20414/Drawing%20Packets/36429%20ITEM%20414%20Drawing%20Packet.pdf" TargetMode="External"/><Relationship Id="rId1562" Type="http://schemas.openxmlformats.org/officeDocument/2006/relationships/hyperlink" Target="../../Sales%20Orders/STEVES%20&amp;%20SONS%2061634/37649%20ITEM%20487/Drawing%20Packets/37649%20ITEM%20487%20Drawing%20Packet.pdf" TargetMode="External"/><Relationship Id="rId157" Type="http://schemas.openxmlformats.org/officeDocument/2006/relationships/hyperlink" Target="file:///\\globefs3\..\..\..\anthonyg\AppData\Roaming\Microsoft\Excel\Sales%20Orders\Irving%20Macon%20Broke%20and%20Core.048743\27678.Item%20305\Drawing%20Packets\27678.%20Item%20305.pdf" TargetMode="External"/><Relationship Id="rId364" Type="http://schemas.openxmlformats.org/officeDocument/2006/relationships/hyperlink" Target="file:///\\globefs3\..\..\..\samanthal\AppData\Roaming\Microsoft\Sales%20Orders\Martco.055574\32080.%20Item%20120\Drawing%20Packets\32080.Item120.pdf" TargetMode="External"/><Relationship Id="rId1008" Type="http://schemas.openxmlformats.org/officeDocument/2006/relationships/hyperlink" Target="../../Sales%20Orders/NORBORD%20GUNTOWN.%2060074/34835.%20ITEM%20325/Drawing%20Packets/34835.%20ITEM%20325.pdf" TargetMode="External"/><Relationship Id="rId1215" Type="http://schemas.openxmlformats.org/officeDocument/2006/relationships/hyperlink" Target="../../Sales%20Orders/NORBORD%20INVERNESS.%2061343/35927.%20ITEM%20121/Costing/35927%20ITEM%20121%20Costing%20Summary.xlsm" TargetMode="External"/><Relationship Id="rId1422" Type="http://schemas.openxmlformats.org/officeDocument/2006/relationships/hyperlink" Target="../../Sales%20Orders/STEVES%20&amp;%20SONS%2061634/36563%20ITEM%20120/Drawing%20Packets/36563%20ITEM%20120%20Drawing%20Packet.pdf" TargetMode="External"/><Relationship Id="rId61" Type="http://schemas.openxmlformats.org/officeDocument/2006/relationships/hyperlink" Target="file:///\\globefs3\..\..\..\anthonyg\AppData\Roaming\Microsoft\Excel\BOMS\Irving%20-%20048474\27996%20Irving%20Item%20124.xlsx" TargetMode="External"/><Relationship Id="rId571" Type="http://schemas.openxmlformats.org/officeDocument/2006/relationships/hyperlink" Target="file:///\\globefs3\..\..\..\samanthal\AppData\Roaming\Microsoft\Sales%20Orders\IRVING.%20055389\32163.%20ITEM%20104\Drawing%20Packets\32163.%20ITEM%20104.pdf" TargetMode="External"/><Relationship Id="rId669" Type="http://schemas.openxmlformats.org/officeDocument/2006/relationships/hyperlink" Target="file:///\\globefs3\..\..\..\samanthal\AppData\Roaming\Microsoft\Sales%20Orders\CASCADE%20FOREST%20CORP.%20058138\33692.%20ITEM%20101\Mat'l%20List%20&amp;%20BOM's\33692%20item%20101%20BOM.xlsx" TargetMode="External"/><Relationship Id="rId876" Type="http://schemas.openxmlformats.org/officeDocument/2006/relationships/hyperlink" Target="../../Sales%20Orders/VMG%20LITHUANIA.%2058141/34015.%20ITEM%20222/Drawing%20Packets/34015.%20ITEM%20222.pdf" TargetMode="External"/><Relationship Id="rId1299" Type="http://schemas.openxmlformats.org/officeDocument/2006/relationships/hyperlink" Target="../../Sales%20Orders/NORBORD%20INVERNESS.%2061343/35939.%20ITEM%20405/Drawing%20Packets/35939%20Item%20405.pdf" TargetMode="External"/><Relationship Id="rId19" Type="http://schemas.openxmlformats.org/officeDocument/2006/relationships/hyperlink" Target="file:///\\globefs3\..\..\..\anthonyg\AppData\Roaming\Microsoft\Excel\Drawings\Production%20DWG%20Packets\Irving%20Tissue%20-%20Macon%20SO.048474\Irving%20Tissue%20Macon%20Job%2028002,%20Item%20130.pdf" TargetMode="External"/><Relationship Id="rId224" Type="http://schemas.openxmlformats.org/officeDocument/2006/relationships/hyperlink" Target="file:///\\globefs3\..\..\..\samanthal\AppData\Roaming\Microsoft\Excel\Sales%20Orders\Tencate.050013\28855.%20Item%20131\Drawing%20Packets\Tencate%20Job%2028855,%20Item%20131.pdf" TargetMode="External"/><Relationship Id="rId431" Type="http://schemas.openxmlformats.org/officeDocument/2006/relationships/hyperlink" Target="file:///\\globefs3\..\..\..\samanthal\AppData\Roaming\Microsoft\Sales%20Orders\MITEK.055792\32326.%20ITEM%20307\Mat'l%20List%20&amp;%20BOM's\32326%20Item%20307%20BOM.xlsx" TargetMode="External"/><Relationship Id="rId529" Type="http://schemas.openxmlformats.org/officeDocument/2006/relationships/hyperlink" Target="file:///\\globefs3\..\..\..\samanthal\AppData\Roaming\Microsoft\Sales%20Orders\PIXELLE.56692\32652.%20ITEM%20121\Mat'l%20List%20&amp;%20BOM's\32652%20Item%20121%20BOM.xlsx" TargetMode="External"/><Relationship Id="rId736" Type="http://schemas.openxmlformats.org/officeDocument/2006/relationships/hyperlink" Target="file:///\\globefs3\..\..\..\samanthal\AppData\Roaming\Microsoft\Sales%20Orders\GP%20ENGLEHART.%2058211\33734.%20ITEM%20122\Mat'l%20List%20&amp;%20BOM's\33734%20item%20122%20BOM%20&amp;%20Mtl%20LIst.xlsx" TargetMode="External"/><Relationship Id="rId1061" Type="http://schemas.openxmlformats.org/officeDocument/2006/relationships/hyperlink" Target="../../Sales%20Orders/LP%20TWO%20HARBORS.%2059890/35269.%20ITEM%20175/Mat'l%20List%20&amp;%20BOM's/35269.%20Item%20175%20BOM.xlsx" TargetMode="External"/><Relationship Id="rId1159" Type="http://schemas.openxmlformats.org/officeDocument/2006/relationships/hyperlink" Target="../../Sales%20Orders/NORBORD%20GUNTOWN.%2060074/34849.%20ITEM%20511/Drawing%20Packets/34849.%20ITEM%20511.pdf" TargetMode="External"/><Relationship Id="rId1366" Type="http://schemas.openxmlformats.org/officeDocument/2006/relationships/hyperlink" Target="../../Sales%20Orders/TOLKO%20INDUSTRIES%20OSB%2061642/36415%20ITEM%20314/Costing/36415%20Item%20314%20Costing%20Summary.xlsm" TargetMode="External"/><Relationship Id="rId168" Type="http://schemas.openxmlformats.org/officeDocument/2006/relationships/hyperlink" Target="file:///\\globefs3\..\..\..\anthonyg\AppData\Roaming\Microsoft\Excel\Sales%20Orders\Irving%20Macon%20Broke%20and%20Core.048743\27632.%20Item%20101\Drawing%20Packets\Irving%20Broke%20&amp;%20Core,%20Job%2027632,%20item%20101.pdf" TargetMode="External"/><Relationship Id="rId943" Type="http://schemas.openxmlformats.org/officeDocument/2006/relationships/hyperlink" Target="../../Sales%20Orders/TOLKO%20MEADOW%20LAKE.%2059938/34919.%20ITEM%20123/Mat'l%20List%20&amp;%20BOM's/34919%20Item%20123%20BOM.xlsx" TargetMode="External"/><Relationship Id="rId1019" Type="http://schemas.openxmlformats.org/officeDocument/2006/relationships/hyperlink" Target="../../Sales%20Orders/NORBORD%20GUNTOWN.%2060074/34820.%20ITEM%20305/Mat'l%20List%20&amp;%20BOM's/34820.Item%20305%20BOM.xlsx" TargetMode="External"/><Relationship Id="rId1573" Type="http://schemas.openxmlformats.org/officeDocument/2006/relationships/hyperlink" Target="../../Sales%20Orders/STEVES%20&amp;%20SONS%2061634/36636%20ITEM%20432/Drawing%20Packets/36636%20ITEM%20432%20Drawing%20Packet.pdf" TargetMode="External"/><Relationship Id="rId72" Type="http://schemas.openxmlformats.org/officeDocument/2006/relationships/hyperlink" Target="file:///\\globefs3\..\..\..\anthonyg\AppData\Roaming\Microsoft\Excel\Drawings\Production%20DWG%20Packets\Irving%20Tissue%20-%20Macon%20SO.048474\Irving%20Tissue%20Macon%20Job%2028969,%20Item%20112.pdf" TargetMode="External"/><Relationship Id="rId375" Type="http://schemas.openxmlformats.org/officeDocument/2006/relationships/hyperlink" Target="file:///\\globefs3\..\..\..\samanthal\AppData\Roaming\Microsoft\Sales%20Orders\Martco.055574\32071.%20Item%20110\Drawing%20Packets\32071.%20Item%20110.pdf" TargetMode="External"/><Relationship Id="rId582" Type="http://schemas.openxmlformats.org/officeDocument/2006/relationships/hyperlink" Target="file:///\\globefs3\..\..\..\samanthal\AppData\Roaming\Microsoft\Sales%20Orders\IRVING.%20055389\32177.%20Item%20151\Mat'l%20List%20&amp;%20BOM's\32177%20Item%20151%20BOM.xlsx" TargetMode="External"/><Relationship Id="rId803" Type="http://schemas.openxmlformats.org/officeDocument/2006/relationships/hyperlink" Target="file:///\\globefs3\..\..\..\samanthal\AppData\Roaming\Microsoft\Sales%20Orders\LP%20ROARING%20RIVER.%2058123\33661.%20ITEM%20113" TargetMode="External"/><Relationship Id="rId1226" Type="http://schemas.openxmlformats.org/officeDocument/2006/relationships/hyperlink" Target="../../Sales%20Orders/MARTCO%20CHOPIN%2060293/36336.%20ITEM%20101/Drawing%20Packets/36336.%20ITEM%20101.pdf" TargetMode="External"/><Relationship Id="rId1433" Type="http://schemas.openxmlformats.org/officeDocument/2006/relationships/hyperlink" Target="../../Sales%20Orders/STEVES%20&amp;%20SONS%2061634/36586%20ITEM%20222/Drawing%20Packets/36586%20ITEM%20222%20Drawing%20Packet.pdf" TargetMode="External"/><Relationship Id="rId3" Type="http://schemas.openxmlformats.org/officeDocument/2006/relationships/hyperlink" Target="file:///\\globefs3\..\..\..\anthonyg\AppData\Roaming\Microsoft\Excel\Drawings\Production%20DWG%20Packets\Kapstone%20SO.046380\Kapstone%20Job%2027705,%20Item%20104.pdf" TargetMode="External"/><Relationship Id="rId235" Type="http://schemas.openxmlformats.org/officeDocument/2006/relationships/hyperlink" Target="file:///\\globefs3\..\..\..\samanthal\AppData\Roaming\Microsoft\Excel\Sales%20Orders\Columbia%20Forest%20Products.052315\30068.ITEM%20104\Drawing%20Packets\30068.%20Item%20104.pdf" TargetMode="External"/><Relationship Id="rId442" Type="http://schemas.openxmlformats.org/officeDocument/2006/relationships/hyperlink" Target="file:///\\globefs3\..\..\..\samanthal\AppData\Roaming\Microsoft\Sales%20Orders\MITEK.055792\32638.%20ITEM%20330A\Drawing%20Packets\32638.ITEM%20330A.pdf" TargetMode="External"/><Relationship Id="rId887" Type="http://schemas.openxmlformats.org/officeDocument/2006/relationships/hyperlink" Target="../../Sales%20Orders/VMG%20LITHUANIA.%2058141/34023.%20ITEM%20230/Mat'l%20List%20&amp;%20BOM's/34023%20Item%20230%20BOM.xlsx" TargetMode="External"/><Relationship Id="rId1072" Type="http://schemas.openxmlformats.org/officeDocument/2006/relationships/hyperlink" Target="../../Sales%20Orders/LP%20TWO%20HARBORS.%2059890/35272.ITEM%20177/Mtl%20List%20&amp;%20BOM's/35272.%20Item%20177%20BOM.xlsx" TargetMode="External"/><Relationship Id="rId1500" Type="http://schemas.openxmlformats.org/officeDocument/2006/relationships/hyperlink" Target="../../Sales%20Orders/STEVES%20&amp;%20SONS%2061634/36619%20ITEM%20332/Drawing%20Packets/36619%20ITEM%20332%20Drawing%20Packet.pdf" TargetMode="External"/><Relationship Id="rId302" Type="http://schemas.openxmlformats.org/officeDocument/2006/relationships/hyperlink" Target="file:///\\globefs3\..\..\..\samanthal\AppData\Roaming\Microsoft\Excel\Sales%20Orders\Preferred%20Trading.053675\30910.%20Item%20100.pdf" TargetMode="External"/><Relationship Id="rId747" Type="http://schemas.openxmlformats.org/officeDocument/2006/relationships/hyperlink" Target="file:///\\globefs3\..\..\..\samanthal\AppData\Roaming\Microsoft\Sales%20Orders\DOMTAR-KINGSPORT.%2057300\33218.%20ITEM%20117\Drawing%20Packets\33218.%20ITEM%20117.pdf" TargetMode="External"/><Relationship Id="rId954" Type="http://schemas.openxmlformats.org/officeDocument/2006/relationships/hyperlink" Target="../../Sales%20Orders/TOLKO%20MEADOW%20LAKE.%2059938/34923.%20ITEM%20206/Drawing%20Packets/34923.%20ITEM%20206.pdf" TargetMode="External"/><Relationship Id="rId1377" Type="http://schemas.openxmlformats.org/officeDocument/2006/relationships/hyperlink" Target="../../Sales%20Orders/TOLKO%20INDUSTRIES%20OSB%2061642/36399%20ITEM%20221/Costing/36399%20ITEM%20221%20Costing%20Summary.xlsm" TargetMode="External"/><Relationship Id="rId1584" Type="http://schemas.openxmlformats.org/officeDocument/2006/relationships/hyperlink" Target="../../Sales%20Orders/LP%20-%20TWO%20HARBOR%2064797/37992%20ITEM%20102/Drawing%20Packets/37992%20ITEM%20102%20DRAWING%20PACKET.pdf" TargetMode="External"/><Relationship Id="rId83" Type="http://schemas.openxmlformats.org/officeDocument/2006/relationships/hyperlink" Target="file:///\\globefs3\..\..\..\anthonyg\AppData\Roaming\Microsoft\Excel\BOMS\Kapstone%20-%20046380\27721%20Kapstone,%20Item%20131.xlsx" TargetMode="External"/><Relationship Id="rId179" Type="http://schemas.openxmlformats.org/officeDocument/2006/relationships/hyperlink" Target="file:///\\globefs3\..\..\..\samanthal\AppData\Roaming\Microsoft\Excel\Sales%20Orders\Irving%20Macon%20Broke%20and%20Core.048743\27648.Item%20140\Drawing%20Packets\27648.%20Item%20140.pdf" TargetMode="External"/><Relationship Id="rId386" Type="http://schemas.openxmlformats.org/officeDocument/2006/relationships/hyperlink" Target="file:///\\globefs3\..\..\..\samanthal\AppData\Roaming\Microsoft\Sales%20Orders\Martco.055574\32081.%20Item%20121\Mat'l%20List%20&amp;%20BOM's\32081,%20Item%20121%20BOM.xlsx" TargetMode="External"/><Relationship Id="rId593" Type="http://schemas.openxmlformats.org/officeDocument/2006/relationships/hyperlink" Target="file:///\\globefs3\..\..\..\samanthal\AppData\Roaming\Microsoft\Sales%20Orders\IRVING.%20055389\32176.%20Item%20141\Mat'l%20List%20&amp;%20BOM's\32176%20Item%20141%20BOM.xlsx" TargetMode="External"/><Relationship Id="rId607" Type="http://schemas.openxmlformats.org/officeDocument/2006/relationships/hyperlink" Target="file:///\\globefs3\..\..\..\samanthal\AppData\Roaming\Microsoft\Sales%20Orders\NORBORD%20HIGH%20LEVEL.57068\32906.%20ITEM%20304\Mat'l%20List%20&amp;%20BOM's\32906%20Item%20304%20BOM.xlsx" TargetMode="External"/><Relationship Id="rId814" Type="http://schemas.openxmlformats.org/officeDocument/2006/relationships/hyperlink" Target="file:///\\globefs3\..\..\..\samanthal\AppData\Roaming\Microsoft\Sales%20Orders\LP%20ROARING%20RIVER.%2058123\33649.%20ITEM%20102\Mat'l%20List%20&amp;%20BOM's\33649%20Item%20102%20BOM.xlsx" TargetMode="External"/><Relationship Id="rId1237" Type="http://schemas.openxmlformats.org/officeDocument/2006/relationships/hyperlink" Target="../../Sales%20Orders/GO%20LABS%20MADISON.%2059401/35314.%20ITEM%2010102/Drawing%20Packets/35314.%20Item%2010102.pdf" TargetMode="External"/><Relationship Id="rId1444" Type="http://schemas.openxmlformats.org/officeDocument/2006/relationships/hyperlink" Target="../../Sales%20Orders/STEVES%20&amp;%20SONS%2061634/36574.%20ITEM%20202/Drawing%20Packets/36574.%20ITEM%20202.pdf" TargetMode="External"/><Relationship Id="rId246" Type="http://schemas.openxmlformats.org/officeDocument/2006/relationships/hyperlink" Target="file:///\\globefs3\..\..\..\samanthal\AppData\Roaming\Microsoft\Excel\Sales%20Orders\Norbord%20Inc.%20-%20Chambord.052419\Chambord%20-%20Matl%20Lists%20and%20Boms%20052419\30215%20Chambord,%20Item%20104A.xlsx" TargetMode="External"/><Relationship Id="rId453" Type="http://schemas.openxmlformats.org/officeDocument/2006/relationships/hyperlink" Target="file:///\\globefs3\..\..\..\samanthal\AppData\Roaming\Microsoft\Sales%20Orders\MITEK.055792\32331.%20ITEM%20312\Drawing%20Packets\32331.ITEM%20312.pdf" TargetMode="External"/><Relationship Id="rId660" Type="http://schemas.openxmlformats.org/officeDocument/2006/relationships/hyperlink" Target="file:///\\globefs3\..\..\..\samanthal\AppData\Roaming\Microsoft\Sales%20Orders\NORBORD%20HIGH%20LEVEL.57068\32909.ITEM%20310\Drawing%20Packets\32909.ITEM%20310.pdf" TargetMode="External"/><Relationship Id="rId898" Type="http://schemas.openxmlformats.org/officeDocument/2006/relationships/hyperlink" Target="../../Sales%20Orders/VMG%20LITHUANIA.%2058141/34019.%20ITEM%20226/Mat'l%20List%20&amp;%20BOM's/34019%20Item%20226%20BOM.xlsx" TargetMode="External"/><Relationship Id="rId1083" Type="http://schemas.openxmlformats.org/officeDocument/2006/relationships/hyperlink" Target="../../Sales%20Orders/LP%20TWO%20HARBORS.%2059890/35441.%20ITEM%20141/Mat'l%20List%20&amp;%20BOM's/35441.%20Item%20141%20BOM.xlsx" TargetMode="External"/><Relationship Id="rId1290" Type="http://schemas.openxmlformats.org/officeDocument/2006/relationships/hyperlink" Target="../../Sales%20Orders/AFRL-UNIV.%20DAYTON%20RESEARCH%20INSTITUTE/37233%20ITEM%20102A/Drawing%20Packets/37223%20ITEM%20102A%20Drawing%20Packet.pdf" TargetMode="External"/><Relationship Id="rId1304" Type="http://schemas.openxmlformats.org/officeDocument/2006/relationships/hyperlink" Target="../../Sales%20Orders/NORBORD%20INVERNESS.%2061343/36352%20ITEM%20406A/Drawing%20Packets/36352%20ITEM%20406A%20Drawing%20Packet.pdf" TargetMode="External"/><Relationship Id="rId1511" Type="http://schemas.openxmlformats.org/officeDocument/2006/relationships/hyperlink" Target="../../Sales%20Orders/STEVES%20&amp;%20SONS%2061634/36622%20ITEM%20335/Drawing%20Packets/36622.%20ITEM%20335.pdf" TargetMode="External"/><Relationship Id="rId106" Type="http://schemas.openxmlformats.org/officeDocument/2006/relationships/hyperlink" Target="file:///\\globefs3\..\..\..\anthonyg\AppData\Roaming\Microsoft\Excel\Drawings\Production%20DWG%20Packets\Irving%20Tissue%20-%20Broke%20&amp;%20Core%20SO%2048743\Irving%20Broke%20&amp;%20Core,%20job%2027634,%20item%20103.pdf" TargetMode="External"/><Relationship Id="rId313" Type="http://schemas.openxmlformats.org/officeDocument/2006/relationships/hyperlink" Target="file:///\\globefs3\..\..\..\samanthal\AppData\Roaming\Microsoft\Excel\Sales%20Orders\GP%20Camas.054764\Mat'l%20List%20&amp;%20BOM's\31593%20BOM.xlsx" TargetMode="External"/><Relationship Id="rId758" Type="http://schemas.openxmlformats.org/officeDocument/2006/relationships/hyperlink" Target="file:///\\globefs3\..\..\..\samanthal\AppData\Roaming\Microsoft\Sales%20Orders\DOMTAR-KINGSPORT.%2057300\33487.%20ITEM%20115\Drawing%20Packets\33487.%20ITEM%20115.pdf" TargetMode="External"/><Relationship Id="rId965" Type="http://schemas.openxmlformats.org/officeDocument/2006/relationships/hyperlink" Target="../../Sales%20Orders/TOLKO%20MEADOW%20LAKE.%2059938/36025.%20ITEM%20204A/Mat'l%20List%20&amp;%20BOM's/36025.%20item%20204A%20BOM.xlsx" TargetMode="External"/><Relationship Id="rId1150" Type="http://schemas.openxmlformats.org/officeDocument/2006/relationships/hyperlink" Target="../../Sales%20Orders/xCOMPLETED%20JOBS/SCOTCH%20PLYWOOD%2061131/35701.ITEM%20101/Costing/35701%20ITEM%20101%20Costing%20Summary.xlsm" TargetMode="External"/><Relationship Id="rId1388" Type="http://schemas.openxmlformats.org/officeDocument/2006/relationships/hyperlink" Target="../../Sales%20Orders/TOLKO%20INDUSTRIES%20OSB%2061642/36397%20ITEM%20219/Costing/36397%20Item%20219%20Costing%20Summary.xlsm" TargetMode="External"/><Relationship Id="rId1595" Type="http://schemas.openxmlformats.org/officeDocument/2006/relationships/hyperlink" Target="../../Sales%20Orders/LP%20-%20TWO%20HARBOR%2064797/38189%20ITEM%20224/Drawing%20Packets/38189%20ITEM%20224%20DRAWING%20PACKET.pdf" TargetMode="External"/><Relationship Id="rId1609" Type="http://schemas.openxmlformats.org/officeDocument/2006/relationships/hyperlink" Target="../../Sales%20Orders/LP%20-%20TWO%20HARBOR%2064797/38193%20ITEM%20230/Drawing%20Packets/38193%20ITEM%20230%20DRAWING%20PACKET.pdf" TargetMode="External"/><Relationship Id="rId10" Type="http://schemas.openxmlformats.org/officeDocument/2006/relationships/hyperlink" Target="file:///\\globefs3\..\..\..\anthonyg\AppData\Roaming\Microsoft\Excel\Drawings\Production%20DWG%20Packets\Irving%20Tissue%20-%20Macon%20SO.048474\Irving%20Tissue%20Macon%20Job%2028001,%20Item%20129.pdf" TargetMode="External"/><Relationship Id="rId94" Type="http://schemas.openxmlformats.org/officeDocument/2006/relationships/hyperlink" Target="file:///\\globefs3\..\..\..\anthonyg\AppData\Roaming\Microsoft\Excel\Drawings\Production%20DWG%20Packets\Kapstone%20SO.046380\Kapstone%20Job%2027725,%20Item%20135.pdf" TargetMode="External"/><Relationship Id="rId397" Type="http://schemas.openxmlformats.org/officeDocument/2006/relationships/hyperlink" Target="file:///\\globefs3\..\..\..\samanthal\AppData\Roaming\Microsoft\Sales%20Orders\Martco.055574\32062.%20ITEM%20103\Mat'l%20List%20&amp;%20BOM's\32062,%20Item%20103%20BOM.xlsx" TargetMode="External"/><Relationship Id="rId520" Type="http://schemas.openxmlformats.org/officeDocument/2006/relationships/hyperlink" Target="file:///\\globefs3\..\..\..\samanthal\AppData\Roaming\Microsoft\Sales%20Orders\PIXELLE.56692\32653.%20ITEM%20123\Mat'l%20List%20&amp;%20BOM's\32653%20Item%20123%20BOM.xlsx" TargetMode="External"/><Relationship Id="rId618" Type="http://schemas.openxmlformats.org/officeDocument/2006/relationships/hyperlink" Target="file:///\\globefs3\..\..\..\samanthal\AppData\Roaming\Microsoft\Sales%20Orders\NORBORD%20HIGH%20LEVEL.57068\32929.%20ITEM%20337\Mat'l%20List%20&amp;%20BOM's\32929%20Item%20337%20BOM.xlsx" TargetMode="External"/><Relationship Id="rId825" Type="http://schemas.openxmlformats.org/officeDocument/2006/relationships/hyperlink" Target="file:///\\globefs3\..\..\..\samanthal\AppData\Roaming\Microsoft\Sales%20Orders\LP%20ROARING%20RIVER.%2058123\33654.%20ITEM%20107\Mat'l%20List%20&amp;%20BOM's\33654%20item%20107%20BOM%20&amp;%20Mtl%20List.xlsx" TargetMode="External"/><Relationship Id="rId1248" Type="http://schemas.openxmlformats.org/officeDocument/2006/relationships/hyperlink" Target="../../Sales%20Orders/GO%20LABS%20MADISON.%2059401/35307.%20ITEM%209101/Mat'l%20List%20&amp;%20BOM's/35307,%20Item%209101%20BOM.xlsx" TargetMode="External"/><Relationship Id="rId1455" Type="http://schemas.openxmlformats.org/officeDocument/2006/relationships/hyperlink" Target="../../Sales%20Orders/STEVES%20&amp;%20SONS%2061634/36560%20ITEM%20112/Costing/36560%20Item%20112%20Costing%20Summary.xlsm" TargetMode="External"/><Relationship Id="rId257" Type="http://schemas.openxmlformats.org/officeDocument/2006/relationships/hyperlink" Target="file:///\\globefs3\..\..\..\samanthal\AppData\Roaming\Microsoft\Excel\Sales%20Orders\Norbord%20Inc.%20-%20Chambord.052419\Chambord%20-%20Matl%20Lists%20and%20Boms%20052419\30132%20Chambord,%20Item%20106.xlsx" TargetMode="External"/><Relationship Id="rId464" Type="http://schemas.openxmlformats.org/officeDocument/2006/relationships/hyperlink" Target="file:///\\globefs3\..\..\..\samanthal\AppData\Roaming\Microsoft\Sales%20Orders\NORBORD%20INVERNESS.56655\32942.%20ITEM%20104.1\Mat'l%20List%20&amp;%20BOM's\32942%20Item%20104.1%20BOM.xlsx" TargetMode="External"/><Relationship Id="rId1010" Type="http://schemas.openxmlformats.org/officeDocument/2006/relationships/hyperlink" Target="../../Sales%20Orders/NORBORD%20GUNTOWN.%2060074/34838.%20ITEM%20403/Drawing%20Packets/34838.%20ITEM%20403.pdf" TargetMode="External"/><Relationship Id="rId1094" Type="http://schemas.openxmlformats.org/officeDocument/2006/relationships/hyperlink" Target="../../Sales%20Orders/LP%20TWO%20HARBORS.%2059890/35442.%20ITEM%20175A/Mat'l%20List%20&amp;%20BOM's/35442.%20ITEM%20175A.xlsx" TargetMode="External"/><Relationship Id="rId1108" Type="http://schemas.openxmlformats.org/officeDocument/2006/relationships/hyperlink" Target="../../Sales%20Orders/ROSEBURG%20FOREST%20PRODUCTS.%2060841/35469.ITEM%20103/Drawing%20Packets/35469.%20Item%20103.pdf" TargetMode="External"/><Relationship Id="rId1315" Type="http://schemas.openxmlformats.org/officeDocument/2006/relationships/hyperlink" Target="../../Sales%20Orders/TOLKO%20INDUSTRIES%20OSB%2061642/36386%20ITEM%20205/Drawing%20Packets/36386%20ITEM%20205.pdf" TargetMode="External"/><Relationship Id="rId117" Type="http://schemas.openxmlformats.org/officeDocument/2006/relationships/hyperlink" Target="file:///\\globefs3\..\..\..\anthonyg\AppData\Roaming\Microsoft\Excel\Drawings\Production%20DWG%20Packets\ACPT%20Advance.%20SO%20049782\ACPT%20ADVANCE,%20Job%2029018,%20Item109.pdf" TargetMode="External"/><Relationship Id="rId671" Type="http://schemas.openxmlformats.org/officeDocument/2006/relationships/hyperlink" Target="file:///\\globefs3\..\..\..\samanthal\AppData\Roaming\Microsoft\Sales%20Orders\CASCADE%20FOREST%20CORP.%20058138\33694.%20ITEM%20120\Mat'l%20List%20&amp;%20BOM's\33694%20item%20120%20BOM.xlsx" TargetMode="External"/><Relationship Id="rId769" Type="http://schemas.openxmlformats.org/officeDocument/2006/relationships/hyperlink" Target="file:///\\globefs3\..\..\..\samanthal\AppData\Roaming\Microsoft\Sales%20Orders\DOMTAR-KINGSPORT.%2057300\33212.%20ITEM%20111\Mat'l%20List%20&amp;%20BOM's\33212%20Item%20111%20BOM.xlsx" TargetMode="External"/><Relationship Id="rId976" Type="http://schemas.openxmlformats.org/officeDocument/2006/relationships/hyperlink" Target="../../Sales%20Orders/NORBORD%20GUNTOWN.%2060074/34818.%20ITEM%20303/Mat'l%20List%20&amp;%20BOM's/34818%20Item%20303%20BOM.xlsx" TargetMode="External"/><Relationship Id="rId1399" Type="http://schemas.openxmlformats.org/officeDocument/2006/relationships/hyperlink" Target="../../Sales%20Orders/TOLKO%20INDUSTRIES%20OSB%2061642/36393%20ITEM%20215/Costing/36393%20Item%20215%20Costing%20Summary.xlsm" TargetMode="External"/><Relationship Id="rId324" Type="http://schemas.openxmlformats.org/officeDocument/2006/relationships/hyperlink" Target="file:///\\globefs3\..\..\..\samanthal\AppData\Roaming\Microsoft\Sales%20Orders\HIGH%20LEVEL.055094\31784.%20ITEM%20105\Mat'l%20List%20&amp;%20BOM's\31784%20BOM.xlsx" TargetMode="External"/><Relationship Id="rId531" Type="http://schemas.openxmlformats.org/officeDocument/2006/relationships/hyperlink" Target="file:///\\globefs3\..\..\..\samanthal\AppData\Roaming\Microsoft\Sales%20Orders\PIXELLE.56692\32660.%20ITEM%20132\Mat'l%20List%20&amp;%20BOM's\32660%20Item%20132%20BOM.xlsx" TargetMode="External"/><Relationship Id="rId629" Type="http://schemas.openxmlformats.org/officeDocument/2006/relationships/hyperlink" Target="file:///\\globefs3\..\..\..\samanthal\AppData\Roaming\Microsoft\Sales%20Orders\NORBORD%20HIGH%20LEVEL.57068\32908.ITEM%20306\Mat'l%20List%20&amp;%20BOM's\32908%20Item%20306%20BOM.xlsx" TargetMode="External"/><Relationship Id="rId1161" Type="http://schemas.openxmlformats.org/officeDocument/2006/relationships/hyperlink" Target="../../Sales%20Orders/NORBORD%20GUNTOWN.%2060074/35827.%20ITEM%20203/Drawing%20Packets/35827.%20ITEM%20203.pdf" TargetMode="External"/><Relationship Id="rId1259" Type="http://schemas.openxmlformats.org/officeDocument/2006/relationships/hyperlink" Target="../../Sales%20Orders/GO%20LABS%20MADISON.%2059401/35308.%20ITEM%209102/Mat'l%20List%20&amp;%20BOM's/35308,%20Item%209102%20BOM.xlsx" TargetMode="External"/><Relationship Id="rId1466" Type="http://schemas.openxmlformats.org/officeDocument/2006/relationships/hyperlink" Target="../../Sales%20Orders/STEVES%20&amp;%20SONS%2061634/36556%20ITEM%20105/Costing/36556%20Item%20105%20Costing%20Summary.xlsm" TargetMode="External"/><Relationship Id="rId836" Type="http://schemas.openxmlformats.org/officeDocument/2006/relationships/hyperlink" Target="../../Sales%20Orders/NORBORD%20CHAMBORD.%2058971/34120.%20ITEM%20207/Mat'l%20List%20&amp;%20BOM's/34120%20Item%20207%20BOM.xlsx" TargetMode="External"/><Relationship Id="rId1021" Type="http://schemas.openxmlformats.org/officeDocument/2006/relationships/hyperlink" Target="../../Sales%20Orders/NORBORD%20GUNTOWN.%2060074/34821.%20ITEM%20306/Mat'l%20List%20&amp;%20BOM's/34821.item%20306%20BOM.xlsx" TargetMode="External"/><Relationship Id="rId1119" Type="http://schemas.openxmlformats.org/officeDocument/2006/relationships/hyperlink" Target="../../Sales%20Orders/ROSEBURG%20FOREST%20PRODUCTS.%2060841/35474.%20ITEM%20108/Drawing%20Packets/35474.%20Item%20108.pdf" TargetMode="External"/><Relationship Id="rId903" Type="http://schemas.openxmlformats.org/officeDocument/2006/relationships/hyperlink" Target="../../Sales%20Orders/VMG%20LITHUANIA.%2058141/34307.%20ITEM%20220A/Drawing%20Packets/34307.%20ITEM%20220A.pdf" TargetMode="External"/><Relationship Id="rId1326" Type="http://schemas.openxmlformats.org/officeDocument/2006/relationships/hyperlink" Target="../../Sales%20Orders/TOLKO%20INDUSTRIES%20OSB%2061642/36414%20ITEM%20313/Drawing%20Packets/36414%20ITEM%20313.pdf" TargetMode="External"/><Relationship Id="rId1533" Type="http://schemas.openxmlformats.org/officeDocument/2006/relationships/hyperlink" Target="../../Sales%20Orders/G.P.%20EMPORIA%2062806/37660%20ITEM%20120/Drawing%20Packets/37660%20ITEM%20120%20Drawing%20Packet.pdf" TargetMode="External"/><Relationship Id="rId32" Type="http://schemas.openxmlformats.org/officeDocument/2006/relationships/hyperlink" Target="file:///\\globefs3\..\..\..\anthonyg\AppData\Roaming\Microsoft\Excel\Drawings\Production%20DWG%20Packets\Irving%20Tissue%20-%20Macon%20SO.048474\Irving%20Tissue%20Macon%20Job%2029140,%20Item%20127.pdf" TargetMode="External"/><Relationship Id="rId1600" Type="http://schemas.openxmlformats.org/officeDocument/2006/relationships/hyperlink" Target="../../Sales%20Orders/LP%20-%20TWO%20HARBOR%2064797/38194%20ITEM%20231/Drawing%20Packets/38194%20ITEM%20231%20DRAWING%20PACKET.pdf" TargetMode="External"/><Relationship Id="rId181" Type="http://schemas.openxmlformats.org/officeDocument/2006/relationships/hyperlink" Target="file:///\\globefs3\..\..\..\samanthal\AppData\Roaming\Microsoft\Excel\Sales%20Orders\ACPT.49782\ACPT%20-Mat'l%20Lists%20&amp;%20BOMs-%2049782\29014%20ACPT,%20Item%20105.xlsx" TargetMode="External"/><Relationship Id="rId279" Type="http://schemas.openxmlformats.org/officeDocument/2006/relationships/hyperlink" Target="file:///\\globefs3\..\..\..\samanthal\AppData\Roaming\Microsoft\Excel\Sales%20Orders\Kapstone.50942\Kapstone%20-%20Mat'l%20Lists%20&amp;%20BOMs%2050942\30295%20Kapstone,%20Item%20220.xlsx" TargetMode="External"/><Relationship Id="rId486" Type="http://schemas.openxmlformats.org/officeDocument/2006/relationships/hyperlink" Target="file:///\\globefs3\..\..\..\samanthal\AppData\Roaming\Microsoft\Sales%20Orders\MITEK.055792\32352.%20ITEM%20350\Drawing%20Packets\79A9713.pdf" TargetMode="External"/><Relationship Id="rId693" Type="http://schemas.openxmlformats.org/officeDocument/2006/relationships/hyperlink" Target="file:///\\globefs3\..\..\..\samanthal\AppData\Roaming\Microsoft\Sales%20Orders\GP%20DUDLEY.57095\32973.%20ITEM%20115\Drawing%20Packets\32973.%20ITEM%20115.pdf" TargetMode="External"/><Relationship Id="rId139" Type="http://schemas.openxmlformats.org/officeDocument/2006/relationships/hyperlink" Target="file:///\\globefs3\..\..\..\samanthal\AppData\Roaming\Microsoft\Excel\Sales%20Orders\ACPT.49782\ACPT%20-Mat'l%20Lists%20&amp;%20BOMs-%2049782\29017%20ACPT,%20Item%20108.xlsx" TargetMode="External"/><Relationship Id="rId346" Type="http://schemas.openxmlformats.org/officeDocument/2006/relationships/hyperlink" Target="file:///\\globefs3\..\..\..\samanthal\AppData\Roaming\Microsoft\Sales%20Orders\CMPC%20MADERAS.055538\32199.Item%20230\Mat'l%20List%20&amp;%20BOM's\32199.%20Item%20230.xlsx" TargetMode="External"/><Relationship Id="rId553" Type="http://schemas.openxmlformats.org/officeDocument/2006/relationships/hyperlink" Target="file:///\\globefs3\..\..\..\samanthal\AppData\Roaming\Microsoft\Sales%20Orders\IRVING.%20055389\32011\Mat'l%20List%20&amp;%20BOM's\32011%20Item%20103%20BOM.xlsx" TargetMode="External"/><Relationship Id="rId760" Type="http://schemas.openxmlformats.org/officeDocument/2006/relationships/hyperlink" Target="file:///\\globefs3\..\..\..\samanthal\AppData\Roaming\Microsoft\Sales%20Orders\DOMTAR-KINGSPORT.%2057300\33203.ITEM%20103\Mat'l%20List%20&amp;%20BOM's\33203,%20Item%20103%20BOM.xlsx" TargetMode="External"/><Relationship Id="rId998" Type="http://schemas.openxmlformats.org/officeDocument/2006/relationships/hyperlink" Target="../../Sales%20Orders/NORBORD%20GUNTOWN.%2060074/34825.%20ITEM%20310/Drawing%20Packets/34825.%20ITEM%20313.pdf" TargetMode="External"/><Relationship Id="rId1183" Type="http://schemas.openxmlformats.org/officeDocument/2006/relationships/hyperlink" Target="../../Sales%20Orders/xCOMPLETED%20JOBS/NORBORD%20GUNTOWN.%2060074/34809.%20ITEM%20201/Costing/34809%20ITEM%20201%20Costing%20Summary.xlsm" TargetMode="External"/><Relationship Id="rId1390" Type="http://schemas.openxmlformats.org/officeDocument/2006/relationships/hyperlink" Target="../../Sales%20Orders/TOLKO%20INDUSTRIES%20OSB%2061642/36385%20ITEM%20204/Costing/36385%20Item%20204%20Costing%20Summary.xlsm" TargetMode="External"/><Relationship Id="rId206" Type="http://schemas.openxmlformats.org/officeDocument/2006/relationships/hyperlink" Target="file:///\\globefs3\..\..\..\samanthal\AppData\Roaming\Microsoft\Excel\Sales%20Orders\Irving%20Macon%20Broke%20and%20Core.048743\28460.%20Item%20311\Drawing%20Packets\28460.%20ITEM%20311.pdf" TargetMode="External"/><Relationship Id="rId413" Type="http://schemas.openxmlformats.org/officeDocument/2006/relationships/hyperlink" Target="file:///\\globefs3\..\..\..\samanthal\AppData\Roaming\Microsoft\Sales%20Orders\Martco.055574\32090.%20Item%20136\Mat'l%20List%20&amp;%20BOM's\32090,%20Item%20136%20BOM.xlsx" TargetMode="External"/><Relationship Id="rId858" Type="http://schemas.openxmlformats.org/officeDocument/2006/relationships/hyperlink" Target="../../Sales%20Orders/GP%20ENGLEHART.%2058211/34492.%20ITEM%20119/Mat'l%20List%20&amp;%20BOM's/34492%20Item%20119%20BOM.xlsx" TargetMode="External"/><Relationship Id="rId1043" Type="http://schemas.openxmlformats.org/officeDocument/2006/relationships/hyperlink" Target="../../Sales%20Orders/GP%20MADISON.%2060982/35573.%20ITEM%20106/Mat'l%20List%20&amp;%20BOM's/35573.%20Item%20106%20BOM.xlsx" TargetMode="External"/><Relationship Id="rId1488" Type="http://schemas.openxmlformats.org/officeDocument/2006/relationships/hyperlink" Target="../../Sales%20Orders/STEVES%20&amp;%20SONS%2061634/36596%20ITEM%20303/Drawing%20Packets/36596%20ITEM%20303%20Drawing%20Packet.pdf" TargetMode="External"/><Relationship Id="rId620" Type="http://schemas.openxmlformats.org/officeDocument/2006/relationships/hyperlink" Target="file:///\\globefs3\..\..\..\samanthal\AppData\Roaming\Microsoft\Sales%20Orders\NORBORD%20HIGH%20LEVEL.57068\32931.%20ITEM%20339\Drawing%20Packet\32931.%20ITEM%20339.pdf" TargetMode="External"/><Relationship Id="rId718" Type="http://schemas.openxmlformats.org/officeDocument/2006/relationships/hyperlink" Target="file:///\\globefs3\..\..\..\samanthal\AppData\Roaming\Microsoft\Sales%20Orders\GP%20ENGLEHART.%2058211\33724.%20ITEM%20101\Mat'l%20List%20&amp;%20BOM's\33724%20Item%20101%20BOM.xlsx" TargetMode="External"/><Relationship Id="rId925" Type="http://schemas.openxmlformats.org/officeDocument/2006/relationships/hyperlink" Target="../../Sales%20Orders/AERO%20PRECISION%2061282/35718.%20ITEM%20104/Drawing%20Packets/35718.%20Isem%20104.pdf" TargetMode="External"/><Relationship Id="rId1250" Type="http://schemas.openxmlformats.org/officeDocument/2006/relationships/hyperlink" Target="../../Sales%20Orders/GO%20LABS%20MADISON.%2059401/35315.%20ITEM%2010103/Mat'l%20List%20&amp;%20BOM's/35315.%20Item%201013%20BOM.xlsx" TargetMode="External"/><Relationship Id="rId1348" Type="http://schemas.openxmlformats.org/officeDocument/2006/relationships/hyperlink" Target="../../Sales%20Orders/TOLKO%20INDUSTRIES%20OSB%2061642/36416%20ITEM%20315/Drawing%20Packets/36416%20ITEM%20315%20Drawing%20Packet.pdf" TargetMode="External"/><Relationship Id="rId1555" Type="http://schemas.openxmlformats.org/officeDocument/2006/relationships/hyperlink" Target="../../Sales%20Orders/MODELS%20AND%20TOOLS%2064378/37742%20ITEM%20101/Drawing%20Packets/37742%20ITEM%20101%20Drawing%20Packet.pdf" TargetMode="External"/><Relationship Id="rId1110" Type="http://schemas.openxmlformats.org/officeDocument/2006/relationships/hyperlink" Target="../../Sales%20Orders/ROSEBURG%20FOREST%20PRODUCTS.%2060841/35470.ITEM%20104/Drawing%20Packets/35470.%20Item%20104.pdf" TargetMode="External"/><Relationship Id="rId1208" Type="http://schemas.openxmlformats.org/officeDocument/2006/relationships/hyperlink" Target="../../Sales%20Orders/NORBORD%20INVERNESS.%2061343/35933.%20ITEM%20475/Mat'l%20List%20&amp;%20BOM's/35933,%20Item%20475%20BOM.xlsx" TargetMode="External"/><Relationship Id="rId1415" Type="http://schemas.openxmlformats.org/officeDocument/2006/relationships/hyperlink" Target="../../Sales%20Orders/STEVES%20&amp;%20SONS%2062655/36838%20ITEM%20161/Drawing%20Packets/36838%20ITEM%20161%20Drawing%20Packet.pdf" TargetMode="External"/><Relationship Id="rId54" Type="http://schemas.openxmlformats.org/officeDocument/2006/relationships/hyperlink" Target="file:///\\globefs3\..\..\..\anthonyg\AppData\Roaming\Microsoft\Excel\BOMS\Irving%20-%20048474\27987%20Irving,%20Item%20106.xlsx" TargetMode="External"/><Relationship Id="rId1622" Type="http://schemas.openxmlformats.org/officeDocument/2006/relationships/hyperlink" Target="../../Sales%20Orders/STEVES%20&amp;%20SONS%2061634/36954%20ITEM%20337A/Drawing%20Packets/36954%20ITEM%20337A%20Drawing%20Packet.pdf" TargetMode="External"/><Relationship Id="rId270" Type="http://schemas.openxmlformats.org/officeDocument/2006/relationships/hyperlink" Target="file:///\\globefs3\..\..\..\samanthal\AppData\Roaming\Microsoft\Excel\Sales%20Orders\Kapstone.50942\29445.Item%20225\Drawing%20Packets\29445.Item%20225.pdf" TargetMode="External"/><Relationship Id="rId130" Type="http://schemas.openxmlformats.org/officeDocument/2006/relationships/hyperlink" Target="file:///\\globefs3\..\..\..\samanthal\AppData\Roaming\Microsoft\Excel\Sales%20Orders\ACPT.49782\29011.Item%20101\Drawing%20Packets\ACPT%20ADVANCE%20,%20Job%2029011,%20Item%20101.pdf..pdf" TargetMode="External"/><Relationship Id="rId368" Type="http://schemas.openxmlformats.org/officeDocument/2006/relationships/hyperlink" Target="file:///\\globefs3\..\..\..\samanthal\AppData\Roaming\Microsoft\Sales%20Orders\Martco.055574\32086.%20Item%20132\Drawing%20Packets\32086.%20Item%20132.pdf" TargetMode="External"/><Relationship Id="rId575" Type="http://schemas.openxmlformats.org/officeDocument/2006/relationships/hyperlink" Target="file:///\\globefs3\..\..\..\samanthal\AppData\Roaming\Microsoft\Sales%20Orders\IRVING.%20055389\32162.%20ITEM%20102\Mat'l%20List%20&amp;%20BOM's\32162%20Item%20102%20BOM.xlsx" TargetMode="External"/><Relationship Id="rId782" Type="http://schemas.openxmlformats.org/officeDocument/2006/relationships/hyperlink" Target="file:///\\globefs3\..\..\..\samanthal\AppData\Roaming\Microsoft\Sales%20Orders\DOMTAR-KINGSPORT.%2057300\33867.%20ITEM%20119\Drawing%20Packets\33867.%20ITEM%20119.pdf" TargetMode="External"/><Relationship Id="rId228" Type="http://schemas.openxmlformats.org/officeDocument/2006/relationships/hyperlink" Target="file:///\\globefs3\..\..\..\samanthal\AppData\Roaming\Microsoft\Excel\Sales%20Orders\Tencate.050013\28849.%20Item%20123\Drawing%20Packets\Tencate%20Job%2028849,%20Item%20123%20(2).pdf" TargetMode="External"/><Relationship Id="rId435" Type="http://schemas.openxmlformats.org/officeDocument/2006/relationships/hyperlink" Target="file:///\\globefs3\..\..\..\samanthal\AppData\Roaming\Microsoft\Sales%20Orders\MITEK.055792\32343.%20ITEM%20334\Mat'l%20List%20&amp;%20BOM's\32343,%20Item%20334.xlsx" TargetMode="External"/><Relationship Id="rId642" Type="http://schemas.openxmlformats.org/officeDocument/2006/relationships/hyperlink" Target="file:///\\globefs3\..\..\..\samanthal\AppData\Roaming\Microsoft\Sales%20Orders\NORBORD%20HIGH%20LEVEL.57068\32911.%20ITEM%20312\Mat'l%20List%20&amp;%20BOM's\32911%20Item%20312%20BOM.xlsx" TargetMode="External"/><Relationship Id="rId1065" Type="http://schemas.openxmlformats.org/officeDocument/2006/relationships/hyperlink" Target="../../Sales%20Orders/LP%20TWO%20HARBORS.%2059890/35257.%20ITEM%20153/Mat'l%20List%20&amp;%20BOM's/35257.%20Item%20153%20BOM.xlsx" TargetMode="External"/><Relationship Id="rId1272" Type="http://schemas.openxmlformats.org/officeDocument/2006/relationships/hyperlink" Target="../../Sales%20Orders/GO%20LABS%20MADISON.%2059401/35310.%20ITEM%209104/Costing/35310%20ITEM%209104%20Costing%20Summary.xlsm" TargetMode="External"/><Relationship Id="rId502" Type="http://schemas.openxmlformats.org/officeDocument/2006/relationships/hyperlink" Target="file:///\\globefs3\..\..\..\samanthal\AppData\Roaming\Microsoft\Sales%20Orders\PIXELLE.56692\32644.%20ITEM%20102\Mat'l%20List%20&amp;%20BOM's\32644%20Item%20102%20BOM.xlsx" TargetMode="External"/><Relationship Id="rId947" Type="http://schemas.openxmlformats.org/officeDocument/2006/relationships/hyperlink" Target="../../Sales%20Orders/TOLKO%20MEADOW%20LAKE.%2059938/34927.%20ITEM%20213/Mat'l%20List%20&amp;%20BOM's/34927%20Item%20213%20BOM.xlsx" TargetMode="External"/><Relationship Id="rId1132" Type="http://schemas.openxmlformats.org/officeDocument/2006/relationships/hyperlink" Target="../../Sales%20Orders/ROSEBURG%20FOREST%20PRODUCTS.%2060841/35482.%20ITEM%20123/Mat'l%20List%20&amp;%20BOM's/35482.%20item%20123%20BOM.xlsx" TargetMode="External"/><Relationship Id="rId1577" Type="http://schemas.openxmlformats.org/officeDocument/2006/relationships/hyperlink" Target="../../Sales%20Orders/STEVES%20&amp;%20SONS%2061634/37655%20ITEM%20441.1/Drawing%20Packets/37655%20ITEM%20441.1%20Drawing%20Packet.pdf" TargetMode="External"/><Relationship Id="rId76" Type="http://schemas.openxmlformats.org/officeDocument/2006/relationships/hyperlink" Target="file:///\\globefs3\..\..\..\anthonyg\AppData\Roaming\Microsoft\Excel\BOMS\Kapstone%20-%20046380\29117%20kapstone.Item103.xlsx" TargetMode="External"/><Relationship Id="rId807" Type="http://schemas.openxmlformats.org/officeDocument/2006/relationships/hyperlink" Target="file:///\\globefs3\..\..\..\samanthal\AppData\Roaming\Microsoft\Sales%20Orders\LP%20ROARING%20RIVER.%2058123\33648.%20ITEM%20101\Mat'l%20List%20&amp;%20BOM's\33648%20item%20101%20BOM%20&amp;%20Mtl%20List.xlsx" TargetMode="External"/><Relationship Id="rId1437" Type="http://schemas.openxmlformats.org/officeDocument/2006/relationships/hyperlink" Target="../../Sales%20Orders/STEVES%20&amp;%20SONS%2061634/36582%20ITEM%20213/Drawing%20Packets/36582%20ITEM%20213%20Drawing%20Packet.pdf" TargetMode="External"/><Relationship Id="rId1504" Type="http://schemas.openxmlformats.org/officeDocument/2006/relationships/hyperlink" Target="../../Sales%20Orders/STEVES%20&amp;%20SONS%2061634/36607%20ITEM%20320B/Drawing%20Packets/36607%20ITEM%20320B%20Drawing%20Packets.pdf" TargetMode="External"/><Relationship Id="rId292" Type="http://schemas.openxmlformats.org/officeDocument/2006/relationships/hyperlink" Target="file:///\\globefs3\..\..\..\samanthal\AppData\Roaming\Microsoft\Excel\Sales%20Orders\Norbord%20Inc.%20Chambord.053042\Mat'l%20List%20&amp;%20BOM's\30566.%20item%20111.xlsx" TargetMode="External"/><Relationship Id="rId597" Type="http://schemas.openxmlformats.org/officeDocument/2006/relationships/hyperlink" Target="file:///\\globefs3\..\..\..\samanthal\AppData\Roaming\Microsoft\Sales%20Orders\IRVING.%20055389\32173.%20Item%20128\Mat'l%20List%20&amp;%20BOM's\32173%20BOM.xlsx" TargetMode="External"/><Relationship Id="rId152" Type="http://schemas.openxmlformats.org/officeDocument/2006/relationships/hyperlink" Target="file:///\\globefs3\..\..\..\anthonyg\AppData\Roaming\Microsoft\Excel\Sales%20Orders\Irving%20Macon%20Broke%20and%20Core.048743\30049.%20Item%20126\Drawing%20Packets\30049.%20Item%20126.pdf" TargetMode="External"/><Relationship Id="rId457" Type="http://schemas.openxmlformats.org/officeDocument/2006/relationships/hyperlink" Target="file:///\\globefs3\..\..\..\samanthal\AppData\Roaming\Microsoft\Sales%20Orders\NORBORD%20INVERNESS.56655\32944.%20ITEM%20109.1\Drawing%20Packets\32944.%20ITEM%20109.1.pdf" TargetMode="External"/><Relationship Id="rId1087" Type="http://schemas.openxmlformats.org/officeDocument/2006/relationships/hyperlink" Target="../../Sales%20Orders/LP%20TWO%20HARBORS.%2059890/35263.ITEM%20168/Drawing%20Packets/35263.Item%20168.pdf" TargetMode="External"/><Relationship Id="rId1294" Type="http://schemas.openxmlformats.org/officeDocument/2006/relationships/hyperlink" Target="../../Sales%20Orders/NORBORD%20INVERNESS.%2061343/35941.%20ITEM%20407/Drawing%20Packets/35941.%20ITEM%20407.pdf" TargetMode="External"/><Relationship Id="rId664" Type="http://schemas.openxmlformats.org/officeDocument/2006/relationships/hyperlink" Target="file:///\\globefs3\..\..\..\samanthal\AppData\Roaming\Microsoft\Sales%20Orders\NORBORD%20HIGH%20LEVEL.57068\32921.%20ITEM%20322\Mat'l%20List%20&amp;%20BOM's\32921%20Item%20322%20BOM.xlsx" TargetMode="External"/><Relationship Id="rId871" Type="http://schemas.openxmlformats.org/officeDocument/2006/relationships/hyperlink" Target="../../Sales%20Orders/VMG%20LITHUANIA.%2058141/34013.%20ITEM%20221/Mat'l%20List%20&amp;%20BOM's/34013%20Item%20221%20BOM.xlsx" TargetMode="External"/><Relationship Id="rId969" Type="http://schemas.openxmlformats.org/officeDocument/2006/relationships/hyperlink" Target="../../Sales%20Orders/NORBORD%20GUNTOWN.%2060074/34826.%20ITEM%20311/Mat'l%20List%20&amp;%20BOM's/34826%20Item%20311%20BOM.xlsx" TargetMode="External"/><Relationship Id="rId1599" Type="http://schemas.openxmlformats.org/officeDocument/2006/relationships/hyperlink" Target="../../Sales%20Orders/LP%20-%20TWO%20HARBOR%2064797/38191%20ITEM%20226/Drawing%20Packets/38191%20ITEM%20226%20DRAWING%20PACKET.pdf" TargetMode="External"/><Relationship Id="rId317" Type="http://schemas.openxmlformats.org/officeDocument/2006/relationships/hyperlink" Target="file:///\\globefs3\..\..\..\samanthal\AppData\Roaming\Microsoft\Sales%20Orders\HIGH%20LEVEL.055094\31781%20Jump%20Roll%20Corner%20Transfer\31781%20Drawing%20Packets\31781.ITEM102.pdf" TargetMode="External"/><Relationship Id="rId524" Type="http://schemas.openxmlformats.org/officeDocument/2006/relationships/hyperlink" Target="file:///\\globefs3\..\..\..\samanthal\AppData\Roaming\Microsoft\Sales%20Orders\PIXELLE.56692\32646.%20ITEM%20104\Drawing%20Packets\32646.%20ITEM%20104.pdf" TargetMode="External"/><Relationship Id="rId731" Type="http://schemas.openxmlformats.org/officeDocument/2006/relationships/hyperlink" Target="file:///\\globefs3\..\..\..\samanthal\AppData\Roaming\Microsoft\Sales%20Orders\GP%20ENGLEHART.%2058211\33729.%20ITEM%20108\Mat'l%20List%20&amp;%20BOM's\33729%20item%20108%20BOM%20&amp;%20Mtl%20List.xlsx" TargetMode="External"/><Relationship Id="rId1154" Type="http://schemas.openxmlformats.org/officeDocument/2006/relationships/hyperlink" Target="../../Sales%20Orders/NORBORD%20GUNTOWN.%2060074/34813.%20ITEM%20205/Drawing%20Packets/34813.%20iTEM%20205.pdf" TargetMode="External"/><Relationship Id="rId1361" Type="http://schemas.openxmlformats.org/officeDocument/2006/relationships/hyperlink" Target="../../Sales%20Orders/TOLKO%20INDUSTRIES%20OSB%2061642/36408%20ITEM%20305/Costing/36408%20Item%20305%20Costing%20Summary.xlsm" TargetMode="External"/><Relationship Id="rId1459" Type="http://schemas.openxmlformats.org/officeDocument/2006/relationships/hyperlink" Target="../../Sales%20Orders/STEVES%20&amp;%20SONS%2061634/36580%20ITEM%20211/Costing/36580%20Item%20211%20Costing%20Summary.xlsm" TargetMode="External"/><Relationship Id="rId98" Type="http://schemas.openxmlformats.org/officeDocument/2006/relationships/hyperlink" Target="file:///\\globefs3\..\..\..\anthonyg\AppData\Roaming\Microsoft\Excel\BOMS\Kapstone%20-%20046380\27710%20Kapstone,%20Item%20109.xlsx" TargetMode="External"/><Relationship Id="rId829" Type="http://schemas.openxmlformats.org/officeDocument/2006/relationships/hyperlink" Target="../../Sales%20Orders/NORBORD%20CHAMBORD.%2058971/34117.%20ITEM%20204/Drawing%20Packets/34117.%20ITEM%20204.pdf" TargetMode="External"/><Relationship Id="rId1014" Type="http://schemas.openxmlformats.org/officeDocument/2006/relationships/hyperlink" Target="../../Sales%20Orders/NORBORD%20GUNTOWN.%2060074/34816.%20ITEM%20301/Drawing%20Packets/34816.%20ITEM%20301.pdf" TargetMode="External"/><Relationship Id="rId1221" Type="http://schemas.openxmlformats.org/officeDocument/2006/relationships/hyperlink" Target="../../Sales%20Orders/NORBORD%20INVERNESS.%2061343/35933.%20ITEM%20475/Costing/35933%20ITEM%20475%20Costing%20Summary.xlsm" TargetMode="External"/><Relationship Id="rId1319" Type="http://schemas.openxmlformats.org/officeDocument/2006/relationships/hyperlink" Target="../../Sales%20Orders/TOLKO%20INDUSTRIES%20OSB%2061642/36390%20ITEM%20212/Drawing%20Packets/36390%20ITEM%20212%20Drawing%20Packet.pdf" TargetMode="External"/><Relationship Id="rId1526" Type="http://schemas.openxmlformats.org/officeDocument/2006/relationships/hyperlink" Target="../../Sales%20Orders/G.P.%20EMPORIA%2062806/36919%20ITEM%20113/Drawing%20Packets/36919%20ITEM%20113%20Drawing%20Packet.pdf" TargetMode="External"/><Relationship Id="rId25" Type="http://schemas.openxmlformats.org/officeDocument/2006/relationships/hyperlink" Target="file:///\\globefs3\..\..\..\anthonyg\AppData\Roaming\Microsoft\Excel\Drawings\Production%20DWG%20Packets\Irving%20Tissue%20-%20Macon%20SO.048474\Irving%20Tissue%20Macon%20Job%2028974,%20Item%20136.pdf" TargetMode="External"/><Relationship Id="rId174" Type="http://schemas.openxmlformats.org/officeDocument/2006/relationships/hyperlink" Target="file:///\\globefs3\..\..\..\anthonyg\AppData\Roaming\Microsoft\Excel\Sales%20Orders\Irving%20Macon%20Broke%20and%20Core.048743\Irving%20-Mat'l%20Lists%20&amp;%20BOMs%20-%20048473\28950%20Irving,%20Item%20308.xlsx" TargetMode="External"/><Relationship Id="rId381" Type="http://schemas.openxmlformats.org/officeDocument/2006/relationships/hyperlink" Target="file:///\\globefs3\..\..\..\samanthal\AppData\Roaming\Microsoft\Sales%20Orders\Martco.055574\32080.%20Item%20120\Mat'l%20List%20&amp;%20BOM's\32080,%20Item%20120%20BOM.xlsx" TargetMode="External"/><Relationship Id="rId241" Type="http://schemas.openxmlformats.org/officeDocument/2006/relationships/hyperlink" Target="file:///\\globefs3\..\..\..\samanthal\AppData\Roaming\Microsoft\Excel\Sales%20Orders\Columbia%20Forest%20Products.052315\30066.%20Item%20102\Drawing%20Packets\30066.Item%20102.pdf" TargetMode="External"/><Relationship Id="rId479" Type="http://schemas.openxmlformats.org/officeDocument/2006/relationships/hyperlink" Target="file:///\\globefs3\..\..\..\samanthal\AppData\Roaming\Microsoft\Sales%20Orders\MITEK.055792\32349.%20ITEM%20341\Drawing%20Packets\32349.%20ITEM%20341.pdf" TargetMode="External"/><Relationship Id="rId686" Type="http://schemas.openxmlformats.org/officeDocument/2006/relationships/hyperlink" Target="file:///\\globefs3\..\..\..\samanthal\AppData\Roaming\Microsoft\Sales%20Orders\GP%20DUDLEY.57095\32974.%20ITEM%20116\Mat'l%20List%20&amp;%20BOM's\32974%20Item%20116%20BOM.xlsx" TargetMode="External"/><Relationship Id="rId893" Type="http://schemas.openxmlformats.org/officeDocument/2006/relationships/hyperlink" Target="../../Sales%20Orders/VMG%20LITHUANIA.%2058141/34008.%20ITEM%20211/Mat'l%20List%20&amp;%20BOM's/34008%20Item%20211%20BOM.xlsx" TargetMode="External"/><Relationship Id="rId339" Type="http://schemas.openxmlformats.org/officeDocument/2006/relationships/hyperlink" Target="file:///\\globefs3\..\..\..\samanthal\AppData\Roaming\Microsoft\Sales%20Orders\HIGH%20LEVEL.055094\31787.%20ITEM%20109\Mat'l%20List%20&amp;%20BOM's\31787%20BOM.xlsx" TargetMode="External"/><Relationship Id="rId546" Type="http://schemas.openxmlformats.org/officeDocument/2006/relationships/hyperlink" Target="file:///\\globefs3\..\..\..\samanthal\AppData\Roaming\Microsoft\Sales%20Orders\IRVING.%20055389\32019\Drawing%20Packets\32019.%20%20Item%20129.pdf" TargetMode="External"/><Relationship Id="rId753" Type="http://schemas.openxmlformats.org/officeDocument/2006/relationships/hyperlink" Target="file:///\\globefs3\..\..\..\samanthal\AppData\Roaming\Microsoft\Sales%20Orders\DOMTAR-KINGSPORT.%2057300\33210.ITEM109\Drawing%20Packets\33210.%20ITEM%20109.pdf" TargetMode="External"/><Relationship Id="rId1176" Type="http://schemas.openxmlformats.org/officeDocument/2006/relationships/hyperlink" Target="../../Sales%20Orders/NORBORD%20GUNTOWN.%2060074/34810.%20ITEM%20202/Mat'l%20List%20&amp;%20BOM's/34810.%20Item%20202%20BOM.xlsx" TargetMode="External"/><Relationship Id="rId1383" Type="http://schemas.openxmlformats.org/officeDocument/2006/relationships/hyperlink" Target="../../Sales%20Orders/TOLKO%20INDUSTRIES%20OSB%2061642/36424%20ITEM%20407/Costing/36424%20ITEM%20407%20Costing%20Summary.xlsm" TargetMode="External"/><Relationship Id="rId101" Type="http://schemas.openxmlformats.org/officeDocument/2006/relationships/hyperlink" Target="file:///\\globefs3\..\..\..\anthonyg\AppData\Roaming\Microsoft\Excel\BOMS\Kapstone%20-%20046380\27717%20Kapstone,%20Item125.xlsx" TargetMode="External"/><Relationship Id="rId406" Type="http://schemas.openxmlformats.org/officeDocument/2006/relationships/hyperlink" Target="file:///\\globefs3\..\..\..\samanthal\AppData\Roaming\Microsoft\Sales%20Orders\Martco.055574\32079.%20ITEM%20117\Drawing%20Packets\32079.%20ITEM%20117.pdf" TargetMode="External"/><Relationship Id="rId960" Type="http://schemas.openxmlformats.org/officeDocument/2006/relationships/hyperlink" Target="../../Sales%20Orders/TOLKO%20MEADOW%20LAKE.%2059938/34913.%20ITEM%20102/Mat'l%20List%20&amp;%20BOM's/34913%20BOM%20%20%20%20SAM%20UPDATED.xlsx" TargetMode="External"/><Relationship Id="rId1036" Type="http://schemas.openxmlformats.org/officeDocument/2006/relationships/hyperlink" Target="../../Sales%20Orders/GP%20MADISON.%2060982/35573.%20ITEM%20106/Drawing%20Packets/35573.%20ITEM%20106.pdf" TargetMode="External"/><Relationship Id="rId1243" Type="http://schemas.openxmlformats.org/officeDocument/2006/relationships/hyperlink" Target="../../Sales%20Orders/GO%20LABS%20MADISON.%2059401/35310.%20ITEM%209104/Drawing%20Packets/35310.%20ITEM%209104.pdf" TargetMode="External"/><Relationship Id="rId1590" Type="http://schemas.openxmlformats.org/officeDocument/2006/relationships/hyperlink" Target="../../Sales%20Orders/LP%20-%20TWO%20HARBOR%2064797/38192%20ITEM%20227/Drawing%20Packets/38192%20ITEM%20227%20DRAWING%20PACKET.pdf" TargetMode="External"/><Relationship Id="rId613" Type="http://schemas.openxmlformats.org/officeDocument/2006/relationships/hyperlink" Target="file:///\\globefs3\..\..\..\samanthal\AppData\Roaming\Microsoft\Sales%20Orders\NORBORD%20HIGH%20LEVEL.57068\32935.%20ITEM%20352\Drawing%20Packets\32935.%20ITEM%20352.pdf" TargetMode="External"/><Relationship Id="rId820" Type="http://schemas.openxmlformats.org/officeDocument/2006/relationships/hyperlink" Target="file:///\\globefs3\..\..\..\samanthal\AppData\Roaming\Microsoft\Sales%20Orders\LP%20ROARING%20RIVER.%2058123\33665.%20ITEM%20121\Mat'l%20List%20&amp;%20BOM's\33665%20Item%20121%20BOM.xlsx" TargetMode="External"/><Relationship Id="rId918" Type="http://schemas.openxmlformats.org/officeDocument/2006/relationships/hyperlink" Target="../../Sales%20Orders/VMG%20LITHUANIA.%2058141/34038.%20ITEM%20256/Mat'l%20List%20&amp;%20BOM's/34038%20Item%20256%20BOM.xlsx" TargetMode="External"/><Relationship Id="rId1450" Type="http://schemas.openxmlformats.org/officeDocument/2006/relationships/hyperlink" Target="../../Sales%20Orders/STEVES%20&amp;%20SONS%2061634/36556%20ITEM%20105/Drawing%20Packets/36556%20ITEM%20105%20Drawing%20Packet.pdf" TargetMode="External"/><Relationship Id="rId1548" Type="http://schemas.openxmlformats.org/officeDocument/2006/relationships/hyperlink" Target="../../Sales%20Orders/STEVES%20&amp;%20SONS%2061634/36701%20ITEM%20419/Drawing%20Packets/36701%20ITEM%20419%20Drawing%20Packet.pdf" TargetMode="External"/><Relationship Id="rId1103" Type="http://schemas.openxmlformats.org/officeDocument/2006/relationships/hyperlink" Target="../../Sales%20Orders/LP%20TWO%20HARBORS.%2059890/35258.%20ITEM%20154/Mat'l%20List%20&amp;%20BOM's/35258.%20Item%20154%20BOM.xlsx" TargetMode="External"/><Relationship Id="rId1310" Type="http://schemas.openxmlformats.org/officeDocument/2006/relationships/hyperlink" Target="../../Sales%20Orders/NORBORD%20INVERNESS.%2061343/35948%20ITEM%20414/Drawing%20Packets/35948%20ITEM%20414%20Assembly%20Packet.pdf" TargetMode="External"/><Relationship Id="rId1408" Type="http://schemas.openxmlformats.org/officeDocument/2006/relationships/hyperlink" Target="../../Sales%20Orders/STEVES%20&amp;%20SONS%2062655/36832%20ITEM%20143/Drawing%20Packets/36832%20ITEM%20143%20Drawing%20Packet.pdf" TargetMode="External"/><Relationship Id="rId47" Type="http://schemas.openxmlformats.org/officeDocument/2006/relationships/hyperlink" Target="file:///\\globefs3\..\..\..\anthonyg\AppData\Roaming\Microsoft\Excel\Drawings\Production%20DWG%20Packets\Irving%20Tissue%20-%20Macon%20SO.048474\Irving%20Tissue%20Macon%20Job%2027991,%20Item%20110.pdf" TargetMode="External"/><Relationship Id="rId1615" Type="http://schemas.openxmlformats.org/officeDocument/2006/relationships/hyperlink" Target="../../Sales%20Orders/JAMES%20HARDIE%20BLDG%20PROD%2063920/37513%20ITEM%202104A/Drawing%20Packets/37513%20ITEM%202104A%20Drawing%20Packet.pdf" TargetMode="External"/><Relationship Id="rId196" Type="http://schemas.openxmlformats.org/officeDocument/2006/relationships/hyperlink" Target="file:///\\globefs3\..\..\..\anthonyg\AppData\Roaming\Microsoft\Excel\BOMS\Irving%20-%20048474\28356%20Irving%20-%20Macon,%20Item%20121B%20Hyd.xlsx" TargetMode="External"/><Relationship Id="rId263" Type="http://schemas.openxmlformats.org/officeDocument/2006/relationships/hyperlink" Target="file:///\\globefs3\..\..\..\samanthal\AppData\Roaming\Microsoft\Excel\Sales%20Orders\USAF-AFMC.52452\30156-0000\Drawing%20Packets\30156.%20Item%20101.pdf" TargetMode="External"/><Relationship Id="rId470" Type="http://schemas.openxmlformats.org/officeDocument/2006/relationships/hyperlink" Target="file:///\\globefs3\..\..\..\samanthal\AppData\Roaming\Microsoft\Sales%20Orders\MITEK.055792\32332.%20ITEM%20320\Drawing%20Packets\32332.ITEM%20320.pdf" TargetMode="External"/><Relationship Id="rId123" Type="http://schemas.openxmlformats.org/officeDocument/2006/relationships/hyperlink" Target="file:///\\globefs3\..\..\..\anthonyg\AppData\Roaming\Microsoft\Excel\BOMS\ACPT%20-%2049782\29024%20ACPT,%20Item%20115.xlsx" TargetMode="External"/><Relationship Id="rId330" Type="http://schemas.openxmlformats.org/officeDocument/2006/relationships/hyperlink" Target="file:///\\globefs3\..\..\..\samanthal\AppData\Roaming\Microsoft\Sales%20Orders\HIGH%20LEVEL.055094\31791.%20ITEM%20122\Mat'l%20List%20&amp;%20BOM's\31791%20BOM.xlsx" TargetMode="External"/><Relationship Id="rId568" Type="http://schemas.openxmlformats.org/officeDocument/2006/relationships/hyperlink" Target="file:///\\globefs3\..\..\..\samanthal\AppData\Roaming\Microsoft\Sales%20Orders\IRVING.%20055389\32169.%20ITEM%20121\Drawing%20Packets\32169.pdf" TargetMode="External"/><Relationship Id="rId775" Type="http://schemas.openxmlformats.org/officeDocument/2006/relationships/hyperlink" Target="file:///\\globefs3\..\..\..\samanthal\AppData\Roaming\Microsoft\Sales%20Orders\DOMTAR-KINGSPORT.%2057300\33202.%20ITEM%20102\Drawing%20Packets\33202.%20ITEM%20102.pdf" TargetMode="External"/><Relationship Id="rId982" Type="http://schemas.openxmlformats.org/officeDocument/2006/relationships/hyperlink" Target="../../Sales%20Orders/NORBORD%20GUNTOWN.%2060074/34828.%20ITEM%20313/Mat'l%20List%20&amp;%20BOM's/34828%20Item%20313%20BOM.xlsx" TargetMode="External"/><Relationship Id="rId1198" Type="http://schemas.openxmlformats.org/officeDocument/2006/relationships/hyperlink" Target="../../Sales%20Orders/NORBORD%20INVERNESS.%2061343/35931.%20ITEM%20473/Drawing%20Packets/35931.%20Item%20473.pdf" TargetMode="External"/><Relationship Id="rId428" Type="http://schemas.openxmlformats.org/officeDocument/2006/relationships/hyperlink" Target="file:///\\globefs3\..\..\..\samanthal\AppData\Roaming\Microsoft\Sales%20Orders\MITEK.055792\32321.%20ITEM%20302\Drawing%20Packets\32321.%20ITEM%20302.pdf" TargetMode="External"/><Relationship Id="rId635" Type="http://schemas.openxmlformats.org/officeDocument/2006/relationships/hyperlink" Target="file:///\\globefs3\..\..\..\samanthal\AppData\Roaming\Microsoft\Sales%20Orders\NORBORD%20HIGH%20LEVEL.57068\32934.%20ITEM%20351\Mat'l%20List%20&amp;%20BOM's\32934%20Item%20351%20BOM.xlsx" TargetMode="External"/><Relationship Id="rId842" Type="http://schemas.openxmlformats.org/officeDocument/2006/relationships/hyperlink" Target="../../Sales%20Orders/NORBORD%20CHAMBORD.%2058971/34116.%20ITEM%20203/Drawing%20Packets/34116.%20ITEM%20203.pdf" TargetMode="External"/><Relationship Id="rId1058" Type="http://schemas.openxmlformats.org/officeDocument/2006/relationships/hyperlink" Target="../../Sales%20Orders/LP%20TWO%20HARBORS.%2059890/35256.%20ITEM%20143/Drawing%20Packet/35256.%20Item%20143.pdf" TargetMode="External"/><Relationship Id="rId1265" Type="http://schemas.openxmlformats.org/officeDocument/2006/relationships/hyperlink" Target="../../Sales%20Orders/GO%20LABS%20MADISON.%2059401/35325.%20ITEM%2010204/Drawing%20Packets/35325.%20Item%2010204.pdf" TargetMode="External"/><Relationship Id="rId1472" Type="http://schemas.openxmlformats.org/officeDocument/2006/relationships/hyperlink" Target="../../Sales%20Orders/STEVES%20&amp;%20SONS%2061634/36562%20ITEM%20114/Costing/36562%20Item%20114%20Costing%20Summary.xlsm" TargetMode="External"/><Relationship Id="rId702" Type="http://schemas.openxmlformats.org/officeDocument/2006/relationships/hyperlink" Target="file:///\\globefs3\..\..\..\samanthal\AppData\Roaming\Microsoft\Sales%20Orders\NORBORD%20BARWICK.%2058733\33913.%20ITEM%20103\Drawing%20Packets\33913.%20ITEM%20103.pdf" TargetMode="External"/><Relationship Id="rId1125" Type="http://schemas.openxmlformats.org/officeDocument/2006/relationships/hyperlink" Target="../../Sales%20Orders/ROSEBURG%20FOREST%20PRODUCTS.%2060841/35476.%20ITEM%20110/Mat'l%20List%20&amp;%20BOM's/35476,%20Item%20110%20BOM.xlsx" TargetMode="External"/><Relationship Id="rId1332" Type="http://schemas.openxmlformats.org/officeDocument/2006/relationships/hyperlink" Target="../../Sales%20Orders/TOLKO%20INDUSTRIES%20OSB%2061642/36423%20ITEM%20405/Drawing%20Packets/36423%20ITEM%20405.pdf" TargetMode="External"/><Relationship Id="rId69" Type="http://schemas.openxmlformats.org/officeDocument/2006/relationships/hyperlink" Target="file:///\\globefs3\..\..\..\anthonyg\AppData\Roaming\Microsoft\Excel\BOMS\Kapstone%20-%20046380\29118%20Kapstone,%20Item%20122.xlsx" TargetMode="External"/><Relationship Id="rId285" Type="http://schemas.openxmlformats.org/officeDocument/2006/relationships/hyperlink" Target="file:///\\globefs3\..\..\..\samanthal\AppData\Roaming\Microsoft\Excel\Sales%20Orders\Kapstone.50942\Kapstone%20-%20Mat'l%20Lists%20&amp;%20BOMs%2050942\29446.xlsx" TargetMode="External"/><Relationship Id="rId492" Type="http://schemas.openxmlformats.org/officeDocument/2006/relationships/hyperlink" Target="file:///\\globefs3\..\..\..\samanthal\AppData\Roaming\Microsoft\Sales%20Orders\MITEK.055792\32353.%20ITEM%20350A\Drawing%20Packets\32353.%20ITEM%20350A.pdf" TargetMode="External"/><Relationship Id="rId797" Type="http://schemas.openxmlformats.org/officeDocument/2006/relationships/hyperlink" Target="file:///\\globefs3\..\..\..\samanthal\AppData\Roaming\Microsoft\Sales%20Orders\LP%20ROARING%20RIVER.%2058123\33664.%20ITEM%20120\Mat'l%20List%20&amp;%20BOM's\33664%20Item%20120%20BOM.xlsx" TargetMode="External"/><Relationship Id="rId145" Type="http://schemas.openxmlformats.org/officeDocument/2006/relationships/hyperlink" Target="file:///\\globefs3\..\..\..\anthonyg\AppData\Roaming\Microsoft\Excel\Sales%20Orders\Irving%20Macon%20Broke%20and%20Core.048743\Irving%20-Mat'l%20Lists%20&amp;%20BOMs%20-%20048473\27653%20Irving,%20Item%20313.xlsx" TargetMode="External"/><Relationship Id="rId352" Type="http://schemas.openxmlformats.org/officeDocument/2006/relationships/hyperlink" Target="file:///\\globefs3\..\..\..\samanthal\AppData\Roaming\Microsoft\Sales%20Orders\CMPC%20MADERAS.055538\32202.Item%20232\Mat'l%20List%20&amp;%20BOM's\32202,%20Item%20232%20BOM.xlsx" TargetMode="External"/><Relationship Id="rId1287" Type="http://schemas.openxmlformats.org/officeDocument/2006/relationships/hyperlink" Target="../../Sales%20Orders/NORBORD%20NACOGDOCHES%2062488/36771%20ITEM%20101/Costing/36771%20Item%20101%20Costing%20Summary.xlsm" TargetMode="External"/><Relationship Id="rId212" Type="http://schemas.openxmlformats.org/officeDocument/2006/relationships/hyperlink" Target="file:///\\globefs3\..\..\..\samanthal\AppData\Roaming\Microsoft\Excel\Sales%20Orders\Tencate.050013\28842.%20Item104\Drawing%20Packets\Tencate%20Job%2028842,%20Item%20104.pdf" TargetMode="External"/><Relationship Id="rId657" Type="http://schemas.openxmlformats.org/officeDocument/2006/relationships/hyperlink" Target="file:///\\globefs3\..\..\..\samanthal\AppData\Roaming\Microsoft\Sales%20Orders\NORBORD%20HIGH%20LEVEL.57068\33082.%20ITEM%20313A\Mat'l%20List%20&amp;%20BOM's\33082%20Item%20313A%20BOM.xlsx" TargetMode="External"/><Relationship Id="rId864" Type="http://schemas.openxmlformats.org/officeDocument/2006/relationships/hyperlink" Target="../../Sales%20Orders/GP%20ENGLEHART.%2060107/34806.%20ITEM%2002/Mat'l%20List%20&amp;%20BOM's/34806,%20Item%2002%20BOM.xlsx" TargetMode="External"/><Relationship Id="rId1494" Type="http://schemas.openxmlformats.org/officeDocument/2006/relationships/hyperlink" Target="../../Sales%20Orders/STEVES%20&amp;%20SONS%2061634/36606%20ITEM%20320A/Drawing%20Packets/36606%20ITEM%20320A%20Drawing%20Packet.pdf" TargetMode="External"/><Relationship Id="rId517" Type="http://schemas.openxmlformats.org/officeDocument/2006/relationships/hyperlink" Target="file:///\\globefs3\..\..\..\samanthal\AppData\Roaming\Microsoft\Sales%20Orders\PIXELLE.56692\32662.%20ITEM%20134\Mat'l%20List%20&amp;%20BOM's\32662.%20ITEM%20134%20BOM.xlsx" TargetMode="External"/><Relationship Id="rId724" Type="http://schemas.openxmlformats.org/officeDocument/2006/relationships/hyperlink" Target="file:///\\globefs3\..\..\..\samanthal\AppData\Roaming\Microsoft\Sales%20Orders\GP%20ENGLEHART.%2058211\33734.%20ITEM%20122\Drawing%20Packets\33734.%20ITEM%20122.pdf" TargetMode="External"/><Relationship Id="rId931" Type="http://schemas.openxmlformats.org/officeDocument/2006/relationships/hyperlink" Target="../../Sales%20Orders/TOLKO%20MEADOW%20LAKE.%2059938/34917.%20ITEM%20121/Drawing%20Packets/34917.%20ITEM%20121.pdf" TargetMode="External"/><Relationship Id="rId1147" Type="http://schemas.openxmlformats.org/officeDocument/2006/relationships/hyperlink" Target="../../Sales%20Orders/xCOMPLETED%20JOBS/GP%20ENGLEHART.%2061839/36016.%20ITEM%20101/Approvals/36016%20Item%20101%20Approvals.pdf" TargetMode="External"/><Relationship Id="rId1354" Type="http://schemas.openxmlformats.org/officeDocument/2006/relationships/hyperlink" Target="../../Sales%20Orders/TOLKO%20INDUSTRIES%20OSB%2061642/36418%20ITEM%20319/Drawing%20Packets/36418%20ITEM%20319%20Drawing%20Packet.pdf" TargetMode="External"/><Relationship Id="rId1561" Type="http://schemas.openxmlformats.org/officeDocument/2006/relationships/hyperlink" Target="../../Sales%20Orders/STEVES%20&amp;%20SONS%2061634/36651%20ITEM%20461/Drawing%20Packets/36651%20ITEM%20461%20Drawing%20Packet.pdf" TargetMode="External"/><Relationship Id="rId60" Type="http://schemas.openxmlformats.org/officeDocument/2006/relationships/hyperlink" Target="file:///\\globefs3\..\..\..\anthonyg\AppData\Roaming\Microsoft\Excel\BOMS\Irving%20-%20048474\27995%20Irving%20Item%20123.xlsx" TargetMode="External"/><Relationship Id="rId1007" Type="http://schemas.openxmlformats.org/officeDocument/2006/relationships/hyperlink" Target="../../Sales%20Orders/NORBORD%20GUNTOWN.%2060074/34834.%20ITEM%20324/Drawing%20Packets/34834.%20ITEM%20324.pdf" TargetMode="External"/><Relationship Id="rId1214" Type="http://schemas.openxmlformats.org/officeDocument/2006/relationships/hyperlink" Target="../../Sales%20Orders/NORBORD%20INVERNESS.%2061343/36187.%20ITEM%20477/Mat'l%20List%20&amp;%20BOM's/36187,%20Item%20477%20BOM.xlsx" TargetMode="External"/><Relationship Id="rId1421" Type="http://schemas.openxmlformats.org/officeDocument/2006/relationships/hyperlink" Target="../../Sales%20Orders/STEVES%20&amp;%20SONS%2062655/36826%20ITEM%20123/Costing/36826%20Costing%20Summary.xlsm" TargetMode="External"/><Relationship Id="rId1519" Type="http://schemas.openxmlformats.org/officeDocument/2006/relationships/hyperlink" Target="../../Sales%20Orders/STEVES%20&amp;%20SONS%2061634/37367%20ITEM%20420/Drawing%20Packets/37367%20ITEM%20420%20Drawing%20%20Packet.pdf" TargetMode="External"/><Relationship Id="rId18" Type="http://schemas.openxmlformats.org/officeDocument/2006/relationships/hyperlink" Target="file:///\\globefs3\..\..\..\anthonyg\AppData\Roaming\Microsoft\Excel\Drawings\Production%20DWG%20Packets\Irving%20Tissue%20-%20Macon%20SO.048474\Irving%20Tissue%20Macon%20Job%2027992,%20Item%20111.pdf" TargetMode="External"/><Relationship Id="rId167" Type="http://schemas.openxmlformats.org/officeDocument/2006/relationships/hyperlink" Target="file:///\\globefs3\..\..\..\anthonyg\AppData\Roaming\Microsoft\Excel\BOMS\Irving%20-%20048473\28883%20Irving,%20Item%20220.xlsx" TargetMode="External"/><Relationship Id="rId374" Type="http://schemas.openxmlformats.org/officeDocument/2006/relationships/hyperlink" Target="file:///\\globefs3\..\..\..\samanthal\AppData\Roaming\Microsoft\Sales%20Orders\Martco.055574\32088.%20Item%20134\Drawing%20Packets\32088.%20Item%20134.pdf" TargetMode="External"/><Relationship Id="rId581" Type="http://schemas.openxmlformats.org/officeDocument/2006/relationships/hyperlink" Target="file:///\\globefs3\..\..\..\samanthal\AppData\Roaming\Microsoft\Sales%20Orders\IRVING.%20055389\32172.%20ITEM%20124\Drawing%20Packets\32172.%20ITEM%20124.pdf" TargetMode="External"/><Relationship Id="rId234" Type="http://schemas.openxmlformats.org/officeDocument/2006/relationships/hyperlink" Target="file:///\\globefs3\..\..\..\samanthal\AppData\Roaming\Microsoft\Excel\Sales%20Orders\xCOMPLETED%20JOBS\Irving%20Pulp.052733\Mat'l%20Lists%20&amp;%20BOM's\30325.%20Item%20BOM.xlsx" TargetMode="External"/><Relationship Id="rId679" Type="http://schemas.openxmlformats.org/officeDocument/2006/relationships/hyperlink" Target="file:///\\globefs3\..\..\..\samanthal\AppData\Roaming\Microsoft\Sales%20Orders\GP%20DUDLEY.57095\32971.%20ITEM%20114\Drawing%20Packets\32971.%20ITEM%20114.pdf" TargetMode="External"/><Relationship Id="rId886" Type="http://schemas.openxmlformats.org/officeDocument/2006/relationships/hyperlink" Target="../../Sales%20Orders/VMG%20LITHUANIA.%2058141/34022.%20ITEM%20229/Mat'l%20List%20&amp;%20BOM's/34022%20Item%20229%20BOM.xlsx" TargetMode="External"/><Relationship Id="rId2" Type="http://schemas.openxmlformats.org/officeDocument/2006/relationships/hyperlink" Target="file:///\\globefs3\..\..\..\anthonyg\AppData\Roaming\Microsoft\Excel\BOMS\Irving%20-%20048474\28467%20Irving%20-%20Macon,%20Item%20109B.xlsx" TargetMode="External"/><Relationship Id="rId441" Type="http://schemas.openxmlformats.org/officeDocument/2006/relationships/hyperlink" Target="file:///\\globefs3\..\..\..\samanthal\AppData\Roaming\Microsoft\Sales%20Orders\MITEK.055792\32342.%20ITEM%20332\Mat'l%20List%20&amp;%20BOM's\32342%20Item%20332%20BOM.xlsx" TargetMode="External"/><Relationship Id="rId539" Type="http://schemas.openxmlformats.org/officeDocument/2006/relationships/hyperlink" Target="file:///\\globefs3\..\..\..\samanthal\AppData\Roaming\Microsoft\Sales%20Orders\IRVING.%20055389\32013\Drawing%20Packets\32013.%20item%20107.pdf" TargetMode="External"/><Relationship Id="rId746" Type="http://schemas.openxmlformats.org/officeDocument/2006/relationships/hyperlink" Target="file:///\\globefs3\..\..\..\samanthal\AppData\Roaming\Microsoft\Sales%20Orders\DOMTAR-KINGSPORT.%2057300\33217.ITEM%20116\Drawing%20Packet\33217.item%20116.pdf" TargetMode="External"/><Relationship Id="rId1071" Type="http://schemas.openxmlformats.org/officeDocument/2006/relationships/hyperlink" Target="../../Sales%20Orders/LP%20TWO%20HARBORS.%2059890/35270.%20ITEM%20176/Mat'l%20List%20&amp;%20BOM's/35270.%20Item%20176%20BOM.xlsx" TargetMode="External"/><Relationship Id="rId1169" Type="http://schemas.openxmlformats.org/officeDocument/2006/relationships/hyperlink" Target="../../Sales%20Orders/NORBORD%20GUNTOWN.%2060074/34846.%20ITEM%20505/Matl%20List%20&amp;%20BOMs/34846.%20Item%20505%20BOM.xlsx" TargetMode="External"/><Relationship Id="rId1376" Type="http://schemas.openxmlformats.org/officeDocument/2006/relationships/hyperlink" Target="../../Sales%20Orders/TOLKO%20INDUSTRIES%20OSB%2061642/36398%20ITEM%20220/Costing/36398%20ITEM%20220%20Costing%20Summary.xlsm" TargetMode="External"/><Relationship Id="rId1583" Type="http://schemas.openxmlformats.org/officeDocument/2006/relationships/hyperlink" Target="../../Sales%20Orders/LP%20-%20TWO%20HARBOR%2064797/37993%20ITEM%20103/Drawing%20Packets/37993%20ITEM%20103%20DRAWING%20PACKET.pdf" TargetMode="External"/><Relationship Id="rId301" Type="http://schemas.openxmlformats.org/officeDocument/2006/relationships/hyperlink" Target="file:///\\globefs3\..\..\..\samanthal\AppData\Roaming\Microsoft\Excel\Sales%20Orders\Kenworth.053797\Drawing%20Packets\30976.Item%20101.pdf" TargetMode="External"/><Relationship Id="rId953" Type="http://schemas.openxmlformats.org/officeDocument/2006/relationships/hyperlink" Target="../../Sales%20Orders/TOLKO%20MEADOW%20LAKE.%2059938/34926.%20ITEM%20211/Drawing%20Packets/34926.%20ITEM%20211.pdf" TargetMode="External"/><Relationship Id="rId1029" Type="http://schemas.openxmlformats.org/officeDocument/2006/relationships/hyperlink" Target="../../Sales%20Orders/WESTROCK%20ROANOKE.%2060135/35181.%20ITEM%20103/Mat'l%20List%20&amp;%20BOM's/35181.%20Item%20103%20BOM.xlsx" TargetMode="External"/><Relationship Id="rId1236" Type="http://schemas.openxmlformats.org/officeDocument/2006/relationships/hyperlink" Target="../../Sales%20Orders/GO%20LABS%20MADISON.%2059401/35313.%20ITEM%2010101/Drawing%20Packets/35313.%20Item%2010101.pdf" TargetMode="External"/><Relationship Id="rId82" Type="http://schemas.openxmlformats.org/officeDocument/2006/relationships/hyperlink" Target="file:///\\globefs3\..\..\..\anthonyg\AppData\Roaming\Microsoft\Excel\BOMS\Kapstone%20-%20046380\27713%20Kapstone,%20Item%20121.xlsx" TargetMode="External"/><Relationship Id="rId606" Type="http://schemas.openxmlformats.org/officeDocument/2006/relationships/hyperlink" Target="file:///\\globefs3\..\..\..\samanthal\AppData\Roaming\Microsoft\Sales%20Orders\NORBORD%20HIGH%20LEVEL.57068\32905.%20ITEM%20303\Mat'l%20List%20&amp;%20BOM's\32905%20Item%20303%20BOM.xlsx" TargetMode="External"/><Relationship Id="rId813" Type="http://schemas.openxmlformats.org/officeDocument/2006/relationships/hyperlink" Target="file:///\\globefs3\..\..\..\samanthal\AppData\Roaming\Microsoft\Sales%20Orders\LP%20ROARING%20RIVER.%2058123\33655.%20ITEM%20108\Drawing%20Packets\33655.ITEM%20108x.pdf" TargetMode="External"/><Relationship Id="rId1443" Type="http://schemas.openxmlformats.org/officeDocument/2006/relationships/hyperlink" Target="../../Sales%20Orders/STEVES%20&amp;%20SONS%2061634/36575.%20ITEM%20203/Drawing%20Packets/36575.%20ITEM%20203.pdf" TargetMode="External"/><Relationship Id="rId1303" Type="http://schemas.openxmlformats.org/officeDocument/2006/relationships/hyperlink" Target="../../Sales%20Orders/NORBORD%20INVERNESS.%2061343/35938%20ITEM%20404/Drawing%20Packets/35938%20ITEM%20404%20Drawing%20Packet.pdf" TargetMode="External"/><Relationship Id="rId1510" Type="http://schemas.openxmlformats.org/officeDocument/2006/relationships/hyperlink" Target="../../Sales%20Orders/STEVES%20&amp;%20SONS%2061634/36615%20ITEM%20328/Drawing%20Packets/36615%20ITEM%20328%20Drawing%20Packet.pdf" TargetMode="External"/><Relationship Id="rId1608" Type="http://schemas.openxmlformats.org/officeDocument/2006/relationships/hyperlink" Target="../../Sales%20Orders/LP%20-%20TWO%20HARBOR%2064797/38188%20ITEM%20223/Drawing%20Packets/38188%20ITEM%20223%20DRAWING%20PACKET.pdf" TargetMode="External"/><Relationship Id="rId189" Type="http://schemas.openxmlformats.org/officeDocument/2006/relationships/hyperlink" Target="file:///\\globefs3\..\..\..\samanthal\AppData\Roaming\Microsoft\Excel\Sales%20Orders\Tencate.050013\Tencate%20Matl%20Lists%20&amp;%20BOMs%20-%20050013\28845%20Tencate,%20Item%20110.xlsx" TargetMode="External"/><Relationship Id="rId396" Type="http://schemas.openxmlformats.org/officeDocument/2006/relationships/hyperlink" Target="file:///\\globefs3\..\..\..\samanthal\AppData\Roaming\Microsoft\Sales%20Orders\Martco.055574\32062.%20ITEM%20103\Drawing%20Packets\32062.%20ITEM%20103.pdf" TargetMode="External"/><Relationship Id="rId256" Type="http://schemas.openxmlformats.org/officeDocument/2006/relationships/hyperlink" Target="file:///\\globefs3\..\..\..\samanthal\AppData\Roaming\Microsoft\Excel\Sales%20Orders\Norbord%20Inc.%20-%20Chambord.052419\30132.%20Item%20106\Drawing%20Packets\30132.%20Item%20106.pdf" TargetMode="External"/><Relationship Id="rId463" Type="http://schemas.openxmlformats.org/officeDocument/2006/relationships/hyperlink" Target="file:///\\globefs3\..\..\..\samanthal\AppData\Roaming\Microsoft\Sales%20Orders\NORBORD%20INVERNESS.56655\32625.%20ITEM%20110.1\Mat'l%20List%20&amp;%20BOM's\32625%20Item%20110.1%20BOM.xlsx" TargetMode="External"/><Relationship Id="rId670" Type="http://schemas.openxmlformats.org/officeDocument/2006/relationships/hyperlink" Target="file:///\\globefs3\..\..\..\samanthal\AppData\Roaming\Microsoft\Sales%20Orders\CASCADE%20FOREST%20CORP.%20058138\33693.%20ITEM%20110\Mat'l%20List%20&amp;%20BOM's\33693%20item%20110%20BOM.xlsx" TargetMode="External"/><Relationship Id="rId1093" Type="http://schemas.openxmlformats.org/officeDocument/2006/relationships/hyperlink" Target="../../Sales%20Orders/LP%20TWO%20HARBORS.%2059890/35262.%20ITEM%20166/Mtl%20List%20&amp;%20BOM's/35262.%20Item%20166%20BOM%20&amp;%20Mtl%20List.xlsx" TargetMode="External"/><Relationship Id="rId116" Type="http://schemas.openxmlformats.org/officeDocument/2006/relationships/hyperlink" Target="file:///\\globefs3\..\..\..\anthonyg\AppData\Roaming\Microsoft\Excel\Drawings\Production%20DWG%20Packets\ACPT%20Advance.%20SO%20049782\ACPT%20ADVANCE,%20Job%2029012,%20Item102.pdf" TargetMode="External"/><Relationship Id="rId323" Type="http://schemas.openxmlformats.org/officeDocument/2006/relationships/hyperlink" Target="file:///\\globefs3\..\..\..\samanthal\AppData\Roaming\Microsoft\Sales%20Orders\HIGH%20LEVEL.055094\31784.%20ITEM%20105\Drawing%20Packets\31784.%20ITEM%20105.pdf" TargetMode="External"/><Relationship Id="rId530" Type="http://schemas.openxmlformats.org/officeDocument/2006/relationships/hyperlink" Target="file:///\\globefs3\..\..\..\samanthal\AppData\Roaming\Microsoft\Sales%20Orders\PIXELLE.56692\32651.%20ITEM%20120\Drawing%20Packets\32651.ITEM%20120.pdf" TargetMode="External"/><Relationship Id="rId768" Type="http://schemas.openxmlformats.org/officeDocument/2006/relationships/hyperlink" Target="file:///\\globefs3\..\..\..\samanthal\AppData\Roaming\Microsoft\Sales%20Orders\DOMTAR-KINGSPORT.%2057300\33211.%20ITEM%20110\Drawing%20Packets\33211.%20ITEM%20110.pdf" TargetMode="External"/><Relationship Id="rId975" Type="http://schemas.openxmlformats.org/officeDocument/2006/relationships/hyperlink" Target="../../Sales%20Orders/NORBORD%20GUNTOWN.%2060074/34808.%20ITEM%20105/Mat'l%20List%20&amp;%20BOM's/34808%20Item%20105%20BOM.xlsx" TargetMode="External"/><Relationship Id="rId1160" Type="http://schemas.openxmlformats.org/officeDocument/2006/relationships/hyperlink" Target="../../Sales%20Orders/NORBORD%20GUNTOWN.%2060074/34851.%20ITEM%20513/Drawing%20Packets/34851.%20ITEM%20513.pdf" TargetMode="External"/><Relationship Id="rId1398" Type="http://schemas.openxmlformats.org/officeDocument/2006/relationships/hyperlink" Target="../../Sales%20Orders/TOLKO%20INDUSTRIES%20OSB%2061642/36391%20ITEM%20213/Costing/36391%20Item%20213%20Costing%20Summary.xlsm" TargetMode="External"/><Relationship Id="rId628" Type="http://schemas.openxmlformats.org/officeDocument/2006/relationships/hyperlink" Target="file:///\\globefs3\..\..\..\samanthal\AppData\Roaming\Microsoft\Sales%20Orders\NORBORD%20HIGH%20LEVEL.57068\32931.%20ITEM%20339\Mtl%20List%20&amp;%20BOMs\32931%20Item%20339%20BOM.xlsx" TargetMode="External"/><Relationship Id="rId835" Type="http://schemas.openxmlformats.org/officeDocument/2006/relationships/hyperlink" Target="../../Sales%20Orders/NORBORD%20CHAMBORD.%2058971/34117.%20ITEM%20204/Mat'l%20List%20&amp;%20BOM's/34117%20Item%20204%20BOM.xlsx" TargetMode="External"/><Relationship Id="rId1258" Type="http://schemas.openxmlformats.org/officeDocument/2006/relationships/hyperlink" Target="../../Sales%20Orders/GO%20LABS%20MADISON.%2059401/35661.%20ITEM%204101/Drawing%20Packets/35661%20item%204101%20drawing%20packet.pdf" TargetMode="External"/><Relationship Id="rId1465" Type="http://schemas.openxmlformats.org/officeDocument/2006/relationships/hyperlink" Target="../../Sales%20Orders/STEVES%20&amp;%20SONS%2061634/36555.%20ITEM%20104/Costing/36555%20Item%20104%20Costing%20Summary.xlsm" TargetMode="External"/><Relationship Id="rId1020" Type="http://schemas.openxmlformats.org/officeDocument/2006/relationships/hyperlink" Target="../../Sales%20Orders/NORBORD%20GUNTOWN.%2060074/34819.%20ITEM%20304/Mat'l%20List%20&amp;%20BOM's/34819.Item%20304%20BOM.xlsx" TargetMode="External"/><Relationship Id="rId1118" Type="http://schemas.openxmlformats.org/officeDocument/2006/relationships/hyperlink" Target="../../Sales%20Orders/ROSEBURG%20FOREST%20PRODUCTS.%2060841/35475.%20ITEM%20109/Drawing%20Packets/35475.%20Item%20109.pdf" TargetMode="External"/><Relationship Id="rId1325" Type="http://schemas.openxmlformats.org/officeDocument/2006/relationships/hyperlink" Target="../../Sales%20Orders/TOLKO%20INDUSTRIES%20OSB%2061642/36413%20ITEM%20312/Drawing%20Packets/36413%20ITEM%20312.pdf" TargetMode="External"/><Relationship Id="rId1532" Type="http://schemas.openxmlformats.org/officeDocument/2006/relationships/hyperlink" Target="../../Sales%20Orders/G.P.%20EMPORIA%2062806/36912%20ITEM%20106/Drawing%20Packets/36912%20ITEM%20106%20Drawing%20Packet.pdf" TargetMode="External"/><Relationship Id="rId902" Type="http://schemas.openxmlformats.org/officeDocument/2006/relationships/hyperlink" Target="../../Sales%20Orders/VMG%20LITHUANIA.%2058141/34032.%20ITEM%20250/Drawing%20Packets/34032.%20ITEM%20250.pdf" TargetMode="External"/><Relationship Id="rId31" Type="http://schemas.openxmlformats.org/officeDocument/2006/relationships/hyperlink" Target="file:///\\globefs3\..\..\..\anthonyg\AppData\Roaming\Microsoft\Excel\Drawings\Production%20DWG%20Packets\Kapstone%20SO.046380\Kapstone%20Job%2029118,%20Item%20122.pdf" TargetMode="External"/><Relationship Id="rId180" Type="http://schemas.openxmlformats.org/officeDocument/2006/relationships/hyperlink" Target="file:///\\globefs3\..\..\..\samanthal\AppData\Roaming\Microsoft\Excel\Sales%20Orders\ACPT.49782\29014.Item%20105\Drawing%20Packets\ACPT%20ADVANCE,%20Job%2029014,%20Item%20105.pdf" TargetMode="External"/><Relationship Id="rId278" Type="http://schemas.openxmlformats.org/officeDocument/2006/relationships/hyperlink" Target="file:///\\globefs3\..\..\..\samanthal\AppData\Roaming\Microsoft\Excel\Sales%20Orders\Kapstone.50942\30295.%20Item%20220\Drawing%20Packets\30295.%20Item%20220.pdf" TargetMode="External"/><Relationship Id="rId485" Type="http://schemas.openxmlformats.org/officeDocument/2006/relationships/hyperlink" Target="file:///\\globefs3\..\..\..\samanthal\AppData\Roaming\Microsoft\Sales%20Orders\MITEK.055792\32642.%20ITEM%20340B\Drawing%20Packets\79A9746.pdf" TargetMode="External"/><Relationship Id="rId692" Type="http://schemas.openxmlformats.org/officeDocument/2006/relationships/hyperlink" Target="file:///\\globefs3\..\..\..\samanthal\AppData\Roaming\Microsoft\Sales%20Orders\GP%20DUDLEY.57095\32972.%20ITEM%20121\Drawing%20Packets\32972.%20ITEM%20121.pdf" TargetMode="External"/><Relationship Id="rId138" Type="http://schemas.openxmlformats.org/officeDocument/2006/relationships/hyperlink" Target="file:///\\globefs3\..\..\..\samanthal\AppData\Roaming\Microsoft\Excel\Sales%20Orders\ACPT.49782\29017.Item%20108\Drawing%20Packets\ACPT%20ADVANCE,%20Job%2029017,%20Item108.pdf" TargetMode="External"/><Relationship Id="rId345" Type="http://schemas.openxmlformats.org/officeDocument/2006/relationships/hyperlink" Target="file:///\\globefs3\..\..\..\samanthal\AppData\Roaming\Microsoft\Sales%20Orders\IRVING%20GUILLOTINE\Mat'l%20List%20&amp;%20BOM's\32115%20Irving%20Guillotine.xlsx" TargetMode="External"/><Relationship Id="rId552" Type="http://schemas.openxmlformats.org/officeDocument/2006/relationships/hyperlink" Target="file:///\\globefs3\..\..\..\samanthal\AppData\Roaming\Microsoft\Sales%20Orders\IRVING.%20055389\32010.%20ITEM%20101\Mat'l%20List%20&amp;%20BOM's\32010%20Item%20101%20BOM.xlsx" TargetMode="External"/><Relationship Id="rId997" Type="http://schemas.openxmlformats.org/officeDocument/2006/relationships/hyperlink" Target="../../Sales%20Orders/NORBORD%20GUNTOWN.%2060074/34824.%20ITEM%20309/Drawing%20Packets/34824.%20ITEM%20309.pdf" TargetMode="External"/><Relationship Id="rId1182" Type="http://schemas.openxmlformats.org/officeDocument/2006/relationships/hyperlink" Target="../../Sales%20Orders/xCOMPLETED%20JOBS/NORBORD%20GUNTOWN.%2060074/34850.%20ITEM%20512/Costing/34850%20Item%20512%20Costing%20Summary.xlsm" TargetMode="External"/><Relationship Id="rId205" Type="http://schemas.openxmlformats.org/officeDocument/2006/relationships/hyperlink" Target="file:///\\globefs3\..\..\..\samanthal\AppData\Roaming\Microsoft\Excel\Sales%20Orders\Irving%20Macon%20Broke%20and%20Core.048743\27652.%20Item%20306\Drawing%20Packets\27652.%20Item%20306.pdf" TargetMode="External"/><Relationship Id="rId412" Type="http://schemas.openxmlformats.org/officeDocument/2006/relationships/hyperlink" Target="file:///\\globefs3\..\..\..\samanthal\AppData\Roaming\Microsoft\Sales%20Orders\Martco.055574\32092.%20ITEM%20137\Mat'l%20List%20&amp;%20BOM's\32092,%20Item%20137%20BOM.xlsx" TargetMode="External"/><Relationship Id="rId857" Type="http://schemas.openxmlformats.org/officeDocument/2006/relationships/hyperlink" Target="../../Sales%20Orders/GP%20ENGLEHART.%2058211/34492.%20ITEM%20119/Drawing%20Packets/34492.%20ITEM%20119.pdf" TargetMode="External"/><Relationship Id="rId1042" Type="http://schemas.openxmlformats.org/officeDocument/2006/relationships/hyperlink" Target="../../Sales%20Orders/GP%20MADISON.%2060982/35572.%20ITEM%20105/Mat'l%20List%20&amp;%20BOM's/35572.%20Item%20105%20BOM.xlsx" TargetMode="External"/><Relationship Id="rId1487" Type="http://schemas.openxmlformats.org/officeDocument/2006/relationships/hyperlink" Target="../../Sales%20Orders/STEVES%20&amp;%20SONS%2061634/36594%20ITEM%20301/Drawing%20Packets/36594%20ITEM%20301%20Drawing%20Packet.pdf" TargetMode="External"/><Relationship Id="rId717" Type="http://schemas.openxmlformats.org/officeDocument/2006/relationships/hyperlink" Target="file:///\\globefs3\..\..\..\samanthal\AppData\Roaming\Microsoft\Sales%20Orders\NORBORD%20BARWICK.%2058733\33911.%20ITEM%20101\Mat'l%20List%20&amp;%20BOM's\33911%20Item%20101%20BOM.xlsx" TargetMode="External"/><Relationship Id="rId924" Type="http://schemas.openxmlformats.org/officeDocument/2006/relationships/hyperlink" Target="../../Sales%20Orders/AERO%20PRECISION%2061282/35715.%20ITEM101/Drawing%20Packets/35715.%20Item%20101.pdf" TargetMode="External"/><Relationship Id="rId1347" Type="http://schemas.openxmlformats.org/officeDocument/2006/relationships/hyperlink" Target="../../Sales%20Orders/TOLKO%20INDUSTRIES%20OSB%2061642/36430%20ITEM%20415/Drawing%20Packets/36430%20ITEM%20415%20Drawing%20Packet.pdf" TargetMode="External"/><Relationship Id="rId1554" Type="http://schemas.openxmlformats.org/officeDocument/2006/relationships/hyperlink" Target="../../Sales%20Orders/STEVES%20&amp;%20SONS%2061634/36628%20ITEM%20344/Drawing%20Packets/36628.%20ITEM%20344.pdf" TargetMode="External"/><Relationship Id="rId53" Type="http://schemas.openxmlformats.org/officeDocument/2006/relationships/hyperlink" Target="file:///\\globefs3\..\..\..\anthonyg\AppData\Roaming\Microsoft\Excel\BOMS\Irving%20-%20048474\27986%20Irving,%20Item%20105.xlsx" TargetMode="External"/><Relationship Id="rId1207" Type="http://schemas.openxmlformats.org/officeDocument/2006/relationships/hyperlink" Target="../../Sales%20Orders/NORBORD%20INVERNESS.%2061343/35931.%20ITEM%20473/Mat'l%20List%20&amp;%20BOM's/35931,%20Item%20473%20BOM.xlsx" TargetMode="External"/><Relationship Id="rId1414" Type="http://schemas.openxmlformats.org/officeDocument/2006/relationships/hyperlink" Target="../../Sales%20Orders/STEVES%20&amp;%20SONS%2062655/36829%20ITEM%20133/Drawing%20Packets/36829%20ITEM%20133%20Drawing%20Packet.pdf" TargetMode="External"/><Relationship Id="rId1621" Type="http://schemas.openxmlformats.org/officeDocument/2006/relationships/hyperlink" Target="../../Sales%20Orders/STEVES%20&amp;%20SONS%2061634/I0HW3.%20ITEM%20999/Drawing%20Packets/I0HW3.%20ITEM%20999.pdf" TargetMode="External"/><Relationship Id="rId367" Type="http://schemas.openxmlformats.org/officeDocument/2006/relationships/hyperlink" Target="file:///\\globefs3\..\..\..\samanthal\AppData\Roaming\Microsoft\Sales%20Orders\Martco.055574\32085.%20Item%20131\Drawing%20Packets\32085.%20Item%20131.pdf" TargetMode="External"/><Relationship Id="rId574" Type="http://schemas.openxmlformats.org/officeDocument/2006/relationships/hyperlink" Target="file:///\\globefs3\..\..\..\samanthal\AppData\Roaming\Microsoft\Sales%20Orders\IRVING.%20055389\32169.%20ITEM%20121\Mat'l%20List%20&amp;%20BOM's\32169%20Item%20121%20BOM.xlsx" TargetMode="External"/><Relationship Id="rId227" Type="http://schemas.openxmlformats.org/officeDocument/2006/relationships/hyperlink" Target="file:///\\globefs3\..\..\..\samanthal\AppData\Roaming\Microsoft\Excel\Sales%20Orders\Tencate.050013\Tencate%20Matl%20Lists%20&amp;%20BOMs%20-%20050013\28849%20Tencate,%20Item%20123.xlsx" TargetMode="External"/><Relationship Id="rId781" Type="http://schemas.openxmlformats.org/officeDocument/2006/relationships/hyperlink" Target="file:///\\globefs3\..\..\..\samanthal\AppData\Roaming\Microsoft\Sales%20Orders\DOMTAR-KINGSPORT.%2057300\33220.%20ITEM%20120\Drawing%20Packets\33220.%20ITEM%20120.pdf" TargetMode="External"/><Relationship Id="rId879" Type="http://schemas.openxmlformats.org/officeDocument/2006/relationships/hyperlink" Target="../../Sales%20Orders/VMG%20LITHUANIA.%2058141/34031.%20ITEM%20246/Drawing%20Packets/34031.%20ITEM%20246.pdf" TargetMode="External"/><Relationship Id="rId434" Type="http://schemas.openxmlformats.org/officeDocument/2006/relationships/hyperlink" Target="file:///\\globefs3\..\..\..\samanthal\AppData\Roaming\Microsoft\Sales%20Orders\MITEK.055792\32343.%20ITEM%20334\Drawing%20Packets\32343.%20ITEM%20334.pdf" TargetMode="External"/><Relationship Id="rId641" Type="http://schemas.openxmlformats.org/officeDocument/2006/relationships/hyperlink" Target="file:///\\globefs3\..\..\..\samanthal\AppData\Roaming\Microsoft\Sales%20Orders\NORBORD%20HIGH%20LEVEL.57068\33041.%20ITEM%20340\Drawing%20Packets\33041.%20ITEM%20340.pdf" TargetMode="External"/><Relationship Id="rId739" Type="http://schemas.openxmlformats.org/officeDocument/2006/relationships/hyperlink" Target="file:///\\globefs3\..\..\..\samanthal\AppData\Roaming\Microsoft\Sales%20Orders\GP%20ENGLEHART.%2058211\33731.%20ITEM%20117\Drawing%20Packets\33731.%20ITEM%20117.pdf" TargetMode="External"/><Relationship Id="rId1064" Type="http://schemas.openxmlformats.org/officeDocument/2006/relationships/hyperlink" Target="../../Sales%20Orders/LP%20TWO%20HARBORS.%2059890/35252.%20ITEM%20134/Mat'l%20List%20&amp;%20BOM's/35252.%20Item%20134%20BOM.xlsx" TargetMode="External"/><Relationship Id="rId1271" Type="http://schemas.openxmlformats.org/officeDocument/2006/relationships/hyperlink" Target="../../Sales%20Orders/GO%20LABS%20MADISON.%2059401/35309.%20ITEM%209103/Costing/35309%20ITEM%209103%20Costing%20Summary.xlsm" TargetMode="External"/><Relationship Id="rId1369" Type="http://schemas.openxmlformats.org/officeDocument/2006/relationships/hyperlink" Target="../../Sales%20Orders/TOLKO%20INDUSTRIES%20OSB%2061642/36419%20ITEM%20320/Costing/36419%20Item%20320%20Costing%20Summary.xlsm" TargetMode="External"/><Relationship Id="rId1576" Type="http://schemas.openxmlformats.org/officeDocument/2006/relationships/hyperlink" Target="../../Sales%20Orders/STEVES%20&amp;%20SONS%2061634/36642%20ITEM%20440/Drawing%20Packets/36642%20ITEM%20440%20Drawing%20Packet.pdf" TargetMode="External"/><Relationship Id="rId501" Type="http://schemas.openxmlformats.org/officeDocument/2006/relationships/hyperlink" Target="file:///\\globefs3\..\..\..\samanthal\AppData\Roaming\Microsoft\Sales%20Orders\PIXELLE.56692\32644.%20ITEM%20102\Drawing%20Packets\32644.%20ITEM%20102.pdf" TargetMode="External"/><Relationship Id="rId946" Type="http://schemas.openxmlformats.org/officeDocument/2006/relationships/hyperlink" Target="../../Sales%20Orders/TOLKO%20MEADOW%20LAKE.%2059938/34922.%20ITEM%20204/Mat'l%20List%20&amp;%20BOM's/34922%20Item%20204%20BOM.xlsx" TargetMode="External"/><Relationship Id="rId1131" Type="http://schemas.openxmlformats.org/officeDocument/2006/relationships/hyperlink" Target="../../Sales%20Orders/ROSEBURG%20FOREST%20PRODUCTS.%2060841/35481.%20ITEM%20122/Mat'l%20List%20&amp;%20BOM's/35481.%20item%20122%20BOM.xlsx" TargetMode="External"/><Relationship Id="rId1229" Type="http://schemas.openxmlformats.org/officeDocument/2006/relationships/hyperlink" Target="../../Sales%20Orders/LP%20ROARING%20RIVER.%20060891/35585.%20ITEM%20102/Drawing%20Packets/35585.%20ITEM%20102.pdf" TargetMode="External"/><Relationship Id="rId75" Type="http://schemas.openxmlformats.org/officeDocument/2006/relationships/hyperlink" Target="file:///\\globefs3\..\..\..\anthonyg\AppData\Roaming\Microsoft\Excel\Drawings\Production%20DWG%20Packets\Kapstone%20SO.046380\Kapstone%20job%2027717,%20item%20125.pdf" TargetMode="External"/><Relationship Id="rId806" Type="http://schemas.openxmlformats.org/officeDocument/2006/relationships/hyperlink" Target="file:///\\globefs3\..\..\..\samanthal\AppData\Roaming\Microsoft\Sales%20Orders\LP%20ROARING%20RIVER.%2058123\33662.%20ITEM%20114\Drawing%20Packets\33662.%20ITEM%20114.pdf" TargetMode="External"/><Relationship Id="rId1436" Type="http://schemas.openxmlformats.org/officeDocument/2006/relationships/hyperlink" Target="../../Sales%20Orders/STEVES%20&amp;%20SONS%2061634/36580%20ITEM%20211/Drawing%20Packets/36580%20ITEM%20211%20Drawing%20Packet.pdf" TargetMode="External"/><Relationship Id="rId1503" Type="http://schemas.openxmlformats.org/officeDocument/2006/relationships/hyperlink" Target="../../Sales%20Orders/STEVES%20&amp;%20SONS%2061634/36610%20ITEM%20323/Drawing%20Packets/36610%20ITEM%20323%20Drawing%20Packet.pdf" TargetMode="External"/><Relationship Id="rId291" Type="http://schemas.openxmlformats.org/officeDocument/2006/relationships/hyperlink" Target="file:///\\globefs3\..\..\..\samanthal\AppData\Roaming\Microsoft\Excel\Sales%20Orders\Norbord%20Inc.%20Chambord.053042\30566.%20Item%20111\Drawing%20Packets\30566.%20Item%20111.pdf" TargetMode="External"/><Relationship Id="rId151" Type="http://schemas.openxmlformats.org/officeDocument/2006/relationships/hyperlink" Target="file:///\\globefs3\..\..\..\anthonyg\AppData\Roaming\Microsoft\Excel\Sales%20Orders\Irving%20Macon%20Broke%20and%20Core.048743\Irving%20-Mat'l%20Lists%20&amp;%20BOMs%20-%20048473\27649%20Irving,%20Item%20128.xlsx" TargetMode="External"/><Relationship Id="rId389" Type="http://schemas.openxmlformats.org/officeDocument/2006/relationships/hyperlink" Target="file:///\\globefs3\..\..\..\samanthal\AppData\Roaming\Microsoft\Sales%20Orders\Martco.055574\32077.%20Item%20116\Drawing%20Packets\32077.Item%20116.pdf" TargetMode="External"/><Relationship Id="rId596" Type="http://schemas.openxmlformats.org/officeDocument/2006/relationships/hyperlink" Target="file:///\\globefs3\..\..\..\samanthal\AppData\Roaming\Microsoft\Sales%20Orders\IRVING.%20055389\32174.%20ITEM%20131\Mat'l%20List%20&amp;%20BOM's\32174%20Item%20131%20BOM.xlsx" TargetMode="External"/><Relationship Id="rId249" Type="http://schemas.openxmlformats.org/officeDocument/2006/relationships/hyperlink" Target="file:///\\globefs3\..\..\..\samanthal\AppData\Roaming\Microsoft\Excel\Sales%20Orders\Norbord%20Inc.%20-%20Chambord.052419\Chambord%20-%20Matl%20Lists%20and%20Boms%20052419\30127%20Chambord,%20Item%20101.xlsx" TargetMode="External"/><Relationship Id="rId456" Type="http://schemas.openxmlformats.org/officeDocument/2006/relationships/hyperlink" Target="file:///\\globefs3\..\..\..\samanthal\AppData\Roaming\Microsoft\Sales%20Orders\NORBORD%20INVERNESS.56655\32623.%20ITEM%20106.1\Drawing%20Packets\32623.%20ITEM%20106.1.pdf" TargetMode="External"/><Relationship Id="rId663" Type="http://schemas.openxmlformats.org/officeDocument/2006/relationships/hyperlink" Target="file:///\\globefs3\..\..\..\samanthal\AppData\Roaming\Microsoft\Sales%20Orders\NORBORD%20HIGH%20LEVEL.57068\32920.%20ITEM%20321\Drawing%20Packets\32920.%20ITEM%20321.pdf" TargetMode="External"/><Relationship Id="rId870" Type="http://schemas.openxmlformats.org/officeDocument/2006/relationships/hyperlink" Target="../../Sales%20Orders/VMG%20LITHUANIA.%2058141/34029.%20ITEM%20245/Drawing%20Packets/34029.%20ITEM%20245.pdf" TargetMode="External"/><Relationship Id="rId1086" Type="http://schemas.openxmlformats.org/officeDocument/2006/relationships/hyperlink" Target="../../Sales%20Orders/LP%20TWO%20HARBORS.%2059890/35261.%20ITEM%20165/Drawing%20Packets/35261.%20ITEM%20161.pdf" TargetMode="External"/><Relationship Id="rId1293" Type="http://schemas.openxmlformats.org/officeDocument/2006/relationships/hyperlink" Target="../../Sales%20Orders/NORBORD%20INVERNESS.%2061343/35940.%20ITEM%20406/Drawing%20Packets/35940.%20ITEM%20406.pdf" TargetMode="External"/><Relationship Id="rId109" Type="http://schemas.openxmlformats.org/officeDocument/2006/relationships/hyperlink" Target="file:///\\globefs3\..\..\..\anthonyg\AppData\Roaming\Microsoft\Excel\Drawings\Production%20DWG%20Packets\James%20Hardie%20-%20Tacoma%20SO.50914\James%20Hardie%20Job%2029295,%20item%20101.pdf" TargetMode="External"/><Relationship Id="rId316" Type="http://schemas.openxmlformats.org/officeDocument/2006/relationships/hyperlink" Target="file:///\\globefs3\..\..\..\samanthal\AppData\Roaming\Microsoft\Sales%20Orders\FORD%20MOTOR.054952\Mat'l%20List%20&amp;%20BOM's\31667.xlsx" TargetMode="External"/><Relationship Id="rId523" Type="http://schemas.openxmlformats.org/officeDocument/2006/relationships/hyperlink" Target="file:///\\globefs3\..\..\..\samanthal\AppData\Roaming\Microsoft\Sales%20Orders\PIXELLE.56692\32659.%20ITEM%20131\Drawing%20Packets\32659.%20ITEM%20131.pdf" TargetMode="External"/><Relationship Id="rId968" Type="http://schemas.openxmlformats.org/officeDocument/2006/relationships/hyperlink" Target="../../Sales%20Orders/NORBORD%20GUNTOWN.%2060074/34825.%20ITEM%20310/Mat'l%20List%20&amp;%20BOM's/34825%20Item%20310%20BOM.xlsx" TargetMode="External"/><Relationship Id="rId1153" Type="http://schemas.openxmlformats.org/officeDocument/2006/relationships/hyperlink" Target="../../Sales%20Orders/NORBORD%20GUNTOWN.%2060074/34814.%20ITEM%20206/Drawing%20Packets/34814.%20Item%20206.pdf" TargetMode="External"/><Relationship Id="rId1598" Type="http://schemas.openxmlformats.org/officeDocument/2006/relationships/hyperlink" Target="../../Sales%20Orders/LP%20-%20TWO%20HARBOR%2064797/38190%20ITEM%20225/Drawing%20Packets/38190%20ITEM%20225%20DRAWING%20PACKET.pdf" TargetMode="External"/><Relationship Id="rId97" Type="http://schemas.openxmlformats.org/officeDocument/2006/relationships/hyperlink" Target="file:///\\globefs3\..\..\..\anthonyg\AppData\Roaming\Microsoft\Excel\Sales%20Orders\Kapstone.046380\27721.item131\Drawing%20Packets\Kapstone%20Job%2027721,%20Item%20131.pdf" TargetMode="External"/><Relationship Id="rId730" Type="http://schemas.openxmlformats.org/officeDocument/2006/relationships/hyperlink" Target="file:///\\globefs3\..\..\..\samanthal\AppData\Roaming\Microsoft\Sales%20Orders\GP%20ENGLEHART.%2058211\33725.%20ITEM%20103\Mat'l%20List%20&amp;%20BOM's\33725%20item%20103%20BOM%20&amp;%20Mtl%20List.xlsx" TargetMode="External"/><Relationship Id="rId828" Type="http://schemas.openxmlformats.org/officeDocument/2006/relationships/hyperlink" Target="file:///\\globefs3\..\..\..\samanthal\AppData\Roaming\Microsoft\Sales%20Orders\LP%20ROARING%20RIVER.%2058123\33657.%20ITEM%20110\Drawing%20Packets\33657.%20ITEM%20110.pdf" TargetMode="External"/><Relationship Id="rId1013" Type="http://schemas.openxmlformats.org/officeDocument/2006/relationships/hyperlink" Target="../../Sales%20Orders/NORBORD%20GUNTOWN.%2060074/34842.%20ITEM%20410/Drawing%20Packets/34842.%20ITEM%20410.pdf" TargetMode="External"/><Relationship Id="rId1360" Type="http://schemas.openxmlformats.org/officeDocument/2006/relationships/hyperlink" Target="../../Sales%20Orders/TOLKO%20INDUSTRIES%20OSB%2061642/36400%20ITEM%20230/Drawing%20Packets/36400%20ITEM%20230%20Drawing%20Packet.pdf" TargetMode="External"/><Relationship Id="rId1458" Type="http://schemas.openxmlformats.org/officeDocument/2006/relationships/hyperlink" Target="../../Sales%20Orders/STEVES%20&amp;%20SONS%2061634/36579%20ITEM%20210/Costing/36579%20Item%20210%20Costing%20Summary.xlsm" TargetMode="External"/><Relationship Id="rId1220" Type="http://schemas.openxmlformats.org/officeDocument/2006/relationships/hyperlink" Target="../../Sales%20Orders/NORBORD%20INVERNESS.%2061343/35932.%20ITEM%20474/Costing/35932%20ITEM%20474%20Costing%20Summary.xlsm" TargetMode="External"/><Relationship Id="rId1318" Type="http://schemas.openxmlformats.org/officeDocument/2006/relationships/hyperlink" Target="../../Sales%20Orders/TOLKO%20INDUSTRIES%20OSB%2061642/36397%20ITEM%20219/Drawing%20Packets/36397%20item%20219.pdf" TargetMode="External"/><Relationship Id="rId1525" Type="http://schemas.openxmlformats.org/officeDocument/2006/relationships/hyperlink" Target="../../Sales%20Orders/G.P.%20EMPORIA%2062806/36918%20ITEM%20112/Drawing%20Packets/36918%20ITEM%20112%20Drawing%20Packet.pdf" TargetMode="External"/><Relationship Id="rId24" Type="http://schemas.openxmlformats.org/officeDocument/2006/relationships/hyperlink" Target="file:///\\globefs3\..\..\..\anthonyg\AppData\Roaming\Microsoft\Excel\Drawings\Production%20DWG%20Packets\Irving%20Tissue%20-%20Macon%20SO.048474\Irving%20Tissue%20Macon%20Job%2027993,%20Item%20121.pdf" TargetMode="External"/><Relationship Id="rId173" Type="http://schemas.openxmlformats.org/officeDocument/2006/relationships/hyperlink" Target="file:///\\globefs3\..\..\..\anthonyg\AppData\Roaming\Microsoft\Excel\Sales%20Orders\Irving%20Macon%20Broke%20and%20Core.048743\28950.%20Item%20308\Drawing%20Packets\Irving%20Broke%20&amp;%20Core,%20Job%2028950,%20Item%20308.pdf" TargetMode="External"/><Relationship Id="rId380" Type="http://schemas.openxmlformats.org/officeDocument/2006/relationships/hyperlink" Target="file:///\\globefs3\..\..\..\samanthal\AppData\Roaming\Microsoft\Sales%20Orders\Martco.055574\32059.%20Item%20101\Mat'l%20List%20&amp;%20BOM's\32059,%20Item%20101%20BOM.xlsx" TargetMode="External"/><Relationship Id="rId240" Type="http://schemas.openxmlformats.org/officeDocument/2006/relationships/hyperlink" Target="file:///\\globefs3\..\..\..\samanthal\AppData\Roaming\Microsoft\Excel\Sales%20Orders\Columbia%20Forest%20Products.052315\30067.ITEM%20103\Drawing%20Packets\30067.Item%20103.pdf" TargetMode="External"/><Relationship Id="rId478" Type="http://schemas.openxmlformats.org/officeDocument/2006/relationships/hyperlink" Target="file:///\\globefs3\..\..\..\samanthal\AppData\Roaming\Microsoft\Sales%20Orders\MITEK.055792\32333.%20ITEM%20321\Mat'l%20List%20&amp;%20BOM's\32333%20Item%20321%20BOM.xlsx" TargetMode="External"/><Relationship Id="rId685" Type="http://schemas.openxmlformats.org/officeDocument/2006/relationships/hyperlink" Target="file:///\\globefs3\..\..\..\samanthal\AppData\Roaming\Microsoft\Sales%20Orders\GP%20DUDLEY.57095\32970.%20ITEM%20113\Mat'l%20List%20&amp;%20BOM's\32970%20Item%20113%20BOM.xlsx" TargetMode="External"/><Relationship Id="rId892" Type="http://schemas.openxmlformats.org/officeDocument/2006/relationships/hyperlink" Target="../../Sales%20Orders/VMG%20LITHUANIA.%2058141/34017.%20ITEM%20224/Mat'l%20List%20&amp;%20BOM's/34017%20Item%20224%20BOM.xlsx" TargetMode="External"/><Relationship Id="rId100" Type="http://schemas.openxmlformats.org/officeDocument/2006/relationships/hyperlink" Target="file:///\\globefs3\..\..\..\anthonyg\AppData\Roaming\Microsoft\Excel\BOMS\Kapstone%20-%20046380\27716%20Kapstone,%20Item%20124.xlsx" TargetMode="External"/><Relationship Id="rId338" Type="http://schemas.openxmlformats.org/officeDocument/2006/relationships/hyperlink" Target="file:///\\globefs3\..\..\..\samanthal\AppData\Roaming\Microsoft\Sales%20Orders\HIGH%20LEVEL.055094\31788.%20ITEM%20110\Drawing%20Packets\31788.%20Item%20110.pdf" TargetMode="External"/><Relationship Id="rId545" Type="http://schemas.openxmlformats.org/officeDocument/2006/relationships/hyperlink" Target="file:///\\globefs3\..\..\..\samanthal\AppData\Roaming\Microsoft\Sales%20Orders\IRVING.%20055389\32021\Drawing%20Packets\32021.%20Item%20127x.pdf" TargetMode="External"/><Relationship Id="rId752" Type="http://schemas.openxmlformats.org/officeDocument/2006/relationships/hyperlink" Target="file:///\\globefs3\..\..\..\samanthal\AppData\Roaming\Microsoft\Sales%20Orders\DOMTAR-KINGSPORT.%2057300\33208.ITEM%20107\Drawing%20Packets\33208.%20ITEM%20107.pdf" TargetMode="External"/><Relationship Id="rId1175" Type="http://schemas.openxmlformats.org/officeDocument/2006/relationships/hyperlink" Target="../../Sales%20Orders/NORBORD%20GUNTOWN.%2060074/34809.%20ITEM%20201/Mat'l%20List%20&amp;%20BOM's/34809.Item%20201%20BOM.xlsx" TargetMode="External"/><Relationship Id="rId1382" Type="http://schemas.openxmlformats.org/officeDocument/2006/relationships/hyperlink" Target="../../Sales%20Orders/TOLKO%20INDUSTRIES%20OSB%2061642/36498%20ITEM%20405A/Costing/36498%20ITEM%20405A%20Costing%20Summary.xlsm" TargetMode="External"/><Relationship Id="rId405" Type="http://schemas.openxmlformats.org/officeDocument/2006/relationships/hyperlink" Target="file:///\\globefs3\..\..\..\samanthal\AppData\Roaming\Microsoft\Sales%20Orders\Martco.055574\32064.%20ITEM%20106\Mat'l%20List%20&amp;%20BOM's\32064,%20Item%20106%20BOM.xlsx" TargetMode="External"/><Relationship Id="rId612" Type="http://schemas.openxmlformats.org/officeDocument/2006/relationships/hyperlink" Target="file:///\\globefs3\..\..\..\samanthal\AppData\Roaming\Microsoft\Sales%20Orders\NORBORD%20HIGH%20LEVEL.57068\32929.%20ITEM%20337\Drawing%20Packets\32929.%20ITEM%20337.pdf" TargetMode="External"/><Relationship Id="rId1035" Type="http://schemas.openxmlformats.org/officeDocument/2006/relationships/hyperlink" Target="../../Sales%20Orders/GP%20MADISON.%2060982/35572.%20ITEM%20105/Drawing%20Packets/35572%20ITEM%20105.pdf" TargetMode="External"/><Relationship Id="rId1242" Type="http://schemas.openxmlformats.org/officeDocument/2006/relationships/hyperlink" Target="../../Sales%20Orders/GO%20LABS%20MADISON.%2059401/35314.%20ITEM%2010102/Mat'l%20List%20&amp;%20BOM's/35314,%20Item%2010102%20BOM.xlsx" TargetMode="External"/><Relationship Id="rId917" Type="http://schemas.openxmlformats.org/officeDocument/2006/relationships/hyperlink" Target="../../Sales%20Orders/VMG%20LITHUANIA.%2058141/34018.%20ITEM%20225/Drawing%20Packets/34018.%20ITEM%20225.pdf" TargetMode="External"/><Relationship Id="rId1102" Type="http://schemas.openxmlformats.org/officeDocument/2006/relationships/hyperlink" Target="../../Sales%20Orders/LP%20TWO%20HARBORS.%2059890/35258.%20ITEM%20154/Drawing%20Packets/35258.Item%20154.pdf" TargetMode="External"/><Relationship Id="rId1547" Type="http://schemas.openxmlformats.org/officeDocument/2006/relationships/hyperlink" Target="../../Sales%20Orders/STEVES%20&amp;%20SONS%2061634/36652%20ITEM%20462/Drawing%20Packets/36652%20ITEM%20462%20Drawing%20Packet.pdf" TargetMode="External"/><Relationship Id="rId46" Type="http://schemas.openxmlformats.org/officeDocument/2006/relationships/hyperlink" Target="file:///\\globefs3\..\..\..\anthonyg\AppData\Roaming\Microsoft\Excel\BOMS\Irving%20-%20048474\27993%20Irving%20item%20121.xlsx" TargetMode="External"/><Relationship Id="rId1407" Type="http://schemas.openxmlformats.org/officeDocument/2006/relationships/hyperlink" Target="../../Sales%20Orders/STEVES%20&amp;%20SONS%2062655/36831%20ITEM%20142/Drawing%20Packets/36831%20ITEM%20142%20Drawing%20Packet.pdf" TargetMode="External"/><Relationship Id="rId1614" Type="http://schemas.openxmlformats.org/officeDocument/2006/relationships/hyperlink" Target="../../Sales%20Orders/BOISE%20CASCADE%2064564/37893%20ITEM%20131/Drawing%20Packets/37893%20ITEM%20131%20DRAWING%20PACKET.pdf" TargetMode="External"/><Relationship Id="rId195" Type="http://schemas.openxmlformats.org/officeDocument/2006/relationships/hyperlink" Target="file:///\\globefs3\..\..\..\anthonyg\AppData\Roaming\Microsoft\Excel\BOMS\Irving%20-%20048474\28355%20Irving%20-%20Macon,%20Item%20121A%20Hyd.xlsx" TargetMode="External"/><Relationship Id="rId262" Type="http://schemas.openxmlformats.org/officeDocument/2006/relationships/hyperlink" Target="file:///\\globefs3\..\..\..\samanthal\AppData\Roaming\Microsoft\Excel\Sales%20Orders\USAF-AFMC.52452\Mat'l%20List%20&amp;%20BOM\30156%20USAF,%20Item%20101.xlsx" TargetMode="External"/><Relationship Id="rId567" Type="http://schemas.openxmlformats.org/officeDocument/2006/relationships/hyperlink" Target="file:///\\globefs3\..\..\..\samanthal\AppData\Roaming\Microsoft\Sales%20Orders\IRVING.%20055389\32023.ITEM%20130\Mat'l%20List%20&amp;%20BOM's\32023%20Item%20130%20BOM.xlsx" TargetMode="External"/><Relationship Id="rId1197" Type="http://schemas.openxmlformats.org/officeDocument/2006/relationships/hyperlink" Target="../../Sales%20Orders/NORBORD%20INVERNESS.%2061343/35929.%20ITEM%20471/Drawing%20Packets/35929.%20Item%20471.pdf" TargetMode="External"/><Relationship Id="rId122" Type="http://schemas.openxmlformats.org/officeDocument/2006/relationships/hyperlink" Target="file:///\\globefs3\..\..\..\anthonyg\AppData\Roaming\Microsoft\Excel\BOMS\ACPT%20-%2049782\29018%20ACPT,%20Item%20109.xlsx" TargetMode="External"/><Relationship Id="rId774" Type="http://schemas.openxmlformats.org/officeDocument/2006/relationships/hyperlink" Target="file:///\\globefs3\..\..\..\samanthal\AppData\Roaming\Microsoft\Sales%20Orders\DOMTAR-KINGSPORT.%2057300\33212.%20ITEM%20111\Drawing%20Packets\33212.%20ITEM%20111.pdf" TargetMode="External"/><Relationship Id="rId981" Type="http://schemas.openxmlformats.org/officeDocument/2006/relationships/hyperlink" Target="../../Sales%20Orders/NORBORD%20GUNTOWN.%2060074/34824.%20ITEM%20309/Mat'l%20List%20&amp;%20BOM's/34824%20Item%20309%20BOM.xlsx" TargetMode="External"/><Relationship Id="rId1057" Type="http://schemas.openxmlformats.org/officeDocument/2006/relationships/hyperlink" Target="../../Sales%20Orders/LP%20TWO%20HARBORS.%2059890/35439.%20ITEM%20121/Drawing%20Packets/35439.Item%2035439.pdf" TargetMode="External"/><Relationship Id="rId427" Type="http://schemas.openxmlformats.org/officeDocument/2006/relationships/hyperlink" Target="file:///\\globefs3\..\..\..\samanthal\AppData\Roaming\Microsoft\Sales%20Orders\MITEK.055792\32323.%20ITEM%20304\Mat'l%20List%20&amp;%20BOM's\32323%20Item%20304%20BOM.xlsx" TargetMode="External"/><Relationship Id="rId634" Type="http://schemas.openxmlformats.org/officeDocument/2006/relationships/hyperlink" Target="file:///\\globefs3\..\..\..\samanthal\AppData\Roaming\Microsoft\Sales%20Orders\NORBORD%20HIGH%20LEVEL.57068\32933.%20ITEM%20350\Mat'l%20List%20&amp;%20BOM's\32933%20Item%20350%20BOM.xlsx" TargetMode="External"/><Relationship Id="rId841" Type="http://schemas.openxmlformats.org/officeDocument/2006/relationships/hyperlink" Target="../../Sales%20Orders/NORBORD%20CHAMBORD.%2058971/34116.%20ITEM%20203/Mat'l%20List%20&amp;%20BOM's/34116%20Item%20203%20BOM.xlsx" TargetMode="External"/><Relationship Id="rId1264" Type="http://schemas.openxmlformats.org/officeDocument/2006/relationships/hyperlink" Target="../../Sales%20Orders/GO%20LABS%20MADISON.%2059401/35661.%20ITEM%204101/Mat'l%20List%20&amp;%20BOM's/35661,%20Item%204101%20BOM.xlsx" TargetMode="External"/><Relationship Id="rId1471" Type="http://schemas.openxmlformats.org/officeDocument/2006/relationships/hyperlink" Target="../../Sales%20Orders/STEVES%20&amp;%20SONS%2061634/36577%20ITEM%20205/Costing/36577%20Item%20205%20Costing%20Summary.xlsm" TargetMode="External"/><Relationship Id="rId1569" Type="http://schemas.openxmlformats.org/officeDocument/2006/relationships/hyperlink" Target="../../Sales%20Orders/STEVES%20&amp;%20SONS%2061634/36685%20ITEM%20426/Drawing%20Packets/36685%20ITEM%20426%20Drawing%20Packet.pdf" TargetMode="External"/><Relationship Id="rId701" Type="http://schemas.openxmlformats.org/officeDocument/2006/relationships/hyperlink" Target="file:///\\globefs3\..\..\..\samanthal\AppData\Roaming\Microsoft\Sales%20Orders\NORBORD%20BARWICK.%2058733\33912.%20ITEM%20102\Drawing%20Packets\33912.%20ITEM%20102.pdf" TargetMode="External"/><Relationship Id="rId939" Type="http://schemas.openxmlformats.org/officeDocument/2006/relationships/hyperlink" Target="../../Sales%20Orders/TOLKO%20MEADOW%20LAKE.%2059938/34916.%20ITEM%20117/Mat'l%20List%20&amp;%20BOM's/34916%20Item%20117%20BOM.xlsx" TargetMode="External"/><Relationship Id="rId1124" Type="http://schemas.openxmlformats.org/officeDocument/2006/relationships/hyperlink" Target="../../Sales%20Orders/ROSEBURG%20FOREST%20PRODUCTS.%2060841/35475.%20ITEM%20109/Mat'l%20List%20&amp;%20BOM's/35475,%20Item%20109%20BOM.xlsx" TargetMode="External"/><Relationship Id="rId1331" Type="http://schemas.openxmlformats.org/officeDocument/2006/relationships/hyperlink" Target="../../Sales%20Orders/TOLKO%20INDUSTRIES%20OSB%2061642/36406%20ITEM%20302/Drawing%20Packets/36406%20ITEM%20302%20Drawing%20Packet.pdf" TargetMode="External"/><Relationship Id="rId68" Type="http://schemas.openxmlformats.org/officeDocument/2006/relationships/hyperlink" Target="file:///\\globefs3\..\..\..\anthonyg\AppData\Roaming\Microsoft\Excel\Drawings\Production%20DWG%20Packets\Kapstone%20SO.046380\Kapstone%20Job%2027723,%20Item%20133.pdf" TargetMode="External"/><Relationship Id="rId1429" Type="http://schemas.openxmlformats.org/officeDocument/2006/relationships/hyperlink" Target="../../Sales%20Orders/STEVES%20&amp;%20SONS%2061634/36584%20ITEM%20220/Drawing%20Packets/36584%20ITEM%20220%20Drawing%20Packet.pdf" TargetMode="External"/><Relationship Id="rId284" Type="http://schemas.openxmlformats.org/officeDocument/2006/relationships/hyperlink" Target="file:///\\globefs3\..\..\..\samanthal\AppData\Roaming\Microsoft\Excel\Sales%20Orders\Kapstone.50942\Kapstone%20-%20Mat'l%20Lists%20&amp;%20BOMs%2050942\29445.xlsx" TargetMode="External"/><Relationship Id="rId491" Type="http://schemas.openxmlformats.org/officeDocument/2006/relationships/hyperlink" Target="file:///\\globefs3\..\..\..\samanthal\AppData\Roaming\Microsoft\Sales%20Orders\MITEK.055792\32335.%20ITEM%20322\Mat'l%20List%20&amp;%20BOM's\32335%20Item%20322%20BOM.xlsx" TargetMode="External"/><Relationship Id="rId144" Type="http://schemas.openxmlformats.org/officeDocument/2006/relationships/hyperlink" Target="file:///\\globefs3\..\..\..\anthonyg\AppData\Roaming\Microsoft\Excel\Sales%20Orders\Irving%20Macon%20Broke%20and%20Core.048743\27653.%20Item%20313\Drawing%20Packets\Irving%20Broke%20&amp;%20Core,%20Job%2027653,%20Item%20313.pdf" TargetMode="External"/><Relationship Id="rId589" Type="http://schemas.openxmlformats.org/officeDocument/2006/relationships/hyperlink" Target="file:///\\globefs3\..\..\..\samanthal\AppData\Roaming\Microsoft\Sales%20Orders\IRVING.%20055389\32166%20ITEM%20109\Drawing%20Packets\32166.ITEM%20109.pdf" TargetMode="External"/><Relationship Id="rId796" Type="http://schemas.openxmlformats.org/officeDocument/2006/relationships/hyperlink" Target="file:///\\globefs3\..\..\..\samanthal\AppData\Roaming\Microsoft\Sales%20Orders\LP%20ROARING%20RIVER.%2058123\33661.%20ITEM%20113\Drawing%20Packets\33661.%20ITEM%20113.pdf" TargetMode="External"/><Relationship Id="rId351" Type="http://schemas.openxmlformats.org/officeDocument/2006/relationships/hyperlink" Target="file:///\\globefs3\..\..\..\samanthal\AppData\Roaming\Microsoft\Sales%20Orders\CMPC%20MADERAS.055538\32203.Item%20233\Drawing%20Packets\32203.Item%20233.pdf" TargetMode="External"/><Relationship Id="rId449" Type="http://schemas.openxmlformats.org/officeDocument/2006/relationships/hyperlink" Target="file:///\\globefs3\..\..\..\samanthal\AppData\Roaming\Microsoft\Sales%20Orders\MITEK.055792\32634.%20ITEM%20309\Mat'l%20List%20&amp;%20BOM's\32634%20item%20309%20BOM.xlsx" TargetMode="External"/><Relationship Id="rId656" Type="http://schemas.openxmlformats.org/officeDocument/2006/relationships/hyperlink" Target="file:///\\globefs3\..\..\..\samanthal\AppData\Roaming\Microsoft\Sales%20Orders\NORBORD%20HIGH%20LEVEL.57068\33041.%20ITEM%20340\Mat'l%20List%20&amp;%20BOM's\33041%20Item%20%20340%20BOM.xlsx" TargetMode="External"/><Relationship Id="rId863" Type="http://schemas.openxmlformats.org/officeDocument/2006/relationships/hyperlink" Target="../../Sales%20Orders/GP%20ENGLEHART.%2060107/34805.%20ITEM%2001/Mat'l%20List%20&amp;%20BOM's/34805,%20Item%2001%20BOM.xlsx" TargetMode="External"/><Relationship Id="rId1079" Type="http://schemas.openxmlformats.org/officeDocument/2006/relationships/hyperlink" Target="../../Sales%20Orders/LP%20TWO%20HARBORS.%2059890/35251.ITEM%20125/Mat'l%20List%20&amp;%20BOM's/35251.%20Item%20125%20BOM%20&amp;%20MTL%20LIST.xlsx" TargetMode="External"/><Relationship Id="rId1286" Type="http://schemas.openxmlformats.org/officeDocument/2006/relationships/hyperlink" Target="../../Sales%20Orders/THE%20BOEING%20COMPANY%2062183/36247%20ITEM%20101/Costing/36247%20Item%20101%20Costing%20Summary.xlsm" TargetMode="External"/><Relationship Id="rId1493" Type="http://schemas.openxmlformats.org/officeDocument/2006/relationships/hyperlink" Target="../../Sales%20Orders/STEVES%20&amp;%20SONS%2061634/36672%20ITEM%20409/Drawing%20Packets/36672%20ITEM%20406%20Drawing%20Packet.pdf" TargetMode="External"/><Relationship Id="rId211" Type="http://schemas.openxmlformats.org/officeDocument/2006/relationships/hyperlink" Target="file:///\\globefs3\..\..\..\samanthal\AppData\Roaming\Microsoft\Excel\Sales%20Orders\Tencate.050013\28848.%20Item%20122\Drawing%20Packets\Tencate%20Job%2028848,%20Item%20122.pdf" TargetMode="External"/><Relationship Id="rId309" Type="http://schemas.openxmlformats.org/officeDocument/2006/relationships/hyperlink" Target="file:///\\globefs3\..\..\..\samanthal\AppData\Roaming\Microsoft\Excel\Sales%20Orders\GP%20Emporia.054657\Drawing%20Packets\GP%20Emporia.054657.pdf" TargetMode="External"/><Relationship Id="rId516" Type="http://schemas.openxmlformats.org/officeDocument/2006/relationships/hyperlink" Target="file:///\\globefs3\..\..\..\samanthal\AppData\Roaming\Microsoft\Sales%20Orders\PIXELLE.56692\32663.%20ITEM%20135\Drawing%20Packets\32663.%20ITEM%20135.pdf" TargetMode="External"/><Relationship Id="rId1146" Type="http://schemas.openxmlformats.org/officeDocument/2006/relationships/hyperlink" Target="../../Sales%20Orders/GP%20ENGLEHART.%2061839/36016.%20ITEM%20101/Mat'l%20List%20&amp;%20BOM's/36016,%20Item%20101%20BOM.xlsx" TargetMode="External"/><Relationship Id="rId723" Type="http://schemas.openxmlformats.org/officeDocument/2006/relationships/hyperlink" Target="file:///\\globefs3\..\..\..\samanthal\AppData\Roaming\Microsoft\Sales%20Orders\GP%20ENGLEHART.%2058211\33732.%20ITEM%20120\Drawing%20Packets\33732.%20ITEM%20120.pdf" TargetMode="External"/><Relationship Id="rId930" Type="http://schemas.openxmlformats.org/officeDocument/2006/relationships/hyperlink" Target="../../Sales%20Orders/TOLKO%20MEADOW%20LAKE.%2059938/34916.%20ITEM%20117/Drawing%20Packets/34916.%20ITEM%20117.pdf" TargetMode="External"/><Relationship Id="rId1006" Type="http://schemas.openxmlformats.org/officeDocument/2006/relationships/hyperlink" Target="../../Sales%20Orders/NORBORD%20GUNTOWN.%2060074/34833.%20ITEM%20323/Drawing%20Packets/34833.%20ITEM%20323.pdf" TargetMode="External"/><Relationship Id="rId1353" Type="http://schemas.openxmlformats.org/officeDocument/2006/relationships/hyperlink" Target="../../Sales%20Orders/TOLKO%20INDUSTRIES%20OSB%2061642/36428%20ITEM%20413/Drawing%20Packets/36428%20ITEM%20413%20Drawing%20Packet.pdf" TargetMode="External"/><Relationship Id="rId1560" Type="http://schemas.openxmlformats.org/officeDocument/2006/relationships/hyperlink" Target="../../Sales%20Orders/STEVES%20&amp;%20SONS%2061634/37648%20ITEM%20486/Drawing%20Packets/37648%20ITEM%20486%20Drawing%20Packet.pdf" TargetMode="External"/><Relationship Id="rId1213" Type="http://schemas.openxmlformats.org/officeDocument/2006/relationships/hyperlink" Target="../../Sales%20Orders/NORBORD%20INVERNESS.%2061343/35934.%20ITEM%20476/Mat'l%20List%20&amp;%20BOM's/35934,%20Item%20476%20BOM.xlsx" TargetMode="External"/><Relationship Id="rId1420" Type="http://schemas.openxmlformats.org/officeDocument/2006/relationships/hyperlink" Target="../../Sales%20Orders/STEVES%20&amp;%20SONS%2062655/36825%20ITEM%20122/Costing/36825%20Costing%20Summary.xlsm" TargetMode="External"/><Relationship Id="rId1518" Type="http://schemas.openxmlformats.org/officeDocument/2006/relationships/hyperlink" Target="../../Sales%20Orders/STEVES%20&amp;%20SONS%2061634/36675%20ITEM%20413/Drawing%20Packets/36675%20ITEM%20413%20Drawing%20Packet.pdf" TargetMode="External"/><Relationship Id="rId17" Type="http://schemas.openxmlformats.org/officeDocument/2006/relationships/hyperlink" Target="file:///\\globefs3\..\..\..\anthonyg\AppData\Roaming\Microsoft\Excel\Drawings\Production%20DWG%20Packets\Irving%20Tissue%20-%20Macon%20SO.048474\Irving%20Tissue%20Macon%20Job%2027988,%20Item%20107.pdf" TargetMode="External"/><Relationship Id="rId166" Type="http://schemas.openxmlformats.org/officeDocument/2006/relationships/hyperlink" Target="file:///\\globefs3\..\..\..\anthonyg\AppData\Roaming\Microsoft\Excel\BOMS\Irving%20-%20048473\28882%20Irving,%20Item%20212.xlsx" TargetMode="External"/><Relationship Id="rId373" Type="http://schemas.openxmlformats.org/officeDocument/2006/relationships/hyperlink" Target="file:///\\globefs3\..\..\..\samanthal\AppData\Roaming\Microsoft\Sales%20Orders\Martco.055574\32087.%20Item%20133\Drawing%20Packets\32087.%20Item%20133.pdf" TargetMode="External"/><Relationship Id="rId580" Type="http://schemas.openxmlformats.org/officeDocument/2006/relationships/hyperlink" Target="file:///\\globefs3\..\..\..\samanthal\AppData\Roaming\Microsoft\Sales%20Orders\IRVING.%20055389\32177.%20Item%20151\Drawing%20Packets\32177.pdf" TargetMode="External"/><Relationship Id="rId1" Type="http://schemas.openxmlformats.org/officeDocument/2006/relationships/hyperlink" Target="file:///\\globefs3\..\..\..\anthonyg\AppData\Roaming\Microsoft\Excel\BOMS\Irving%20-%20048474\27994%20Irving%20-%20Macon%20item%20122%20Hyd.xlsx" TargetMode="External"/><Relationship Id="rId233" Type="http://schemas.openxmlformats.org/officeDocument/2006/relationships/hyperlink" Target="file:///\\globefs3\..\..\..\samanthal\AppData\Roaming\Microsoft\Excel\Sales%20Orders\Irving%20Pulp.052733\30325.%20Item%20141\Drawing%20Packets\30325.%20Item%20141.pdf" TargetMode="External"/><Relationship Id="rId440" Type="http://schemas.openxmlformats.org/officeDocument/2006/relationships/hyperlink" Target="file:///\\globefs3\..\..\..\samanthal\AppData\Roaming\Microsoft\Sales%20Orders\MITEK.055792\32342.%20ITEM%20332\Drawing%20Packets\32342.ITEM%20332.pdf" TargetMode="External"/><Relationship Id="rId678" Type="http://schemas.openxmlformats.org/officeDocument/2006/relationships/hyperlink" Target="file:///\\globefs3\..\..\..\samanthal\AppData\Roaming\Microsoft\Sales%20Orders\GP%20DUDLEY.57095\32970.%20ITEM%20113\Drawing%20Packets\32970.%20ITEM%20113.pdf" TargetMode="External"/><Relationship Id="rId885" Type="http://schemas.openxmlformats.org/officeDocument/2006/relationships/hyperlink" Target="../../Sales%20Orders/VMG%20LITHUANIA.%2058141/34011.%20ITEM%20213/Drawing%20Packets/34011.%20ITEM%20213.pdf" TargetMode="External"/><Relationship Id="rId1070" Type="http://schemas.openxmlformats.org/officeDocument/2006/relationships/hyperlink" Target="../../Sales%20Orders/LP%20TWO%20HARBORS.%2059890/35267.ITEM174/Mtl%20List%20&amp;%20BOMs/35267.%20Item%20174%20BOM.xlsx" TargetMode="External"/><Relationship Id="rId300" Type="http://schemas.openxmlformats.org/officeDocument/2006/relationships/hyperlink" Target="file:///\\globefs3\..\..\..\samanthal\AppData\Roaming\Microsoft\Excel\Sales%20Orders\Kenworth.053797\Mat'l%20List%20&amp;%20BOM's\30976.%20ITEM%20101.xlsx" TargetMode="External"/><Relationship Id="rId538" Type="http://schemas.openxmlformats.org/officeDocument/2006/relationships/hyperlink" Target="file:///\\globefs3\..\..\..\samanthal\AppData\Roaming\Microsoft\Sales%20Orders\IRVING.%20055389\32012\Drawing%20Packets\32012.%20item%20105.pdf" TargetMode="External"/><Relationship Id="rId745" Type="http://schemas.openxmlformats.org/officeDocument/2006/relationships/hyperlink" Target="file:///\\globefs3\..\..\..\samanthal\AppData\Roaming\Microsoft\Sales%20Orders\DOMTAR-KINGSPORT.%2057300\33209.ITEM%20108\Drawing%20Packets\33209.%20item%20108.pdf" TargetMode="External"/><Relationship Id="rId952" Type="http://schemas.openxmlformats.org/officeDocument/2006/relationships/hyperlink" Target="../../Sales%20Orders/TOLKO%20MEADOW%20LAKE.%2059938/35052.%20ITEM%20212/Drawing%20Packets/35052.%20ITEM%20212.pdf" TargetMode="External"/><Relationship Id="rId1168" Type="http://schemas.openxmlformats.org/officeDocument/2006/relationships/hyperlink" Target="../../Sales%20Orders/NORBORD%20GUNTOWN.%2060074/34845.%20ITEM%20503/Matl%20List%20&amp;%20BOMs/34845.%20Item%20503%20BOM.xlsx" TargetMode="External"/><Relationship Id="rId1375" Type="http://schemas.openxmlformats.org/officeDocument/2006/relationships/hyperlink" Target="../../Sales%20Orders/TOLKO%20INDUSTRIES%20OSB%2061642/36430%20ITEM%20415/Costing/36430%20Item%20415%20Costing%20Summary.xlsm" TargetMode="External"/><Relationship Id="rId1582" Type="http://schemas.openxmlformats.org/officeDocument/2006/relationships/hyperlink" Target="../../Sales%20Orders/LP%20-%20TWO%20HARBOR%2064797/37994%20ITEM%20104/Drawing%20Packets/37994%20ITEM%20104%20DRAWING%20PACKET.pdf" TargetMode="External"/><Relationship Id="rId81" Type="http://schemas.openxmlformats.org/officeDocument/2006/relationships/hyperlink" Target="file:///\\globefs3\..\..\..\anthonyg\AppData\Roaming\Microsoft\Excel\BOMS\Kapstone%20-%20046380\27711%20Kapstone,%20Item%20110.xlsx" TargetMode="External"/><Relationship Id="rId605" Type="http://schemas.openxmlformats.org/officeDocument/2006/relationships/hyperlink" Target="file:///\\globefs3\..\..\..\samanthal\AppData\Roaming\Microsoft\Sales%20Orders\NORBORD%20HIGH%20LEVEL.57068\32904.%20ITEM%20302\Mat'l%20List%20&amp;%20BOM's\32904%20Item%20302%20BOM.xlsx" TargetMode="External"/><Relationship Id="rId812" Type="http://schemas.openxmlformats.org/officeDocument/2006/relationships/hyperlink" Target="file:///\\globefs3\..\..\..\samanthal\AppData\Roaming\Microsoft\Sales%20Orders\LP%20ROARING%20RIVER.%2058123\33653.%20ITEM%20106\Drawing%20Packets\33653.ITEM106x.pdf" TargetMode="External"/><Relationship Id="rId1028" Type="http://schemas.openxmlformats.org/officeDocument/2006/relationships/hyperlink" Target="../../Sales%20Orders/WESTROCK%20ROANOKE.%2060135/35180.%20ITEM%20102/Mat'l%20List%20&amp;%20BOM's/35180.%20Item%20102%20BOM.xlsx" TargetMode="External"/><Relationship Id="rId1235" Type="http://schemas.openxmlformats.org/officeDocument/2006/relationships/hyperlink" Target="../../Sales%20Orders/GO%20LABS%20MADISON.%2059401/35312.%20ITEM%209107/Drawing%20Packets/35312.%20Item%209107.pdf" TargetMode="External"/><Relationship Id="rId1442" Type="http://schemas.openxmlformats.org/officeDocument/2006/relationships/hyperlink" Target="../../Sales%20Orders/STEVES%20&amp;%20SONS%2061634/36576.%20ITEM%20204/Drawing%20Packets/36576.%20ITEM%20204.pdf" TargetMode="External"/><Relationship Id="rId1302" Type="http://schemas.openxmlformats.org/officeDocument/2006/relationships/hyperlink" Target="../../Sales%20Orders/NORBORD%20INVERNESS.%2061343/35951%20ITEM%20421/Drawing%20Packets/35951%20item%20421%20Drawing%20Packet.pdf" TargetMode="External"/><Relationship Id="rId39" Type="http://schemas.openxmlformats.org/officeDocument/2006/relationships/hyperlink" Target="file:///\\globefs3\..\..\..\anthonyg\AppData\Roaming\Microsoft\Excel\Drawings\Production%20DWG%20Packets\Irving%20Tissue%20-%20Macon%20SO.048474\Irving%20Tissue%20Macon%20Job%2028972,%20item%20115.pdf" TargetMode="External"/><Relationship Id="rId1607" Type="http://schemas.openxmlformats.org/officeDocument/2006/relationships/hyperlink" Target="../../Sales%20Orders/LP%20-%20TWO%20HARBOR%2064797/38004%20ITEM%20213/Drawing%20Packets/38004%20ITEM%20213%20DRAWING%20PACKET.pdf" TargetMode="External"/><Relationship Id="rId188" Type="http://schemas.openxmlformats.org/officeDocument/2006/relationships/hyperlink" Target="file:///\\globefs3\..\..\..\samanthal\AppData\Roaming\Microsoft\Excel\Sales%20Orders\Irving%20Macon%20Broke%20and%20Core.048743\Irving%20-Mat'l%20Lists%20&amp;%20BOMs%20-%20048473\27651%20Irving,Item%20304.xlsx" TargetMode="External"/><Relationship Id="rId395" Type="http://schemas.openxmlformats.org/officeDocument/2006/relationships/hyperlink" Target="file:///\\globefs3\..\..\..\samanthal\AppData\Roaming\Microsoft\Sales%20Orders\Martco.055574\32069.%20Item%20109A\Mat'l%20List%20&amp;%20BOM's\32069,%20Item%20109A.xlsx" TargetMode="External"/><Relationship Id="rId255" Type="http://schemas.openxmlformats.org/officeDocument/2006/relationships/hyperlink" Target="file:///\\globefs3\..\..\..\samanthal\AppData\Roaming\Microsoft\Excel\Sales%20Orders\Norbord%20Inc.%20-%20Chambord.052419\30131.Item%20105\Drawing%20Packets\30131.%20iTEM%20105.pdf" TargetMode="External"/><Relationship Id="rId462" Type="http://schemas.openxmlformats.org/officeDocument/2006/relationships/hyperlink" Target="file:///\\globefs3\..\..\..\samanthal\AppData\Roaming\Microsoft\Sales%20Orders\NORBORD%20INVERNESS.56655\32943.%20ITEM%20105.1\Drawing%20Packets\32943.%20ITEM%20105.1.pdf" TargetMode="External"/><Relationship Id="rId1092" Type="http://schemas.openxmlformats.org/officeDocument/2006/relationships/hyperlink" Target="../../Sales%20Orders/LP%20TWO%20HARBORS.%2059890/35261.%20ITEM%20165/Mat'l%20List%20&amp;%20BOM's/35261.%20Item%20165%20BOM%20&amp;%20Mtl%20List.xlsx" TargetMode="External"/><Relationship Id="rId1397" Type="http://schemas.openxmlformats.org/officeDocument/2006/relationships/hyperlink" Target="../../Sales%20Orders/TOLKO%20INDUSTRIES%20OSB%2061642/36784%20ITEM%20209/Costing/36784%20Item%20209%20Costing%20Summary.xlsm" TargetMode="External"/><Relationship Id="rId115" Type="http://schemas.openxmlformats.org/officeDocument/2006/relationships/hyperlink" Target="file:///\\globefs3\..\..\..\anthonyg\AppData\Roaming\Microsoft\Excel\BOMS\Kapstone%20-%20046380\27723%20Kapstone,%20Item%20133.xlsx" TargetMode="External"/><Relationship Id="rId322" Type="http://schemas.openxmlformats.org/officeDocument/2006/relationships/hyperlink" Target="file:///\\globefs3\..\..\..\samanthal\AppData\Roaming\Microsoft\Sales%20Orders\HIGH%20LEVEL.055094\31780.%20ITEM%20101\Drawing%20Packets\31780.%20ITEM%20101.pdf" TargetMode="External"/><Relationship Id="rId767" Type="http://schemas.openxmlformats.org/officeDocument/2006/relationships/hyperlink" Target="file:///\\globefs3\..\..\..\samanthal\AppData\Roaming\Microsoft\Sales%20Orders\DOMTAR-KINGSPORT.%2057300\33211.%20ITEM%20110\Mat'l%20List%20&amp;%20BOM's\33211%20Item%20110%20BOM.xlsx" TargetMode="External"/><Relationship Id="rId974" Type="http://schemas.openxmlformats.org/officeDocument/2006/relationships/hyperlink" Target="../../Sales%20Orders/NORBORD%20GUNTOWN.%2060074/34807.%20ITEM%20104/Mat'l%20List%20&amp;%20BOM's/34807%20Item%20104%20BOM.xlsx" TargetMode="External"/><Relationship Id="rId627" Type="http://schemas.openxmlformats.org/officeDocument/2006/relationships/hyperlink" Target="file:///\\globefs3\..\..\..\samanthal\AppData\Roaming\Microsoft\Sales%20Orders\NORBORD%20HIGH%20LEVEL.57068\32930.%20ITEM%20338\Matl%20List%20&amp;%20BOM's\32930%20Item%20338%20BOM.xlsx" TargetMode="External"/><Relationship Id="rId834" Type="http://schemas.openxmlformats.org/officeDocument/2006/relationships/hyperlink" Target="../../Sales%20Orders/NORBORD%20CHAMBORD.%2058971/34122.%20ITEM%20209/Drawing%20Packets/34122.%20ITEM%20209.pdf" TargetMode="External"/><Relationship Id="rId1257" Type="http://schemas.openxmlformats.org/officeDocument/2006/relationships/hyperlink" Target="../../Sales%20Orders/GO%20LABS%20MADISON.%2059401/35330.%20ITEM%2010403/Mat'l%20List%20&amp;%20BOM's/35330,%20Item%2010403%20BOM.xlsx" TargetMode="External"/><Relationship Id="rId1464" Type="http://schemas.openxmlformats.org/officeDocument/2006/relationships/hyperlink" Target="../../Sales%20Orders/STEVES%20&amp;%20SONS%2061634/36554.%20ITEM%20103/Costing/36554%20Item%20103%20Costing%20Summary.xlsm" TargetMode="External"/><Relationship Id="rId901" Type="http://schemas.openxmlformats.org/officeDocument/2006/relationships/hyperlink" Target="../../Sales%20Orders/VMG%20LITHUANIA.%2058141/34028.%20ITEM%20244/Drawing%20Packets/34028.%20ITEM%20244.pdf" TargetMode="External"/><Relationship Id="rId1117" Type="http://schemas.openxmlformats.org/officeDocument/2006/relationships/hyperlink" Target="../../Sales%20Orders/ROSEBURG%20FOREST%20PRODUCTS.%2060841/35476.%20ITEM%20110/Drawing%20Packets/35476.%20Item%20110.pdf" TargetMode="External"/><Relationship Id="rId1324" Type="http://schemas.openxmlformats.org/officeDocument/2006/relationships/hyperlink" Target="../../Sales%20Orders/TOLKO%20INDUSTRIES%20OSB%2061642/36384%20ITEM%20203/Drawing%20Packets/36384%20ITEM%20203%20Drawing%20Packet.pdf" TargetMode="External"/><Relationship Id="rId1531" Type="http://schemas.openxmlformats.org/officeDocument/2006/relationships/hyperlink" Target="../../Sales%20Orders/G.P.%20EMPORIA%2062806/36908%20ITEM%20103/Drawing%20Packets/36908%20ITEM%20103%20Drawing%20Packet.pdf" TargetMode="External"/><Relationship Id="rId30" Type="http://schemas.openxmlformats.org/officeDocument/2006/relationships/hyperlink" Target="file:///\\globefs3\..\..\..\anthonyg\AppData\Roaming\Microsoft\Excel\Drawings\Production%20DWG%20Packets\Kapstone%20SO.046380\Kapstone%20Job%2029117,%20Item%20103.pdf" TargetMode="External"/><Relationship Id="rId277" Type="http://schemas.openxmlformats.org/officeDocument/2006/relationships/hyperlink" Target="file:///\\globefs3\..\..\..\samanthal\AppData\Roaming\Microsoft\Excel\Sales%20Orders\Kapstone.50942\29444.%20Item%20224\Drawing%20Packets\29444.%20Item%20224.pdf" TargetMode="External"/><Relationship Id="rId484" Type="http://schemas.openxmlformats.org/officeDocument/2006/relationships/hyperlink" Target="file:///\\globefs3\..\..\..\samanthal\AppData\Roaming\Microsoft\Sales%20Orders\MITEK.055792\32641.%20ITEM%20340A\Drawing%20Packets\79A9745.pdf" TargetMode="External"/><Relationship Id="rId137" Type="http://schemas.openxmlformats.org/officeDocument/2006/relationships/hyperlink" Target="file:///\\globefs3\..\..\..\samanthal\AppData\Roaming\Microsoft\Excel\Sales%20Orders\ACPT.49782\29022.%20Item%20113\Drawing%20Packets\ACPT%20ADVANCE,%20Job%2029022,%20Item113.pdf" TargetMode="External"/><Relationship Id="rId344" Type="http://schemas.openxmlformats.org/officeDocument/2006/relationships/hyperlink" Target="file:///\\globefs3\..\..\..\samanthal\AppData\Roaming\Microsoft\Sales%20Orders\IRVING%20GUILLOTINE\Drawing%20Packets\WARRANTY.pdf" TargetMode="External"/><Relationship Id="rId691" Type="http://schemas.openxmlformats.org/officeDocument/2006/relationships/hyperlink" Target="file:///\\globefs3\..\..\..\samanthal\AppData\Roaming\Microsoft\Sales%20Orders\GP%20DUDLEY.57095\32975.%20ITEM%20117\Mat'l%20List%20&amp;%20BOM's\32975%20Item%20117%20BOM.xlsx" TargetMode="External"/><Relationship Id="rId789" Type="http://schemas.openxmlformats.org/officeDocument/2006/relationships/hyperlink" Target="file:///\\globefs3\..\..\..\samanthal\AppData\Roaming\Microsoft\Sales%20Orders\DOMTAR-KINGSPORT.%2057300\33869.%20ITEM%20202\Drawing%20Packets\33869.%20ITEM%20202.pdf" TargetMode="External"/><Relationship Id="rId996" Type="http://schemas.openxmlformats.org/officeDocument/2006/relationships/hyperlink" Target="../../Sales%20Orders/NORBORD%20GUNTOWN.%2060074/34823.%20ITEM%20308/Drawing%20Packets/34823.%20ITEM%20308.pdf" TargetMode="External"/><Relationship Id="rId551" Type="http://schemas.openxmlformats.org/officeDocument/2006/relationships/hyperlink" Target="file:///\\globefs3\..\..\..\samanthal\AppData\Roaming\Microsoft\Sales%20Orders\IRVING.%20055389\32055\Drawing%20Packets\32055.%20Item%20125.pdf" TargetMode="External"/><Relationship Id="rId649" Type="http://schemas.openxmlformats.org/officeDocument/2006/relationships/hyperlink" Target="file:///\\globefs3\..\..\..\samanthal\AppData\Roaming\Microsoft\Sales%20Orders\NORBORD%20HIGH%20LEVEL.57068\32915.%20ITEM%20316\Mat'l%20List%20&amp;%20BOM's\32915%20Item%20316%20BOM.xlsx" TargetMode="External"/><Relationship Id="rId856" Type="http://schemas.openxmlformats.org/officeDocument/2006/relationships/hyperlink" Target="../../Sales%20Orders/AERO%20PRECISION.%2058545/33965.%20ITEM%20101/Drawing%20Packets/33965.%20ITEM%20101.pdf" TargetMode="External"/><Relationship Id="rId1181" Type="http://schemas.openxmlformats.org/officeDocument/2006/relationships/hyperlink" Target="../../Sales%20Orders/NORBORD%20GUNTOWN.%2060074/35827.%20ITEM%20203/Mat'l%20List%20&amp;%20BOM's/35827.%20Item%20203%20BOM.xlsx" TargetMode="External"/><Relationship Id="rId1279" Type="http://schemas.openxmlformats.org/officeDocument/2006/relationships/hyperlink" Target="../../Sales%20Orders/GO%20LABS%20MADISON.%2059401/35317.%20ITEM%2010105/Costing/35317%20ITEM%2010105%20Costing%20Summary.xlsm" TargetMode="External"/><Relationship Id="rId1486" Type="http://schemas.openxmlformats.org/officeDocument/2006/relationships/hyperlink" Target="../../Sales%20Orders/STEVES%20&amp;%20SONS%2061634/36627%20ITEM%20343/Drawing%20Packets/36627%20ITEM%20343%20Drawing%20Packet.pdf" TargetMode="External"/><Relationship Id="rId204" Type="http://schemas.openxmlformats.org/officeDocument/2006/relationships/hyperlink" Target="file:///\\globefs3\..\..\..\samanthal\AppData\Roaming\Microsoft\Excel\Sales%20Orders\Irving%20Macon%20Broke%20and%20Core.048743\28459.Item%20310\Drawing%20Packets\28459.%20Item%20310.pdf" TargetMode="External"/><Relationship Id="rId411" Type="http://schemas.openxmlformats.org/officeDocument/2006/relationships/hyperlink" Target="file:///\\globefs3\..\..\..\samanthal\AppData\Roaming\Microsoft\Sales%20Orders\Martco.055574\32090.%20Item%20136\Drawing%20Packets\32090.%20Item%20136.pdf" TargetMode="External"/><Relationship Id="rId509" Type="http://schemas.openxmlformats.org/officeDocument/2006/relationships/hyperlink" Target="file:///\\globefs3\..\..\..\samanthal\AppData\Roaming\Microsoft\Sales%20Orders\PIXELLE.56692\32656.%20ITEM%20125\Drawing%20Packets\32656.%20item%20125.pdf" TargetMode="External"/><Relationship Id="rId1041" Type="http://schemas.openxmlformats.org/officeDocument/2006/relationships/hyperlink" Target="../../Sales%20Orders/GP%20MADISON.%2060982/35571.%20ITEM%20104/Mat'l%20List%20&amp;%20BOM's/35571.%20Item%20104%20BOM.xlsx" TargetMode="External"/><Relationship Id="rId1139" Type="http://schemas.openxmlformats.org/officeDocument/2006/relationships/hyperlink" Target="../../Sales%20Orders/ROSEBURG%20FOREST%20PRODUCTS.%2060841/35467.%20ITEM%20101/Approvals/35467%20Item%20101%20Approvals.pdf" TargetMode="External"/><Relationship Id="rId1346" Type="http://schemas.openxmlformats.org/officeDocument/2006/relationships/hyperlink" Target="../../Sales%20Orders/TOLKO%20INDUSTRIES%20OSB%2061642/36419%20ITEM%20320/Drawing%20Packets/36419%20ITEM%20320%20Drawing%20Packet.pdf" TargetMode="External"/><Relationship Id="rId716" Type="http://schemas.openxmlformats.org/officeDocument/2006/relationships/hyperlink" Target="file:///\\globefs3\..\..\..\samanthal\AppData\Roaming\Microsoft\Sales%20Orders\NORBORD%20BARWICK.%2058733\33912.%20ITEM%20102\Mat'l%20List%20&amp;%20BOM's\33912%20Item%20102%20BOM.xlsx" TargetMode="External"/><Relationship Id="rId923" Type="http://schemas.openxmlformats.org/officeDocument/2006/relationships/hyperlink" Target="../../Sales%20Orders/VMG%20LITHUANIA.%2058141/34010.%20ITEM%20212/Mat'l%20List%20&amp;%20BOM's/34010%20Item%20212%20BOM.xlsx" TargetMode="External"/><Relationship Id="rId1553" Type="http://schemas.openxmlformats.org/officeDocument/2006/relationships/hyperlink" Target="../../Sales%20Orders/STEVES%20&amp;%20SONS%2061634/36621%20ITEM%20334/Drawing%20Packets/36621%20ITEM%20334%20Drawing%20Packet.pdf" TargetMode="External"/><Relationship Id="rId52" Type="http://schemas.openxmlformats.org/officeDocument/2006/relationships/hyperlink" Target="file:///\\globefs3\..\..\..\anthonyg\AppData\Roaming\Microsoft\Excel\BOMS\Irving%20-%20048474\27985%20Irving%20Item%20104.xlsx" TargetMode="External"/><Relationship Id="rId1206" Type="http://schemas.openxmlformats.org/officeDocument/2006/relationships/hyperlink" Target="../../Sales%20Orders/NORBORD%20INVERNESS.%2061343/35929.%20ITEM%20471/Mat'l%20List%20&amp;%20BOM's/35929,%20Item%20471%20BOM.xlsx" TargetMode="External"/><Relationship Id="rId1413" Type="http://schemas.openxmlformats.org/officeDocument/2006/relationships/hyperlink" Target="../../Sales%20Orders/STEVES%20&amp;%20SONS%2062655/36828%20ITEM%20132/Drawing%20Packets/36828%20ITEM%20132%20Drawing%20Packet.pdf" TargetMode="External"/><Relationship Id="rId1620" Type="http://schemas.openxmlformats.org/officeDocument/2006/relationships/hyperlink" Target="../../Sales%20Orders/THE%20BOEING%20COMPANY.%2061951/36280%20ITEM%20101/Drawing%20Packets/36280%20ITEM%20101%20Drawing%20Packet.pdf" TargetMode="External"/><Relationship Id="rId299" Type="http://schemas.openxmlformats.org/officeDocument/2006/relationships/hyperlink" Target="file:///\\globefs3\..\..\..\samanthal\AppData\Roaming\Microsoft\Excel\Sales%20Orders\UDRI.52630\Mat'l%20List%20&amp;%20BOM's\30342%20Buy%20Parts.xlsx" TargetMode="External"/><Relationship Id="rId159" Type="http://schemas.openxmlformats.org/officeDocument/2006/relationships/hyperlink" Target="file:///\\globefs3\..\..\..\samanthal\AppData\Roaming\Microsoft\Excel\Sales%20Orders\Irving%20Macon%20Broke%20and%20Core.048743\Irving%20-Mat'l%20Lists%20&amp;%20BOMs%20-%20048473\28884%20Irving,%20Item%20309.xlsx" TargetMode="External"/><Relationship Id="rId366" Type="http://schemas.openxmlformats.org/officeDocument/2006/relationships/hyperlink" Target="file:///\\globefs3\..\..\..\samanthal\AppData\Roaming\Microsoft\Sales%20Orders\Martco.055574\32068.%20Item%20109\Drawing%20Packets\32068.%20Item109.pdf" TargetMode="External"/><Relationship Id="rId573" Type="http://schemas.openxmlformats.org/officeDocument/2006/relationships/hyperlink" Target="file:///\\globefs3\..\..\..\samanthal\AppData\Roaming\Microsoft\Sales%20Orders\IRVING.%20055389\32165.%20ITEM%20108\Drawing%20Packets\32165.%20ITEM%20108.pdf" TargetMode="External"/><Relationship Id="rId780" Type="http://schemas.openxmlformats.org/officeDocument/2006/relationships/hyperlink" Target="file:///\\globefs3\..\..\..\samanthal\AppData\Roaming\Microsoft\Sales%20Orders\DOMTAR-KINGSPORT.%2057300\33220.%20ITEM%20120\Mat'l%20List%20&amp;%20BOM's\33220%20Item%20120%20BOM.xlsx" TargetMode="External"/><Relationship Id="rId226" Type="http://schemas.openxmlformats.org/officeDocument/2006/relationships/hyperlink" Target="file:///\\globefs3\..\..\..\anthonyg\AppData\Roaming\Microsoft\Excel\BOMS\Irving%20-%20048474\28357%20Irving%20-%20Macon,%20Item%20128A%20Hyd.xlsx" TargetMode="External"/><Relationship Id="rId433" Type="http://schemas.openxmlformats.org/officeDocument/2006/relationships/hyperlink" Target="file:///\\globefs3\..\..\..\samanthal\AppData\Roaming\Microsoft\Sales%20Orders\MITEK.055792\32327.%20ITEM%20308\Drawing%20Packets\32327.%20ITEM%20308.pdf" TargetMode="External"/><Relationship Id="rId878" Type="http://schemas.openxmlformats.org/officeDocument/2006/relationships/hyperlink" Target="../../Sales%20Orders/VMG%20LITHUANIA.%2058141/34025.%20ITEM%20232/Drawing%20Packets/34025.%20item%20232.pdf" TargetMode="External"/><Relationship Id="rId1063" Type="http://schemas.openxmlformats.org/officeDocument/2006/relationships/hyperlink" Target="../../Sales%20Orders/LP%20TWO%20HARBORS.%2059890/35245.ITEM%20105/Mtl%20List%20&amp;%20BOM/35245.%20Item%20105%20BOM.xlsx" TargetMode="External"/><Relationship Id="rId1270" Type="http://schemas.openxmlformats.org/officeDocument/2006/relationships/hyperlink" Target="../../Sales%20Orders/GO%20LABS%20MADISON.%2059401/35308.%20ITEM%209102/Costing/35308%20ITEM%209102%20Costing%20Summary.xlsm" TargetMode="External"/><Relationship Id="rId640" Type="http://schemas.openxmlformats.org/officeDocument/2006/relationships/hyperlink" Target="file:///\\globefs3\..\..\..\samanthal\AppData\Roaming\Microsoft\Sales%20Orders\NORBORD%20HIGH%20LEVEL.57068\32911.%20ITEM%20312\Drawing%20Packets\32911.%20ITEM%20312.pdf" TargetMode="External"/><Relationship Id="rId738" Type="http://schemas.openxmlformats.org/officeDocument/2006/relationships/hyperlink" Target="file:///\\globefs3\..\..\..\samanthal\AppData\Roaming\Microsoft\Sales%20Orders\GP%20ENGLEHART.%2058211\33730.%20ITEM%20109\Drawing%20Packets\33730.%20ITEM%20109.pdf" TargetMode="External"/><Relationship Id="rId945" Type="http://schemas.openxmlformats.org/officeDocument/2006/relationships/hyperlink" Target="../../Sales%20Orders/TOLKO%20MEADOW%20LAKE.%2059938/34921.%20ITEM%20203/Mat'l%20List%20&amp;%20BOM's/34921%20Item%20203%20BOM.xlsx" TargetMode="External"/><Relationship Id="rId1368" Type="http://schemas.openxmlformats.org/officeDocument/2006/relationships/hyperlink" Target="../../Sales%20Orders/TOLKO%20INDUSTRIES%20OSB%2061642/36418%20ITEM%20319/Costing/36418%20Item%20319%20Costing%20Summary.xlsm" TargetMode="External"/><Relationship Id="rId1575" Type="http://schemas.openxmlformats.org/officeDocument/2006/relationships/hyperlink" Target="../../Sales%20Orders/STEVES%20&amp;%20SONS%2061634/36647%20ITEM%20445/Drawing%20Packets/36647%20ITEM%20445%20Drawing%20Packet.pdf" TargetMode="External"/><Relationship Id="rId74" Type="http://schemas.openxmlformats.org/officeDocument/2006/relationships/hyperlink" Target="file:///\\globefs3\..\..\..\anthonyg\AppData\Roaming\Microsoft\Excel\Drawings\Production%20DWG%20Packets\Kapstone%20SO.046380\Kapstone%20Job%2027712,%20Item%20120.pdf" TargetMode="External"/><Relationship Id="rId500" Type="http://schemas.openxmlformats.org/officeDocument/2006/relationships/hyperlink" Target="file:///\\globefs3\..\..\..\samanthal\AppData\Roaming\Microsoft\Sales%20Orders\PIXELLE.56692\32648.%20ITEM%20106\Drawing%20Packets\32648.%20ITEM%20106.pdf" TargetMode="External"/><Relationship Id="rId805" Type="http://schemas.openxmlformats.org/officeDocument/2006/relationships/hyperlink" Target="file:///\\globefs3\..\..\..\samanthal\AppData\Roaming\Microsoft\Sales%20Orders\LP%20ROARING%20RIVER.%2058123\33660.%20ITEM%20112\Drawing%20Packets\33660.%20ITEM%20112.pdf" TargetMode="External"/><Relationship Id="rId1130" Type="http://schemas.openxmlformats.org/officeDocument/2006/relationships/hyperlink" Target="../../Sales%20Orders/ROSEBURG%20FOREST%20PRODUCTS.%2060841/35471.%20ITEM%20105/Mat'l%20List%20&amp;%20BOM's/35471.%20item%20105%20BOM.xlsx" TargetMode="External"/><Relationship Id="rId1228" Type="http://schemas.openxmlformats.org/officeDocument/2006/relationships/hyperlink" Target="../../Sales%20Orders/LP%20ROARING%20RIVER.%20060891/35584.%20ITEM%20101/Drawing%20Packets/35584.%20ITEM%20101.pdf" TargetMode="External"/><Relationship Id="rId1435" Type="http://schemas.openxmlformats.org/officeDocument/2006/relationships/hyperlink" Target="../../Sales%20Orders/STEVES%20&amp;%20SONS%2061634/36559%20ITEM%20111/Drawing%20Packets/36559%20ITEM%20111%20Drawing%20Packet.pdf" TargetMode="External"/><Relationship Id="rId1502" Type="http://schemas.openxmlformats.org/officeDocument/2006/relationships/hyperlink" Target="../../Sales%20Orders/STEVES%20&amp;%20SONS%2061634/36603%20ITEM%20310/Drawing%20Packets/36603%20ITEM%20310%20Drawing%20Packet.pdf" TargetMode="External"/><Relationship Id="rId290" Type="http://schemas.openxmlformats.org/officeDocument/2006/relationships/hyperlink" Target="file:///\\globefs3\..\..\..\samanthal\AppData\Roaming\Microsoft\Excel\Sales%20Orders\Kapstone.50942\Kapstone%20-%20Mat'l%20Lists%20&amp;%20BOMs%2050942\29515.xlsx" TargetMode="External"/><Relationship Id="rId388" Type="http://schemas.openxmlformats.org/officeDocument/2006/relationships/hyperlink" Target="file:///\\globefs3\..\..\..\samanthal\AppData\Roaming\Microsoft\Sales%20Orders\Martco.055574\32089.%20Item%20135\Mat'l%20List%20&amp;%20BOM's\32089,%20Item%20135.xlsx" TargetMode="External"/><Relationship Id="rId150" Type="http://schemas.openxmlformats.org/officeDocument/2006/relationships/hyperlink" Target="file:///\\globefs3\..\..\..\anthonyg\AppData\Roaming\Microsoft\Excel\Sales%20Orders\Irving%20Macon%20Broke%20and%20Core.048743\Irving%20-Mat'l%20Lists%20&amp;%20BOMs%20-%20048473\30050%20Irving,%20Item%20127.xlsx" TargetMode="External"/><Relationship Id="rId595" Type="http://schemas.openxmlformats.org/officeDocument/2006/relationships/hyperlink" Target="file:///\\globefs3\..\..\..\samanthal\AppData\Roaming\Microsoft\Sales%20Orders\IRVING.%20055389\32175.%20ITEM%20136\Drawing%20Packets\32175.%20ITEM%20136.pdf" TargetMode="External"/><Relationship Id="rId248" Type="http://schemas.openxmlformats.org/officeDocument/2006/relationships/hyperlink" Target="file:///\\globefs3\..\..\..\samanthal\AppData\Roaming\Microsoft\Excel\Sales%20Orders\Norbord%20Inc.%20-%20Chambord.052419\30127.%20Item%20101\Drawing%20Packets\30127.%20Item%20101x.pdf" TargetMode="External"/><Relationship Id="rId455" Type="http://schemas.openxmlformats.org/officeDocument/2006/relationships/hyperlink" Target="file:///\\globefs3\..\..\..\samanthal\AppData\Roaming\Microsoft\Sales%20Orders\NORBORD%20INVERNESS.56655\32623.%20ITEM%20106.1\Mat'l%20List%20&amp;%20BOM's\32623%20Item%20106.1%20bom.xlsx" TargetMode="External"/><Relationship Id="rId662" Type="http://schemas.openxmlformats.org/officeDocument/2006/relationships/hyperlink" Target="file:///\\globefs3\..\..\..\samanthal\AppData\Roaming\Microsoft\Sales%20Orders\NORBORD%20HIGH%20LEVEL.57068\32920.%20ITEM%20321\Mat'l%20List%20&amp;%20BOM's\32920%20Item%20321%20BOM.xlsx" TargetMode="External"/><Relationship Id="rId1085" Type="http://schemas.openxmlformats.org/officeDocument/2006/relationships/hyperlink" Target="../../Sales%20Orders/LP%20TWO%20HARBORS.%2059890/35440.%20ITEM%20140/Drawing%20Packets/35440.%20ITEM%20140x.pdf" TargetMode="External"/><Relationship Id="rId1292" Type="http://schemas.openxmlformats.org/officeDocument/2006/relationships/hyperlink" Target="../../Sales%20Orders/R&amp;D%20ROBOTICS%20APPLICATION%2058219/36355%20ITEM%20201/Drawing%20Packets/36355%20ITEM%20201%20Drawing%20Packet.pdf" TargetMode="External"/><Relationship Id="rId108" Type="http://schemas.openxmlformats.org/officeDocument/2006/relationships/hyperlink" Target="file:///\\globefs3\..\..\..\anthonyg\AppData\Roaming\Microsoft\Excel\BOMS\Kapstone%20-%20046380\27703%20Kapstone,%20Item%20102.xlsx" TargetMode="External"/><Relationship Id="rId315" Type="http://schemas.openxmlformats.org/officeDocument/2006/relationships/hyperlink" Target="file:///\\globefs3\..\..\..\samanthal\AppData\Roaming\Microsoft\Sales%20Orders\FORD%20MOTOR.054952\Drawing%20Packets\31667.ITEM%20101.pdf" TargetMode="External"/><Relationship Id="rId522" Type="http://schemas.openxmlformats.org/officeDocument/2006/relationships/hyperlink" Target="file:///\\globefs3\..\..\..\samanthal\AppData\Roaming\Microsoft\Sales%20Orders\PIXELLE.56692\32659.%20ITEM%20131\Mat'l%20List%20&amp;%20BOM's\32659%20Item%20131%20BOM.xlsx" TargetMode="External"/><Relationship Id="rId967" Type="http://schemas.openxmlformats.org/officeDocument/2006/relationships/hyperlink" Target="../../Sales%20Orders/NORBORD%20GUNTOWN.%2060074/34843.%20ITEM%20411/Mat'l%20List%20&amp;%20BOM's/34843%20Item%20411%20BOM.xlsx" TargetMode="External"/><Relationship Id="rId1152" Type="http://schemas.openxmlformats.org/officeDocument/2006/relationships/hyperlink" Target="../../Sales%20Orders/NORBORD%20GUNTOWN.%2060074/34852.%20ITEM%20514/Drawing%20Packets/34852%20Item%20514%20Drawing%20Packet.pdf" TargetMode="External"/><Relationship Id="rId1597" Type="http://schemas.openxmlformats.org/officeDocument/2006/relationships/hyperlink" Target="../../Sales%20Orders/LP%20-%20TWO%20HARBOR%2064797/38187%20ITEM%20222/Drawing%20Packets/38187%20ITEM%20222%20DRAWING%20PACKET.pdf" TargetMode="External"/><Relationship Id="rId96" Type="http://schemas.openxmlformats.org/officeDocument/2006/relationships/hyperlink" Target="file:///\\globefs3\..\..\..\anthonyg\AppData\Roaming\Microsoft\Excel\BOMS\Kapstone%20-%20046380\27706%20Kapstone,%20Item105.xlsx" TargetMode="External"/><Relationship Id="rId827" Type="http://schemas.openxmlformats.org/officeDocument/2006/relationships/hyperlink" Target="file:///\\globefs3\..\..\..\samanthal\AppData\Roaming\Microsoft\Sales%20Orders\LP%20ROARING%20RIVER.%2058123\33654.%20ITEM%20107\Drawing%20Packets\33654.%20ITEM%20107x.pdf" TargetMode="External"/><Relationship Id="rId1012" Type="http://schemas.openxmlformats.org/officeDocument/2006/relationships/hyperlink" Target="../../Sales%20Orders/NORBORD%20GUNTOWN.%2060074/34841.%20ITEM%20409/Drawing%20Packets/34841.%20ITEM%20409.pdf" TargetMode="External"/><Relationship Id="rId1457" Type="http://schemas.openxmlformats.org/officeDocument/2006/relationships/hyperlink" Target="../../Sales%20Orders/STEVES%20&amp;%20SONS%2061634/36578%20ITEM%20206/Costing/36578%20Item%20206%20Costing%20Summary.xlsm" TargetMode="External"/><Relationship Id="rId1317" Type="http://schemas.openxmlformats.org/officeDocument/2006/relationships/hyperlink" Target="../../Sales%20Orders/TOLKO%20INDUSTRIES%20OSB%2061642/36396%20ITEM%20218/Drawing%20Packets/36396%20ITEM%20218.pdf" TargetMode="External"/><Relationship Id="rId1524" Type="http://schemas.openxmlformats.org/officeDocument/2006/relationships/hyperlink" Target="../../Sales%20Orders/G.P.%20EMPORIA%2062806/36917%20ITEM%20111/Drawing%20Packets/36917%20ITEM%20111%20Drawing%20Packet.pdf" TargetMode="External"/><Relationship Id="rId23" Type="http://schemas.openxmlformats.org/officeDocument/2006/relationships/hyperlink" Target="file:///\\globefs3\..\..\..\anthonyg\AppData\Roaming\Microsoft\Excel\Drawings\Production%20DWG%20Packets\Irving%20Tissue%20-%20Macon%20SO.048474\Irving%20Tissue%20Macon%20Job%2027997,%20Item%20125.pdf" TargetMode="External"/><Relationship Id="rId172" Type="http://schemas.openxmlformats.org/officeDocument/2006/relationships/hyperlink" Target="file:///\\globefs3\..\..\..\anthonyg\AppData\Roaming\Microsoft\Excel\Sales%20Orders\Irving%20Macon%20Broke%20and%20Core.048743\Irving%20-Mat'l%20Lists%20&amp;%20BOMs%20-%20048473\28457%20Irving,%20Item%20114.xlsx" TargetMode="External"/><Relationship Id="rId477" Type="http://schemas.openxmlformats.org/officeDocument/2006/relationships/hyperlink" Target="file:///\\globefs3\..\..\..\samanthal\AppData\Roaming\Microsoft\Sales%20Orders\MITEK.055792\32333.%20ITEM%20321\Drawing%20Packets\32333.%20ITEM%20321.pdf" TargetMode="External"/><Relationship Id="rId684" Type="http://schemas.openxmlformats.org/officeDocument/2006/relationships/hyperlink" Target="file:///\\globefs3\..\..\..\samanthal\AppData\Roaming\Microsoft\Sales%20Orders\GP%20DUDLEY.57095\32969.%20ITEM%20112\Mat'l%20List%20&amp;%20BOM's\32969%20Item%20112%20BOM.xlsx" TargetMode="External"/><Relationship Id="rId337" Type="http://schemas.openxmlformats.org/officeDocument/2006/relationships/hyperlink" Target="file:///\\globefs3\..\..\..\samanthal\AppData\Roaming\Microsoft\Sales%20Orders\HIGH%20LEVEL.055094\31787.%20ITEM%20109\Drawing%20Packets\31787.%20ITEM%20109.pdf" TargetMode="External"/><Relationship Id="rId891" Type="http://schemas.openxmlformats.org/officeDocument/2006/relationships/hyperlink" Target="../../Sales%20Orders/VMG%20LITHUANIA.%2058141/34021.%20ITEM%20228/Mat'l%20List%20&amp;%20BOM's/34021%20Item%20228%20BOM.xlsx" TargetMode="External"/><Relationship Id="rId989" Type="http://schemas.openxmlformats.org/officeDocument/2006/relationships/hyperlink" Target="../../Sales%20Orders/NORBORD%20GUNTOWN.%2060074/34838.%20ITEM%20403/Mat'l%20List%20&amp;%20BOM's/34838%20Item%20403%20BOM.xlsx" TargetMode="External"/><Relationship Id="rId544" Type="http://schemas.openxmlformats.org/officeDocument/2006/relationships/hyperlink" Target="file:///\\globefs3\..\..\..\samanthal\AppData\Roaming\Microsoft\Sales%20Orders\IRVING.%20055389\32018.%20ITEM%20126\Drawing%20Packets\32018.%20Item%20126.pdf" TargetMode="External"/><Relationship Id="rId751" Type="http://schemas.openxmlformats.org/officeDocument/2006/relationships/hyperlink" Target="file:///\\globefs3\..\..\..\samanthal\AppData\Roaming\Microsoft\Sales%20Orders\DOMTAR-KINGSPORT.%2057300\33206.ITEM%20105\Drawing%20Packets\33206.%20ITEM%20105.pdf" TargetMode="External"/><Relationship Id="rId849" Type="http://schemas.openxmlformats.org/officeDocument/2006/relationships/hyperlink" Target="../../Sales%20Orders/GP%20MADISON.%2059454/34404.%20ITEM%20102/Mat'l%20List%20&amp;%20BOM's/34404%20Item%20102%20BOM.xlsx" TargetMode="External"/><Relationship Id="rId1174" Type="http://schemas.openxmlformats.org/officeDocument/2006/relationships/hyperlink" Target="../../Sales%20Orders/NORBORD%20GUNTOWN.%2060074/34851.%20ITEM%20513/Mat'l%20List%20&amp;%20BOM's/34851.%20Item%20513%20BOM.xlsx" TargetMode="External"/><Relationship Id="rId1381" Type="http://schemas.openxmlformats.org/officeDocument/2006/relationships/hyperlink" Target="../../Sales%20Orders/TOLKO%20INDUSTRIES%20OSB%2061642/36423%20ITEM%20405/Costing/36423%20ITEM%20405%20Costing%20Summary.xlsm" TargetMode="External"/><Relationship Id="rId1479" Type="http://schemas.openxmlformats.org/officeDocument/2006/relationships/hyperlink" Target="../../Sales%20Orders/STEVES%20&amp;%20SONS%2061634/36585%20ITEM%20221/Costing/36585%20Item%20221%20Costing%20Summary.xlsm" TargetMode="External"/><Relationship Id="rId404" Type="http://schemas.openxmlformats.org/officeDocument/2006/relationships/hyperlink" Target="file:///\\globefs3\..\..\..\samanthal\AppData\Roaming\Microsoft\Sales%20Orders\Martco.055574\32151.%20ITEM%20115\Mat'l%20List%20&amp;%20BOM's\32151,%20Item%20115%20BOM.xlsx" TargetMode="External"/><Relationship Id="rId611" Type="http://schemas.openxmlformats.org/officeDocument/2006/relationships/hyperlink" Target="file:///\\globefs3\..\..\..\samanthal\AppData\Roaming\Microsoft\Sales%20Orders\NORBORD%20HIGH%20LEVEL.57068\32926.%20ITEM%20334\Drawing%20Packets\32926.%20ITEM%20334.pdf" TargetMode="External"/><Relationship Id="rId1034" Type="http://schemas.openxmlformats.org/officeDocument/2006/relationships/hyperlink" Target="../../Sales%20Orders/GP%20MADISON.%2060982/35571.%20ITEM%20104/Drawing%20Packets/35571.%20Item%20104.pdf" TargetMode="External"/><Relationship Id="rId1241" Type="http://schemas.openxmlformats.org/officeDocument/2006/relationships/hyperlink" Target="../../Sales%20Orders/GO%20LABS%20MADISON.%2059401/35313.%20ITEM%2010101/Mat'l%20List%20&amp;%20BOM's/35313,%20Item%2010101%20BOM.xlsx" TargetMode="External"/><Relationship Id="rId1339" Type="http://schemas.openxmlformats.org/officeDocument/2006/relationships/hyperlink" Target="../../Sales%20Orders/TOLKO%20INDUSTRIES%20OSB%2061642/36422%20ITEM%20403/Drawing%20Packets/36422%20ITEM%20403.pdf" TargetMode="External"/><Relationship Id="rId709" Type="http://schemas.openxmlformats.org/officeDocument/2006/relationships/hyperlink" Target="file:///\\globefs3\..\..\..\samanthal\AppData\Roaming\Microsoft\Sales%20Orders\NORBORD%20BARWICK.%2058733\34175.%20ITEM%20109\Mat'l%20List%20&amp;%20BOM's\34175%20Item%20109%20BOM.xlsx" TargetMode="External"/><Relationship Id="rId916" Type="http://schemas.openxmlformats.org/officeDocument/2006/relationships/hyperlink" Target="../../Sales%20Orders/VMG%20LITHUANIA.%2058141/34307.%20ITEM%20220A/Mat'l%20List%20&amp;%20BOM's/34307.%20Item%20220A%20BOM.xlsx" TargetMode="External"/><Relationship Id="rId1101" Type="http://schemas.openxmlformats.org/officeDocument/2006/relationships/hyperlink" Target="../../Sales%20Orders/LP%20TWO%20HARBORS.%2059890/35857.%20ITEM%20190/Mat'l%20List%20&amp;%20BOM's/35857.%20Item%20190%20BOM.xlsx" TargetMode="External"/><Relationship Id="rId1546" Type="http://schemas.openxmlformats.org/officeDocument/2006/relationships/hyperlink" Target="../../Sales%20Orders/STEVES%20&amp;%20SONS%2061634/36657%20ITEM%20468/Drawing%20Packets/36657%20ITEM%20468%20Drawing%20Packet.pdf" TargetMode="External"/><Relationship Id="rId45" Type="http://schemas.openxmlformats.org/officeDocument/2006/relationships/hyperlink" Target="file:///\\globefs3\..\..\..\anthonyg\AppData\Roaming\Microsoft\Excel\Drawings\Production%20DWG%20Packets\Irving%20Tissue%20-%20Macon%20SO.048474\Irving%20Tissue%20Macon%20Job%2028009,%20Item%20151.pdf" TargetMode="External"/><Relationship Id="rId1406" Type="http://schemas.openxmlformats.org/officeDocument/2006/relationships/hyperlink" Target="../../Sales%20Orders/STEVES%20&amp;%20SONS%2062655/36839%20ITEM%20200/Drawing%20Packets/36839%20ITEM%20200%20Drawing%20Packet.pdf" TargetMode="External"/><Relationship Id="rId1613" Type="http://schemas.openxmlformats.org/officeDocument/2006/relationships/hyperlink" Target="../../Sales%20Orders/BOISE%20CASCADE%2064564/38347%20ITEM%20130/Drawing%20Packets/38347%20ITEM%20130%20DRAWING%20PACKET.pdf" TargetMode="External"/><Relationship Id="rId194" Type="http://schemas.openxmlformats.org/officeDocument/2006/relationships/hyperlink" Target="file:///\\globefs3\..\..\..\anthonyg\AppData\Roaming\Microsoft\Excel\BOMS\Irving%20-%20048474\28354%20Irving%20-%20Macon,%20Item%20109A%20Hyd.xlsx" TargetMode="External"/><Relationship Id="rId261" Type="http://schemas.openxmlformats.org/officeDocument/2006/relationships/hyperlink" Target="file:///\\globefs3\..\..\..\samanthal\AppData\Roaming\Microsoft\Excel\Sales%20Orders\Pref.%20Trad.%20Partners.052813\Drawing%20Packets\30390.%20Item%20100.pdf" TargetMode="External"/><Relationship Id="rId499" Type="http://schemas.openxmlformats.org/officeDocument/2006/relationships/hyperlink" Target="file:///\\globefs3\..\..\..\samanthal\AppData\Roaming\Microsoft\Sales%20Orders\PIXELLE.56692\32643.%20ITEM%20101\Drawing%20Packets\32643.%20ITEM%20101.pdf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../Sales%20Orders/HUBER.%2059673/34745.%20ITEM%20507.1/Drawing%20Packets/34745%20ITEM%20507.1%20DRAWING%20PACKET.pdf" TargetMode="External"/><Relationship Id="rId18" Type="http://schemas.openxmlformats.org/officeDocument/2006/relationships/hyperlink" Target="../../Sales%20Orders/STEVENSON%20-%20WESTROCK%2064265/38221%20ITEM%20204/Drawing%20Packets/38221%20ITEM%20204%20DRAWING%20PACKET.pdf" TargetMode="External"/><Relationship Id="rId26" Type="http://schemas.openxmlformats.org/officeDocument/2006/relationships/hyperlink" Target="../../Sales%20Orders/INVENTWOOD%20-%20METTLEWOOD%2063992/38483%20ITEM%206203/Drawing%20Packets/38483%20ITEM%206203%20DRAWING%20PACKET.pdf" TargetMode="External"/><Relationship Id="rId39" Type="http://schemas.openxmlformats.org/officeDocument/2006/relationships/hyperlink" Target="../../Sales%20Orders/INVENTWOOD%20-%20METTLEWOOD%2063992/39298%20ITEM%206112/Drawing%20Packets/39298%20ITEM%206112%20DRAWING%20PACKET.pdf" TargetMode="External"/><Relationship Id="rId21" Type="http://schemas.openxmlformats.org/officeDocument/2006/relationships/hyperlink" Target="../../Sales%20Orders/HUBER.%2059673/34758%20ITEM%20527.1/Drawing%20Packets/34758%20ITEM%20527.1%20DRAWING%20PACKET.pdf" TargetMode="External"/><Relationship Id="rId34" Type="http://schemas.openxmlformats.org/officeDocument/2006/relationships/hyperlink" Target="../../Sales%20Orders/LP%20-%20PEACE%20VALLEY%2066910/39290%20ITEM%20103/Drawing%20Packets/39290%20ITEM%20103%20DRAWING%20PACKET.pdf" TargetMode="External"/><Relationship Id="rId42" Type="http://schemas.openxmlformats.org/officeDocument/2006/relationships/hyperlink" Target="../../Sales%20Orders/STEVENSON%20-%20WESTROCK%2064265/39775%20ITEM%20310/Drawing%20Packets/39775%20ITEM%20310%20DRAWING%20PACKET.pdf" TargetMode="External"/><Relationship Id="rId47" Type="http://schemas.openxmlformats.org/officeDocument/2006/relationships/table" Target="../tables/table3.xml"/><Relationship Id="rId7" Type="http://schemas.openxmlformats.org/officeDocument/2006/relationships/hyperlink" Target="../../Sales%20Orders/HUBER.%2059673/34788%20ITEM%20632/Drawing%20Packets/34788%20ITEM%20632%20DRAWING%20PACKET.pdf" TargetMode="External"/><Relationship Id="rId2" Type="http://schemas.openxmlformats.org/officeDocument/2006/relationships/hyperlink" Target="../../Sales%20Orders/STEVENSON%20-%20WESTROCK%2064265/38225%20ITEM%20210/Drawing%20Packets/38225%20ITEM%20210%20DRAWING%20PACKET.pdf" TargetMode="External"/><Relationship Id="rId16" Type="http://schemas.openxmlformats.org/officeDocument/2006/relationships/hyperlink" Target="../../Sales%20Orders/STEVENSON%20-%20WESTROCK%2064265/38252%20ITEM%20213/Drawing%20Packets/38252%20ITEM%20213%20DRAWING%20PACKET.pdf" TargetMode="External"/><Relationship Id="rId29" Type="http://schemas.openxmlformats.org/officeDocument/2006/relationships/hyperlink" Target="../../Sales%20Orders/HUBER.%2059673/34734.%20ITEM%20410/Drawing%20Packets/34734%20ITEM%20410%20DRAWING%20PACKET.pdf" TargetMode="External"/><Relationship Id="rId1" Type="http://schemas.openxmlformats.org/officeDocument/2006/relationships/hyperlink" Target="../../Sales%20Orders/STEVENSON%20-%20WESTROCK%2064265/38220%20ITEM%20203/Drawing%20Packets/38220%20ITEM%20203%20DRAWING%20PACKET.pdf" TargetMode="External"/><Relationship Id="rId6" Type="http://schemas.openxmlformats.org/officeDocument/2006/relationships/hyperlink" Target="../../Sales%20Orders/HUBER.%2059673/34779%20ITEM%20611/Drawing%20Packets/34779%20ITEM%20611%20DRAWING%20PACKET.pdf" TargetMode="External"/><Relationship Id="rId11" Type="http://schemas.openxmlformats.org/officeDocument/2006/relationships/hyperlink" Target="../../Sales%20Orders/HUBER.%2059673/34791%20ITEM%20635/Drawing%20Packets/34791%20ITEM%20635%20DRAWING%20PACKET.pdf" TargetMode="External"/><Relationship Id="rId24" Type="http://schemas.openxmlformats.org/officeDocument/2006/relationships/hyperlink" Target="../../Sales%20Orders/STEVENSON%20-%20WESTROCK%2064265/38242%20ITEM%20104/Drawing%20Packets/38242%20ITEM%20104%20DRAWING%20PACKET.pdf" TargetMode="External"/><Relationship Id="rId32" Type="http://schemas.openxmlformats.org/officeDocument/2006/relationships/hyperlink" Target="../../Sales%20Orders/LP%20-%20PEACE%20VALLEY%2066910/39289%20ITEM%20102/Drawing%20Packets/39289%20ITEM%20102%20DRAWING%20PACKET.pdf" TargetMode="External"/><Relationship Id="rId37" Type="http://schemas.openxmlformats.org/officeDocument/2006/relationships/hyperlink" Target="../../Sales%20Orders/INVENTWOOD%20-%20METTLEWOOD%2063992/38497%20ITEM%207404/Drawing%20Packets/38497%20ITEM%207404%20DRAWING%20PACKET.pdf" TargetMode="External"/><Relationship Id="rId40" Type="http://schemas.openxmlformats.org/officeDocument/2006/relationships/hyperlink" Target="../../Sales%20Orders/INVENTWOOD%20-%20METTLEWOOD%2063992/39299%20ITEM%206113/Drawing%20Packets/39299%20ITEM%206113%20DRAWING%20PACKET.pdf" TargetMode="External"/><Relationship Id="rId45" Type="http://schemas.openxmlformats.org/officeDocument/2006/relationships/hyperlink" Target="../../Sales%20Orders/INVENTWOOD%20-%20METTLEWOOD%2063992/38491%20ITEM%207304/Drawing%20Packets/38491%20ITEM%207304%20DRAWING%20PACKET.pdf" TargetMode="External"/><Relationship Id="rId5" Type="http://schemas.openxmlformats.org/officeDocument/2006/relationships/hyperlink" Target="../../Sales%20Orders/STEVENSON%20-%20WESTROCK%2064265/38226%20ITEM%20211/Drawing%20Packets/38226%20ITEM%20211%20DRAWING%20PACKET.pdf" TargetMode="External"/><Relationship Id="rId15" Type="http://schemas.openxmlformats.org/officeDocument/2006/relationships/hyperlink" Target="../../Sales%20Orders/STEVENSON%20-%20WESTROCK%2064265/38227%20ITEM%20212/Drawing%20Packets/38227%20ITEM%20212%20DRAWING%20PACKET.pdf" TargetMode="External"/><Relationship Id="rId23" Type="http://schemas.openxmlformats.org/officeDocument/2006/relationships/hyperlink" Target="../../Sales%20Orders/STEVENSON%20-%20WESTROCK%2064265/39186%20ITEM%20102/Drawing%20Packets/39186%20ITEM%20102%20DRAWING%20PACKET.pdf" TargetMode="External"/><Relationship Id="rId28" Type="http://schemas.openxmlformats.org/officeDocument/2006/relationships/hyperlink" Target="../../Sales%20Orders/HUBER.%2059673/34732.%20ITEM%20408/Drawing%20Packets/34732%20ITEM%20408%20DRAWING%20PACKET.pdf" TargetMode="External"/><Relationship Id="rId36" Type="http://schemas.openxmlformats.org/officeDocument/2006/relationships/hyperlink" Target="../../Sales%20Orders/HUBER.%2059673/34757%20ITEM%20527/Drawing%20Packets/34757%20ITEM%20527%20DRAWING%20PACKET.pdf" TargetMode="External"/><Relationship Id="rId10" Type="http://schemas.openxmlformats.org/officeDocument/2006/relationships/hyperlink" Target="../../Sales%20Orders/HUBER.%2059673/34788%20ITEM%20632/Drawing%20Packets/34788%20ITEM%20632%20DRAWING%20PACKET.pdf" TargetMode="External"/><Relationship Id="rId19" Type="http://schemas.openxmlformats.org/officeDocument/2006/relationships/hyperlink" Target="../../Sales%20Orders/STEVENSON%20-%20WESTROCK%2064265/38228%20ITEM%20214/Drawing%20Packets/38228%20ITEM%20214%20DRAWING%20PACKET.pdf" TargetMode="External"/><Relationship Id="rId31" Type="http://schemas.openxmlformats.org/officeDocument/2006/relationships/hyperlink" Target="../../Sales%20Orders/HUBER.%2059673/34733.%20ITEM%20409/Drawing%20Packets/34733%20ITEM%20409%20DRAWING%20PACKET.pdf" TargetMode="External"/><Relationship Id="rId44" Type="http://schemas.openxmlformats.org/officeDocument/2006/relationships/hyperlink" Target="../../Sales%20Orders/HUBER.%2059673/34727.%20ITEM%20404/Drawing%20Packets/34727%20ITEM%20404%20DRAWING%20PACKET.pdf" TargetMode="External"/><Relationship Id="rId4" Type="http://schemas.openxmlformats.org/officeDocument/2006/relationships/hyperlink" Target="../../Sales%20Orders/STEVENSON%20-%20WESTROCK%2064265/38237%20ITEM%20224/Drawing%20Packets/38237%20ITEM%20224%20DRAWING%20PACKET.pdf" TargetMode="External"/><Relationship Id="rId9" Type="http://schemas.openxmlformats.org/officeDocument/2006/relationships/hyperlink" Target="../../Sales%20Orders/HUBER.%2059673/34786%20ITEM%20629/Drawing%20Packets/34786%20ITEM%20629%20DRAWING%20PACKET.pdf" TargetMode="External"/><Relationship Id="rId14" Type="http://schemas.openxmlformats.org/officeDocument/2006/relationships/hyperlink" Target="../../Sales%20Orders/STEVENSON%20-%20WESTROCK%2064265/38238%20ITEM%20225/Drawing%20Packets/38238%20ITEM%20225%20DRAWING%20PACKET.pdf" TargetMode="External"/><Relationship Id="rId22" Type="http://schemas.openxmlformats.org/officeDocument/2006/relationships/hyperlink" Target="../../Sales%20Orders/STEVENSON%20-%20WESTROCK%2064265/38239%20ITEM%20101/Drawing%20Packets/38239%20ITEM%20101%20DRAWING%20PACKET.pdf" TargetMode="External"/><Relationship Id="rId27" Type="http://schemas.openxmlformats.org/officeDocument/2006/relationships/hyperlink" Target="../../Sales%20Orders/INVENTWOOD%20-%20METTLEWOOD%2063992/38484%20ITEM%206204/Drawing%20Packets/38484%20ITEM%206204%20DRAWING%20PACKET.pdf" TargetMode="External"/><Relationship Id="rId30" Type="http://schemas.openxmlformats.org/officeDocument/2006/relationships/hyperlink" Target="../../Sales%20Orders/STEVENSON%20-%20WESTROCK%2064265/38245%20ITEM%20111/Drawing%20Packets/38245%20ITEM%20111%20DRAWING%20PACKET.pdf" TargetMode="External"/><Relationship Id="rId35" Type="http://schemas.openxmlformats.org/officeDocument/2006/relationships/hyperlink" Target="../../Sales%20Orders/STEVENSON%20-%20WESTROCK%2064265/38248%20ITEM%20302/Drawing%20Packets/38248%20ITEM%20302%20DRAWING%20PACKET.pdf" TargetMode="External"/><Relationship Id="rId43" Type="http://schemas.openxmlformats.org/officeDocument/2006/relationships/hyperlink" Target="../../Sales%20Orders/INVENTWOOD%20-%20METTLEWOOD%2063992/38475%20ITEM%206101/Drawing%20Packets/38475%20ITEM%206101%20DRAWING%20PACKET.pdf" TargetMode="External"/><Relationship Id="rId8" Type="http://schemas.openxmlformats.org/officeDocument/2006/relationships/hyperlink" Target="../../Sales%20Orders/HUBER.%2059673/34790%20ITEM%20634/Drawing%20Packets/34790%20ITEM%20634%20DRAWING%20PACKET.pdf" TargetMode="External"/><Relationship Id="rId3" Type="http://schemas.openxmlformats.org/officeDocument/2006/relationships/hyperlink" Target="../../Sales%20Orders/STEVENSON%20-%20WESTROCK%2064265/38222%20ITEM%20205/Drawing%20Packets/38222%20ITEM%20205%20DRAWING%20PACKET.pdf" TargetMode="External"/><Relationship Id="rId12" Type="http://schemas.openxmlformats.org/officeDocument/2006/relationships/hyperlink" Target="../../Sales%20Orders/HUBER.%2059673/34784%20ITEM%20621/Drawing%20Packets/34784%20ITEM%20621%20DRAWING%20PACKET.pdf" TargetMode="External"/><Relationship Id="rId17" Type="http://schemas.openxmlformats.org/officeDocument/2006/relationships/hyperlink" Target="../../Sales%20Orders/HUBER.%2059673/34759%20ITEM%20529/Drawing%20Packets/34759%20ITEM%20529%20DRAWING%20PACKET.pdf" TargetMode="External"/><Relationship Id="rId25" Type="http://schemas.openxmlformats.org/officeDocument/2006/relationships/hyperlink" Target="../../Sales%20Orders/INVENTWOOD%20-%20METTLEWOOD%2063992/38477%20ITEM%206103/Drawing%20Packets/38477%20ITEM%206103%20DRAWING%20PACKET.pdf" TargetMode="External"/><Relationship Id="rId33" Type="http://schemas.openxmlformats.org/officeDocument/2006/relationships/hyperlink" Target="../../Sales%20Orders/LP%20-%20PEACE%20VALLEY%2066910/39288%20ITEM%20101/Drawing%20Packets/39288%20ITEM%20101%20DRAWING%20PACKET.pdf" TargetMode="External"/><Relationship Id="rId38" Type="http://schemas.openxmlformats.org/officeDocument/2006/relationships/hyperlink" Target="../../Sales%20Orders/INVENTWOOD%20-%20METTLEWOOD%2063992/38498%20ITEM%207406/Drawing%20Packets/38498%20ITME%207406%20DRAWING%20PACKET.pdf" TargetMode="External"/><Relationship Id="rId46" Type="http://schemas.openxmlformats.org/officeDocument/2006/relationships/printerSettings" Target="../printerSettings/printerSettings4.bin"/><Relationship Id="rId20" Type="http://schemas.openxmlformats.org/officeDocument/2006/relationships/hyperlink" Target="../../Sales%20Orders/STEVENSON%20-%20WESTROCK%2064265/38243%20ITEM%20105/Drawing%20Packets/38243%20ITEM%20105%20DRAWING%20PACKET.pdf" TargetMode="External"/><Relationship Id="rId41" Type="http://schemas.openxmlformats.org/officeDocument/2006/relationships/hyperlink" Target="../../Sales%20Orders/INVENTWOOD%20-%20METTLEWOOD%2063992/38500%20ITEM%207502/Drawing%20Packets/38500%20ITEM%207502%20DRAWING%20PACKET.pdf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333"/>
  <sheetViews>
    <sheetView tabSelected="1" zoomScale="80" zoomScaleNormal="80" zoomScaleSheetLayoutView="70" workbookViewId="0">
      <pane xSplit="7" ySplit="1" topLeftCell="H50" activePane="bottomRight" state="frozen"/>
      <selection pane="topRight" activeCell="H1" sqref="H1"/>
      <selection pane="bottomLeft" activeCell="A2" sqref="A2"/>
      <selection pane="bottomRight" activeCell="H64" sqref="H64"/>
    </sheetView>
  </sheetViews>
  <sheetFormatPr defaultColWidth="11.28515625" defaultRowHeight="15" x14ac:dyDescent="0.25"/>
  <cols>
    <col min="1" max="1" width="50.85546875" customWidth="1"/>
    <col min="2" max="2" width="10.28515625" customWidth="1"/>
    <col min="3" max="3" width="10.140625" style="235" customWidth="1"/>
    <col min="4" max="4" width="15.85546875" customWidth="1"/>
    <col min="5" max="5" width="15.5703125" style="334" customWidth="1"/>
    <col min="6" max="6" width="28" style="788" bestFit="1" customWidth="1"/>
    <col min="7" max="7" width="53.42578125" style="879" customWidth="1"/>
    <col min="8" max="8" width="13.42578125" style="818" customWidth="1"/>
    <col min="9" max="9" width="15.85546875" style="818" customWidth="1"/>
    <col min="10" max="11" width="14.140625" style="818" customWidth="1"/>
    <col min="12" max="12" width="12" style="820" customWidth="1"/>
    <col min="13" max="13" width="15.140625" style="818" customWidth="1"/>
    <col min="14" max="15" width="9.140625" customWidth="1"/>
    <col min="16" max="16" width="11.7109375" customWidth="1"/>
    <col min="17" max="17" width="11.85546875" customWidth="1"/>
    <col min="18" max="18" width="15.28515625" customWidth="1"/>
    <col min="19" max="19" width="11.85546875" customWidth="1"/>
    <col min="20" max="20" width="13.140625" customWidth="1"/>
    <col min="21" max="21" width="20.28515625" customWidth="1"/>
    <col min="22" max="22" width="10.28515625" customWidth="1"/>
    <col min="23" max="23" width="12.7109375" customWidth="1"/>
    <col min="24" max="24" width="9.28515625" customWidth="1"/>
    <col min="25" max="25" width="11.7109375" hidden="1" customWidth="1"/>
    <col min="26" max="26" width="12.140625" hidden="1" customWidth="1"/>
    <col min="27" max="27" width="14.28515625" bestFit="1" customWidth="1"/>
    <col min="28" max="28" width="10.5703125" bestFit="1" customWidth="1"/>
    <col min="29" max="29" width="15" customWidth="1"/>
    <col min="30" max="30" width="15.140625" customWidth="1"/>
    <col min="31" max="31" width="13.5703125" hidden="1" customWidth="1"/>
    <col min="32" max="32" width="65.85546875" customWidth="1"/>
    <col min="33" max="33" width="12.140625" customWidth="1"/>
  </cols>
  <sheetData>
    <row r="1" spans="1:33" ht="52.5" customHeight="1" x14ac:dyDescent="0.25">
      <c r="A1" s="800" t="s">
        <v>0</v>
      </c>
      <c r="B1" s="801" t="s">
        <v>1</v>
      </c>
      <c r="C1" s="802" t="s">
        <v>2</v>
      </c>
      <c r="D1" s="803" t="s">
        <v>3</v>
      </c>
      <c r="E1" s="804" t="s">
        <v>4</v>
      </c>
      <c r="F1" s="803" t="s">
        <v>5</v>
      </c>
      <c r="G1" s="805" t="s">
        <v>6</v>
      </c>
      <c r="H1" s="806" t="s">
        <v>7</v>
      </c>
      <c r="I1" s="805" t="s">
        <v>8</v>
      </c>
      <c r="J1" s="805" t="s">
        <v>9</v>
      </c>
      <c r="K1" s="807" t="s">
        <v>10</v>
      </c>
      <c r="L1" s="806" t="s">
        <v>11</v>
      </c>
      <c r="M1" s="808" t="s">
        <v>12</v>
      </c>
      <c r="N1" s="802" t="s">
        <v>13</v>
      </c>
      <c r="O1" s="802" t="s">
        <v>14</v>
      </c>
      <c r="P1" s="802" t="s">
        <v>15</v>
      </c>
      <c r="Q1" s="805" t="s">
        <v>16</v>
      </c>
      <c r="R1" s="806" t="s">
        <v>17</v>
      </c>
      <c r="S1" s="809" t="s">
        <v>18</v>
      </c>
      <c r="T1" s="810" t="s">
        <v>19</v>
      </c>
      <c r="U1" s="805" t="s">
        <v>20</v>
      </c>
      <c r="V1" s="805" t="s">
        <v>21</v>
      </c>
      <c r="W1" s="802" t="s">
        <v>22</v>
      </c>
      <c r="X1" s="805" t="s">
        <v>23</v>
      </c>
      <c r="Y1" s="808" t="s">
        <v>24</v>
      </c>
      <c r="Z1" s="808" t="s">
        <v>25</v>
      </c>
      <c r="AA1" s="808" t="s">
        <v>26</v>
      </c>
      <c r="AB1" s="807" t="s">
        <v>27</v>
      </c>
      <c r="AC1" s="806" t="s">
        <v>28</v>
      </c>
      <c r="AD1" s="811" t="s">
        <v>29</v>
      </c>
      <c r="AE1" s="812" t="s">
        <v>30</v>
      </c>
      <c r="AF1" s="805" t="s">
        <v>31</v>
      </c>
      <c r="AG1" s="815" t="s">
        <v>32</v>
      </c>
    </row>
    <row r="2" spans="1:33" ht="15" customHeight="1" x14ac:dyDescent="0.25">
      <c r="A2" s="894"/>
      <c r="B2" s="895"/>
      <c r="C2" s="912"/>
      <c r="D2" s="895"/>
      <c r="E2" s="897"/>
      <c r="F2" s="898"/>
      <c r="G2" s="907"/>
      <c r="H2" s="832"/>
      <c r="I2" s="899"/>
      <c r="J2" s="899"/>
      <c r="K2" s="899"/>
      <c r="L2" s="900"/>
      <c r="M2" s="901"/>
      <c r="N2" s="830"/>
      <c r="O2" s="830"/>
      <c r="P2" s="830"/>
      <c r="Q2" s="830"/>
      <c r="R2" s="831"/>
      <c r="S2" s="833"/>
      <c r="T2" s="833"/>
      <c r="U2" s="895"/>
      <c r="V2" s="2151" t="str">
        <f>IF($C2=0,"",$C2)</f>
        <v/>
      </c>
      <c r="W2" s="830"/>
      <c r="X2" s="830"/>
      <c r="Y2" s="902"/>
      <c r="Z2" s="902"/>
      <c r="AA2" s="902"/>
      <c r="AB2" s="903"/>
      <c r="AC2" s="831"/>
      <c r="AD2" s="833"/>
      <c r="AE2" s="904"/>
      <c r="AF2" s="895"/>
      <c r="AG2" s="822" t="str">
        <f t="shared" ref="AG2:AG62" ca="1" si="0">IFERROR(IF(AND(NOT(ISBLANK(R2)),S2 &lt;&gt; "YES"), NETWORKDAYS(R2, TODAY()),""), "")</f>
        <v/>
      </c>
    </row>
    <row r="3" spans="1:33" ht="15" customHeight="1" x14ac:dyDescent="0.25">
      <c r="A3" s="911" t="s">
        <v>33</v>
      </c>
      <c r="B3" s="895">
        <v>66910</v>
      </c>
      <c r="C3" s="2123">
        <v>39558</v>
      </c>
      <c r="D3" s="895" t="s">
        <v>34</v>
      </c>
      <c r="E3" s="897"/>
      <c r="F3" s="898" t="s">
        <v>35</v>
      </c>
      <c r="G3" s="907" t="s">
        <v>36</v>
      </c>
      <c r="H3" s="832"/>
      <c r="I3" s="899"/>
      <c r="J3" s="899"/>
      <c r="K3" s="899"/>
      <c r="L3" s="900"/>
      <c r="M3" s="901"/>
      <c r="N3" s="830">
        <v>0</v>
      </c>
      <c r="O3" s="830"/>
      <c r="P3" s="830">
        <v>0</v>
      </c>
      <c r="Q3" s="830"/>
      <c r="R3" s="831"/>
      <c r="S3" s="833"/>
      <c r="T3" s="833"/>
      <c r="U3" s="895"/>
      <c r="V3" s="2151" t="s">
        <v>37</v>
      </c>
      <c r="W3" s="830">
        <v>0</v>
      </c>
      <c r="X3" s="830"/>
      <c r="Y3" s="902"/>
      <c r="Z3" s="902"/>
      <c r="AA3" s="902"/>
      <c r="AB3" s="903"/>
      <c r="AC3" s="831"/>
      <c r="AD3" s="833"/>
      <c r="AE3" s="904"/>
      <c r="AF3" s="895"/>
      <c r="AG3" s="822" t="str">
        <f t="shared" ca="1" si="0"/>
        <v/>
      </c>
    </row>
    <row r="4" spans="1:33" ht="15" customHeight="1" x14ac:dyDescent="0.25">
      <c r="A4" s="911" t="s">
        <v>33</v>
      </c>
      <c r="B4" s="895">
        <v>66910</v>
      </c>
      <c r="C4" s="906">
        <v>39288</v>
      </c>
      <c r="D4" s="2138">
        <v>101</v>
      </c>
      <c r="E4" s="2160"/>
      <c r="F4" s="898" t="s">
        <v>38</v>
      </c>
      <c r="G4" s="907" t="s">
        <v>39</v>
      </c>
      <c r="H4" s="832" t="s">
        <v>53</v>
      </c>
      <c r="I4" s="899">
        <v>45489</v>
      </c>
      <c r="J4" s="899">
        <v>45491</v>
      </c>
      <c r="K4" s="899">
        <v>45495</v>
      </c>
      <c r="L4" s="900">
        <v>45496</v>
      </c>
      <c r="M4" s="901">
        <v>45502</v>
      </c>
      <c r="N4" s="830">
        <v>71</v>
      </c>
      <c r="O4" s="830">
        <v>0</v>
      </c>
      <c r="P4" s="830">
        <v>36</v>
      </c>
      <c r="Q4" s="830">
        <v>0</v>
      </c>
      <c r="R4" s="831">
        <v>45516</v>
      </c>
      <c r="S4" s="833" t="s">
        <v>95</v>
      </c>
      <c r="T4" s="833" t="s">
        <v>95</v>
      </c>
      <c r="U4" s="895"/>
      <c r="V4" s="2151" t="s">
        <v>40</v>
      </c>
      <c r="W4" s="830">
        <v>94</v>
      </c>
      <c r="X4" s="830">
        <v>94</v>
      </c>
      <c r="Y4" s="902"/>
      <c r="Z4" s="902"/>
      <c r="AA4" s="902">
        <v>45538</v>
      </c>
      <c r="AB4" s="903">
        <v>45539</v>
      </c>
      <c r="AC4" s="831">
        <v>45541</v>
      </c>
      <c r="AD4" s="833" t="s">
        <v>154</v>
      </c>
      <c r="AE4" s="904"/>
      <c r="AF4" s="895"/>
      <c r="AG4" s="822" t="str">
        <f t="shared" ca="1" si="0"/>
        <v/>
      </c>
    </row>
    <row r="5" spans="1:33" ht="15" customHeight="1" x14ac:dyDescent="0.25">
      <c r="A5" s="911" t="s">
        <v>33</v>
      </c>
      <c r="B5" s="895">
        <v>66910</v>
      </c>
      <c r="C5" s="906">
        <v>39289</v>
      </c>
      <c r="D5" s="2138">
        <v>102</v>
      </c>
      <c r="E5" s="2160"/>
      <c r="F5" s="898" t="s">
        <v>41</v>
      </c>
      <c r="G5" s="907" t="s">
        <v>42</v>
      </c>
      <c r="H5" s="832" t="s">
        <v>53</v>
      </c>
      <c r="I5" s="899">
        <v>45489</v>
      </c>
      <c r="J5" s="899">
        <v>45491</v>
      </c>
      <c r="K5" s="899">
        <v>45495</v>
      </c>
      <c r="L5" s="900">
        <v>45496</v>
      </c>
      <c r="M5" s="901">
        <v>45502</v>
      </c>
      <c r="N5" s="830">
        <v>73</v>
      </c>
      <c r="O5" s="830">
        <v>0</v>
      </c>
      <c r="P5" s="830">
        <v>54</v>
      </c>
      <c r="Q5" s="830">
        <v>0</v>
      </c>
      <c r="R5" s="831">
        <v>45516</v>
      </c>
      <c r="S5" s="833" t="s">
        <v>95</v>
      </c>
      <c r="T5" s="833" t="s">
        <v>95</v>
      </c>
      <c r="U5" s="895"/>
      <c r="V5" s="2151" t="s">
        <v>43</v>
      </c>
      <c r="W5" s="830">
        <v>56</v>
      </c>
      <c r="X5" s="830">
        <v>56</v>
      </c>
      <c r="Y5" s="902"/>
      <c r="Z5" s="902"/>
      <c r="AA5" s="902">
        <v>45538</v>
      </c>
      <c r="AB5" s="903">
        <v>45539</v>
      </c>
      <c r="AC5" s="831">
        <v>45541</v>
      </c>
      <c r="AD5" s="833" t="s">
        <v>154</v>
      </c>
      <c r="AE5" s="904"/>
      <c r="AF5" s="895"/>
      <c r="AG5" s="822" t="str">
        <f t="shared" ca="1" si="0"/>
        <v/>
      </c>
    </row>
    <row r="6" spans="1:33" ht="15" customHeight="1" x14ac:dyDescent="0.25">
      <c r="A6" s="911" t="s">
        <v>33</v>
      </c>
      <c r="B6" s="895">
        <v>66910</v>
      </c>
      <c r="C6" s="906">
        <v>39290</v>
      </c>
      <c r="D6" s="2138">
        <v>103</v>
      </c>
      <c r="E6" s="2160"/>
      <c r="F6" s="898" t="s">
        <v>44</v>
      </c>
      <c r="G6" s="907" t="s">
        <v>45</v>
      </c>
      <c r="H6" s="832" t="s">
        <v>53</v>
      </c>
      <c r="I6" s="899">
        <v>45489</v>
      </c>
      <c r="J6" s="899">
        <v>45491</v>
      </c>
      <c r="K6" s="899">
        <v>45495</v>
      </c>
      <c r="L6" s="900">
        <v>45496</v>
      </c>
      <c r="M6" s="901">
        <v>45502</v>
      </c>
      <c r="N6" s="830">
        <v>30</v>
      </c>
      <c r="O6" s="830">
        <v>0</v>
      </c>
      <c r="P6" s="830">
        <v>52</v>
      </c>
      <c r="Q6" s="830">
        <v>0</v>
      </c>
      <c r="R6" s="831">
        <v>45516</v>
      </c>
      <c r="S6" s="833" t="s">
        <v>95</v>
      </c>
      <c r="T6" s="833" t="s">
        <v>95</v>
      </c>
      <c r="U6" s="895"/>
      <c r="V6" s="2151" t="s">
        <v>46</v>
      </c>
      <c r="W6" s="830">
        <v>58</v>
      </c>
      <c r="X6" s="830">
        <v>58</v>
      </c>
      <c r="Y6" s="902"/>
      <c r="Z6" s="902"/>
      <c r="AA6" s="902">
        <v>45538</v>
      </c>
      <c r="AB6" s="903">
        <v>45539</v>
      </c>
      <c r="AC6" s="831">
        <v>45541</v>
      </c>
      <c r="AD6" s="833" t="s">
        <v>154</v>
      </c>
      <c r="AE6" s="904"/>
      <c r="AF6" s="895"/>
      <c r="AG6" s="822" t="str">
        <f t="shared" ca="1" si="0"/>
        <v/>
      </c>
    </row>
    <row r="7" spans="1:33" ht="15" customHeight="1" x14ac:dyDescent="0.25">
      <c r="A7" s="911" t="s">
        <v>50</v>
      </c>
      <c r="B7" s="895">
        <v>66910</v>
      </c>
      <c r="C7" s="912" t="s">
        <v>51</v>
      </c>
      <c r="D7" s="895"/>
      <c r="E7" s="897"/>
      <c r="F7" s="898"/>
      <c r="G7" s="907"/>
      <c r="H7" s="832"/>
      <c r="I7" s="899"/>
      <c r="J7" s="899"/>
      <c r="K7" s="899"/>
      <c r="L7" s="900"/>
      <c r="M7" s="901"/>
      <c r="N7" s="830"/>
      <c r="O7" s="830"/>
      <c r="P7" s="830"/>
      <c r="Q7" s="830"/>
      <c r="R7" s="831"/>
      <c r="S7" s="833"/>
      <c r="T7" s="833"/>
      <c r="U7" s="895" t="s">
        <v>52</v>
      </c>
      <c r="V7" s="2151" t="str">
        <f t="shared" ref="V7:V8" si="1">IF($C7=0,"",$C7)</f>
        <v>STOCK</v>
      </c>
      <c r="W7" s="830"/>
      <c r="X7" s="830"/>
      <c r="Y7" s="902"/>
      <c r="Z7" s="902"/>
      <c r="AA7" s="902"/>
      <c r="AB7" s="903"/>
      <c r="AC7" s="831"/>
      <c r="AD7" s="833"/>
      <c r="AE7" s="904"/>
      <c r="AF7" s="895"/>
      <c r="AG7" s="822" t="str">
        <f t="shared" ca="1" si="0"/>
        <v/>
      </c>
    </row>
    <row r="8" spans="1:33" ht="15" customHeight="1" x14ac:dyDescent="0.25">
      <c r="A8" s="894"/>
      <c r="B8" s="895"/>
      <c r="C8" s="912"/>
      <c r="D8" s="895"/>
      <c r="E8" s="897"/>
      <c r="F8" s="898"/>
      <c r="G8" s="907"/>
      <c r="H8" s="832"/>
      <c r="I8" s="899"/>
      <c r="J8" s="899"/>
      <c r="K8" s="899"/>
      <c r="L8" s="900"/>
      <c r="M8" s="901"/>
      <c r="N8" s="830"/>
      <c r="O8" s="830"/>
      <c r="P8" s="830"/>
      <c r="Q8" s="830"/>
      <c r="R8" s="831"/>
      <c r="S8" s="833"/>
      <c r="T8" s="833"/>
      <c r="U8" s="895"/>
      <c r="V8" s="2151" t="str">
        <f t="shared" si="1"/>
        <v/>
      </c>
      <c r="W8" s="830"/>
      <c r="X8" s="830"/>
      <c r="Y8" s="902"/>
      <c r="Z8" s="902"/>
      <c r="AA8" s="902"/>
      <c r="AB8" s="903"/>
      <c r="AC8" s="831"/>
      <c r="AD8" s="833"/>
      <c r="AE8" s="904"/>
      <c r="AF8" s="895"/>
      <c r="AG8" s="822" t="str">
        <f t="shared" ca="1" si="0"/>
        <v/>
      </c>
    </row>
    <row r="9" spans="1:33" ht="15" customHeight="1" x14ac:dyDescent="0.25">
      <c r="A9" s="894"/>
      <c r="B9" s="895"/>
      <c r="C9" s="912"/>
      <c r="D9" s="895"/>
      <c r="E9" s="897"/>
      <c r="F9" s="898"/>
      <c r="G9" s="907"/>
      <c r="H9" s="832"/>
      <c r="I9" s="899"/>
      <c r="J9" s="899"/>
      <c r="K9" s="899"/>
      <c r="L9" s="900"/>
      <c r="M9" s="901"/>
      <c r="N9" s="830"/>
      <c r="O9" s="830"/>
      <c r="P9" s="830"/>
      <c r="Q9" s="830"/>
      <c r="R9" s="831"/>
      <c r="S9" s="833"/>
      <c r="T9" s="833"/>
      <c r="U9" s="895"/>
      <c r="V9" s="2151" t="str">
        <f t="shared" ref="V9" si="2">IF($C9=0,"",$C9)</f>
        <v/>
      </c>
      <c r="W9" s="830"/>
      <c r="X9" s="830"/>
      <c r="Y9" s="902"/>
      <c r="Z9" s="902"/>
      <c r="AA9" s="902"/>
      <c r="AB9" s="903"/>
      <c r="AC9" s="831"/>
      <c r="AD9" s="833"/>
      <c r="AE9" s="904"/>
      <c r="AF9" s="895"/>
      <c r="AG9" s="822" t="str">
        <f t="shared" ca="1" si="0"/>
        <v/>
      </c>
    </row>
    <row r="10" spans="1:33" ht="15" customHeight="1" x14ac:dyDescent="0.25">
      <c r="A10" s="2206" t="s">
        <v>54</v>
      </c>
      <c r="B10" s="895">
        <v>65876</v>
      </c>
      <c r="C10" s="896">
        <v>38615</v>
      </c>
      <c r="D10" s="2138">
        <v>101</v>
      </c>
      <c r="E10" s="2160"/>
      <c r="F10" s="895" t="s">
        <v>55</v>
      </c>
      <c r="G10" s="907" t="s">
        <v>56</v>
      </c>
      <c r="H10" s="832" t="s">
        <v>53</v>
      </c>
      <c r="I10" s="899" t="s">
        <v>53</v>
      </c>
      <c r="J10" s="899">
        <v>45474</v>
      </c>
      <c r="K10" s="899">
        <v>45482</v>
      </c>
      <c r="L10" s="900">
        <v>45485</v>
      </c>
      <c r="M10" s="901">
        <v>45489</v>
      </c>
      <c r="N10" s="830">
        <v>246</v>
      </c>
      <c r="O10" s="830">
        <v>70</v>
      </c>
      <c r="P10" s="830">
        <v>261</v>
      </c>
      <c r="Q10" s="830">
        <v>200</v>
      </c>
      <c r="R10" s="831">
        <v>45555</v>
      </c>
      <c r="S10" s="833"/>
      <c r="T10" s="833"/>
      <c r="U10" s="895"/>
      <c r="V10" s="2151">
        <f t="shared" ref="V10:V12" si="3">IF($C10=0,"",$C10)</f>
        <v>38615</v>
      </c>
      <c r="W10" s="830">
        <v>205</v>
      </c>
      <c r="X10" s="830">
        <v>205</v>
      </c>
      <c r="Y10" s="902"/>
      <c r="Z10" s="902"/>
      <c r="AA10" s="902">
        <v>45583</v>
      </c>
      <c r="AB10" s="903">
        <v>45590</v>
      </c>
      <c r="AC10" s="831">
        <v>45595</v>
      </c>
      <c r="AD10" s="833"/>
      <c r="AE10" s="904"/>
      <c r="AF10" s="895"/>
      <c r="AG10" s="822">
        <f t="shared" ca="1" si="0"/>
        <v>-2</v>
      </c>
    </row>
    <row r="11" spans="1:33" ht="15" customHeight="1" x14ac:dyDescent="0.25">
      <c r="A11" s="2206" t="s">
        <v>57</v>
      </c>
      <c r="B11" s="895">
        <v>65876</v>
      </c>
      <c r="C11" s="912" t="s">
        <v>51</v>
      </c>
      <c r="D11" s="895"/>
      <c r="E11" s="897"/>
      <c r="F11" s="898"/>
      <c r="G11" s="907"/>
      <c r="H11" s="832"/>
      <c r="I11" s="899"/>
      <c r="J11" s="899"/>
      <c r="K11" s="899"/>
      <c r="L11" s="900"/>
      <c r="M11" s="901"/>
      <c r="N11" s="830"/>
      <c r="O11" s="830"/>
      <c r="P11" s="830"/>
      <c r="Q11" s="830"/>
      <c r="R11" s="831"/>
      <c r="S11" s="833"/>
      <c r="T11" s="833"/>
      <c r="U11" s="895" t="s">
        <v>52</v>
      </c>
      <c r="V11" s="2151" t="str">
        <f t="shared" si="3"/>
        <v>STOCK</v>
      </c>
      <c r="W11" s="830"/>
      <c r="X11" s="830"/>
      <c r="Y11" s="902"/>
      <c r="Z11" s="902"/>
      <c r="AA11" s="902"/>
      <c r="AB11" s="903"/>
      <c r="AC11" s="831"/>
      <c r="AD11" s="833"/>
      <c r="AE11" s="904"/>
      <c r="AF11" s="895"/>
      <c r="AG11" s="822" t="str">
        <f t="shared" ca="1" si="0"/>
        <v/>
      </c>
    </row>
    <row r="12" spans="1:33" ht="15" customHeight="1" x14ac:dyDescent="0.25">
      <c r="A12" s="894"/>
      <c r="B12" s="895"/>
      <c r="C12" s="912"/>
      <c r="D12" s="895"/>
      <c r="E12" s="897"/>
      <c r="F12" s="898"/>
      <c r="G12" s="907"/>
      <c r="H12" s="832"/>
      <c r="I12" s="899"/>
      <c r="J12" s="899"/>
      <c r="K12" s="899"/>
      <c r="L12" s="900"/>
      <c r="M12" s="901"/>
      <c r="N12" s="830"/>
      <c r="O12" s="830"/>
      <c r="P12" s="830"/>
      <c r="Q12" s="830"/>
      <c r="R12" s="831"/>
      <c r="S12" s="833"/>
      <c r="T12" s="833"/>
      <c r="U12" s="895"/>
      <c r="V12" s="2151" t="str">
        <f t="shared" si="3"/>
        <v/>
      </c>
      <c r="W12" s="830"/>
      <c r="X12" s="830"/>
      <c r="Y12" s="902"/>
      <c r="Z12" s="902"/>
      <c r="AA12" s="902"/>
      <c r="AB12" s="903"/>
      <c r="AC12" s="831"/>
      <c r="AD12" s="833"/>
      <c r="AE12" s="904"/>
      <c r="AF12" s="895"/>
      <c r="AG12" s="822" t="str">
        <f t="shared" ca="1" si="0"/>
        <v/>
      </c>
    </row>
    <row r="13" spans="1:33" ht="15" customHeight="1" x14ac:dyDescent="0.25">
      <c r="A13" s="2202" t="s">
        <v>58</v>
      </c>
      <c r="B13" s="895">
        <v>66615</v>
      </c>
      <c r="C13" s="906">
        <v>39112</v>
      </c>
      <c r="D13" s="2138">
        <v>101</v>
      </c>
      <c r="E13" s="2160"/>
      <c r="F13" s="898" t="s">
        <v>59</v>
      </c>
      <c r="G13" s="907" t="s">
        <v>60</v>
      </c>
      <c r="H13" s="832">
        <v>45495</v>
      </c>
      <c r="I13" s="899">
        <v>45495</v>
      </c>
      <c r="J13" s="899">
        <v>45511</v>
      </c>
      <c r="K13" s="899">
        <v>45518</v>
      </c>
      <c r="L13" s="900">
        <v>45518</v>
      </c>
      <c r="M13" s="901">
        <v>45523</v>
      </c>
      <c r="N13" s="830">
        <v>57</v>
      </c>
      <c r="O13" s="830">
        <v>0</v>
      </c>
      <c r="P13" s="830">
        <v>5</v>
      </c>
      <c r="Q13" s="830">
        <v>0</v>
      </c>
      <c r="R13" s="831">
        <v>45539</v>
      </c>
      <c r="S13" s="833" t="s">
        <v>95</v>
      </c>
      <c r="T13" s="833" t="s">
        <v>95</v>
      </c>
      <c r="U13" s="895"/>
      <c r="V13" s="2151" t="s">
        <v>61</v>
      </c>
      <c r="W13" s="830">
        <v>57</v>
      </c>
      <c r="X13" s="830">
        <v>57</v>
      </c>
      <c r="Y13" s="902"/>
      <c r="Z13" s="902"/>
      <c r="AA13" s="902">
        <v>45558</v>
      </c>
      <c r="AB13" s="903">
        <v>45559</v>
      </c>
      <c r="AC13" s="831">
        <v>45562</v>
      </c>
      <c r="AD13" s="833"/>
      <c r="AE13" s="904"/>
      <c r="AF13" s="895"/>
      <c r="AG13" s="822" t="str">
        <f t="shared" ca="1" si="0"/>
        <v/>
      </c>
    </row>
    <row r="14" spans="1:33" ht="15" customHeight="1" x14ac:dyDescent="0.25">
      <c r="A14" s="2202" t="s">
        <v>58</v>
      </c>
      <c r="B14" s="895">
        <v>66615</v>
      </c>
      <c r="C14" s="906">
        <v>39813</v>
      </c>
      <c r="D14" s="2138">
        <v>102</v>
      </c>
      <c r="E14" s="2160"/>
      <c r="F14" s="898" t="s">
        <v>6019</v>
      </c>
      <c r="G14" s="907" t="s">
        <v>62</v>
      </c>
      <c r="H14" s="832">
        <v>45495</v>
      </c>
      <c r="I14" s="899">
        <v>45495</v>
      </c>
      <c r="J14" s="899">
        <v>45511</v>
      </c>
      <c r="K14" s="899">
        <v>45518</v>
      </c>
      <c r="L14" s="900">
        <v>45518</v>
      </c>
      <c r="M14" s="901">
        <v>45523</v>
      </c>
      <c r="N14" s="830">
        <v>82</v>
      </c>
      <c r="O14" s="830">
        <v>0</v>
      </c>
      <c r="P14" s="830">
        <v>27</v>
      </c>
      <c r="Q14" s="830">
        <v>0</v>
      </c>
      <c r="R14" s="831">
        <v>45534</v>
      </c>
      <c r="S14" s="833" t="s">
        <v>95</v>
      </c>
      <c r="T14" s="833" t="s">
        <v>95</v>
      </c>
      <c r="U14" s="895"/>
      <c r="V14" s="2151" t="s">
        <v>63</v>
      </c>
      <c r="W14" s="830">
        <v>86</v>
      </c>
      <c r="X14" s="830">
        <v>86</v>
      </c>
      <c r="Y14" s="902"/>
      <c r="Z14" s="902"/>
      <c r="AA14" s="902">
        <v>45558</v>
      </c>
      <c r="AB14" s="903">
        <v>45559</v>
      </c>
      <c r="AC14" s="831">
        <v>45562</v>
      </c>
      <c r="AD14" s="833"/>
      <c r="AE14" s="904"/>
      <c r="AF14" s="895"/>
      <c r="AG14" s="822" t="str">
        <f t="shared" ca="1" si="0"/>
        <v/>
      </c>
    </row>
    <row r="15" spans="1:33" ht="15" customHeight="1" x14ac:dyDescent="0.25">
      <c r="A15" s="2202" t="s">
        <v>58</v>
      </c>
      <c r="B15" s="895">
        <v>66615</v>
      </c>
      <c r="C15" s="906">
        <v>39505</v>
      </c>
      <c r="D15" s="2138">
        <v>103</v>
      </c>
      <c r="E15" s="2160"/>
      <c r="F15" s="898" t="s">
        <v>64</v>
      </c>
      <c r="G15" s="907" t="s">
        <v>65</v>
      </c>
      <c r="H15" s="832">
        <v>45495</v>
      </c>
      <c r="I15" s="899">
        <v>45495</v>
      </c>
      <c r="J15" s="899">
        <v>45511</v>
      </c>
      <c r="K15" s="899">
        <v>45518</v>
      </c>
      <c r="L15" s="900">
        <v>45518</v>
      </c>
      <c r="M15" s="901">
        <v>45523</v>
      </c>
      <c r="N15" s="830">
        <v>59</v>
      </c>
      <c r="O15" s="830">
        <v>0</v>
      </c>
      <c r="P15" s="830">
        <v>5</v>
      </c>
      <c r="Q15" s="830">
        <v>0</v>
      </c>
      <c r="R15" s="831">
        <v>45541</v>
      </c>
      <c r="S15" s="833" t="s">
        <v>95</v>
      </c>
      <c r="T15" s="833" t="s">
        <v>95</v>
      </c>
      <c r="U15" s="895"/>
      <c r="V15" s="2151" t="s">
        <v>66</v>
      </c>
      <c r="W15" s="830">
        <v>35</v>
      </c>
      <c r="X15" s="830">
        <v>35</v>
      </c>
      <c r="Y15" s="902"/>
      <c r="Z15" s="902"/>
      <c r="AA15" s="902">
        <v>45558</v>
      </c>
      <c r="AB15" s="903">
        <v>45559</v>
      </c>
      <c r="AC15" s="831">
        <v>45562</v>
      </c>
      <c r="AD15" s="833"/>
      <c r="AE15" s="904"/>
      <c r="AF15" s="895"/>
      <c r="AG15" s="822" t="str">
        <f t="shared" ca="1" si="0"/>
        <v/>
      </c>
    </row>
    <row r="16" spans="1:33" ht="15" customHeight="1" x14ac:dyDescent="0.25">
      <c r="A16" s="2202" t="s">
        <v>67</v>
      </c>
      <c r="B16" s="895">
        <v>66615</v>
      </c>
      <c r="C16" s="912" t="s">
        <v>51</v>
      </c>
      <c r="D16" s="895"/>
      <c r="E16" s="897"/>
      <c r="F16" s="898"/>
      <c r="G16" s="907"/>
      <c r="H16" s="832"/>
      <c r="I16" s="899"/>
      <c r="J16" s="899"/>
      <c r="K16" s="899"/>
      <c r="L16" s="900"/>
      <c r="M16" s="901"/>
      <c r="N16" s="830"/>
      <c r="O16" s="830"/>
      <c r="P16" s="830"/>
      <c r="Q16" s="830"/>
      <c r="R16" s="831"/>
      <c r="S16" s="833"/>
      <c r="T16" s="833"/>
      <c r="U16" s="895" t="s">
        <v>52</v>
      </c>
      <c r="V16" s="2151" t="str">
        <f>IF($C16=0,"",$C16)</f>
        <v>STOCK</v>
      </c>
      <c r="W16" s="830"/>
      <c r="X16" s="830"/>
      <c r="Y16" s="902"/>
      <c r="Z16" s="902"/>
      <c r="AA16" s="902"/>
      <c r="AB16" s="903"/>
      <c r="AC16" s="831"/>
      <c r="AD16" s="833"/>
      <c r="AE16" s="904"/>
      <c r="AF16" s="895"/>
      <c r="AG16" s="822" t="str">
        <f t="shared" ca="1" si="0"/>
        <v/>
      </c>
    </row>
    <row r="17" spans="1:33" ht="15" customHeight="1" x14ac:dyDescent="0.25">
      <c r="A17" s="894"/>
      <c r="B17" s="895"/>
      <c r="C17" s="912"/>
      <c r="D17" s="895"/>
      <c r="E17" s="897"/>
      <c r="F17" s="898"/>
      <c r="G17" s="907"/>
      <c r="H17" s="832"/>
      <c r="I17" s="899"/>
      <c r="J17" s="899"/>
      <c r="K17" s="899"/>
      <c r="L17" s="900"/>
      <c r="M17" s="901"/>
      <c r="N17" s="830"/>
      <c r="O17" s="830"/>
      <c r="P17" s="830"/>
      <c r="Q17" s="830"/>
      <c r="R17" s="831"/>
      <c r="S17" s="833"/>
      <c r="T17" s="833"/>
      <c r="U17" s="895"/>
      <c r="V17" s="2151" t="str">
        <f t="shared" ref="V17" si="4">IF($C17=0,"",$C17)</f>
        <v/>
      </c>
      <c r="W17" s="830"/>
      <c r="X17" s="830"/>
      <c r="Y17" s="902"/>
      <c r="Z17" s="902"/>
      <c r="AA17" s="902"/>
      <c r="AB17" s="903"/>
      <c r="AC17" s="831"/>
      <c r="AD17" s="833"/>
      <c r="AE17" s="904"/>
      <c r="AF17" s="895"/>
      <c r="AG17" s="822" t="str">
        <f t="shared" ca="1" si="0"/>
        <v/>
      </c>
    </row>
    <row r="18" spans="1:33" ht="15" customHeight="1" x14ac:dyDescent="0.25">
      <c r="A18" s="913" t="s">
        <v>68</v>
      </c>
      <c r="B18" s="895">
        <v>67140</v>
      </c>
      <c r="C18" s="2123">
        <v>39528</v>
      </c>
      <c r="D18" s="895" t="s">
        <v>34</v>
      </c>
      <c r="E18" s="897"/>
      <c r="F18" s="898" t="s">
        <v>35</v>
      </c>
      <c r="G18" s="907" t="s">
        <v>36</v>
      </c>
      <c r="H18" s="832"/>
      <c r="I18" s="899"/>
      <c r="J18" s="899"/>
      <c r="K18" s="899"/>
      <c r="L18" s="900"/>
      <c r="M18" s="901"/>
      <c r="N18" s="830">
        <v>0</v>
      </c>
      <c r="O18" s="830"/>
      <c r="P18" s="830">
        <v>0</v>
      </c>
      <c r="Q18" s="830"/>
      <c r="R18" s="831"/>
      <c r="S18" s="833"/>
      <c r="T18" s="833"/>
      <c r="U18" s="895"/>
      <c r="V18" s="2151" t="s">
        <v>69</v>
      </c>
      <c r="W18" s="830">
        <v>0</v>
      </c>
      <c r="X18" s="830"/>
      <c r="Y18" s="902"/>
      <c r="Z18" s="902"/>
      <c r="AA18" s="902"/>
      <c r="AB18" s="903"/>
      <c r="AC18" s="831"/>
      <c r="AD18" s="833"/>
      <c r="AE18" s="904"/>
      <c r="AF18" s="895"/>
      <c r="AG18" s="822" t="str">
        <f t="shared" ca="1" si="0"/>
        <v/>
      </c>
    </row>
    <row r="19" spans="1:33" ht="15" customHeight="1" x14ac:dyDescent="0.25">
      <c r="A19" s="913" t="s">
        <v>68</v>
      </c>
      <c r="B19" s="895">
        <v>67140</v>
      </c>
      <c r="C19" s="906">
        <v>39510</v>
      </c>
      <c r="D19" s="2138">
        <v>101</v>
      </c>
      <c r="E19" s="2160"/>
      <c r="F19" s="898" t="s">
        <v>70</v>
      </c>
      <c r="G19" s="907" t="s">
        <v>71</v>
      </c>
      <c r="H19" s="832" t="s">
        <v>53</v>
      </c>
      <c r="I19" s="899" t="s">
        <v>53</v>
      </c>
      <c r="J19" s="899">
        <v>45492</v>
      </c>
      <c r="K19" s="899">
        <v>45495</v>
      </c>
      <c r="L19" s="900">
        <v>45499</v>
      </c>
      <c r="M19" s="901">
        <v>45502</v>
      </c>
      <c r="N19" s="830">
        <v>163</v>
      </c>
      <c r="O19" s="830">
        <v>21</v>
      </c>
      <c r="P19" s="830">
        <v>373</v>
      </c>
      <c r="Q19" s="830">
        <v>210</v>
      </c>
      <c r="R19" s="831">
        <v>45559</v>
      </c>
      <c r="S19" s="833" t="s">
        <v>95</v>
      </c>
      <c r="T19" s="833" t="s">
        <v>95</v>
      </c>
      <c r="U19" s="895"/>
      <c r="V19" s="2151" t="s">
        <v>72</v>
      </c>
      <c r="W19" s="830">
        <v>242</v>
      </c>
      <c r="X19" s="830">
        <v>242</v>
      </c>
      <c r="Y19" s="902"/>
      <c r="Z19" s="902"/>
      <c r="AA19" s="902">
        <v>45580</v>
      </c>
      <c r="AB19" s="903">
        <v>45587</v>
      </c>
      <c r="AC19" s="831">
        <v>45596</v>
      </c>
      <c r="AD19" s="833"/>
      <c r="AE19" s="904"/>
      <c r="AF19" s="895"/>
      <c r="AG19" s="822" t="str">
        <f t="shared" ca="1" si="0"/>
        <v/>
      </c>
    </row>
    <row r="20" spans="1:33" ht="15" customHeight="1" x14ac:dyDescent="0.25">
      <c r="A20" s="913" t="s">
        <v>68</v>
      </c>
      <c r="B20" s="895">
        <v>67140</v>
      </c>
      <c r="C20" s="2123">
        <v>39511</v>
      </c>
      <c r="D20" s="895">
        <v>110</v>
      </c>
      <c r="E20" s="897"/>
      <c r="F20" s="898" t="s">
        <v>73</v>
      </c>
      <c r="G20" s="907" t="s">
        <v>74</v>
      </c>
      <c r="H20" s="832"/>
      <c r="I20" s="899"/>
      <c r="J20" s="899"/>
      <c r="K20" s="899"/>
      <c r="L20" s="900"/>
      <c r="M20" s="901"/>
      <c r="N20" s="830">
        <v>0</v>
      </c>
      <c r="O20" s="830"/>
      <c r="P20" s="830">
        <v>0</v>
      </c>
      <c r="Q20" s="830"/>
      <c r="R20" s="831"/>
      <c r="S20" s="833"/>
      <c r="T20" s="833"/>
      <c r="U20" s="895"/>
      <c r="V20" s="2151" t="s">
        <v>75</v>
      </c>
      <c r="W20" s="830">
        <v>0</v>
      </c>
      <c r="X20" s="830"/>
      <c r="Y20" s="902"/>
      <c r="Z20" s="902"/>
      <c r="AA20" s="902">
        <v>45580</v>
      </c>
      <c r="AB20" s="903">
        <v>45587</v>
      </c>
      <c r="AC20" s="831">
        <v>45596</v>
      </c>
      <c r="AD20" s="833"/>
      <c r="AE20" s="904"/>
      <c r="AF20" s="895"/>
      <c r="AG20" s="822" t="str">
        <f t="shared" ca="1" si="0"/>
        <v/>
      </c>
    </row>
    <row r="21" spans="1:33" ht="15" customHeight="1" x14ac:dyDescent="0.25">
      <c r="A21" s="913" t="s">
        <v>68</v>
      </c>
      <c r="B21" s="895">
        <v>67140</v>
      </c>
      <c r="C21" s="2123">
        <v>39512</v>
      </c>
      <c r="D21" s="895">
        <v>111</v>
      </c>
      <c r="E21" s="897"/>
      <c r="F21" s="898" t="s">
        <v>76</v>
      </c>
      <c r="G21" s="907" t="s">
        <v>77</v>
      </c>
      <c r="H21" s="832"/>
      <c r="I21" s="899"/>
      <c r="J21" s="899"/>
      <c r="K21" s="899"/>
      <c r="L21" s="900"/>
      <c r="M21" s="901"/>
      <c r="N21" s="830">
        <v>0</v>
      </c>
      <c r="O21" s="830"/>
      <c r="P21" s="830">
        <v>0</v>
      </c>
      <c r="Q21" s="830"/>
      <c r="R21" s="831"/>
      <c r="S21" s="833"/>
      <c r="T21" s="833"/>
      <c r="U21" s="895"/>
      <c r="V21" s="2151" t="s">
        <v>78</v>
      </c>
      <c r="W21" s="830">
        <v>0</v>
      </c>
      <c r="X21" s="830"/>
      <c r="Y21" s="902"/>
      <c r="Z21" s="902"/>
      <c r="AA21" s="902">
        <v>45580</v>
      </c>
      <c r="AB21" s="903">
        <v>45587</v>
      </c>
      <c r="AC21" s="831">
        <v>45596</v>
      </c>
      <c r="AD21" s="833"/>
      <c r="AE21" s="904"/>
      <c r="AF21" s="895"/>
      <c r="AG21" s="822" t="str">
        <f t="shared" ca="1" si="0"/>
        <v/>
      </c>
    </row>
    <row r="22" spans="1:33" ht="15" customHeight="1" x14ac:dyDescent="0.25">
      <c r="A22" s="913" t="s">
        <v>68</v>
      </c>
      <c r="B22" s="895">
        <v>67140</v>
      </c>
      <c r="C22" s="2123">
        <v>39513</v>
      </c>
      <c r="D22" s="895">
        <v>112</v>
      </c>
      <c r="E22" s="897"/>
      <c r="F22" s="898" t="s">
        <v>79</v>
      </c>
      <c r="G22" s="907" t="s">
        <v>80</v>
      </c>
      <c r="H22" s="832"/>
      <c r="I22" s="899"/>
      <c r="J22" s="899"/>
      <c r="K22" s="899"/>
      <c r="L22" s="900"/>
      <c r="M22" s="901"/>
      <c r="N22" s="830">
        <v>0</v>
      </c>
      <c r="O22" s="830"/>
      <c r="P22" s="830">
        <v>0</v>
      </c>
      <c r="Q22" s="830"/>
      <c r="R22" s="831"/>
      <c r="S22" s="833"/>
      <c r="T22" s="833"/>
      <c r="U22" s="895"/>
      <c r="V22" s="2151" t="s">
        <v>81</v>
      </c>
      <c r="W22" s="830">
        <v>0</v>
      </c>
      <c r="X22" s="830"/>
      <c r="Y22" s="902"/>
      <c r="Z22" s="902"/>
      <c r="AA22" s="902">
        <v>45580</v>
      </c>
      <c r="AB22" s="903">
        <v>45587</v>
      </c>
      <c r="AC22" s="831">
        <v>45596</v>
      </c>
      <c r="AD22" s="833"/>
      <c r="AE22" s="904"/>
      <c r="AF22" s="895"/>
      <c r="AG22" s="822" t="str">
        <f t="shared" ca="1" si="0"/>
        <v/>
      </c>
    </row>
    <row r="23" spans="1:33" ht="15" customHeight="1" x14ac:dyDescent="0.25">
      <c r="A23" s="913" t="s">
        <v>68</v>
      </c>
      <c r="B23" s="895">
        <v>67140</v>
      </c>
      <c r="C23" s="2123">
        <v>39514</v>
      </c>
      <c r="D23" s="895">
        <v>113</v>
      </c>
      <c r="E23" s="897"/>
      <c r="F23" s="898" t="s">
        <v>82</v>
      </c>
      <c r="G23" s="907" t="s">
        <v>83</v>
      </c>
      <c r="H23" s="832"/>
      <c r="I23" s="899"/>
      <c r="J23" s="899"/>
      <c r="K23" s="899"/>
      <c r="L23" s="900"/>
      <c r="M23" s="901"/>
      <c r="N23" s="830">
        <v>0</v>
      </c>
      <c r="O23" s="830"/>
      <c r="P23" s="830">
        <v>0</v>
      </c>
      <c r="Q23" s="830"/>
      <c r="R23" s="831"/>
      <c r="S23" s="833"/>
      <c r="T23" s="833"/>
      <c r="U23" s="895"/>
      <c r="V23" s="2151" t="s">
        <v>84</v>
      </c>
      <c r="W23" s="830">
        <v>0</v>
      </c>
      <c r="X23" s="830"/>
      <c r="Y23" s="902"/>
      <c r="Z23" s="902"/>
      <c r="AA23" s="902"/>
      <c r="AB23" s="903"/>
      <c r="AC23" s="831"/>
      <c r="AD23" s="833"/>
      <c r="AE23" s="904"/>
      <c r="AF23" s="895"/>
      <c r="AG23" s="822" t="str">
        <f t="shared" ca="1" si="0"/>
        <v/>
      </c>
    </row>
    <row r="24" spans="1:33" ht="15" customHeight="1" x14ac:dyDescent="0.25">
      <c r="A24" s="913" t="s">
        <v>85</v>
      </c>
      <c r="B24" s="895">
        <v>67140</v>
      </c>
      <c r="C24" s="912" t="s">
        <v>51</v>
      </c>
      <c r="D24" s="895"/>
      <c r="E24" s="897"/>
      <c r="F24" s="898"/>
      <c r="G24" s="907"/>
      <c r="H24" s="832"/>
      <c r="I24" s="899"/>
      <c r="J24" s="899"/>
      <c r="K24" s="899"/>
      <c r="L24" s="900"/>
      <c r="M24" s="901"/>
      <c r="N24" s="830"/>
      <c r="O24" s="830"/>
      <c r="P24" s="830"/>
      <c r="Q24" s="830"/>
      <c r="R24" s="831"/>
      <c r="S24" s="833"/>
      <c r="T24" s="833"/>
      <c r="U24" s="895" t="s">
        <v>52</v>
      </c>
      <c r="V24" s="2151" t="str">
        <f>IF($C24=0,"",$C24)</f>
        <v>STOCK</v>
      </c>
      <c r="W24" s="830"/>
      <c r="X24" s="830"/>
      <c r="Y24" s="902"/>
      <c r="Z24" s="902"/>
      <c r="AA24" s="902"/>
      <c r="AB24" s="903"/>
      <c r="AC24" s="831"/>
      <c r="AD24" s="833"/>
      <c r="AE24" s="904"/>
      <c r="AF24" s="895"/>
      <c r="AG24" s="822" t="str">
        <f t="shared" ca="1" si="0"/>
        <v/>
      </c>
    </row>
    <row r="25" spans="1:33" ht="15" customHeight="1" x14ac:dyDescent="0.25">
      <c r="A25" s="894"/>
      <c r="B25" s="895"/>
      <c r="C25" s="912"/>
      <c r="D25" s="895"/>
      <c r="E25" s="897"/>
      <c r="F25" s="898"/>
      <c r="G25" s="907"/>
      <c r="H25" s="832"/>
      <c r="I25" s="899"/>
      <c r="J25" s="899"/>
      <c r="K25" s="899"/>
      <c r="L25" s="900"/>
      <c r="M25" s="901"/>
      <c r="N25" s="830"/>
      <c r="O25" s="830"/>
      <c r="P25" s="830"/>
      <c r="Q25" s="830"/>
      <c r="R25" s="831"/>
      <c r="S25" s="833"/>
      <c r="T25" s="833"/>
      <c r="U25" s="895"/>
      <c r="V25" s="2151" t="str">
        <f t="shared" ref="V25" si="5">IF($C25=0,"",$C25)</f>
        <v/>
      </c>
      <c r="W25" s="830"/>
      <c r="X25" s="830"/>
      <c r="Y25" s="902"/>
      <c r="Z25" s="902"/>
      <c r="AA25" s="902"/>
      <c r="AB25" s="903"/>
      <c r="AC25" s="831"/>
      <c r="AD25" s="833"/>
      <c r="AE25" s="904"/>
      <c r="AF25" s="895"/>
      <c r="AG25" s="822" t="str">
        <f t="shared" ca="1" si="0"/>
        <v/>
      </c>
    </row>
    <row r="26" spans="1:33" ht="15" customHeight="1" x14ac:dyDescent="0.25">
      <c r="A26" s="894"/>
      <c r="B26" s="895"/>
      <c r="C26" s="912"/>
      <c r="D26" s="895"/>
      <c r="E26" s="897"/>
      <c r="F26" s="898"/>
      <c r="G26" s="922"/>
      <c r="H26" s="832"/>
      <c r="I26" s="899"/>
      <c r="J26" s="899"/>
      <c r="K26" s="899"/>
      <c r="L26" s="900"/>
      <c r="M26" s="901"/>
      <c r="N26" s="830"/>
      <c r="O26" s="830"/>
      <c r="P26" s="830"/>
      <c r="Q26" s="830"/>
      <c r="R26" s="831"/>
      <c r="S26" s="833"/>
      <c r="T26" s="833"/>
      <c r="U26" s="895"/>
      <c r="V26" s="2151" t="str">
        <f t="shared" ref="V26:V38" si="6">IF($C26=0,"",$C26)</f>
        <v/>
      </c>
      <c r="W26" s="830"/>
      <c r="X26" s="830"/>
      <c r="Y26" s="902"/>
      <c r="Z26" s="902"/>
      <c r="AA26" s="902"/>
      <c r="AB26" s="903"/>
      <c r="AC26" s="831"/>
      <c r="AD26" s="833"/>
      <c r="AE26" s="904"/>
      <c r="AF26" s="895"/>
      <c r="AG26" s="822" t="str">
        <f t="shared" ca="1" si="0"/>
        <v/>
      </c>
    </row>
    <row r="27" spans="1:33" ht="15" customHeight="1" x14ac:dyDescent="0.25">
      <c r="A27" s="2191" t="s">
        <v>88</v>
      </c>
      <c r="B27" s="895">
        <v>66735</v>
      </c>
      <c r="C27" s="896">
        <v>39185</v>
      </c>
      <c r="D27" s="2138" t="s">
        <v>89</v>
      </c>
      <c r="E27" s="2160"/>
      <c r="F27" s="898" t="s">
        <v>90</v>
      </c>
      <c r="G27" s="907" t="s">
        <v>91</v>
      </c>
      <c r="H27" s="832" t="s">
        <v>53</v>
      </c>
      <c r="I27" s="899" t="s">
        <v>53</v>
      </c>
      <c r="J27" s="899">
        <v>45393</v>
      </c>
      <c r="K27" s="899">
        <v>45406</v>
      </c>
      <c r="L27" s="900">
        <v>45406</v>
      </c>
      <c r="M27" s="901"/>
      <c r="N27" s="830">
        <v>628</v>
      </c>
      <c r="O27" s="830">
        <v>0</v>
      </c>
      <c r="P27" s="830">
        <v>457</v>
      </c>
      <c r="Q27" s="830"/>
      <c r="R27" s="831">
        <v>45485</v>
      </c>
      <c r="S27" s="833" t="s">
        <v>95</v>
      </c>
      <c r="T27" s="833" t="s">
        <v>95</v>
      </c>
      <c r="U27" s="895"/>
      <c r="V27" s="2151">
        <f t="shared" si="6"/>
        <v>39185</v>
      </c>
      <c r="W27" s="830">
        <v>462</v>
      </c>
      <c r="X27" s="830"/>
      <c r="Y27" s="902"/>
      <c r="Z27" s="902"/>
      <c r="AA27" s="902">
        <v>45506</v>
      </c>
      <c r="AB27" s="903">
        <v>45506</v>
      </c>
      <c r="AC27" s="831">
        <v>45516</v>
      </c>
      <c r="AD27" s="833"/>
      <c r="AE27" s="904"/>
      <c r="AF27" s="895"/>
      <c r="AG27" s="822" t="str">
        <f t="shared" ca="1" si="0"/>
        <v/>
      </c>
    </row>
    <row r="28" spans="1:33" ht="15" customHeight="1" x14ac:dyDescent="0.25">
      <c r="A28" s="894"/>
      <c r="B28" s="895"/>
      <c r="C28" s="912"/>
      <c r="D28" s="895"/>
      <c r="E28" s="897"/>
      <c r="F28" s="898"/>
      <c r="G28" s="907"/>
      <c r="H28" s="832"/>
      <c r="I28" s="899"/>
      <c r="J28" s="899"/>
      <c r="K28" s="899"/>
      <c r="L28" s="900"/>
      <c r="M28" s="901"/>
      <c r="N28" s="830"/>
      <c r="O28" s="830"/>
      <c r="P28" s="830"/>
      <c r="Q28" s="830"/>
      <c r="R28" s="831"/>
      <c r="S28" s="833" t="s">
        <v>95</v>
      </c>
      <c r="T28" s="833" t="s">
        <v>95</v>
      </c>
      <c r="U28" s="895"/>
      <c r="V28" s="2151" t="str">
        <f t="shared" si="6"/>
        <v/>
      </c>
      <c r="W28" s="830"/>
      <c r="X28" s="830"/>
      <c r="Y28" s="902"/>
      <c r="Z28" s="902"/>
      <c r="AA28" s="902"/>
      <c r="AB28" s="903"/>
      <c r="AC28" s="831"/>
      <c r="AD28" s="833"/>
      <c r="AE28" s="904"/>
      <c r="AF28" s="895"/>
      <c r="AG28" s="822" t="str">
        <f t="shared" ca="1" si="0"/>
        <v/>
      </c>
    </row>
    <row r="29" spans="1:33" ht="15" customHeight="1" x14ac:dyDescent="0.25">
      <c r="A29" s="923" t="s">
        <v>92</v>
      </c>
      <c r="B29" s="895">
        <v>64265</v>
      </c>
      <c r="C29" s="2115">
        <v>38387</v>
      </c>
      <c r="D29" s="895" t="s">
        <v>93</v>
      </c>
      <c r="E29" s="897" t="s">
        <v>93</v>
      </c>
      <c r="F29" s="898" t="s">
        <v>35</v>
      </c>
      <c r="G29" s="907" t="s">
        <v>94</v>
      </c>
      <c r="H29" s="832" t="s">
        <v>53</v>
      </c>
      <c r="I29" s="899" t="s">
        <v>53</v>
      </c>
      <c r="J29" s="899" t="s">
        <v>53</v>
      </c>
      <c r="K29" s="899">
        <v>45384</v>
      </c>
      <c r="L29" s="900" t="s">
        <v>53</v>
      </c>
      <c r="M29" s="901" t="s">
        <v>53</v>
      </c>
      <c r="N29" s="830" t="s">
        <v>53</v>
      </c>
      <c r="O29" s="830" t="s">
        <v>53</v>
      </c>
      <c r="P29" s="830" t="s">
        <v>53</v>
      </c>
      <c r="Q29" s="830" t="s">
        <v>53</v>
      </c>
      <c r="R29" s="831">
        <v>45413</v>
      </c>
      <c r="S29" s="833" t="s">
        <v>95</v>
      </c>
      <c r="T29" s="833" t="s">
        <v>53</v>
      </c>
      <c r="U29" s="895" t="s">
        <v>53</v>
      </c>
      <c r="V29" s="2151">
        <f t="shared" si="6"/>
        <v>38387</v>
      </c>
      <c r="W29" s="830">
        <v>0</v>
      </c>
      <c r="X29" s="830"/>
      <c r="Y29" s="902"/>
      <c r="Z29" s="902"/>
      <c r="AA29" s="902"/>
      <c r="AB29" s="903"/>
      <c r="AC29" s="831"/>
      <c r="AD29" s="833"/>
      <c r="AE29" s="904"/>
      <c r="AF29" s="895"/>
      <c r="AG29" s="822" t="str">
        <f t="shared" ca="1" si="0"/>
        <v/>
      </c>
    </row>
    <row r="30" spans="1:33" ht="15" customHeight="1" collapsed="1" x14ac:dyDescent="0.25">
      <c r="A30" s="923" t="s">
        <v>92</v>
      </c>
      <c r="B30" s="895">
        <v>64265</v>
      </c>
      <c r="C30" s="906">
        <v>38223</v>
      </c>
      <c r="D30" s="2138">
        <v>206</v>
      </c>
      <c r="E30" s="2160">
        <v>1</v>
      </c>
      <c r="F30" s="898" t="s">
        <v>96</v>
      </c>
      <c r="G30" s="907" t="s">
        <v>97</v>
      </c>
      <c r="H30" s="832">
        <v>45322</v>
      </c>
      <c r="I30" s="899">
        <v>45322</v>
      </c>
      <c r="J30" s="899">
        <v>45322</v>
      </c>
      <c r="K30" s="899">
        <v>45324</v>
      </c>
      <c r="L30" s="900">
        <v>45327</v>
      </c>
      <c r="M30" s="901">
        <v>45331</v>
      </c>
      <c r="N30" s="830">
        <v>90</v>
      </c>
      <c r="O30" s="830">
        <v>0</v>
      </c>
      <c r="P30" s="830">
        <v>96</v>
      </c>
      <c r="Q30" s="830">
        <v>0</v>
      </c>
      <c r="R30" s="831">
        <v>45369</v>
      </c>
      <c r="S30" s="833" t="s">
        <v>95</v>
      </c>
      <c r="T30" s="833" t="s">
        <v>95</v>
      </c>
      <c r="U30" s="895"/>
      <c r="V30" s="2151">
        <f>IF($C30=0,"",$C30)</f>
        <v>38223</v>
      </c>
      <c r="W30" s="830">
        <v>134</v>
      </c>
      <c r="X30" s="830">
        <v>0</v>
      </c>
      <c r="Y30" s="902"/>
      <c r="Z30" s="902"/>
      <c r="AA30" s="902">
        <v>45462</v>
      </c>
      <c r="AB30" s="903">
        <v>45462</v>
      </c>
      <c r="AC30" s="831">
        <v>45523</v>
      </c>
      <c r="AD30" s="833" t="s">
        <v>154</v>
      </c>
      <c r="AE30" s="904"/>
      <c r="AF30" s="1982"/>
      <c r="AG30" s="822" t="str">
        <f t="shared" ca="1" si="0"/>
        <v/>
      </c>
    </row>
    <row r="31" spans="1:33" ht="15" customHeight="1" x14ac:dyDescent="0.25">
      <c r="A31" s="923" t="s">
        <v>92</v>
      </c>
      <c r="B31" s="895">
        <v>64265</v>
      </c>
      <c r="C31" s="906">
        <v>38225</v>
      </c>
      <c r="D31" s="2138">
        <v>210</v>
      </c>
      <c r="E31" s="2160">
        <v>1.1000000000000001</v>
      </c>
      <c r="F31" s="898" t="s">
        <v>100</v>
      </c>
      <c r="G31" s="907" t="s">
        <v>101</v>
      </c>
      <c r="H31" s="832">
        <v>45373</v>
      </c>
      <c r="I31" s="899">
        <v>45373</v>
      </c>
      <c r="J31" s="899">
        <v>45371</v>
      </c>
      <c r="K31" s="899">
        <v>45373</v>
      </c>
      <c r="L31" s="900">
        <v>45373</v>
      </c>
      <c r="M31" s="901">
        <v>45388</v>
      </c>
      <c r="N31" s="830">
        <v>33</v>
      </c>
      <c r="O31" s="830">
        <v>0</v>
      </c>
      <c r="P31" s="830">
        <v>92</v>
      </c>
      <c r="Q31" s="830">
        <v>0</v>
      </c>
      <c r="R31" s="831">
        <v>45418</v>
      </c>
      <c r="S31" s="833" t="s">
        <v>95</v>
      </c>
      <c r="T31" s="833" t="s">
        <v>95</v>
      </c>
      <c r="U31" s="895"/>
      <c r="V31" s="2151">
        <f>IF($C31=0,"",$C31)</f>
        <v>38225</v>
      </c>
      <c r="W31" s="830">
        <v>199</v>
      </c>
      <c r="X31" s="830">
        <v>0</v>
      </c>
      <c r="Y31" s="902"/>
      <c r="Z31" s="902"/>
      <c r="AA31" s="902">
        <v>45462</v>
      </c>
      <c r="AB31" s="903">
        <v>45462</v>
      </c>
      <c r="AC31" s="831">
        <v>45523</v>
      </c>
      <c r="AD31" s="833" t="s">
        <v>154</v>
      </c>
      <c r="AE31" s="904"/>
      <c r="AF31" s="1982"/>
      <c r="AG31" s="822" t="str">
        <f t="shared" ca="1" si="0"/>
        <v/>
      </c>
    </row>
    <row r="32" spans="1:33" ht="15" customHeight="1" x14ac:dyDescent="0.25">
      <c r="A32" s="923" t="s">
        <v>92</v>
      </c>
      <c r="B32" s="895">
        <v>64265</v>
      </c>
      <c r="C32" s="906">
        <v>38226</v>
      </c>
      <c r="D32" s="2138">
        <v>211</v>
      </c>
      <c r="E32" s="2160">
        <v>1.2</v>
      </c>
      <c r="F32" s="898" t="s">
        <v>102</v>
      </c>
      <c r="G32" s="907" t="s">
        <v>103</v>
      </c>
      <c r="H32" s="832">
        <v>45380</v>
      </c>
      <c r="I32" s="899">
        <v>45373</v>
      </c>
      <c r="J32" s="899">
        <v>45371</v>
      </c>
      <c r="K32" s="899">
        <v>45373</v>
      </c>
      <c r="L32" s="900">
        <v>45373</v>
      </c>
      <c r="M32" s="901">
        <v>45388</v>
      </c>
      <c r="N32" s="830">
        <v>28</v>
      </c>
      <c r="O32" s="830">
        <v>0</v>
      </c>
      <c r="P32" s="830">
        <v>79</v>
      </c>
      <c r="Q32" s="830">
        <v>0</v>
      </c>
      <c r="R32" s="831">
        <v>45425</v>
      </c>
      <c r="S32" s="833" t="s">
        <v>95</v>
      </c>
      <c r="T32" s="833" t="s">
        <v>95</v>
      </c>
      <c r="U32" s="895"/>
      <c r="V32" s="2151">
        <f>IF($C32=0,"",$C32)</f>
        <v>38226</v>
      </c>
      <c r="W32" s="830">
        <v>166</v>
      </c>
      <c r="X32" s="830">
        <v>166</v>
      </c>
      <c r="Y32" s="902"/>
      <c r="Z32" s="902"/>
      <c r="AA32" s="902">
        <v>45462</v>
      </c>
      <c r="AB32" s="903">
        <v>45462</v>
      </c>
      <c r="AC32" s="831">
        <v>45523</v>
      </c>
      <c r="AD32" s="833" t="s">
        <v>154</v>
      </c>
      <c r="AE32" s="904"/>
      <c r="AF32" s="1982"/>
      <c r="AG32" s="822" t="str">
        <f t="shared" ca="1" si="0"/>
        <v/>
      </c>
    </row>
    <row r="33" spans="1:33" ht="15" customHeight="1" x14ac:dyDescent="0.25">
      <c r="A33" s="923" t="s">
        <v>92</v>
      </c>
      <c r="B33" s="895">
        <v>64265</v>
      </c>
      <c r="C33" s="906">
        <v>38237</v>
      </c>
      <c r="D33" s="2138">
        <v>224</v>
      </c>
      <c r="E33" s="2160">
        <v>1.3</v>
      </c>
      <c r="F33" s="898" t="s">
        <v>104</v>
      </c>
      <c r="G33" s="907" t="s">
        <v>105</v>
      </c>
      <c r="H33" s="832">
        <v>45373</v>
      </c>
      <c r="I33" s="899">
        <v>45373</v>
      </c>
      <c r="J33" s="899">
        <v>45371</v>
      </c>
      <c r="K33" s="899">
        <v>45373</v>
      </c>
      <c r="L33" s="900">
        <v>45373</v>
      </c>
      <c r="M33" s="901">
        <v>45388</v>
      </c>
      <c r="N33" s="830">
        <v>26</v>
      </c>
      <c r="O33" s="830">
        <v>0</v>
      </c>
      <c r="P33" s="830">
        <v>86</v>
      </c>
      <c r="Q33" s="830">
        <v>0</v>
      </c>
      <c r="R33" s="831">
        <v>45425</v>
      </c>
      <c r="S33" s="833" t="s">
        <v>95</v>
      </c>
      <c r="T33" s="833" t="s">
        <v>95</v>
      </c>
      <c r="U33" s="895"/>
      <c r="V33" s="2151">
        <f>IF($C33=0,"",$C33)</f>
        <v>38237</v>
      </c>
      <c r="W33" s="830">
        <v>165</v>
      </c>
      <c r="X33" s="830">
        <v>165</v>
      </c>
      <c r="Y33" s="902"/>
      <c r="Z33" s="902"/>
      <c r="AA33" s="902">
        <v>45462</v>
      </c>
      <c r="AB33" s="903">
        <v>45462</v>
      </c>
      <c r="AC33" s="831">
        <v>45523</v>
      </c>
      <c r="AD33" s="833" t="s">
        <v>154</v>
      </c>
      <c r="AE33" s="904"/>
      <c r="AF33" s="1982"/>
      <c r="AG33" s="822" t="str">
        <f t="shared" ca="1" si="0"/>
        <v/>
      </c>
    </row>
    <row r="34" spans="1:33" ht="15" customHeight="1" x14ac:dyDescent="0.25">
      <c r="A34" s="923" t="s">
        <v>92</v>
      </c>
      <c r="B34" s="895">
        <v>64265</v>
      </c>
      <c r="C34" s="906">
        <v>38220</v>
      </c>
      <c r="D34" s="2138">
        <v>203</v>
      </c>
      <c r="E34" s="2160">
        <v>2</v>
      </c>
      <c r="F34" s="898" t="s">
        <v>106</v>
      </c>
      <c r="G34" s="907" t="s">
        <v>107</v>
      </c>
      <c r="H34" s="832">
        <v>45373</v>
      </c>
      <c r="I34" s="899">
        <v>45373</v>
      </c>
      <c r="J34" s="899">
        <v>45370</v>
      </c>
      <c r="K34" s="899">
        <v>45370</v>
      </c>
      <c r="L34" s="900">
        <v>45372</v>
      </c>
      <c r="M34" s="901">
        <v>45386</v>
      </c>
      <c r="N34" s="830">
        <v>32</v>
      </c>
      <c r="O34" s="830">
        <v>0</v>
      </c>
      <c r="P34" s="830">
        <v>98</v>
      </c>
      <c r="Q34" s="830">
        <v>0</v>
      </c>
      <c r="R34" s="831">
        <v>45418</v>
      </c>
      <c r="S34" s="833" t="s">
        <v>95</v>
      </c>
      <c r="T34" s="833" t="s">
        <v>95</v>
      </c>
      <c r="U34" s="895"/>
      <c r="V34" s="2151">
        <f t="shared" si="6"/>
        <v>38220</v>
      </c>
      <c r="W34" s="830">
        <v>200</v>
      </c>
      <c r="X34" s="830">
        <v>200</v>
      </c>
      <c r="Y34" s="902"/>
      <c r="Z34" s="902"/>
      <c r="AA34" s="902">
        <v>45513</v>
      </c>
      <c r="AB34" s="903">
        <v>45513</v>
      </c>
      <c r="AC34" s="831">
        <v>45523</v>
      </c>
      <c r="AD34" s="833" t="s">
        <v>154</v>
      </c>
      <c r="AE34" s="904"/>
      <c r="AF34" s="1982"/>
      <c r="AG34" s="822" t="str">
        <f t="shared" ca="1" si="0"/>
        <v/>
      </c>
    </row>
    <row r="35" spans="1:33" ht="15" customHeight="1" x14ac:dyDescent="0.25">
      <c r="A35" s="923" t="s">
        <v>92</v>
      </c>
      <c r="B35" s="895">
        <v>64265</v>
      </c>
      <c r="C35" s="906">
        <v>38222</v>
      </c>
      <c r="D35" s="2138">
        <v>205</v>
      </c>
      <c r="E35" s="2160">
        <v>2</v>
      </c>
      <c r="F35" s="898" t="s">
        <v>110</v>
      </c>
      <c r="G35" s="907" t="s">
        <v>111</v>
      </c>
      <c r="H35" s="832">
        <v>45373</v>
      </c>
      <c r="I35" s="899">
        <v>45373</v>
      </c>
      <c r="J35" s="899">
        <v>45373</v>
      </c>
      <c r="K35" s="899">
        <v>45376</v>
      </c>
      <c r="L35" s="900">
        <v>45377</v>
      </c>
      <c r="M35" s="901">
        <v>45393</v>
      </c>
      <c r="N35" s="830">
        <v>38</v>
      </c>
      <c r="O35" s="830">
        <v>0</v>
      </c>
      <c r="P35" s="830">
        <v>91</v>
      </c>
      <c r="Q35" s="830">
        <v>0</v>
      </c>
      <c r="R35" s="831">
        <v>45429</v>
      </c>
      <c r="S35" s="833" t="s">
        <v>95</v>
      </c>
      <c r="T35" s="833" t="s">
        <v>95</v>
      </c>
      <c r="U35" s="895"/>
      <c r="V35" s="2151">
        <f>IF($C35=0,"",$C35)</f>
        <v>38222</v>
      </c>
      <c r="W35" s="830">
        <v>202</v>
      </c>
      <c r="X35" s="830">
        <v>202</v>
      </c>
      <c r="Y35" s="902"/>
      <c r="Z35" s="902"/>
      <c r="AA35" s="902">
        <v>45513</v>
      </c>
      <c r="AB35" s="903">
        <v>45513</v>
      </c>
      <c r="AC35" s="831">
        <v>45523</v>
      </c>
      <c r="AD35" s="833" t="s">
        <v>154</v>
      </c>
      <c r="AE35" s="904"/>
      <c r="AF35" s="1982"/>
      <c r="AG35" s="822" t="str">
        <f t="shared" ca="1" si="0"/>
        <v/>
      </c>
    </row>
    <row r="36" spans="1:33" ht="15" customHeight="1" x14ac:dyDescent="0.25">
      <c r="A36" s="923" t="s">
        <v>92</v>
      </c>
      <c r="B36" s="895">
        <v>64265</v>
      </c>
      <c r="C36" s="896">
        <v>39775</v>
      </c>
      <c r="D36" s="2138">
        <v>310</v>
      </c>
      <c r="E36" s="2160"/>
      <c r="F36" s="2219" t="s">
        <v>6017</v>
      </c>
      <c r="G36" s="2220" t="s">
        <v>6018</v>
      </c>
      <c r="H36" s="832" t="s">
        <v>53</v>
      </c>
      <c r="I36" s="2221" t="s">
        <v>53</v>
      </c>
      <c r="J36" s="2221">
        <v>45511</v>
      </c>
      <c r="K36" s="2221">
        <v>45512</v>
      </c>
      <c r="L36" s="2222">
        <v>45516</v>
      </c>
      <c r="M36" s="2223">
        <v>45513</v>
      </c>
      <c r="N36" s="2224">
        <v>34</v>
      </c>
      <c r="O36" s="2224">
        <v>0</v>
      </c>
      <c r="P36" s="2224">
        <v>6</v>
      </c>
      <c r="Q36" s="2224">
        <v>0</v>
      </c>
      <c r="R36" s="831">
        <v>45519</v>
      </c>
      <c r="S36" s="833" t="s">
        <v>95</v>
      </c>
      <c r="T36" s="833" t="s">
        <v>95</v>
      </c>
      <c r="U36" s="2218"/>
      <c r="V36" s="2151">
        <f>IF($C36=0,"",$C36)</f>
        <v>39775</v>
      </c>
      <c r="W36" s="2224">
        <v>28</v>
      </c>
      <c r="X36" s="2224">
        <v>28</v>
      </c>
      <c r="Y36" s="2225"/>
      <c r="Z36" s="2225"/>
      <c r="AA36" s="2225"/>
      <c r="AB36" s="2226"/>
      <c r="AC36" s="831">
        <v>45523</v>
      </c>
      <c r="AD36" s="833" t="s">
        <v>154</v>
      </c>
      <c r="AE36" s="2227"/>
      <c r="AF36" s="2249"/>
      <c r="AG36" s="822" t="str">
        <f t="shared" ca="1" si="0"/>
        <v/>
      </c>
    </row>
    <row r="37" spans="1:33" ht="15" customHeight="1" x14ac:dyDescent="0.25">
      <c r="A37" s="923" t="s">
        <v>92</v>
      </c>
      <c r="B37" s="895">
        <v>64265</v>
      </c>
      <c r="C37" s="906">
        <v>38224</v>
      </c>
      <c r="D37" s="2138">
        <v>207</v>
      </c>
      <c r="E37" s="2160">
        <v>1</v>
      </c>
      <c r="F37" s="898" t="s">
        <v>98</v>
      </c>
      <c r="G37" s="907" t="s">
        <v>99</v>
      </c>
      <c r="H37" s="832">
        <v>45308</v>
      </c>
      <c r="I37" s="899">
        <v>45308</v>
      </c>
      <c r="J37" s="899">
        <v>45308</v>
      </c>
      <c r="K37" s="899">
        <v>45310</v>
      </c>
      <c r="L37" s="900">
        <v>45313</v>
      </c>
      <c r="M37" s="901">
        <v>45321</v>
      </c>
      <c r="N37" s="830">
        <v>75</v>
      </c>
      <c r="O37" s="830">
        <v>0</v>
      </c>
      <c r="P37" s="830">
        <v>59</v>
      </c>
      <c r="Q37" s="830">
        <v>0</v>
      </c>
      <c r="R37" s="831">
        <v>45362</v>
      </c>
      <c r="S37" s="833" t="s">
        <v>95</v>
      </c>
      <c r="T37" s="833" t="s">
        <v>95</v>
      </c>
      <c r="U37" s="895"/>
      <c r="V37" s="2151">
        <f>IF($C37=0,"",$C37)</f>
        <v>38224</v>
      </c>
      <c r="W37" s="830">
        <v>71</v>
      </c>
      <c r="X37" s="830">
        <v>0</v>
      </c>
      <c r="Y37" s="902"/>
      <c r="Z37" s="902"/>
      <c r="AA37" s="902">
        <v>45462</v>
      </c>
      <c r="AB37" s="903">
        <v>45462</v>
      </c>
      <c r="AC37" s="831">
        <v>45516</v>
      </c>
      <c r="AD37" s="833" t="s">
        <v>154</v>
      </c>
      <c r="AE37" s="904"/>
      <c r="AF37" s="1982"/>
      <c r="AG37" s="822" t="str">
        <f t="shared" ca="1" si="0"/>
        <v/>
      </c>
    </row>
    <row r="38" spans="1:33" ht="15" customHeight="1" x14ac:dyDescent="0.25">
      <c r="A38" s="923" t="s">
        <v>92</v>
      </c>
      <c r="B38" s="895">
        <v>64265</v>
      </c>
      <c r="C38" s="906">
        <v>38221</v>
      </c>
      <c r="D38" s="2138">
        <v>204</v>
      </c>
      <c r="E38" s="2160">
        <v>2</v>
      </c>
      <c r="F38" s="898" t="s">
        <v>108</v>
      </c>
      <c r="G38" s="907" t="s">
        <v>109</v>
      </c>
      <c r="H38" s="832">
        <v>45380</v>
      </c>
      <c r="I38" s="899">
        <v>45380</v>
      </c>
      <c r="J38" s="899">
        <v>45393</v>
      </c>
      <c r="K38" s="899">
        <v>45394</v>
      </c>
      <c r="L38" s="900">
        <v>45397</v>
      </c>
      <c r="M38" s="901">
        <v>45401</v>
      </c>
      <c r="N38" s="830">
        <v>14</v>
      </c>
      <c r="O38" s="830">
        <v>0</v>
      </c>
      <c r="P38" s="830">
        <v>15</v>
      </c>
      <c r="Q38" s="830">
        <v>0</v>
      </c>
      <c r="R38" s="831">
        <v>45450</v>
      </c>
      <c r="S38" s="833" t="s">
        <v>95</v>
      </c>
      <c r="T38" s="833" t="s">
        <v>95</v>
      </c>
      <c r="U38" s="895"/>
      <c r="V38" s="2151">
        <f t="shared" si="6"/>
        <v>38221</v>
      </c>
      <c r="W38" s="830">
        <v>32</v>
      </c>
      <c r="X38" s="830">
        <v>32</v>
      </c>
      <c r="Y38" s="902"/>
      <c r="Z38" s="902"/>
      <c r="AA38" s="902">
        <v>45513</v>
      </c>
      <c r="AB38" s="903">
        <v>45513</v>
      </c>
      <c r="AC38" s="831">
        <v>45516</v>
      </c>
      <c r="AD38" s="833" t="s">
        <v>154</v>
      </c>
      <c r="AE38" s="904"/>
      <c r="AF38" s="1982"/>
      <c r="AG38" s="822" t="str">
        <f t="shared" ca="1" si="0"/>
        <v/>
      </c>
    </row>
    <row r="39" spans="1:33" ht="15" customHeight="1" x14ac:dyDescent="0.25">
      <c r="A39" s="923" t="s">
        <v>92</v>
      </c>
      <c r="B39" s="895">
        <v>64265</v>
      </c>
      <c r="C39" s="906">
        <v>38239</v>
      </c>
      <c r="D39" s="2138">
        <v>101</v>
      </c>
      <c r="E39" s="2160">
        <v>2.1</v>
      </c>
      <c r="F39" s="898" t="s">
        <v>112</v>
      </c>
      <c r="G39" s="907" t="s">
        <v>113</v>
      </c>
      <c r="H39" s="832">
        <v>45373</v>
      </c>
      <c r="I39" s="899">
        <v>45373</v>
      </c>
      <c r="J39" s="899">
        <v>45380</v>
      </c>
      <c r="K39" s="899">
        <v>45385</v>
      </c>
      <c r="L39" s="900">
        <v>45386</v>
      </c>
      <c r="M39" s="901">
        <v>45399</v>
      </c>
      <c r="N39" s="830">
        <v>80</v>
      </c>
      <c r="O39" s="830">
        <v>0</v>
      </c>
      <c r="P39" s="830">
        <v>65</v>
      </c>
      <c r="Q39" s="830">
        <v>0</v>
      </c>
      <c r="R39" s="831">
        <v>45460</v>
      </c>
      <c r="S39" s="833" t="s">
        <v>95</v>
      </c>
      <c r="T39" s="833" t="s">
        <v>95</v>
      </c>
      <c r="U39" s="895"/>
      <c r="V39" s="2151">
        <f>IF($C39=0,"",$C39)</f>
        <v>38239</v>
      </c>
      <c r="W39" s="830">
        <v>55</v>
      </c>
      <c r="X39" s="830">
        <v>55</v>
      </c>
      <c r="Y39" s="902"/>
      <c r="Z39" s="902"/>
      <c r="AA39" s="902">
        <v>45513</v>
      </c>
      <c r="AB39" s="903">
        <v>45513</v>
      </c>
      <c r="AC39" s="831">
        <v>45516</v>
      </c>
      <c r="AD39" s="833" t="s">
        <v>154</v>
      </c>
      <c r="AE39" s="904"/>
      <c r="AF39" s="1982"/>
      <c r="AG39" s="822" t="str">
        <f t="shared" ca="1" si="0"/>
        <v/>
      </c>
    </row>
    <row r="40" spans="1:33" ht="15" customHeight="1" x14ac:dyDescent="0.25">
      <c r="A40" s="923" t="s">
        <v>92</v>
      </c>
      <c r="B40" s="895">
        <v>64265</v>
      </c>
      <c r="C40" s="906">
        <v>38238</v>
      </c>
      <c r="D40" s="2138">
        <v>225</v>
      </c>
      <c r="E40" s="2160">
        <v>2.2000000000000002</v>
      </c>
      <c r="F40" s="898" t="s">
        <v>114</v>
      </c>
      <c r="G40" s="907" t="s">
        <v>115</v>
      </c>
      <c r="H40" s="832">
        <v>45380</v>
      </c>
      <c r="I40" s="899">
        <v>45380</v>
      </c>
      <c r="J40" s="899">
        <v>45387</v>
      </c>
      <c r="K40" s="899">
        <v>45391</v>
      </c>
      <c r="L40" s="900">
        <v>45392</v>
      </c>
      <c r="M40" s="901">
        <v>45398</v>
      </c>
      <c r="N40" s="830">
        <v>53</v>
      </c>
      <c r="O40" s="830">
        <v>0</v>
      </c>
      <c r="P40" s="830">
        <v>27</v>
      </c>
      <c r="Q40" s="830">
        <v>0</v>
      </c>
      <c r="R40" s="831">
        <v>45439</v>
      </c>
      <c r="S40" s="833" t="s">
        <v>95</v>
      </c>
      <c r="T40" s="833" t="s">
        <v>95</v>
      </c>
      <c r="U40" s="895"/>
      <c r="V40" s="2151">
        <f t="shared" ref="V40:V62" si="7">IF($C40=0,"",$C40)</f>
        <v>38238</v>
      </c>
      <c r="W40" s="830">
        <v>46</v>
      </c>
      <c r="X40" s="830">
        <v>46</v>
      </c>
      <c r="Y40" s="902"/>
      <c r="Z40" s="902"/>
      <c r="AA40" s="902">
        <v>45506</v>
      </c>
      <c r="AB40" s="903">
        <v>45513</v>
      </c>
      <c r="AC40" s="831">
        <v>45516</v>
      </c>
      <c r="AD40" s="833" t="s">
        <v>154</v>
      </c>
      <c r="AE40" s="904"/>
      <c r="AF40" s="1982"/>
      <c r="AG40" s="822" t="str">
        <f t="shared" ca="1" si="0"/>
        <v/>
      </c>
    </row>
    <row r="41" spans="1:33" ht="15" customHeight="1" x14ac:dyDescent="0.25">
      <c r="A41" s="923" t="s">
        <v>92</v>
      </c>
      <c r="B41" s="895">
        <v>64265</v>
      </c>
      <c r="C41" s="906">
        <v>38227</v>
      </c>
      <c r="D41" s="2138">
        <v>212</v>
      </c>
      <c r="E41" s="2160">
        <v>2.2999999999999998</v>
      </c>
      <c r="F41" s="898" t="s">
        <v>116</v>
      </c>
      <c r="G41" s="907" t="s">
        <v>117</v>
      </c>
      <c r="H41" s="832">
        <v>45380</v>
      </c>
      <c r="I41" s="899">
        <v>45380</v>
      </c>
      <c r="J41" s="899">
        <v>45387</v>
      </c>
      <c r="K41" s="899">
        <v>45391</v>
      </c>
      <c r="L41" s="900">
        <v>45392</v>
      </c>
      <c r="M41" s="901">
        <v>45398</v>
      </c>
      <c r="N41" s="830">
        <v>53</v>
      </c>
      <c r="O41" s="830">
        <v>0</v>
      </c>
      <c r="P41" s="830">
        <v>27</v>
      </c>
      <c r="Q41" s="830">
        <v>0</v>
      </c>
      <c r="R41" s="831">
        <v>45439</v>
      </c>
      <c r="S41" s="833" t="s">
        <v>95</v>
      </c>
      <c r="T41" s="833" t="s">
        <v>95</v>
      </c>
      <c r="U41" s="895"/>
      <c r="V41" s="2151">
        <f t="shared" si="7"/>
        <v>38227</v>
      </c>
      <c r="W41" s="830">
        <v>46</v>
      </c>
      <c r="X41" s="830">
        <v>46</v>
      </c>
      <c r="Y41" s="902"/>
      <c r="Z41" s="902"/>
      <c r="AA41" s="902">
        <v>45506</v>
      </c>
      <c r="AB41" s="903">
        <v>45513</v>
      </c>
      <c r="AC41" s="831">
        <v>45516</v>
      </c>
      <c r="AD41" s="833" t="s">
        <v>154</v>
      </c>
      <c r="AE41" s="904"/>
      <c r="AF41" s="1982"/>
      <c r="AG41" s="822" t="str">
        <f t="shared" ca="1" si="0"/>
        <v/>
      </c>
    </row>
    <row r="42" spans="1:33" ht="15" customHeight="1" x14ac:dyDescent="0.25">
      <c r="A42" s="923" t="s">
        <v>92</v>
      </c>
      <c r="B42" s="895">
        <v>64265</v>
      </c>
      <c r="C42" s="906">
        <v>38229</v>
      </c>
      <c r="D42" s="2138">
        <v>215</v>
      </c>
      <c r="E42" s="2160">
        <v>2.4</v>
      </c>
      <c r="F42" s="898" t="s">
        <v>118</v>
      </c>
      <c r="G42" s="907" t="s">
        <v>119</v>
      </c>
      <c r="H42" s="832">
        <v>45380</v>
      </c>
      <c r="I42" s="899">
        <v>45380</v>
      </c>
      <c r="J42" s="899">
        <v>45474</v>
      </c>
      <c r="K42" s="899">
        <v>45475</v>
      </c>
      <c r="L42" s="900">
        <v>45482</v>
      </c>
      <c r="M42" s="901" t="s">
        <v>53</v>
      </c>
      <c r="N42" s="830">
        <v>0</v>
      </c>
      <c r="O42" s="830">
        <v>0</v>
      </c>
      <c r="P42" s="830">
        <v>0</v>
      </c>
      <c r="Q42" s="830">
        <v>0</v>
      </c>
      <c r="R42" s="831">
        <v>45503</v>
      </c>
      <c r="S42" s="833" t="s">
        <v>95</v>
      </c>
      <c r="T42" s="833" t="s">
        <v>93</v>
      </c>
      <c r="U42" s="895"/>
      <c r="V42" s="2151">
        <f>IF($C42=0,"",$C42)</f>
        <v>38229</v>
      </c>
      <c r="W42" s="830">
        <v>24</v>
      </c>
      <c r="X42" s="830">
        <v>24</v>
      </c>
      <c r="Y42" s="902"/>
      <c r="Z42" s="902"/>
      <c r="AA42" s="902">
        <v>45511</v>
      </c>
      <c r="AB42" s="903">
        <v>45513</v>
      </c>
      <c r="AC42" s="831">
        <v>45516</v>
      </c>
      <c r="AD42" s="833" t="s">
        <v>154</v>
      </c>
      <c r="AE42" s="904"/>
      <c r="AF42" s="1982"/>
      <c r="AG42" s="822" t="str">
        <f t="shared" ca="1" si="0"/>
        <v/>
      </c>
    </row>
    <row r="43" spans="1:33" ht="15" customHeight="1" x14ac:dyDescent="0.25">
      <c r="A43" s="923" t="s">
        <v>92</v>
      </c>
      <c r="B43" s="895">
        <v>64265</v>
      </c>
      <c r="C43" s="896">
        <v>38230</v>
      </c>
      <c r="D43" s="2138">
        <v>216</v>
      </c>
      <c r="E43" s="2160">
        <v>2.5</v>
      </c>
      <c r="F43" s="898" t="s">
        <v>120</v>
      </c>
      <c r="G43" s="907" t="s">
        <v>121</v>
      </c>
      <c r="H43" s="832" t="s">
        <v>53</v>
      </c>
      <c r="I43" s="899" t="s">
        <v>53</v>
      </c>
      <c r="J43" s="899">
        <v>45474</v>
      </c>
      <c r="K43" s="899">
        <v>45475</v>
      </c>
      <c r="L43" s="900">
        <v>45482</v>
      </c>
      <c r="M43" s="901">
        <v>45485</v>
      </c>
      <c r="N43" s="830">
        <v>129</v>
      </c>
      <c r="O43" s="830">
        <v>0</v>
      </c>
      <c r="P43" s="830">
        <v>40</v>
      </c>
      <c r="Q43" s="830">
        <v>8</v>
      </c>
      <c r="R43" s="831">
        <v>45495</v>
      </c>
      <c r="S43" s="833" t="s">
        <v>95</v>
      </c>
      <c r="T43" s="833" t="s">
        <v>95</v>
      </c>
      <c r="U43" s="895"/>
      <c r="V43" s="2151">
        <f>IF($C43=0,"",$C43)</f>
        <v>38230</v>
      </c>
      <c r="W43" s="830">
        <v>55</v>
      </c>
      <c r="X43" s="830">
        <v>55</v>
      </c>
      <c r="Y43" s="902"/>
      <c r="Z43" s="902"/>
      <c r="AA43" s="902">
        <v>45511</v>
      </c>
      <c r="AB43" s="903">
        <v>45513</v>
      </c>
      <c r="AC43" s="831">
        <v>45516</v>
      </c>
      <c r="AD43" s="833" t="s">
        <v>154</v>
      </c>
      <c r="AE43" s="904"/>
      <c r="AF43" s="1982"/>
      <c r="AG43" s="822" t="str">
        <f t="shared" ca="1" si="0"/>
        <v/>
      </c>
    </row>
    <row r="44" spans="1:33" ht="15" customHeight="1" x14ac:dyDescent="0.25">
      <c r="A44" s="923" t="s">
        <v>92</v>
      </c>
      <c r="B44" s="895">
        <v>64265</v>
      </c>
      <c r="C44" s="896">
        <v>38231</v>
      </c>
      <c r="D44" s="2138">
        <v>217</v>
      </c>
      <c r="E44" s="2160">
        <v>2.5</v>
      </c>
      <c r="F44" s="898" t="s">
        <v>122</v>
      </c>
      <c r="G44" s="907" t="s">
        <v>123</v>
      </c>
      <c r="H44" s="832" t="s">
        <v>53</v>
      </c>
      <c r="I44" s="899" t="s">
        <v>53</v>
      </c>
      <c r="J44" s="899">
        <v>45474</v>
      </c>
      <c r="K44" s="899">
        <v>45475</v>
      </c>
      <c r="L44" s="900">
        <v>45482</v>
      </c>
      <c r="M44" s="901">
        <v>45485</v>
      </c>
      <c r="N44" s="830">
        <v>27</v>
      </c>
      <c r="O44" s="830">
        <v>0</v>
      </c>
      <c r="P44" s="830">
        <v>20</v>
      </c>
      <c r="Q44" s="830">
        <v>0</v>
      </c>
      <c r="R44" s="831">
        <v>45495</v>
      </c>
      <c r="S44" s="833" t="s">
        <v>95</v>
      </c>
      <c r="T44" s="833" t="s">
        <v>95</v>
      </c>
      <c r="U44" s="895"/>
      <c r="V44" s="2151">
        <f>IF($C44=0,"",$C44)</f>
        <v>38231</v>
      </c>
      <c r="W44" s="830">
        <v>26</v>
      </c>
      <c r="X44" s="830">
        <v>26</v>
      </c>
      <c r="Y44" s="902"/>
      <c r="Z44" s="902"/>
      <c r="AA44" s="902">
        <v>45511</v>
      </c>
      <c r="AB44" s="903">
        <v>45513</v>
      </c>
      <c r="AC44" s="831">
        <v>45516</v>
      </c>
      <c r="AD44" s="833" t="s">
        <v>154</v>
      </c>
      <c r="AE44" s="904"/>
      <c r="AF44" s="1982"/>
      <c r="AG44" s="822" t="str">
        <f t="shared" ca="1" si="0"/>
        <v/>
      </c>
    </row>
    <row r="45" spans="1:33" ht="15" customHeight="1" x14ac:dyDescent="0.25">
      <c r="A45" s="923" t="s">
        <v>92</v>
      </c>
      <c r="B45" s="895">
        <v>64265</v>
      </c>
      <c r="C45" s="906">
        <v>38252</v>
      </c>
      <c r="D45" s="2138">
        <v>213</v>
      </c>
      <c r="E45" s="2160">
        <v>3</v>
      </c>
      <c r="F45" s="898" t="s">
        <v>124</v>
      </c>
      <c r="G45" s="907" t="s">
        <v>125</v>
      </c>
      <c r="H45" s="832">
        <v>45394</v>
      </c>
      <c r="I45" s="899">
        <v>45394</v>
      </c>
      <c r="J45" s="899">
        <v>45387</v>
      </c>
      <c r="K45" s="899">
        <v>45391</v>
      </c>
      <c r="L45" s="900">
        <v>45392</v>
      </c>
      <c r="M45" s="901">
        <v>45397</v>
      </c>
      <c r="N45" s="830">
        <v>52</v>
      </c>
      <c r="O45" s="830">
        <v>0</v>
      </c>
      <c r="P45" s="830">
        <v>30</v>
      </c>
      <c r="Q45" s="830">
        <v>0</v>
      </c>
      <c r="R45" s="831">
        <v>45441</v>
      </c>
      <c r="S45" s="833" t="s">
        <v>95</v>
      </c>
      <c r="T45" s="833" t="s">
        <v>95</v>
      </c>
      <c r="U45" s="895"/>
      <c r="V45" s="2151">
        <f t="shared" si="7"/>
        <v>38252</v>
      </c>
      <c r="W45" s="830">
        <v>44</v>
      </c>
      <c r="X45" s="830">
        <v>44</v>
      </c>
      <c r="Y45" s="902"/>
      <c r="Z45" s="902"/>
      <c r="AA45" s="902">
        <v>45513</v>
      </c>
      <c r="AB45" s="903">
        <v>45530</v>
      </c>
      <c r="AC45" s="831">
        <v>45544</v>
      </c>
      <c r="AD45" s="833"/>
      <c r="AE45" s="904"/>
      <c r="AF45" s="895"/>
      <c r="AG45" s="822" t="str">
        <f t="shared" ca="1" si="0"/>
        <v/>
      </c>
    </row>
    <row r="46" spans="1:33" ht="15" customHeight="1" x14ac:dyDescent="0.25">
      <c r="A46" s="923" t="s">
        <v>92</v>
      </c>
      <c r="B46" s="895">
        <v>64265</v>
      </c>
      <c r="C46" s="906">
        <v>38228</v>
      </c>
      <c r="D46" s="2138">
        <v>214</v>
      </c>
      <c r="E46" s="2160">
        <v>3</v>
      </c>
      <c r="F46" s="920" t="s">
        <v>126</v>
      </c>
      <c r="G46" s="2137" t="s">
        <v>127</v>
      </c>
      <c r="H46" s="832">
        <v>45394</v>
      </c>
      <c r="I46" s="899">
        <v>45394</v>
      </c>
      <c r="J46" s="899">
        <v>45405</v>
      </c>
      <c r="K46" s="899">
        <v>45408</v>
      </c>
      <c r="L46" s="900">
        <v>45411</v>
      </c>
      <c r="M46" s="901">
        <v>45416</v>
      </c>
      <c r="N46" s="830">
        <v>387</v>
      </c>
      <c r="O46" s="830">
        <v>0</v>
      </c>
      <c r="P46" s="830">
        <v>341</v>
      </c>
      <c r="Q46" s="830">
        <v>0</v>
      </c>
      <c r="R46" s="831">
        <v>45458</v>
      </c>
      <c r="S46" s="833" t="s">
        <v>95</v>
      </c>
      <c r="T46" s="833" t="s">
        <v>95</v>
      </c>
      <c r="U46" s="895"/>
      <c r="V46" s="2151">
        <f t="shared" si="7"/>
        <v>38228</v>
      </c>
      <c r="W46" s="830">
        <v>484</v>
      </c>
      <c r="X46" s="830">
        <v>484</v>
      </c>
      <c r="Y46" s="902"/>
      <c r="Z46" s="902"/>
      <c r="AA46" s="902">
        <v>45513</v>
      </c>
      <c r="AB46" s="903">
        <v>45530</v>
      </c>
      <c r="AC46" s="831">
        <v>45544</v>
      </c>
      <c r="AD46" s="833" t="s">
        <v>154</v>
      </c>
      <c r="AE46" s="904"/>
      <c r="AF46" s="895"/>
      <c r="AG46" s="822" t="str">
        <f t="shared" ca="1" si="0"/>
        <v/>
      </c>
    </row>
    <row r="47" spans="1:33" ht="15" customHeight="1" x14ac:dyDescent="0.25">
      <c r="A47" s="923" t="s">
        <v>92</v>
      </c>
      <c r="B47" s="895">
        <v>64265</v>
      </c>
      <c r="C47" s="906">
        <v>38245</v>
      </c>
      <c r="D47" s="2138">
        <v>111</v>
      </c>
      <c r="E47" s="2160">
        <v>3</v>
      </c>
      <c r="F47" s="898" t="s">
        <v>128</v>
      </c>
      <c r="G47" s="907" t="s">
        <v>129</v>
      </c>
      <c r="H47" s="832" t="s">
        <v>53</v>
      </c>
      <c r="I47" s="899" t="s">
        <v>53</v>
      </c>
      <c r="J47" s="899">
        <v>45405</v>
      </c>
      <c r="K47" s="899">
        <v>45408</v>
      </c>
      <c r="L47" s="900">
        <v>45408</v>
      </c>
      <c r="M47" s="901">
        <v>45415</v>
      </c>
      <c r="N47" s="830">
        <v>59</v>
      </c>
      <c r="O47" s="830">
        <v>0</v>
      </c>
      <c r="P47" s="830">
        <v>23</v>
      </c>
      <c r="Q47" s="830">
        <v>0</v>
      </c>
      <c r="R47" s="831">
        <v>45472</v>
      </c>
      <c r="S47" s="833" t="s">
        <v>95</v>
      </c>
      <c r="T47" s="833" t="s">
        <v>95</v>
      </c>
      <c r="U47" s="895"/>
      <c r="V47" s="2151">
        <f>IF($C47=0,"",$C47)</f>
        <v>38245</v>
      </c>
      <c r="W47" s="830">
        <v>22</v>
      </c>
      <c r="X47" s="830">
        <v>22</v>
      </c>
      <c r="Y47" s="902"/>
      <c r="Z47" s="902"/>
      <c r="AA47" s="902">
        <v>45513</v>
      </c>
      <c r="AB47" s="903">
        <v>45530</v>
      </c>
      <c r="AC47" s="831">
        <v>45544</v>
      </c>
      <c r="AD47" s="833" t="s">
        <v>154</v>
      </c>
      <c r="AE47" s="904"/>
      <c r="AF47" s="895"/>
      <c r="AG47" s="822" t="str">
        <f t="shared" ca="1" si="0"/>
        <v/>
      </c>
    </row>
    <row r="48" spans="1:33" ht="15" customHeight="1" x14ac:dyDescent="0.25">
      <c r="A48" s="923" t="s">
        <v>92</v>
      </c>
      <c r="B48" s="895">
        <v>64265</v>
      </c>
      <c r="C48" s="906">
        <v>39186</v>
      </c>
      <c r="D48" s="2138">
        <v>102</v>
      </c>
      <c r="E48" s="2160">
        <v>3.1</v>
      </c>
      <c r="F48" s="898" t="s">
        <v>130</v>
      </c>
      <c r="G48" s="907" t="s">
        <v>131</v>
      </c>
      <c r="H48" s="832">
        <v>45380</v>
      </c>
      <c r="I48" s="899">
        <v>45380</v>
      </c>
      <c r="J48" s="899">
        <v>45392</v>
      </c>
      <c r="K48" s="899">
        <v>45394</v>
      </c>
      <c r="L48" s="900">
        <v>45397</v>
      </c>
      <c r="M48" s="901">
        <v>45404</v>
      </c>
      <c r="N48" s="830">
        <v>248</v>
      </c>
      <c r="O48" s="830">
        <v>0</v>
      </c>
      <c r="P48" s="830">
        <v>129</v>
      </c>
      <c r="Q48" s="830">
        <v>0</v>
      </c>
      <c r="R48" s="831">
        <v>45463</v>
      </c>
      <c r="S48" s="833" t="s">
        <v>95</v>
      </c>
      <c r="T48" s="833" t="s">
        <v>95</v>
      </c>
      <c r="U48" s="895"/>
      <c r="V48" s="2151">
        <f t="shared" si="7"/>
        <v>39186</v>
      </c>
      <c r="W48" s="830">
        <v>190</v>
      </c>
      <c r="X48" s="830">
        <v>190</v>
      </c>
      <c r="Y48" s="902"/>
      <c r="Z48" s="902"/>
      <c r="AA48" s="902">
        <v>45518</v>
      </c>
      <c r="AB48" s="903">
        <v>45530</v>
      </c>
      <c r="AC48" s="831">
        <v>45544</v>
      </c>
      <c r="AD48" s="833"/>
      <c r="AE48" s="904"/>
      <c r="AF48" s="895"/>
      <c r="AG48" s="822" t="str">
        <f t="shared" ca="1" si="0"/>
        <v/>
      </c>
    </row>
    <row r="49" spans="1:33" ht="15" customHeight="1" x14ac:dyDescent="0.25">
      <c r="A49" s="923" t="s">
        <v>92</v>
      </c>
      <c r="B49" s="895">
        <v>64265</v>
      </c>
      <c r="C49" s="906">
        <v>38242</v>
      </c>
      <c r="D49" s="2138">
        <v>104</v>
      </c>
      <c r="E49" s="2160">
        <v>4</v>
      </c>
      <c r="F49" s="898" t="s">
        <v>134</v>
      </c>
      <c r="G49" s="907" t="s">
        <v>135</v>
      </c>
      <c r="H49" s="832" t="s">
        <v>53</v>
      </c>
      <c r="I49" s="899" t="s">
        <v>53</v>
      </c>
      <c r="J49" s="899">
        <v>45398</v>
      </c>
      <c r="K49" s="899">
        <v>45401</v>
      </c>
      <c r="L49" s="900">
        <v>45404</v>
      </c>
      <c r="M49" s="901">
        <v>45408</v>
      </c>
      <c r="N49" s="830">
        <v>113</v>
      </c>
      <c r="O49" s="830">
        <v>0</v>
      </c>
      <c r="P49" s="830">
        <v>8</v>
      </c>
      <c r="Q49" s="830">
        <v>0</v>
      </c>
      <c r="R49" s="831">
        <v>45463</v>
      </c>
      <c r="S49" s="833" t="s">
        <v>95</v>
      </c>
      <c r="T49" s="833" t="s">
        <v>95</v>
      </c>
      <c r="U49" s="895"/>
      <c r="V49" s="2151">
        <f t="shared" si="7"/>
        <v>38242</v>
      </c>
      <c r="W49" s="830">
        <v>20</v>
      </c>
      <c r="X49" s="830">
        <v>20</v>
      </c>
      <c r="Y49" s="902"/>
      <c r="Z49" s="902"/>
      <c r="AA49" s="902">
        <v>45523</v>
      </c>
      <c r="AB49" s="903">
        <v>45530</v>
      </c>
      <c r="AC49" s="831">
        <v>45544</v>
      </c>
      <c r="AD49" s="833"/>
      <c r="AE49" s="904"/>
      <c r="AF49" s="895"/>
      <c r="AG49" s="822" t="str">
        <f t="shared" ca="1" si="0"/>
        <v/>
      </c>
    </row>
    <row r="50" spans="1:33" ht="15" customHeight="1" x14ac:dyDescent="0.25">
      <c r="A50" s="923" t="s">
        <v>92</v>
      </c>
      <c r="B50" s="895">
        <v>64265</v>
      </c>
      <c r="C50" s="906">
        <v>38243</v>
      </c>
      <c r="D50" s="2138">
        <v>105</v>
      </c>
      <c r="E50" s="2160">
        <v>4</v>
      </c>
      <c r="F50" s="898" t="s">
        <v>136</v>
      </c>
      <c r="G50" s="907" t="s">
        <v>137</v>
      </c>
      <c r="H50" s="832" t="s">
        <v>53</v>
      </c>
      <c r="I50" s="899" t="s">
        <v>53</v>
      </c>
      <c r="J50" s="899">
        <v>45393</v>
      </c>
      <c r="K50" s="899">
        <v>45394</v>
      </c>
      <c r="L50" s="900">
        <v>45397</v>
      </c>
      <c r="M50" s="901">
        <v>45401</v>
      </c>
      <c r="N50" s="830">
        <v>14</v>
      </c>
      <c r="O50" s="830">
        <v>0</v>
      </c>
      <c r="P50" s="830">
        <v>15</v>
      </c>
      <c r="Q50" s="830">
        <v>0</v>
      </c>
      <c r="R50" s="831">
        <v>45450</v>
      </c>
      <c r="S50" s="833" t="s">
        <v>95</v>
      </c>
      <c r="T50" s="833" t="s">
        <v>95</v>
      </c>
      <c r="U50" s="895"/>
      <c r="V50" s="2151">
        <f t="shared" si="7"/>
        <v>38243</v>
      </c>
      <c r="W50" s="830">
        <v>32</v>
      </c>
      <c r="X50" s="830">
        <v>32</v>
      </c>
      <c r="Y50" s="902"/>
      <c r="Z50" s="902"/>
      <c r="AA50" s="902">
        <v>45523</v>
      </c>
      <c r="AB50" s="903">
        <v>45530</v>
      </c>
      <c r="AC50" s="831">
        <v>45544</v>
      </c>
      <c r="AD50" s="833" t="s">
        <v>154</v>
      </c>
      <c r="AE50" s="904"/>
      <c r="AF50" s="895"/>
      <c r="AG50" s="822" t="str">
        <f t="shared" ca="1" si="0"/>
        <v/>
      </c>
    </row>
    <row r="51" spans="1:33" ht="15" customHeight="1" x14ac:dyDescent="0.25">
      <c r="A51" s="923" t="s">
        <v>92</v>
      </c>
      <c r="B51" s="895">
        <v>64265</v>
      </c>
      <c r="C51" s="906">
        <v>39284</v>
      </c>
      <c r="D51" s="2138">
        <v>103</v>
      </c>
      <c r="E51" s="2160">
        <v>4</v>
      </c>
      <c r="F51" s="898" t="s">
        <v>132</v>
      </c>
      <c r="G51" s="907" t="s">
        <v>133</v>
      </c>
      <c r="H51" s="832">
        <v>45401</v>
      </c>
      <c r="I51" s="899">
        <v>45401</v>
      </c>
      <c r="J51" s="899">
        <v>45482</v>
      </c>
      <c r="K51" s="899">
        <v>45484</v>
      </c>
      <c r="L51" s="900">
        <v>45484</v>
      </c>
      <c r="M51" s="901">
        <v>45488</v>
      </c>
      <c r="N51" s="830">
        <v>106</v>
      </c>
      <c r="O51" s="830">
        <v>0</v>
      </c>
      <c r="P51" s="830">
        <v>104</v>
      </c>
      <c r="Q51" s="830">
        <v>0</v>
      </c>
      <c r="R51" s="831">
        <v>45509</v>
      </c>
      <c r="S51" s="833" t="s">
        <v>95</v>
      </c>
      <c r="T51" s="833" t="s">
        <v>95</v>
      </c>
      <c r="U51" s="895"/>
      <c r="V51" s="2151">
        <f>IF($C51=0,"",$C51)</f>
        <v>39284</v>
      </c>
      <c r="W51" s="830">
        <v>108</v>
      </c>
      <c r="X51" s="830">
        <v>108</v>
      </c>
      <c r="Y51" s="902"/>
      <c r="Z51" s="902"/>
      <c r="AA51" s="902">
        <v>45523</v>
      </c>
      <c r="AB51" s="903">
        <v>45530</v>
      </c>
      <c r="AC51" s="831">
        <v>45562</v>
      </c>
      <c r="AD51" s="833"/>
      <c r="AE51" s="904"/>
      <c r="AF51" s="895"/>
      <c r="AG51" s="822" t="str">
        <f t="shared" ca="1" si="0"/>
        <v/>
      </c>
    </row>
    <row r="52" spans="1:33" ht="15" customHeight="1" x14ac:dyDescent="0.25">
      <c r="A52" s="923" t="s">
        <v>92</v>
      </c>
      <c r="B52" s="895">
        <v>64265</v>
      </c>
      <c r="C52" s="896">
        <v>38241</v>
      </c>
      <c r="D52" s="2138">
        <v>106</v>
      </c>
      <c r="E52" s="2160">
        <v>4.0999999999999996</v>
      </c>
      <c r="F52" s="898" t="s">
        <v>138</v>
      </c>
      <c r="G52" s="907" t="s">
        <v>139</v>
      </c>
      <c r="H52" s="832" t="s">
        <v>53</v>
      </c>
      <c r="I52" s="899" t="s">
        <v>53</v>
      </c>
      <c r="J52" s="899">
        <v>45482</v>
      </c>
      <c r="K52" s="899">
        <v>45484</v>
      </c>
      <c r="L52" s="900">
        <v>45484</v>
      </c>
      <c r="M52" s="901">
        <v>45488</v>
      </c>
      <c r="N52" s="830">
        <v>117</v>
      </c>
      <c r="O52" s="830">
        <v>0</v>
      </c>
      <c r="P52" s="830">
        <v>104</v>
      </c>
      <c r="Q52" s="830">
        <v>0</v>
      </c>
      <c r="R52" s="831">
        <v>45509</v>
      </c>
      <c r="S52" s="833" t="s">
        <v>95</v>
      </c>
      <c r="T52" s="833" t="s">
        <v>95</v>
      </c>
      <c r="U52" s="895"/>
      <c r="V52" s="2151">
        <f>IF($C52=0,"",$C52)</f>
        <v>38241</v>
      </c>
      <c r="W52" s="830">
        <v>108</v>
      </c>
      <c r="X52" s="830">
        <v>108</v>
      </c>
      <c r="Y52" s="902"/>
      <c r="Z52" s="902"/>
      <c r="AA52" s="902"/>
      <c r="AB52" s="903"/>
      <c r="AC52" s="831">
        <v>45562</v>
      </c>
      <c r="AD52" s="833"/>
      <c r="AE52" s="904"/>
      <c r="AF52" s="895"/>
      <c r="AG52" s="822" t="str">
        <f t="shared" ca="1" si="0"/>
        <v/>
      </c>
    </row>
    <row r="53" spans="1:33" ht="15" customHeight="1" x14ac:dyDescent="0.25">
      <c r="A53" s="923" t="s">
        <v>92</v>
      </c>
      <c r="B53" s="895">
        <v>64265</v>
      </c>
      <c r="C53" s="906">
        <v>38246</v>
      </c>
      <c r="D53" s="2138">
        <v>201</v>
      </c>
      <c r="E53" s="2160"/>
      <c r="F53" s="898" t="s">
        <v>140</v>
      </c>
      <c r="G53" s="907" t="s">
        <v>141</v>
      </c>
      <c r="H53" s="832" t="s">
        <v>53</v>
      </c>
      <c r="I53" s="899" t="s">
        <v>53</v>
      </c>
      <c r="J53" s="899">
        <v>45436</v>
      </c>
      <c r="K53" s="899"/>
      <c r="L53" s="900" t="s">
        <v>95</v>
      </c>
      <c r="M53" s="901"/>
      <c r="N53" s="830">
        <v>80</v>
      </c>
      <c r="O53" s="830"/>
      <c r="P53" s="830">
        <v>5</v>
      </c>
      <c r="Q53" s="830"/>
      <c r="R53" s="831"/>
      <c r="S53" s="833"/>
      <c r="T53" s="833"/>
      <c r="U53" s="895"/>
      <c r="V53" s="2151">
        <f t="shared" si="7"/>
        <v>38246</v>
      </c>
      <c r="W53" s="830">
        <v>40</v>
      </c>
      <c r="X53" s="830"/>
      <c r="Y53" s="902"/>
      <c r="Z53" s="902"/>
      <c r="AA53" s="902"/>
      <c r="AB53" s="903"/>
      <c r="AC53" s="831"/>
      <c r="AD53" s="833"/>
      <c r="AE53" s="904"/>
      <c r="AF53" s="895"/>
      <c r="AG53" s="822" t="str">
        <f t="shared" ca="1" si="0"/>
        <v/>
      </c>
    </row>
    <row r="54" spans="1:33" ht="15" customHeight="1" x14ac:dyDescent="0.25">
      <c r="A54" s="923" t="s">
        <v>92</v>
      </c>
      <c r="B54" s="895">
        <v>64265</v>
      </c>
      <c r="C54" s="2115">
        <v>38244</v>
      </c>
      <c r="D54" s="895">
        <v>110</v>
      </c>
      <c r="E54" s="897"/>
      <c r="F54" s="898" t="s">
        <v>142</v>
      </c>
      <c r="G54" s="907" t="s">
        <v>143</v>
      </c>
      <c r="H54" s="832"/>
      <c r="I54" s="899"/>
      <c r="J54" s="899"/>
      <c r="K54" s="899"/>
      <c r="L54" s="900"/>
      <c r="M54" s="901"/>
      <c r="N54" s="830">
        <v>80</v>
      </c>
      <c r="O54" s="830"/>
      <c r="P54" s="830">
        <v>5</v>
      </c>
      <c r="Q54" s="830"/>
      <c r="R54" s="831"/>
      <c r="S54" s="833"/>
      <c r="T54" s="833"/>
      <c r="U54" s="895"/>
      <c r="V54" s="2151">
        <f>IF($C54=0,"",$C54)</f>
        <v>38244</v>
      </c>
      <c r="W54" s="830">
        <v>32</v>
      </c>
      <c r="X54" s="830"/>
      <c r="Y54" s="902"/>
      <c r="Z54" s="902"/>
      <c r="AA54" s="902"/>
      <c r="AB54" s="903"/>
      <c r="AC54" s="831"/>
      <c r="AD54" s="833"/>
      <c r="AE54" s="904"/>
      <c r="AF54" s="895"/>
      <c r="AG54" s="822" t="str">
        <f t="shared" ca="1" si="0"/>
        <v/>
      </c>
    </row>
    <row r="55" spans="1:33" ht="15" customHeight="1" x14ac:dyDescent="0.25">
      <c r="A55" s="923" t="s">
        <v>92</v>
      </c>
      <c r="B55" s="895">
        <v>64265</v>
      </c>
      <c r="C55" s="2115">
        <v>38247</v>
      </c>
      <c r="D55" s="895">
        <v>301</v>
      </c>
      <c r="E55" s="897"/>
      <c r="F55" s="898" t="s">
        <v>144</v>
      </c>
      <c r="G55" s="907" t="s">
        <v>145</v>
      </c>
      <c r="H55" s="832"/>
      <c r="I55" s="899"/>
      <c r="J55" s="899"/>
      <c r="K55" s="899"/>
      <c r="L55" s="900"/>
      <c r="M55" s="901"/>
      <c r="N55" s="830">
        <v>100</v>
      </c>
      <c r="O55" s="830"/>
      <c r="P55" s="830">
        <v>10</v>
      </c>
      <c r="Q55" s="830"/>
      <c r="R55" s="831"/>
      <c r="S55" s="833"/>
      <c r="T55" s="833"/>
      <c r="U55" s="895"/>
      <c r="V55" s="2151">
        <f t="shared" si="7"/>
        <v>38247</v>
      </c>
      <c r="W55" s="830">
        <v>60</v>
      </c>
      <c r="X55" s="830"/>
      <c r="Y55" s="902"/>
      <c r="Z55" s="902"/>
      <c r="AA55" s="902"/>
      <c r="AB55" s="903"/>
      <c r="AC55" s="831"/>
      <c r="AD55" s="833"/>
      <c r="AE55" s="904"/>
      <c r="AF55" s="895"/>
      <c r="AG55" s="822" t="str">
        <f t="shared" ca="1" si="0"/>
        <v/>
      </c>
    </row>
    <row r="56" spans="1:33" ht="15" customHeight="1" x14ac:dyDescent="0.25">
      <c r="A56" s="923" t="s">
        <v>92</v>
      </c>
      <c r="B56" s="895">
        <v>64265</v>
      </c>
      <c r="C56" s="906">
        <v>38248</v>
      </c>
      <c r="D56" s="2138">
        <v>302</v>
      </c>
      <c r="E56" s="2160"/>
      <c r="F56" s="898" t="s">
        <v>146</v>
      </c>
      <c r="G56" s="907" t="s">
        <v>147</v>
      </c>
      <c r="H56" s="832" t="s">
        <v>53</v>
      </c>
      <c r="I56" s="899" t="s">
        <v>53</v>
      </c>
      <c r="J56" s="899">
        <v>45498</v>
      </c>
      <c r="K56" s="899">
        <v>45499</v>
      </c>
      <c r="L56" s="900">
        <v>45503</v>
      </c>
      <c r="M56" s="901">
        <v>45505</v>
      </c>
      <c r="N56" s="830">
        <v>59</v>
      </c>
      <c r="O56" s="830">
        <v>0</v>
      </c>
      <c r="P56" s="830">
        <v>22</v>
      </c>
      <c r="Q56" s="830">
        <v>0</v>
      </c>
      <c r="R56" s="831">
        <v>45523</v>
      </c>
      <c r="S56" s="833" t="s">
        <v>95</v>
      </c>
      <c r="T56" s="833" t="s">
        <v>95</v>
      </c>
      <c r="U56" s="895"/>
      <c r="V56" s="2151">
        <f t="shared" si="7"/>
        <v>38248</v>
      </c>
      <c r="W56" s="830">
        <v>22</v>
      </c>
      <c r="X56" s="830">
        <v>22</v>
      </c>
      <c r="Y56" s="902"/>
      <c r="Z56" s="902"/>
      <c r="AA56" s="902"/>
      <c r="AB56" s="903"/>
      <c r="AC56" s="831"/>
      <c r="AD56" s="833"/>
      <c r="AE56" s="904"/>
      <c r="AF56" s="895"/>
      <c r="AG56" s="822" t="str">
        <f t="shared" ca="1" si="0"/>
        <v/>
      </c>
    </row>
    <row r="57" spans="1:33" ht="15" customHeight="1" x14ac:dyDescent="0.25">
      <c r="A57" s="923" t="s">
        <v>92</v>
      </c>
      <c r="B57" s="895">
        <v>64265</v>
      </c>
      <c r="C57" s="912" t="s">
        <v>148</v>
      </c>
      <c r="D57" s="895"/>
      <c r="E57" s="897"/>
      <c r="F57" s="898" t="s">
        <v>149</v>
      </c>
      <c r="G57" s="907" t="s">
        <v>150</v>
      </c>
      <c r="H57" s="832"/>
      <c r="I57" s="899"/>
      <c r="J57" s="899"/>
      <c r="K57" s="899"/>
      <c r="L57" s="900"/>
      <c r="M57" s="901"/>
      <c r="N57" s="830"/>
      <c r="O57" s="830"/>
      <c r="P57" s="830"/>
      <c r="Q57" s="830"/>
      <c r="R57" s="831"/>
      <c r="S57" s="833"/>
      <c r="T57" s="833"/>
      <c r="U57" s="895"/>
      <c r="V57" s="2151" t="str">
        <f t="shared" si="7"/>
        <v>I0IMX</v>
      </c>
      <c r="W57" s="830"/>
      <c r="X57" s="830"/>
      <c r="Y57" s="902"/>
      <c r="Z57" s="902"/>
      <c r="AA57" s="902"/>
      <c r="AB57" s="903"/>
      <c r="AC57" s="831"/>
      <c r="AD57" s="833"/>
      <c r="AE57" s="904"/>
      <c r="AF57" s="895"/>
      <c r="AG57" s="822" t="str">
        <f t="shared" ca="1" si="0"/>
        <v/>
      </c>
    </row>
    <row r="58" spans="1:33" ht="15" customHeight="1" x14ac:dyDescent="0.25">
      <c r="A58" s="923" t="s">
        <v>92</v>
      </c>
      <c r="B58" s="895">
        <v>64265</v>
      </c>
      <c r="C58" s="906">
        <v>38233</v>
      </c>
      <c r="D58" s="2138">
        <v>219</v>
      </c>
      <c r="E58" s="2160" t="s">
        <v>151</v>
      </c>
      <c r="F58" s="898" t="s">
        <v>152</v>
      </c>
      <c r="G58" s="907" t="s">
        <v>153</v>
      </c>
      <c r="H58" s="832">
        <v>45366</v>
      </c>
      <c r="I58" s="899" t="s">
        <v>53</v>
      </c>
      <c r="J58" s="899">
        <v>45359</v>
      </c>
      <c r="K58" s="899">
        <v>45360</v>
      </c>
      <c r="L58" s="900">
        <v>45363</v>
      </c>
      <c r="M58" s="901">
        <v>45364</v>
      </c>
      <c r="N58" s="830">
        <v>29</v>
      </c>
      <c r="O58" s="830">
        <v>0</v>
      </c>
      <c r="P58" s="830">
        <v>110</v>
      </c>
      <c r="Q58" s="830">
        <v>0</v>
      </c>
      <c r="R58" s="831">
        <v>45380</v>
      </c>
      <c r="S58" s="833" t="s">
        <v>95</v>
      </c>
      <c r="T58" s="833" t="s">
        <v>95</v>
      </c>
      <c r="U58" s="895"/>
      <c r="V58" s="2151">
        <f>IF($C58=0,"",$C58)</f>
        <v>38233</v>
      </c>
      <c r="W58" s="830">
        <v>211</v>
      </c>
      <c r="X58" s="830">
        <v>0</v>
      </c>
      <c r="Y58" s="902"/>
      <c r="Z58" s="902"/>
      <c r="AA58" s="902">
        <v>45411</v>
      </c>
      <c r="AB58" s="903">
        <v>45422</v>
      </c>
      <c r="AC58" s="831">
        <v>45436</v>
      </c>
      <c r="AD58" s="833" t="s">
        <v>154</v>
      </c>
      <c r="AE58" s="904"/>
      <c r="AF58" s="895" t="s">
        <v>155</v>
      </c>
      <c r="AG58" s="822" t="str">
        <f t="shared" ca="1" si="0"/>
        <v/>
      </c>
    </row>
    <row r="59" spans="1:33" ht="15" customHeight="1" x14ac:dyDescent="0.25">
      <c r="A59" s="923" t="s">
        <v>92</v>
      </c>
      <c r="B59" s="895">
        <v>64265</v>
      </c>
      <c r="C59" s="906">
        <v>38234</v>
      </c>
      <c r="D59" s="2138">
        <v>220</v>
      </c>
      <c r="E59" s="2160" t="s">
        <v>151</v>
      </c>
      <c r="F59" s="898" t="s">
        <v>156</v>
      </c>
      <c r="G59" s="907" t="s">
        <v>157</v>
      </c>
      <c r="H59" s="832">
        <v>45322</v>
      </c>
      <c r="I59" s="899">
        <v>45322</v>
      </c>
      <c r="J59" s="899">
        <v>45322</v>
      </c>
      <c r="K59" s="899">
        <v>45324</v>
      </c>
      <c r="L59" s="900" t="s">
        <v>158</v>
      </c>
      <c r="M59" s="901">
        <v>45331</v>
      </c>
      <c r="N59" s="830">
        <v>186</v>
      </c>
      <c r="O59" s="830">
        <v>0</v>
      </c>
      <c r="P59" s="830">
        <v>210</v>
      </c>
      <c r="Q59" s="830">
        <v>0</v>
      </c>
      <c r="R59" s="831">
        <v>45369</v>
      </c>
      <c r="S59" s="833" t="s">
        <v>95</v>
      </c>
      <c r="T59" s="833" t="s">
        <v>95</v>
      </c>
      <c r="U59" s="895"/>
      <c r="V59" s="2151">
        <f>IF($C59=0,"",$C59)</f>
        <v>38234</v>
      </c>
      <c r="W59" s="830">
        <v>134</v>
      </c>
      <c r="X59" s="830">
        <v>0</v>
      </c>
      <c r="Y59" s="902"/>
      <c r="Z59" s="902"/>
      <c r="AA59" s="902">
        <v>45411</v>
      </c>
      <c r="AB59" s="903">
        <v>45422</v>
      </c>
      <c r="AC59" s="831">
        <v>45436</v>
      </c>
      <c r="AD59" s="833" t="s">
        <v>154</v>
      </c>
      <c r="AE59" s="904"/>
      <c r="AF59" s="895" t="s">
        <v>155</v>
      </c>
      <c r="AG59" s="822" t="str">
        <f t="shared" ca="1" si="0"/>
        <v/>
      </c>
    </row>
    <row r="60" spans="1:33" ht="15" customHeight="1" x14ac:dyDescent="0.25">
      <c r="A60" s="923" t="s">
        <v>92</v>
      </c>
      <c r="B60" s="895">
        <v>64265</v>
      </c>
      <c r="C60" s="906">
        <v>38235</v>
      </c>
      <c r="D60" s="2138">
        <v>221</v>
      </c>
      <c r="E60" s="2160" t="s">
        <v>151</v>
      </c>
      <c r="F60" s="898" t="s">
        <v>159</v>
      </c>
      <c r="G60" s="907" t="s">
        <v>160</v>
      </c>
      <c r="H60" s="832">
        <v>45308</v>
      </c>
      <c r="I60" s="899">
        <v>45308</v>
      </c>
      <c r="J60" s="899">
        <v>45308</v>
      </c>
      <c r="K60" s="899">
        <v>45310</v>
      </c>
      <c r="L60" s="900">
        <v>45313</v>
      </c>
      <c r="M60" s="901">
        <v>45321</v>
      </c>
      <c r="N60" s="830">
        <v>75</v>
      </c>
      <c r="O60" s="830">
        <v>0</v>
      </c>
      <c r="P60" s="830">
        <v>59</v>
      </c>
      <c r="Q60" s="830">
        <v>0</v>
      </c>
      <c r="R60" s="831">
        <v>45362</v>
      </c>
      <c r="S60" s="833" t="s">
        <v>95</v>
      </c>
      <c r="T60" s="833" t="s">
        <v>95</v>
      </c>
      <c r="U60" s="895"/>
      <c r="V60" s="2151">
        <f>IF($C60=0,"",$C60)</f>
        <v>38235</v>
      </c>
      <c r="W60" s="830">
        <v>71</v>
      </c>
      <c r="X60" s="830">
        <v>0</v>
      </c>
      <c r="Y60" s="902"/>
      <c r="Z60" s="902"/>
      <c r="AA60" s="902">
        <v>45411</v>
      </c>
      <c r="AB60" s="903">
        <v>45422</v>
      </c>
      <c r="AC60" s="831">
        <v>45436</v>
      </c>
      <c r="AD60" s="833" t="s">
        <v>154</v>
      </c>
      <c r="AE60" s="904"/>
      <c r="AF60" s="895" t="s">
        <v>155</v>
      </c>
      <c r="AG60" s="822" t="str">
        <f t="shared" ca="1" si="0"/>
        <v/>
      </c>
    </row>
    <row r="61" spans="1:33" ht="15" customHeight="1" x14ac:dyDescent="0.25">
      <c r="A61" s="923" t="s">
        <v>92</v>
      </c>
      <c r="B61" s="895">
        <v>64265</v>
      </c>
      <c r="C61" s="906">
        <v>38236</v>
      </c>
      <c r="D61" s="2138">
        <v>223</v>
      </c>
      <c r="E61" s="2160" t="s">
        <v>151</v>
      </c>
      <c r="F61" s="898" t="s">
        <v>161</v>
      </c>
      <c r="G61" s="907" t="s">
        <v>162</v>
      </c>
      <c r="H61" s="832">
        <v>45366</v>
      </c>
      <c r="I61" s="899" t="s">
        <v>53</v>
      </c>
      <c r="J61" s="899">
        <v>45359</v>
      </c>
      <c r="K61" s="899">
        <v>45360</v>
      </c>
      <c r="L61" s="900">
        <v>45363</v>
      </c>
      <c r="M61" s="901">
        <v>45364</v>
      </c>
      <c r="N61" s="830">
        <v>30</v>
      </c>
      <c r="O61" s="830">
        <v>0</v>
      </c>
      <c r="P61" s="830">
        <v>95</v>
      </c>
      <c r="Q61" s="830">
        <v>0</v>
      </c>
      <c r="R61" s="831">
        <v>45380</v>
      </c>
      <c r="S61" s="833" t="s">
        <v>95</v>
      </c>
      <c r="T61" s="833" t="s">
        <v>95</v>
      </c>
      <c r="U61" s="895"/>
      <c r="V61" s="2151">
        <f>IF($C61=0,"",$C61)</f>
        <v>38236</v>
      </c>
      <c r="W61" s="830">
        <v>181</v>
      </c>
      <c r="X61" s="830">
        <v>0</v>
      </c>
      <c r="Y61" s="902"/>
      <c r="Z61" s="902"/>
      <c r="AA61" s="902">
        <v>45411</v>
      </c>
      <c r="AB61" s="903">
        <v>45422</v>
      </c>
      <c r="AC61" s="831">
        <v>45436</v>
      </c>
      <c r="AD61" s="833" t="s">
        <v>154</v>
      </c>
      <c r="AE61" s="904"/>
      <c r="AF61" s="895" t="s">
        <v>155</v>
      </c>
      <c r="AG61" s="822" t="str">
        <f t="shared" ca="1" si="0"/>
        <v/>
      </c>
    </row>
    <row r="62" spans="1:33" ht="15" customHeight="1" x14ac:dyDescent="0.25">
      <c r="A62" s="923" t="s">
        <v>163</v>
      </c>
      <c r="B62" s="895">
        <v>64265</v>
      </c>
      <c r="C62" s="912" t="s">
        <v>51</v>
      </c>
      <c r="D62" s="895"/>
      <c r="E62" s="897"/>
      <c r="F62" s="898"/>
      <c r="G62" s="907"/>
      <c r="H62" s="832"/>
      <c r="I62" s="899"/>
      <c r="J62" s="899"/>
      <c r="K62" s="899"/>
      <c r="L62" s="900"/>
      <c r="M62" s="901"/>
      <c r="N62" s="830"/>
      <c r="O62" s="830"/>
      <c r="P62" s="830"/>
      <c r="Q62" s="830"/>
      <c r="R62" s="831"/>
      <c r="S62" s="833"/>
      <c r="T62" s="833"/>
      <c r="U62" s="895" t="s">
        <v>52</v>
      </c>
      <c r="V62" s="2151" t="str">
        <f t="shared" si="7"/>
        <v>STOCK</v>
      </c>
      <c r="W62" s="830"/>
      <c r="X62" s="830"/>
      <c r="Y62" s="902"/>
      <c r="Z62" s="902"/>
      <c r="AA62" s="902"/>
      <c r="AB62" s="903"/>
      <c r="AC62" s="831"/>
      <c r="AD62" s="833"/>
      <c r="AE62" s="904"/>
      <c r="AF62" s="895"/>
      <c r="AG62" s="822" t="str">
        <f t="shared" ca="1" si="0"/>
        <v/>
      </c>
    </row>
    <row r="63" spans="1:33" x14ac:dyDescent="0.25">
      <c r="A63" s="894"/>
      <c r="B63" s="895"/>
      <c r="C63" s="2041"/>
      <c r="D63" s="895"/>
      <c r="E63" s="897"/>
      <c r="F63" s="898"/>
      <c r="G63" s="907"/>
      <c r="H63" s="832"/>
      <c r="I63" s="899"/>
      <c r="J63" s="899"/>
      <c r="K63" s="899"/>
      <c r="L63" s="900"/>
      <c r="M63" s="901"/>
      <c r="N63" s="830"/>
      <c r="O63" s="830"/>
      <c r="P63" s="830"/>
      <c r="Q63" s="830"/>
      <c r="R63" s="831"/>
      <c r="S63" s="833"/>
      <c r="T63" s="833"/>
      <c r="U63" s="895"/>
      <c r="V63" s="2151" t="str">
        <f t="shared" ref="V63:V64" si="8">IF($C63=0,"",$C63)</f>
        <v/>
      </c>
      <c r="W63" s="830"/>
      <c r="X63" s="830"/>
      <c r="Y63" s="902"/>
      <c r="Z63" s="902"/>
      <c r="AA63" s="902"/>
      <c r="AB63" s="903"/>
      <c r="AC63" s="831"/>
      <c r="AD63" s="833"/>
      <c r="AE63" s="904"/>
      <c r="AF63" s="895"/>
      <c r="AG63" s="822" t="str">
        <f t="shared" ref="AG63:AG93" ca="1" si="9">IFERROR(IF(AND(NOT(ISBLANK(R63)),S63 &lt;&gt; "YES"), NETWORKDAYS(R63, TODAY()),""), "")</f>
        <v/>
      </c>
    </row>
    <row r="64" spans="1:33" x14ac:dyDescent="0.25">
      <c r="A64" s="2057" t="s">
        <v>164</v>
      </c>
      <c r="B64" s="895">
        <v>59673</v>
      </c>
      <c r="C64" s="912">
        <v>38323</v>
      </c>
      <c r="D64" s="895" t="s">
        <v>93</v>
      </c>
      <c r="E64" s="897" t="s">
        <v>93</v>
      </c>
      <c r="F64" s="898" t="s">
        <v>35</v>
      </c>
      <c r="G64" s="907" t="s">
        <v>165</v>
      </c>
      <c r="H64" s="832" t="s">
        <v>53</v>
      </c>
      <c r="I64" s="899" t="s">
        <v>53</v>
      </c>
      <c r="J64" s="899" t="s">
        <v>53</v>
      </c>
      <c r="K64" s="899">
        <v>45384</v>
      </c>
      <c r="L64" s="900" t="s">
        <v>53</v>
      </c>
      <c r="M64" s="901" t="s">
        <v>53</v>
      </c>
      <c r="N64" s="830" t="s">
        <v>53</v>
      </c>
      <c r="O64" s="830" t="s">
        <v>53</v>
      </c>
      <c r="P64" s="830" t="s">
        <v>53</v>
      </c>
      <c r="Q64" s="830" t="s">
        <v>53</v>
      </c>
      <c r="R64" s="831">
        <v>45444</v>
      </c>
      <c r="S64" s="833" t="s">
        <v>166</v>
      </c>
      <c r="T64" s="833" t="s">
        <v>53</v>
      </c>
      <c r="U64" s="895" t="s">
        <v>53</v>
      </c>
      <c r="V64" s="2151">
        <f t="shared" si="8"/>
        <v>38323</v>
      </c>
      <c r="W64" s="830"/>
      <c r="X64" s="830"/>
      <c r="Y64" s="902"/>
      <c r="Z64" s="902"/>
      <c r="AA64" s="902"/>
      <c r="AB64" s="903"/>
      <c r="AC64" s="831"/>
      <c r="AD64" s="833"/>
      <c r="AE64" s="904"/>
      <c r="AF64" s="895"/>
      <c r="AG64" s="822">
        <f t="shared" ca="1" si="9"/>
        <v>79</v>
      </c>
    </row>
    <row r="65" spans="1:33" ht="15" customHeight="1" x14ac:dyDescent="0.25">
      <c r="A65" s="2057" t="s">
        <v>164</v>
      </c>
      <c r="B65" s="895">
        <v>59673</v>
      </c>
      <c r="C65" s="896">
        <v>34744</v>
      </c>
      <c r="D65" s="2138">
        <v>507</v>
      </c>
      <c r="E65" s="2160" t="s">
        <v>252</v>
      </c>
      <c r="F65" s="2067" t="s">
        <v>253</v>
      </c>
      <c r="G65" s="2066" t="s">
        <v>254</v>
      </c>
      <c r="H65" s="832" t="s">
        <v>53</v>
      </c>
      <c r="I65" s="899" t="s">
        <v>53</v>
      </c>
      <c r="J65" s="899">
        <v>45364</v>
      </c>
      <c r="K65" s="899">
        <v>45367</v>
      </c>
      <c r="L65" s="900">
        <v>45371</v>
      </c>
      <c r="M65" s="901">
        <v>45376</v>
      </c>
      <c r="N65" s="830">
        <v>363</v>
      </c>
      <c r="O65" s="830">
        <v>0</v>
      </c>
      <c r="P65" s="830">
        <v>676</v>
      </c>
      <c r="Q65" s="830">
        <v>0</v>
      </c>
      <c r="R65" s="831">
        <v>45439</v>
      </c>
      <c r="S65" s="833" t="s">
        <v>95</v>
      </c>
      <c r="T65" s="833" t="s">
        <v>95</v>
      </c>
      <c r="U65" s="895"/>
      <c r="V65" s="2151">
        <f t="shared" ref="V65:V72" si="10">IF($C65=0,"",$C65)</f>
        <v>34744</v>
      </c>
      <c r="W65" s="830">
        <v>618</v>
      </c>
      <c r="X65" s="830">
        <v>618</v>
      </c>
      <c r="Y65" s="902"/>
      <c r="Z65" s="902"/>
      <c r="AA65" s="902">
        <v>45623</v>
      </c>
      <c r="AB65" s="903">
        <v>45623</v>
      </c>
      <c r="AC65" s="831"/>
      <c r="AD65" s="833"/>
      <c r="AE65" s="904"/>
      <c r="AF65" s="895"/>
      <c r="AG65" s="822" t="str">
        <f t="shared" ca="1" si="9"/>
        <v/>
      </c>
    </row>
    <row r="66" spans="1:33" ht="15" customHeight="1" x14ac:dyDescent="0.25">
      <c r="A66" s="2057" t="s">
        <v>164</v>
      </c>
      <c r="B66" s="895">
        <v>59673</v>
      </c>
      <c r="C66" s="896">
        <v>34745</v>
      </c>
      <c r="D66" s="2138">
        <v>507.1</v>
      </c>
      <c r="E66" s="2160" t="s">
        <v>252</v>
      </c>
      <c r="F66" s="2067" t="s">
        <v>255</v>
      </c>
      <c r="G66" s="907" t="s">
        <v>256</v>
      </c>
      <c r="H66" s="832" t="s">
        <v>53</v>
      </c>
      <c r="I66" s="899" t="s">
        <v>53</v>
      </c>
      <c r="J66" s="899">
        <v>45343</v>
      </c>
      <c r="K66" s="899">
        <v>45350</v>
      </c>
      <c r="L66" s="900">
        <v>45357</v>
      </c>
      <c r="M66" s="901">
        <v>45365</v>
      </c>
      <c r="N66" s="830">
        <v>37</v>
      </c>
      <c r="O66" s="830">
        <v>0</v>
      </c>
      <c r="P66" s="830">
        <v>12</v>
      </c>
      <c r="Q66" s="830">
        <v>0</v>
      </c>
      <c r="R66" s="831">
        <v>45513</v>
      </c>
      <c r="S66" s="833" t="s">
        <v>95</v>
      </c>
      <c r="T66" s="833" t="s">
        <v>95</v>
      </c>
      <c r="U66" s="895"/>
      <c r="V66" s="2151">
        <f t="shared" si="10"/>
        <v>34745</v>
      </c>
      <c r="W66" s="830">
        <v>11</v>
      </c>
      <c r="X66" s="830">
        <v>11</v>
      </c>
      <c r="Y66" s="902"/>
      <c r="Z66" s="902"/>
      <c r="AA66" s="902">
        <v>45623</v>
      </c>
      <c r="AB66" s="903">
        <v>45623</v>
      </c>
      <c r="AC66" s="831"/>
      <c r="AD66" s="833"/>
      <c r="AE66" s="904"/>
      <c r="AF66" s="895"/>
      <c r="AG66" s="822" t="str">
        <f t="shared" ca="1" si="9"/>
        <v/>
      </c>
    </row>
    <row r="67" spans="1:33" ht="15" customHeight="1" x14ac:dyDescent="0.25">
      <c r="A67" s="2057" t="s">
        <v>164</v>
      </c>
      <c r="B67" s="895">
        <v>59673</v>
      </c>
      <c r="C67" s="896">
        <v>34757</v>
      </c>
      <c r="D67" s="2138">
        <v>527</v>
      </c>
      <c r="E67" s="2160" t="s">
        <v>257</v>
      </c>
      <c r="F67" s="2067" t="s">
        <v>258</v>
      </c>
      <c r="G67" s="897" t="s">
        <v>259</v>
      </c>
      <c r="H67" s="832" t="s">
        <v>53</v>
      </c>
      <c r="I67" s="899" t="s">
        <v>53</v>
      </c>
      <c r="J67" s="899">
        <v>45356</v>
      </c>
      <c r="K67" s="899">
        <v>45358</v>
      </c>
      <c r="L67" s="900">
        <v>45364</v>
      </c>
      <c r="M67" s="901">
        <v>45365</v>
      </c>
      <c r="N67" s="830">
        <v>364</v>
      </c>
      <c r="O67" s="830">
        <v>0</v>
      </c>
      <c r="P67" s="830">
        <v>679</v>
      </c>
      <c r="Q67" s="830">
        <v>10</v>
      </c>
      <c r="R67" s="831">
        <v>45520</v>
      </c>
      <c r="S67" s="833" t="s">
        <v>95</v>
      </c>
      <c r="T67" s="833" t="s">
        <v>95</v>
      </c>
      <c r="U67" s="895"/>
      <c r="V67" s="2151">
        <f t="shared" si="10"/>
        <v>34757</v>
      </c>
      <c r="W67" s="830">
        <v>618</v>
      </c>
      <c r="X67" s="830">
        <v>618</v>
      </c>
      <c r="Y67" s="902"/>
      <c r="Z67" s="902"/>
      <c r="AA67" s="902">
        <v>45623</v>
      </c>
      <c r="AB67" s="903">
        <v>45623</v>
      </c>
      <c r="AC67" s="831"/>
      <c r="AD67" s="833"/>
      <c r="AE67" s="904"/>
      <c r="AF67" s="895" t="s">
        <v>5995</v>
      </c>
      <c r="AG67" s="822" t="str">
        <f t="shared" ca="1" si="9"/>
        <v/>
      </c>
    </row>
    <row r="68" spans="1:33" ht="15" customHeight="1" x14ac:dyDescent="0.25">
      <c r="A68" s="2057" t="s">
        <v>164</v>
      </c>
      <c r="B68" s="895">
        <v>59673</v>
      </c>
      <c r="C68" s="896">
        <v>34758</v>
      </c>
      <c r="D68" s="2138">
        <v>527.1</v>
      </c>
      <c r="E68" s="2160" t="s">
        <v>257</v>
      </c>
      <c r="F68" s="2067" t="s">
        <v>260</v>
      </c>
      <c r="G68" s="907" t="s">
        <v>261</v>
      </c>
      <c r="H68" s="832" t="s">
        <v>53</v>
      </c>
      <c r="I68" s="899" t="s">
        <v>53</v>
      </c>
      <c r="J68" s="899">
        <v>45343</v>
      </c>
      <c r="K68" s="899">
        <v>45350</v>
      </c>
      <c r="L68" s="900">
        <v>45357</v>
      </c>
      <c r="M68" s="901">
        <v>45365</v>
      </c>
      <c r="N68" s="830">
        <v>37</v>
      </c>
      <c r="O68" s="830">
        <v>0</v>
      </c>
      <c r="P68" s="830">
        <v>12</v>
      </c>
      <c r="Q68" s="830">
        <v>0</v>
      </c>
      <c r="R68" s="831">
        <v>45513</v>
      </c>
      <c r="S68" s="833" t="s">
        <v>95</v>
      </c>
      <c r="T68" s="833" t="s">
        <v>95</v>
      </c>
      <c r="U68" s="895"/>
      <c r="V68" s="2151">
        <f t="shared" si="10"/>
        <v>34758</v>
      </c>
      <c r="W68" s="830">
        <v>11</v>
      </c>
      <c r="X68" s="830">
        <v>11</v>
      </c>
      <c r="Y68" s="902"/>
      <c r="Z68" s="902"/>
      <c r="AA68" s="902">
        <v>45623</v>
      </c>
      <c r="AB68" s="903">
        <v>45623</v>
      </c>
      <c r="AC68" s="831"/>
      <c r="AD68" s="833"/>
      <c r="AE68" s="904"/>
      <c r="AF68" s="895"/>
      <c r="AG68" s="822" t="str">
        <f t="shared" ca="1" si="9"/>
        <v/>
      </c>
    </row>
    <row r="69" spans="1:33" x14ac:dyDescent="0.25">
      <c r="A69" s="2057" t="s">
        <v>164</v>
      </c>
      <c r="B69" s="895">
        <v>59673</v>
      </c>
      <c r="C69" s="896">
        <v>34731</v>
      </c>
      <c r="D69" s="2138">
        <v>407</v>
      </c>
      <c r="E69" s="2160">
        <v>10</v>
      </c>
      <c r="F69" s="898" t="s">
        <v>336</v>
      </c>
      <c r="G69" s="907" t="s">
        <v>337</v>
      </c>
      <c r="H69" s="832" t="s">
        <v>53</v>
      </c>
      <c r="I69" s="899">
        <v>45436</v>
      </c>
      <c r="J69" s="899">
        <v>45426</v>
      </c>
      <c r="K69" s="899">
        <v>45432</v>
      </c>
      <c r="L69" s="900">
        <v>45433</v>
      </c>
      <c r="M69" s="901">
        <v>45440</v>
      </c>
      <c r="N69" s="830">
        <v>160</v>
      </c>
      <c r="O69" s="830">
        <v>0</v>
      </c>
      <c r="P69" s="830">
        <v>15</v>
      </c>
      <c r="Q69" s="830">
        <v>0</v>
      </c>
      <c r="R69" s="831">
        <v>45480</v>
      </c>
      <c r="S69" s="833" t="s">
        <v>95</v>
      </c>
      <c r="T69" s="833" t="s">
        <v>95</v>
      </c>
      <c r="U69" s="895"/>
      <c r="V69" s="2151">
        <f t="shared" si="10"/>
        <v>34731</v>
      </c>
      <c r="W69" s="830">
        <v>200</v>
      </c>
      <c r="X69" s="830">
        <v>200</v>
      </c>
      <c r="Y69" s="902"/>
      <c r="Z69" s="902"/>
      <c r="AA69" s="902">
        <v>45572</v>
      </c>
      <c r="AB69" s="903">
        <v>45576</v>
      </c>
      <c r="AC69" s="831"/>
      <c r="AD69" s="833"/>
      <c r="AE69" s="904"/>
      <c r="AF69" s="895"/>
      <c r="AG69" s="822" t="str">
        <f t="shared" ref="AG69:AG76" ca="1" si="11">IFERROR(IF(AND(NOT(ISBLANK(R69)),S69 &lt;&gt; "YES"), NETWORKDAYS(R69, TODAY()),""), "")</f>
        <v/>
      </c>
    </row>
    <row r="70" spans="1:33" x14ac:dyDescent="0.25">
      <c r="A70" s="2057" t="s">
        <v>164</v>
      </c>
      <c r="B70" s="895">
        <v>59673</v>
      </c>
      <c r="C70" s="896">
        <v>34732</v>
      </c>
      <c r="D70" s="2138">
        <v>408</v>
      </c>
      <c r="E70" s="2253">
        <v>10</v>
      </c>
      <c r="F70" s="898" t="s">
        <v>338</v>
      </c>
      <c r="G70" s="907" t="s">
        <v>339</v>
      </c>
      <c r="H70" s="832" t="s">
        <v>53</v>
      </c>
      <c r="I70" s="899">
        <v>45414</v>
      </c>
      <c r="J70" s="899">
        <v>45414</v>
      </c>
      <c r="K70" s="899">
        <v>45418</v>
      </c>
      <c r="L70" s="900">
        <v>45420</v>
      </c>
      <c r="M70" s="901">
        <v>45427</v>
      </c>
      <c r="N70" s="830">
        <v>145</v>
      </c>
      <c r="O70" s="830">
        <v>0</v>
      </c>
      <c r="P70" s="830">
        <v>10</v>
      </c>
      <c r="Q70" s="830">
        <v>0</v>
      </c>
      <c r="R70" s="831">
        <v>45467</v>
      </c>
      <c r="S70" s="833" t="s">
        <v>95</v>
      </c>
      <c r="T70" s="833" t="s">
        <v>95</v>
      </c>
      <c r="U70" s="895"/>
      <c r="V70" s="2151">
        <f t="shared" si="10"/>
        <v>34732</v>
      </c>
      <c r="W70" s="830">
        <v>193</v>
      </c>
      <c r="X70" s="830">
        <v>193</v>
      </c>
      <c r="Y70" s="902"/>
      <c r="Z70" s="902"/>
      <c r="AA70" s="902">
        <v>45572</v>
      </c>
      <c r="AB70" s="903">
        <v>45576</v>
      </c>
      <c r="AC70" s="831"/>
      <c r="AD70" s="833"/>
      <c r="AE70" s="904"/>
      <c r="AF70" s="895"/>
      <c r="AG70" s="822" t="str">
        <f t="shared" ca="1" si="11"/>
        <v/>
      </c>
    </row>
    <row r="71" spans="1:33" x14ac:dyDescent="0.25">
      <c r="A71" s="2057" t="s">
        <v>164</v>
      </c>
      <c r="B71" s="895">
        <v>59673</v>
      </c>
      <c r="C71" s="896">
        <v>34733</v>
      </c>
      <c r="D71" s="2138">
        <v>409</v>
      </c>
      <c r="E71" s="2253">
        <v>10</v>
      </c>
      <c r="F71" s="2064" t="s">
        <v>340</v>
      </c>
      <c r="G71" s="2065" t="s">
        <v>341</v>
      </c>
      <c r="H71" s="832" t="s">
        <v>53</v>
      </c>
      <c r="I71" s="899">
        <v>45414</v>
      </c>
      <c r="J71" s="899">
        <v>45414</v>
      </c>
      <c r="K71" s="899">
        <v>45418</v>
      </c>
      <c r="L71" s="900">
        <v>45421</v>
      </c>
      <c r="M71" s="901">
        <v>45427</v>
      </c>
      <c r="N71" s="830">
        <v>272</v>
      </c>
      <c r="O71" s="830">
        <v>0</v>
      </c>
      <c r="P71" s="830">
        <v>353</v>
      </c>
      <c r="Q71" s="830">
        <v>0</v>
      </c>
      <c r="R71" s="831">
        <v>45474</v>
      </c>
      <c r="S71" s="833" t="s">
        <v>95</v>
      </c>
      <c r="T71" s="833" t="s">
        <v>95</v>
      </c>
      <c r="U71" s="895"/>
      <c r="V71" s="2151">
        <f t="shared" si="10"/>
        <v>34733</v>
      </c>
      <c r="W71" s="830">
        <v>231</v>
      </c>
      <c r="X71" s="830">
        <v>231</v>
      </c>
      <c r="Y71" s="902"/>
      <c r="Z71" s="902"/>
      <c r="AA71" s="902">
        <v>45572</v>
      </c>
      <c r="AB71" s="903">
        <v>45576</v>
      </c>
      <c r="AC71" s="831"/>
      <c r="AD71" s="833"/>
      <c r="AE71" s="904"/>
      <c r="AF71" s="895"/>
      <c r="AG71" s="822" t="str">
        <f t="shared" ca="1" si="11"/>
        <v/>
      </c>
    </row>
    <row r="72" spans="1:33" x14ac:dyDescent="0.25">
      <c r="A72" s="2057" t="s">
        <v>164</v>
      </c>
      <c r="B72" s="895">
        <v>59673</v>
      </c>
      <c r="C72" s="896">
        <v>34734</v>
      </c>
      <c r="D72" s="2138">
        <v>410</v>
      </c>
      <c r="E72" s="2253">
        <v>10</v>
      </c>
      <c r="F72" s="898" t="s">
        <v>342</v>
      </c>
      <c r="G72" s="907" t="s">
        <v>343</v>
      </c>
      <c r="H72" s="832" t="s">
        <v>53</v>
      </c>
      <c r="I72" s="899">
        <v>45414</v>
      </c>
      <c r="J72" s="899">
        <v>45414</v>
      </c>
      <c r="K72" s="899">
        <v>45418</v>
      </c>
      <c r="L72" s="900">
        <v>45420</v>
      </c>
      <c r="M72" s="901">
        <v>45427</v>
      </c>
      <c r="N72" s="830">
        <v>170</v>
      </c>
      <c r="O72" s="830">
        <v>0</v>
      </c>
      <c r="P72" s="830">
        <v>20</v>
      </c>
      <c r="Q72" s="830">
        <v>0</v>
      </c>
      <c r="R72" s="831">
        <v>45470</v>
      </c>
      <c r="S72" s="833" t="s">
        <v>95</v>
      </c>
      <c r="T72" s="833" t="s">
        <v>95</v>
      </c>
      <c r="U72" s="895"/>
      <c r="V72" s="2151">
        <f t="shared" si="10"/>
        <v>34734</v>
      </c>
      <c r="W72" s="830">
        <v>230</v>
      </c>
      <c r="X72" s="830">
        <v>230</v>
      </c>
      <c r="Y72" s="902"/>
      <c r="Z72" s="902"/>
      <c r="AA72" s="902">
        <v>45572</v>
      </c>
      <c r="AB72" s="903">
        <v>45576</v>
      </c>
      <c r="AC72" s="831"/>
      <c r="AD72" s="833"/>
      <c r="AE72" s="904"/>
      <c r="AF72" s="895"/>
      <c r="AG72" s="822" t="str">
        <f t="shared" ca="1" si="11"/>
        <v/>
      </c>
    </row>
    <row r="73" spans="1:33" ht="15" customHeight="1" x14ac:dyDescent="0.25">
      <c r="A73" s="2057" t="s">
        <v>164</v>
      </c>
      <c r="B73" s="895">
        <v>59673</v>
      </c>
      <c r="C73" s="896">
        <v>34727</v>
      </c>
      <c r="D73" s="2138">
        <v>404</v>
      </c>
      <c r="E73" s="2160">
        <v>9</v>
      </c>
      <c r="F73" s="898" t="s">
        <v>328</v>
      </c>
      <c r="G73" s="907" t="s">
        <v>329</v>
      </c>
      <c r="H73" s="832" t="s">
        <v>53</v>
      </c>
      <c r="I73" s="899">
        <v>45513</v>
      </c>
      <c r="J73" s="899">
        <v>45511</v>
      </c>
      <c r="K73" s="899">
        <v>45531</v>
      </c>
      <c r="L73" s="900">
        <v>45533</v>
      </c>
      <c r="M73" s="901">
        <v>45539</v>
      </c>
      <c r="N73" s="830">
        <v>79</v>
      </c>
      <c r="O73" s="830">
        <v>72</v>
      </c>
      <c r="P73" s="830">
        <v>15</v>
      </c>
      <c r="Q73" s="830">
        <v>15</v>
      </c>
      <c r="R73" s="831">
        <v>45567</v>
      </c>
      <c r="S73" s="833"/>
      <c r="T73" s="833"/>
      <c r="U73" s="895"/>
      <c r="V73" s="2151">
        <f>IF($C73=0,"",$C73)</f>
        <v>34727</v>
      </c>
      <c r="W73" s="830">
        <v>84</v>
      </c>
      <c r="X73" s="830">
        <v>84</v>
      </c>
      <c r="Y73" s="902"/>
      <c r="Z73" s="902"/>
      <c r="AA73" s="902">
        <v>45614</v>
      </c>
      <c r="AB73" s="903">
        <v>45623</v>
      </c>
      <c r="AC73" s="831"/>
      <c r="AD73" s="833"/>
      <c r="AE73" s="904"/>
      <c r="AF73" s="895" t="s">
        <v>6126</v>
      </c>
      <c r="AG73" s="822">
        <f t="shared" ca="1" si="11"/>
        <v>-10</v>
      </c>
    </row>
    <row r="74" spans="1:33" ht="15" customHeight="1" x14ac:dyDescent="0.25">
      <c r="A74" s="2057" t="s">
        <v>164</v>
      </c>
      <c r="B74" s="895">
        <v>59673</v>
      </c>
      <c r="C74" s="896">
        <v>34728</v>
      </c>
      <c r="D74" s="2138">
        <v>405</v>
      </c>
      <c r="E74" s="2160">
        <v>9</v>
      </c>
      <c r="F74" s="898" t="s">
        <v>330</v>
      </c>
      <c r="G74" s="907" t="s">
        <v>331</v>
      </c>
      <c r="H74" s="832"/>
      <c r="I74" s="899">
        <v>45513</v>
      </c>
      <c r="J74" s="899">
        <v>45527</v>
      </c>
      <c r="K74" s="899">
        <v>45541</v>
      </c>
      <c r="L74" s="900">
        <v>45545</v>
      </c>
      <c r="M74" s="901">
        <v>45548</v>
      </c>
      <c r="N74" s="830">
        <v>263</v>
      </c>
      <c r="O74" s="830">
        <v>252</v>
      </c>
      <c r="P74" s="830">
        <v>143</v>
      </c>
      <c r="Q74" s="830">
        <v>143</v>
      </c>
      <c r="R74" s="831">
        <v>45593</v>
      </c>
      <c r="S74" s="833"/>
      <c r="T74" s="833"/>
      <c r="U74" s="895"/>
      <c r="V74" s="2151">
        <f>IF($C74=0,"",$C74)</f>
        <v>34728</v>
      </c>
      <c r="W74" s="830">
        <v>204</v>
      </c>
      <c r="X74" s="830">
        <v>204</v>
      </c>
      <c r="Y74" s="902"/>
      <c r="Z74" s="902"/>
      <c r="AA74" s="902">
        <v>45614</v>
      </c>
      <c r="AB74" s="903">
        <v>45623</v>
      </c>
      <c r="AC74" s="831"/>
      <c r="AD74" s="833"/>
      <c r="AE74" s="904"/>
      <c r="AF74" s="895"/>
      <c r="AG74" s="822">
        <f t="shared" ca="1" si="11"/>
        <v>-28</v>
      </c>
    </row>
    <row r="75" spans="1:33" x14ac:dyDescent="0.25">
      <c r="A75" s="2057" t="s">
        <v>164</v>
      </c>
      <c r="B75" s="895">
        <v>59673</v>
      </c>
      <c r="C75" s="896">
        <v>34729</v>
      </c>
      <c r="D75" s="2138">
        <v>406</v>
      </c>
      <c r="E75" s="2160">
        <v>9</v>
      </c>
      <c r="F75" s="2062" t="s">
        <v>332</v>
      </c>
      <c r="G75" s="2063" t="s">
        <v>333</v>
      </c>
      <c r="H75" s="832" t="s">
        <v>53</v>
      </c>
      <c r="I75" s="899">
        <v>45436</v>
      </c>
      <c r="J75" s="899">
        <v>45433</v>
      </c>
      <c r="K75" s="899">
        <v>45436</v>
      </c>
      <c r="L75" s="900">
        <v>45441</v>
      </c>
      <c r="M75" s="901">
        <v>45446</v>
      </c>
      <c r="N75" s="830">
        <v>802</v>
      </c>
      <c r="O75" s="830">
        <v>2</v>
      </c>
      <c r="P75" s="830">
        <v>1081</v>
      </c>
      <c r="Q75" s="830">
        <v>940</v>
      </c>
      <c r="R75" s="831">
        <v>45562</v>
      </c>
      <c r="S75" s="833"/>
      <c r="T75" s="833"/>
      <c r="U75" s="895"/>
      <c r="V75" s="2151">
        <f>IF($C75=0,"",$C75)</f>
        <v>34729</v>
      </c>
      <c r="W75" s="830">
        <v>882</v>
      </c>
      <c r="X75" s="830">
        <v>882</v>
      </c>
      <c r="Y75" s="902"/>
      <c r="Z75" s="902"/>
      <c r="AA75" s="902">
        <v>45614</v>
      </c>
      <c r="AB75" s="903">
        <v>45623</v>
      </c>
      <c r="AC75" s="831"/>
      <c r="AD75" s="833"/>
      <c r="AE75" s="904"/>
      <c r="AF75" s="895"/>
      <c r="AG75" s="822">
        <f t="shared" ca="1" si="11"/>
        <v>-7</v>
      </c>
    </row>
    <row r="76" spans="1:33" x14ac:dyDescent="0.25">
      <c r="A76" s="2057" t="s">
        <v>164</v>
      </c>
      <c r="B76" s="895">
        <v>59673</v>
      </c>
      <c r="C76" s="896">
        <v>34730</v>
      </c>
      <c r="D76" s="2138">
        <v>406.1</v>
      </c>
      <c r="E76" s="2160">
        <v>9</v>
      </c>
      <c r="F76" s="898" t="s">
        <v>334</v>
      </c>
      <c r="G76" s="907" t="s">
        <v>335</v>
      </c>
      <c r="H76" s="832"/>
      <c r="I76" s="899">
        <v>45436</v>
      </c>
      <c r="J76" s="899">
        <v>45443</v>
      </c>
      <c r="K76" s="899">
        <v>45450</v>
      </c>
      <c r="L76" s="900">
        <v>45453</v>
      </c>
      <c r="M76" s="901">
        <v>45460</v>
      </c>
      <c r="N76" s="830">
        <v>166</v>
      </c>
      <c r="O76" s="830">
        <v>0</v>
      </c>
      <c r="P76" s="830">
        <v>107</v>
      </c>
      <c r="Q76" s="830">
        <v>107</v>
      </c>
      <c r="R76" s="831">
        <v>45572</v>
      </c>
      <c r="S76" s="833"/>
      <c r="T76" s="833"/>
      <c r="U76" s="895"/>
      <c r="V76" s="2151">
        <f>IF($C76=0,"",$C76)</f>
        <v>34730</v>
      </c>
      <c r="W76" s="830">
        <v>94</v>
      </c>
      <c r="X76" s="830">
        <v>94</v>
      </c>
      <c r="Y76" s="902"/>
      <c r="Z76" s="902"/>
      <c r="AA76" s="902">
        <v>45614</v>
      </c>
      <c r="AB76" s="903">
        <v>45623</v>
      </c>
      <c r="AC76" s="831"/>
      <c r="AD76" s="833"/>
      <c r="AE76" s="904"/>
      <c r="AF76" s="895"/>
      <c r="AG76" s="822">
        <f t="shared" ca="1" si="11"/>
        <v>-13</v>
      </c>
    </row>
    <row r="77" spans="1:33" ht="14.65" customHeight="1" x14ac:dyDescent="0.25">
      <c r="A77" s="2057" t="s">
        <v>164</v>
      </c>
      <c r="B77" s="895">
        <v>59673</v>
      </c>
      <c r="C77" s="896">
        <v>34699</v>
      </c>
      <c r="D77" s="2138">
        <v>112</v>
      </c>
      <c r="E77" s="2253">
        <v>6</v>
      </c>
      <c r="F77" s="898" t="s">
        <v>262</v>
      </c>
      <c r="G77" s="907" t="s">
        <v>263</v>
      </c>
      <c r="H77" s="832">
        <v>45376</v>
      </c>
      <c r="I77" s="899" t="s">
        <v>53</v>
      </c>
      <c r="J77" s="899">
        <v>45476</v>
      </c>
      <c r="K77" s="899">
        <v>45490</v>
      </c>
      <c r="L77" s="900">
        <v>45498</v>
      </c>
      <c r="M77" s="901">
        <v>45499</v>
      </c>
      <c r="N77" s="830">
        <v>102</v>
      </c>
      <c r="O77" s="830">
        <v>40</v>
      </c>
      <c r="P77" s="830">
        <v>61</v>
      </c>
      <c r="Q77" s="830">
        <v>23</v>
      </c>
      <c r="R77" s="831">
        <v>45555</v>
      </c>
      <c r="S77" s="833" t="s">
        <v>95</v>
      </c>
      <c r="T77" s="833" t="s">
        <v>95</v>
      </c>
      <c r="U77" s="895"/>
      <c r="V77" s="2151">
        <f t="shared" ref="V77:V103" si="12">IF($C77=0,"",$C77)</f>
        <v>34699</v>
      </c>
      <c r="W77" s="830">
        <v>106</v>
      </c>
      <c r="X77" s="830">
        <v>106</v>
      </c>
      <c r="Y77" s="902"/>
      <c r="Z77" s="902"/>
      <c r="AA77" s="902">
        <v>45642</v>
      </c>
      <c r="AB77" s="903">
        <v>45646</v>
      </c>
      <c r="AC77" s="831"/>
      <c r="AD77" s="833"/>
      <c r="AE77" s="904"/>
      <c r="AF77" s="895"/>
      <c r="AG77" s="822" t="str">
        <f t="shared" ca="1" si="9"/>
        <v/>
      </c>
    </row>
    <row r="78" spans="1:33" ht="15" customHeight="1" x14ac:dyDescent="0.25">
      <c r="A78" s="2057" t="s">
        <v>164</v>
      </c>
      <c r="B78" s="895">
        <v>59673</v>
      </c>
      <c r="C78" s="2041">
        <v>34701</v>
      </c>
      <c r="D78" s="2138">
        <v>201</v>
      </c>
      <c r="E78" s="897">
        <v>6</v>
      </c>
      <c r="F78" s="898" t="s">
        <v>264</v>
      </c>
      <c r="G78" s="907" t="s">
        <v>265</v>
      </c>
      <c r="H78" s="832">
        <v>45376</v>
      </c>
      <c r="I78" s="899">
        <v>45527</v>
      </c>
      <c r="J78" s="899"/>
      <c r="K78" s="899"/>
      <c r="L78" s="900"/>
      <c r="M78" s="901"/>
      <c r="N78" s="830">
        <v>151</v>
      </c>
      <c r="O78" s="830"/>
      <c r="P78" s="830">
        <v>65</v>
      </c>
      <c r="Q78" s="830"/>
      <c r="R78" s="831"/>
      <c r="S78" s="833"/>
      <c r="T78" s="833"/>
      <c r="U78" s="895"/>
      <c r="V78" s="2151">
        <f t="shared" si="12"/>
        <v>34701</v>
      </c>
      <c r="W78" s="830">
        <v>184</v>
      </c>
      <c r="X78" s="830">
        <v>184</v>
      </c>
      <c r="Y78" s="902"/>
      <c r="Z78" s="902"/>
      <c r="AA78" s="902">
        <v>45642</v>
      </c>
      <c r="AB78" s="903">
        <v>45646</v>
      </c>
      <c r="AC78" s="831"/>
      <c r="AD78" s="833"/>
      <c r="AE78" s="904"/>
      <c r="AF78" s="895"/>
      <c r="AG78" s="822" t="str">
        <f t="shared" ca="1" si="9"/>
        <v/>
      </c>
    </row>
    <row r="79" spans="1:33" ht="15" customHeight="1" x14ac:dyDescent="0.25">
      <c r="A79" s="2057" t="s">
        <v>164</v>
      </c>
      <c r="B79" s="895">
        <v>59673</v>
      </c>
      <c r="C79" s="896">
        <v>34714</v>
      </c>
      <c r="D79" s="2138">
        <v>302</v>
      </c>
      <c r="E79" s="897">
        <v>6</v>
      </c>
      <c r="F79" s="898" t="s">
        <v>266</v>
      </c>
      <c r="G79" s="907" t="s">
        <v>267</v>
      </c>
      <c r="H79" s="832">
        <v>45376</v>
      </c>
      <c r="I79" s="899">
        <v>45548</v>
      </c>
      <c r="J79" s="899">
        <v>45540</v>
      </c>
      <c r="K79" s="899">
        <v>45544</v>
      </c>
      <c r="L79" s="900">
        <v>45546</v>
      </c>
      <c r="M79" s="901">
        <v>45558</v>
      </c>
      <c r="N79" s="830">
        <v>46</v>
      </c>
      <c r="O79" s="830">
        <v>46</v>
      </c>
      <c r="P79" s="830">
        <v>2</v>
      </c>
      <c r="Q79" s="830">
        <v>2</v>
      </c>
      <c r="R79" s="831">
        <v>45586</v>
      </c>
      <c r="S79" s="833"/>
      <c r="T79" s="833"/>
      <c r="U79" s="895"/>
      <c r="V79" s="2151">
        <f t="shared" si="12"/>
        <v>34714</v>
      </c>
      <c r="W79" s="830">
        <v>81</v>
      </c>
      <c r="X79" s="830">
        <v>81</v>
      </c>
      <c r="Y79" s="902"/>
      <c r="Z79" s="902"/>
      <c r="AA79" s="902">
        <v>45642</v>
      </c>
      <c r="AB79" s="903">
        <v>45646</v>
      </c>
      <c r="AC79" s="831"/>
      <c r="AD79" s="833"/>
      <c r="AE79" s="904"/>
      <c r="AF79" s="895"/>
      <c r="AG79" s="822">
        <f t="shared" ca="1" si="9"/>
        <v>-23</v>
      </c>
    </row>
    <row r="80" spans="1:33" x14ac:dyDescent="0.25">
      <c r="A80" s="2057" t="s">
        <v>164</v>
      </c>
      <c r="B80" s="895">
        <v>59673</v>
      </c>
      <c r="C80" s="2041">
        <v>34713</v>
      </c>
      <c r="D80" s="895">
        <v>301</v>
      </c>
      <c r="E80" s="897">
        <v>6</v>
      </c>
      <c r="F80" s="2069" t="s">
        <v>270</v>
      </c>
      <c r="G80" s="2070" t="s">
        <v>271</v>
      </c>
      <c r="H80" s="832">
        <v>45380</v>
      </c>
      <c r="I80" s="899">
        <v>45555</v>
      </c>
      <c r="J80" s="899"/>
      <c r="K80" s="899"/>
      <c r="L80" s="900"/>
      <c r="M80" s="901"/>
      <c r="N80" s="830">
        <v>231</v>
      </c>
      <c r="O80" s="830"/>
      <c r="P80" s="830">
        <v>93</v>
      </c>
      <c r="Q80" s="830"/>
      <c r="R80" s="831"/>
      <c r="S80" s="833"/>
      <c r="T80" s="833"/>
      <c r="U80" s="895"/>
      <c r="V80" s="2151">
        <f t="shared" si="12"/>
        <v>34713</v>
      </c>
      <c r="W80" s="830">
        <v>383</v>
      </c>
      <c r="X80" s="830">
        <v>383</v>
      </c>
      <c r="Y80" s="902"/>
      <c r="Z80" s="902"/>
      <c r="AA80" s="902">
        <v>45642</v>
      </c>
      <c r="AB80" s="903">
        <v>45646</v>
      </c>
      <c r="AC80" s="831"/>
      <c r="AD80" s="833"/>
      <c r="AE80" s="904"/>
      <c r="AF80" s="895"/>
      <c r="AG80" s="822" t="str">
        <f t="shared" ca="1" si="9"/>
        <v/>
      </c>
    </row>
    <row r="81" spans="1:33" x14ac:dyDescent="0.25">
      <c r="A81" s="2057" t="s">
        <v>164</v>
      </c>
      <c r="B81" s="895">
        <v>59673</v>
      </c>
      <c r="C81" s="2041">
        <v>34792</v>
      </c>
      <c r="D81" s="895">
        <v>402</v>
      </c>
      <c r="E81" s="897">
        <v>6</v>
      </c>
      <c r="F81" s="898" t="s">
        <v>274</v>
      </c>
      <c r="G81" s="907" t="s">
        <v>275</v>
      </c>
      <c r="H81" s="832">
        <v>45380</v>
      </c>
      <c r="I81" s="899">
        <v>45555</v>
      </c>
      <c r="J81" s="899"/>
      <c r="K81" s="899"/>
      <c r="L81" s="900"/>
      <c r="M81" s="901"/>
      <c r="N81" s="830">
        <v>64</v>
      </c>
      <c r="O81" s="830"/>
      <c r="P81" s="830">
        <v>2</v>
      </c>
      <c r="Q81" s="830"/>
      <c r="R81" s="831"/>
      <c r="S81" s="833"/>
      <c r="T81" s="833"/>
      <c r="U81" s="895"/>
      <c r="V81" s="2151">
        <f t="shared" si="12"/>
        <v>34792</v>
      </c>
      <c r="W81" s="830">
        <v>84</v>
      </c>
      <c r="X81" s="830">
        <v>84</v>
      </c>
      <c r="Y81" s="902"/>
      <c r="Z81" s="902"/>
      <c r="AA81" s="902">
        <v>45642</v>
      </c>
      <c r="AB81" s="903">
        <v>45646</v>
      </c>
      <c r="AC81" s="831"/>
      <c r="AD81" s="833"/>
      <c r="AE81" s="904"/>
      <c r="AF81" s="895"/>
      <c r="AG81" s="822" t="str">
        <f t="shared" ca="1" si="9"/>
        <v/>
      </c>
    </row>
    <row r="82" spans="1:33" x14ac:dyDescent="0.25">
      <c r="A82" s="2057" t="s">
        <v>164</v>
      </c>
      <c r="B82" s="895">
        <v>59673</v>
      </c>
      <c r="C82" s="896">
        <v>34725</v>
      </c>
      <c r="D82" s="2138">
        <v>403</v>
      </c>
      <c r="E82" s="897">
        <v>6</v>
      </c>
      <c r="F82" s="897" t="s">
        <v>276</v>
      </c>
      <c r="G82" s="907" t="s">
        <v>277</v>
      </c>
      <c r="H82" s="832">
        <v>45243</v>
      </c>
      <c r="I82" s="899" t="s">
        <v>53</v>
      </c>
      <c r="J82" s="899">
        <v>45208</v>
      </c>
      <c r="K82" s="899">
        <v>45210</v>
      </c>
      <c r="L82" s="900">
        <v>45217</v>
      </c>
      <c r="M82" s="901">
        <v>45217</v>
      </c>
      <c r="N82" s="830">
        <v>247</v>
      </c>
      <c r="O82" s="830">
        <v>0</v>
      </c>
      <c r="P82" s="830">
        <v>439</v>
      </c>
      <c r="Q82" s="830">
        <v>0</v>
      </c>
      <c r="R82" s="831">
        <v>45384</v>
      </c>
      <c r="S82" s="833" t="s">
        <v>95</v>
      </c>
      <c r="T82" s="833" t="s">
        <v>95</v>
      </c>
      <c r="U82" s="895"/>
      <c r="V82" s="2151">
        <f t="shared" si="12"/>
        <v>34725</v>
      </c>
      <c r="W82" s="830">
        <v>349</v>
      </c>
      <c r="X82" s="830">
        <v>349</v>
      </c>
      <c r="Y82" s="902"/>
      <c r="Z82" s="902"/>
      <c r="AA82" s="902">
        <v>45642</v>
      </c>
      <c r="AB82" s="903">
        <v>45646</v>
      </c>
      <c r="AC82" s="831"/>
      <c r="AD82" s="833"/>
      <c r="AE82" s="904"/>
      <c r="AF82" s="895"/>
      <c r="AG82" s="822" t="str">
        <f t="shared" ca="1" si="9"/>
        <v/>
      </c>
    </row>
    <row r="83" spans="1:33" x14ac:dyDescent="0.25">
      <c r="A83" s="2057" t="s">
        <v>164</v>
      </c>
      <c r="B83" s="895">
        <v>59673</v>
      </c>
      <c r="C83" s="2041">
        <v>34726</v>
      </c>
      <c r="D83" s="895">
        <v>403.1</v>
      </c>
      <c r="E83" s="897">
        <v>6</v>
      </c>
      <c r="F83" s="898" t="s">
        <v>278</v>
      </c>
      <c r="G83" s="907" t="s">
        <v>279</v>
      </c>
      <c r="H83" s="832">
        <v>45383</v>
      </c>
      <c r="I83" s="899"/>
      <c r="J83" s="899"/>
      <c r="K83" s="899"/>
      <c r="L83" s="900"/>
      <c r="M83" s="901"/>
      <c r="N83" s="830">
        <v>44</v>
      </c>
      <c r="O83" s="830"/>
      <c r="P83" s="830">
        <v>9</v>
      </c>
      <c r="Q83" s="830"/>
      <c r="R83" s="831"/>
      <c r="S83" s="833"/>
      <c r="T83" s="833"/>
      <c r="U83" s="895"/>
      <c r="V83" s="2151">
        <f t="shared" si="12"/>
        <v>34726</v>
      </c>
      <c r="W83" s="830">
        <v>1</v>
      </c>
      <c r="X83" s="830">
        <v>1</v>
      </c>
      <c r="Y83" s="902"/>
      <c r="Z83" s="902"/>
      <c r="AA83" s="902">
        <v>45642</v>
      </c>
      <c r="AB83" s="903">
        <v>45646</v>
      </c>
      <c r="AC83" s="831"/>
      <c r="AD83" s="833"/>
      <c r="AE83" s="904"/>
      <c r="AF83" s="895"/>
      <c r="AG83" s="822" t="str">
        <f t="shared" ca="1" si="9"/>
        <v/>
      </c>
    </row>
    <row r="84" spans="1:33" x14ac:dyDescent="0.25">
      <c r="A84" s="2057" t="s">
        <v>164</v>
      </c>
      <c r="B84" s="895">
        <v>59673</v>
      </c>
      <c r="C84" s="896">
        <v>34694</v>
      </c>
      <c r="D84" s="2138">
        <v>101</v>
      </c>
      <c r="E84" s="2160">
        <v>6.1</v>
      </c>
      <c r="F84" s="898" t="s">
        <v>280</v>
      </c>
      <c r="G84" s="907" t="s">
        <v>281</v>
      </c>
      <c r="H84" s="832">
        <v>45383</v>
      </c>
      <c r="I84" s="899">
        <v>45513</v>
      </c>
      <c r="J84" s="899">
        <v>45533</v>
      </c>
      <c r="K84" s="899">
        <v>45541</v>
      </c>
      <c r="L84" s="900">
        <v>45545</v>
      </c>
      <c r="M84" s="901">
        <v>45548</v>
      </c>
      <c r="N84" s="830">
        <v>64</v>
      </c>
      <c r="O84" s="830">
        <v>60</v>
      </c>
      <c r="P84" s="830">
        <v>11</v>
      </c>
      <c r="Q84" s="830">
        <v>11</v>
      </c>
      <c r="R84" s="831">
        <v>45579</v>
      </c>
      <c r="S84" s="833"/>
      <c r="T84" s="833"/>
      <c r="U84" s="895"/>
      <c r="V84" s="2151">
        <f t="shared" si="12"/>
        <v>34694</v>
      </c>
      <c r="W84" s="830">
        <v>110</v>
      </c>
      <c r="X84" s="830">
        <v>110</v>
      </c>
      <c r="Y84" s="902"/>
      <c r="Z84" s="902"/>
      <c r="AA84" s="902"/>
      <c r="AB84" s="903"/>
      <c r="AC84" s="831"/>
      <c r="AD84" s="833"/>
      <c r="AE84" s="904"/>
      <c r="AF84" s="895"/>
      <c r="AG84" s="822">
        <f t="shared" ca="1" si="9"/>
        <v>-18</v>
      </c>
    </row>
    <row r="85" spans="1:33" x14ac:dyDescent="0.25">
      <c r="A85" s="2057" t="s">
        <v>164</v>
      </c>
      <c r="B85" s="895">
        <v>59673</v>
      </c>
      <c r="C85" s="2041">
        <v>34695</v>
      </c>
      <c r="D85" s="2138">
        <v>102</v>
      </c>
      <c r="E85" s="2160">
        <v>6.2</v>
      </c>
      <c r="F85" s="898" t="s">
        <v>282</v>
      </c>
      <c r="G85" s="907" t="s">
        <v>283</v>
      </c>
      <c r="H85" s="832">
        <v>45383</v>
      </c>
      <c r="I85" s="899">
        <v>45513</v>
      </c>
      <c r="J85" s="899"/>
      <c r="K85" s="899"/>
      <c r="L85" s="900"/>
      <c r="M85" s="901"/>
      <c r="N85" s="830">
        <v>88</v>
      </c>
      <c r="O85" s="830"/>
      <c r="P85" s="830">
        <v>164</v>
      </c>
      <c r="Q85" s="830"/>
      <c r="R85" s="831"/>
      <c r="S85" s="833"/>
      <c r="T85" s="833"/>
      <c r="U85" s="895"/>
      <c r="V85" s="2151">
        <f t="shared" si="12"/>
        <v>34695</v>
      </c>
      <c r="W85" s="830">
        <v>205</v>
      </c>
      <c r="X85" s="830">
        <v>205</v>
      </c>
      <c r="Y85" s="902"/>
      <c r="Z85" s="902"/>
      <c r="AA85" s="902"/>
      <c r="AB85" s="903"/>
      <c r="AC85" s="831"/>
      <c r="AD85" s="833"/>
      <c r="AE85" s="904"/>
      <c r="AF85" s="895"/>
      <c r="AG85" s="822" t="str">
        <f t="shared" ca="1" si="9"/>
        <v/>
      </c>
    </row>
    <row r="86" spans="1:33" x14ac:dyDescent="0.25">
      <c r="A86" s="2057" t="s">
        <v>164</v>
      </c>
      <c r="B86" s="895">
        <v>59673</v>
      </c>
      <c r="C86" s="896">
        <v>34696</v>
      </c>
      <c r="D86" s="2138">
        <v>108</v>
      </c>
      <c r="E86" s="2160">
        <v>6.3</v>
      </c>
      <c r="F86" s="898" t="s">
        <v>284</v>
      </c>
      <c r="G86" s="907" t="s">
        <v>285</v>
      </c>
      <c r="H86" s="832">
        <v>45387</v>
      </c>
      <c r="I86" s="899">
        <v>45450</v>
      </c>
      <c r="J86" s="899">
        <v>45453</v>
      </c>
      <c r="K86" s="899">
        <v>45467</v>
      </c>
      <c r="L86" s="900">
        <v>45470</v>
      </c>
      <c r="M86" s="901">
        <v>45476</v>
      </c>
      <c r="N86" s="830">
        <v>61</v>
      </c>
      <c r="O86" s="830">
        <v>0</v>
      </c>
      <c r="P86" s="830">
        <v>12</v>
      </c>
      <c r="Q86" s="830">
        <v>0</v>
      </c>
      <c r="R86" s="831">
        <v>45541</v>
      </c>
      <c r="S86" s="833" t="s">
        <v>95</v>
      </c>
      <c r="T86" s="833" t="s">
        <v>95</v>
      </c>
      <c r="U86" s="895"/>
      <c r="V86" s="2151">
        <f t="shared" si="12"/>
        <v>34696</v>
      </c>
      <c r="W86" s="830">
        <v>63</v>
      </c>
      <c r="X86" s="830">
        <v>63</v>
      </c>
      <c r="Y86" s="902"/>
      <c r="Z86" s="902"/>
      <c r="AA86" s="902"/>
      <c r="AB86" s="903"/>
      <c r="AC86" s="831"/>
      <c r="AD86" s="833"/>
      <c r="AE86" s="904"/>
      <c r="AF86" s="895"/>
      <c r="AG86" s="822" t="str">
        <f t="shared" ca="1" si="9"/>
        <v/>
      </c>
    </row>
    <row r="87" spans="1:33" x14ac:dyDescent="0.25">
      <c r="A87" s="2057" t="s">
        <v>164</v>
      </c>
      <c r="B87" s="895">
        <v>59673</v>
      </c>
      <c r="C87" s="896">
        <v>34697</v>
      </c>
      <c r="D87" s="2138">
        <v>109</v>
      </c>
      <c r="E87" s="2160">
        <v>6.4</v>
      </c>
      <c r="F87" s="898" t="s">
        <v>286</v>
      </c>
      <c r="G87" s="907" t="s">
        <v>287</v>
      </c>
      <c r="H87" s="832">
        <v>45387</v>
      </c>
      <c r="I87" s="899">
        <v>45450</v>
      </c>
      <c r="J87" s="899">
        <v>45453</v>
      </c>
      <c r="K87" s="899">
        <v>45467</v>
      </c>
      <c r="L87" s="900">
        <v>45470</v>
      </c>
      <c r="M87" s="901">
        <v>45476</v>
      </c>
      <c r="N87" s="830">
        <v>61</v>
      </c>
      <c r="O87" s="830">
        <v>0</v>
      </c>
      <c r="P87" s="830">
        <v>7</v>
      </c>
      <c r="Q87" s="830">
        <v>0</v>
      </c>
      <c r="R87" s="831">
        <v>45541</v>
      </c>
      <c r="S87" s="833" t="s">
        <v>95</v>
      </c>
      <c r="T87" s="833" t="s">
        <v>95</v>
      </c>
      <c r="U87" s="895"/>
      <c r="V87" s="2151">
        <f t="shared" si="12"/>
        <v>34697</v>
      </c>
      <c r="W87" s="830">
        <v>63</v>
      </c>
      <c r="X87" s="830">
        <v>63</v>
      </c>
      <c r="Y87" s="902"/>
      <c r="Z87" s="902"/>
      <c r="AA87" s="902"/>
      <c r="AB87" s="903"/>
      <c r="AC87" s="831"/>
      <c r="AD87" s="833"/>
      <c r="AE87" s="904"/>
      <c r="AF87" s="895"/>
      <c r="AG87" s="822" t="str">
        <f t="shared" ca="1" si="9"/>
        <v/>
      </c>
    </row>
    <row r="88" spans="1:33" ht="15" customHeight="1" x14ac:dyDescent="0.25">
      <c r="A88" s="2057" t="s">
        <v>164</v>
      </c>
      <c r="B88" s="895">
        <v>59673</v>
      </c>
      <c r="C88" s="896">
        <v>34698</v>
      </c>
      <c r="D88" s="2138">
        <v>111</v>
      </c>
      <c r="E88" s="2160">
        <v>6.5</v>
      </c>
      <c r="F88" s="898" t="s">
        <v>288</v>
      </c>
      <c r="G88" s="907" t="s">
        <v>289</v>
      </c>
      <c r="H88" s="832">
        <v>45387</v>
      </c>
      <c r="I88" s="899">
        <v>45457</v>
      </c>
      <c r="J88" s="899">
        <v>45460</v>
      </c>
      <c r="K88" s="899">
        <v>45467</v>
      </c>
      <c r="L88" s="900">
        <v>45470</v>
      </c>
      <c r="M88" s="901">
        <v>45476</v>
      </c>
      <c r="N88" s="830">
        <v>65</v>
      </c>
      <c r="O88" s="830">
        <v>0</v>
      </c>
      <c r="P88" s="830">
        <v>10</v>
      </c>
      <c r="Q88" s="830">
        <v>0</v>
      </c>
      <c r="R88" s="831">
        <v>45541</v>
      </c>
      <c r="S88" s="833" t="s">
        <v>95</v>
      </c>
      <c r="T88" s="833" t="s">
        <v>95</v>
      </c>
      <c r="U88" s="895"/>
      <c r="V88" s="2151">
        <f t="shared" si="12"/>
        <v>34698</v>
      </c>
      <c r="W88" s="830">
        <v>93</v>
      </c>
      <c r="X88" s="830">
        <v>93</v>
      </c>
      <c r="Y88" s="902"/>
      <c r="Z88" s="902"/>
      <c r="AA88" s="902"/>
      <c r="AB88" s="903"/>
      <c r="AC88" s="831"/>
      <c r="AD88" s="833"/>
      <c r="AE88" s="904"/>
      <c r="AF88" s="895"/>
      <c r="AG88" s="822" t="str">
        <f t="shared" ca="1" si="9"/>
        <v/>
      </c>
    </row>
    <row r="89" spans="1:33" ht="15" customHeight="1" x14ac:dyDescent="0.25">
      <c r="A89" s="2057" t="s">
        <v>164</v>
      </c>
      <c r="B89" s="895">
        <v>59673</v>
      </c>
      <c r="C89" s="896">
        <v>34712</v>
      </c>
      <c r="D89" s="2138">
        <v>214</v>
      </c>
      <c r="E89" s="2253">
        <v>6.6</v>
      </c>
      <c r="F89" s="898" t="s">
        <v>268</v>
      </c>
      <c r="G89" s="907" t="s">
        <v>269</v>
      </c>
      <c r="H89" s="832">
        <v>45376</v>
      </c>
      <c r="I89" s="899">
        <v>45450</v>
      </c>
      <c r="J89" s="899">
        <v>45453</v>
      </c>
      <c r="K89" s="899">
        <v>45467</v>
      </c>
      <c r="L89" s="900">
        <v>45470</v>
      </c>
      <c r="M89" s="901">
        <v>45476</v>
      </c>
      <c r="N89" s="830">
        <v>94</v>
      </c>
      <c r="O89" s="830">
        <v>0</v>
      </c>
      <c r="P89" s="830">
        <v>12</v>
      </c>
      <c r="Q89" s="830">
        <v>2</v>
      </c>
      <c r="R89" s="831">
        <v>45538</v>
      </c>
      <c r="S89" s="833" t="s">
        <v>95</v>
      </c>
      <c r="T89" s="833" t="s">
        <v>95</v>
      </c>
      <c r="U89" s="895"/>
      <c r="V89" s="2151">
        <f>IF($C89=0,"",$C89)</f>
        <v>34712</v>
      </c>
      <c r="W89" s="830">
        <v>93</v>
      </c>
      <c r="X89" s="830">
        <v>93</v>
      </c>
      <c r="Y89" s="902"/>
      <c r="Z89" s="902"/>
      <c r="AA89" s="902">
        <v>45642</v>
      </c>
      <c r="AB89" s="903">
        <v>45646</v>
      </c>
      <c r="AC89" s="831"/>
      <c r="AD89" s="833"/>
      <c r="AE89" s="904"/>
      <c r="AF89" s="895" t="s">
        <v>6128</v>
      </c>
      <c r="AG89" s="822" t="str">
        <f ca="1">IFERROR(IF(AND(NOT(ISBLANK(R89)),S89 &lt;&gt; "YES"), NETWORKDAYS(R89, TODAY()),""), "")</f>
        <v/>
      </c>
    </row>
    <row r="90" spans="1:33" x14ac:dyDescent="0.25">
      <c r="A90" s="2057" t="s">
        <v>164</v>
      </c>
      <c r="B90" s="895">
        <v>59673</v>
      </c>
      <c r="C90" s="2041">
        <v>34724</v>
      </c>
      <c r="D90" s="895">
        <v>401</v>
      </c>
      <c r="E90" s="897">
        <v>6.6</v>
      </c>
      <c r="F90" s="898" t="s">
        <v>272</v>
      </c>
      <c r="G90" s="907" t="s">
        <v>273</v>
      </c>
      <c r="H90" s="832">
        <v>45380</v>
      </c>
      <c r="I90" s="899">
        <v>45527</v>
      </c>
      <c r="J90" s="899"/>
      <c r="K90" s="899"/>
      <c r="L90" s="900"/>
      <c r="M90" s="901"/>
      <c r="N90" s="830">
        <v>125</v>
      </c>
      <c r="O90" s="830"/>
      <c r="P90" s="830">
        <v>40</v>
      </c>
      <c r="Q90" s="830"/>
      <c r="R90" s="831"/>
      <c r="S90" s="833"/>
      <c r="T90" s="833"/>
      <c r="U90" s="895"/>
      <c r="V90" s="2151">
        <f>IF($C90=0,"",$C90)</f>
        <v>34724</v>
      </c>
      <c r="W90" s="830">
        <v>239</v>
      </c>
      <c r="X90" s="830">
        <v>239</v>
      </c>
      <c r="Y90" s="902"/>
      <c r="Z90" s="902"/>
      <c r="AA90" s="902">
        <v>45642</v>
      </c>
      <c r="AB90" s="903">
        <v>45646</v>
      </c>
      <c r="AC90" s="831"/>
      <c r="AD90" s="833"/>
      <c r="AE90" s="904"/>
      <c r="AF90" s="895" t="s">
        <v>6128</v>
      </c>
      <c r="AG90" s="822" t="str">
        <f ca="1">IFERROR(IF(AND(NOT(ISBLANK(R90)),S90 &lt;&gt; "YES"), NETWORKDAYS(R90, TODAY()),""), "")</f>
        <v/>
      </c>
    </row>
    <row r="91" spans="1:33" ht="15.4" customHeight="1" x14ac:dyDescent="0.25">
      <c r="A91" s="2057" t="s">
        <v>164</v>
      </c>
      <c r="B91" s="895">
        <v>59673</v>
      </c>
      <c r="C91" s="2041">
        <v>34704</v>
      </c>
      <c r="D91" s="895">
        <v>204</v>
      </c>
      <c r="E91" s="897">
        <v>7</v>
      </c>
      <c r="F91" s="898" t="s">
        <v>290</v>
      </c>
      <c r="G91" s="907" t="s">
        <v>291</v>
      </c>
      <c r="H91" s="832">
        <v>45394</v>
      </c>
      <c r="I91" s="899">
        <v>45548</v>
      </c>
      <c r="J91" s="899"/>
      <c r="K91" s="899"/>
      <c r="L91" s="900"/>
      <c r="M91" s="901"/>
      <c r="N91" s="830">
        <v>38</v>
      </c>
      <c r="O91" s="830"/>
      <c r="P91" s="830">
        <v>11</v>
      </c>
      <c r="Q91" s="830"/>
      <c r="R91" s="831"/>
      <c r="S91" s="833"/>
      <c r="T91" s="833"/>
      <c r="U91" s="895"/>
      <c r="V91" s="2151">
        <f t="shared" si="12"/>
        <v>34704</v>
      </c>
      <c r="W91" s="830">
        <v>158</v>
      </c>
      <c r="X91" s="830">
        <v>158</v>
      </c>
      <c r="Y91" s="902"/>
      <c r="Z91" s="902"/>
      <c r="AA91" s="902"/>
      <c r="AB91" s="903"/>
      <c r="AC91" s="831"/>
      <c r="AD91" s="833"/>
      <c r="AE91" s="904"/>
      <c r="AF91" s="895"/>
      <c r="AG91" s="822" t="str">
        <f t="shared" ca="1" si="9"/>
        <v/>
      </c>
    </row>
    <row r="92" spans="1:33" ht="15" customHeight="1" x14ac:dyDescent="0.25">
      <c r="A92" s="2057" t="s">
        <v>164</v>
      </c>
      <c r="B92" s="895">
        <v>59673</v>
      </c>
      <c r="C92" s="2041">
        <v>34705</v>
      </c>
      <c r="D92" s="895">
        <v>205</v>
      </c>
      <c r="E92" s="897">
        <v>7</v>
      </c>
      <c r="F92" s="898" t="s">
        <v>292</v>
      </c>
      <c r="G92" s="907" t="s">
        <v>293</v>
      </c>
      <c r="H92" s="832">
        <v>45394</v>
      </c>
      <c r="I92" s="899">
        <v>45534</v>
      </c>
      <c r="J92" s="899"/>
      <c r="K92" s="899"/>
      <c r="L92" s="900"/>
      <c r="M92" s="901"/>
      <c r="N92" s="830">
        <v>64</v>
      </c>
      <c r="O92" s="830"/>
      <c r="P92" s="830">
        <v>2</v>
      </c>
      <c r="Q92" s="830"/>
      <c r="R92" s="831"/>
      <c r="S92" s="833"/>
      <c r="T92" s="833"/>
      <c r="U92" s="895"/>
      <c r="V92" s="2151">
        <f t="shared" si="12"/>
        <v>34705</v>
      </c>
      <c r="W92" s="830">
        <v>84</v>
      </c>
      <c r="X92" s="830">
        <v>84</v>
      </c>
      <c r="Y92" s="902"/>
      <c r="Z92" s="902"/>
      <c r="AA92" s="902"/>
      <c r="AB92" s="903"/>
      <c r="AC92" s="831"/>
      <c r="AD92" s="833"/>
      <c r="AE92" s="904"/>
      <c r="AF92" s="895"/>
      <c r="AG92" s="822" t="str">
        <f t="shared" ca="1" si="9"/>
        <v/>
      </c>
    </row>
    <row r="93" spans="1:33" ht="15" customHeight="1" x14ac:dyDescent="0.25">
      <c r="A93" s="2057" t="s">
        <v>164</v>
      </c>
      <c r="B93" s="895">
        <v>59673</v>
      </c>
      <c r="C93" s="2041">
        <v>34721</v>
      </c>
      <c r="D93" s="895">
        <v>309</v>
      </c>
      <c r="E93" s="897">
        <v>7</v>
      </c>
      <c r="F93" s="898" t="s">
        <v>296</v>
      </c>
      <c r="G93" s="907" t="s">
        <v>297</v>
      </c>
      <c r="H93" s="832">
        <v>45399</v>
      </c>
      <c r="I93" s="899">
        <v>45569</v>
      </c>
      <c r="J93" s="899"/>
      <c r="K93" s="899"/>
      <c r="L93" s="900"/>
      <c r="M93" s="901"/>
      <c r="N93" s="830">
        <v>374</v>
      </c>
      <c r="O93" s="830"/>
      <c r="P93" s="830">
        <v>193</v>
      </c>
      <c r="Q93" s="830"/>
      <c r="R93" s="831"/>
      <c r="S93" s="833"/>
      <c r="T93" s="833"/>
      <c r="U93" s="895"/>
      <c r="V93" s="2151">
        <f t="shared" si="12"/>
        <v>34721</v>
      </c>
      <c r="W93" s="830">
        <v>599</v>
      </c>
      <c r="X93" s="830">
        <v>599</v>
      </c>
      <c r="Y93" s="902"/>
      <c r="Z93" s="902"/>
      <c r="AA93" s="902"/>
      <c r="AB93" s="903"/>
      <c r="AC93" s="831"/>
      <c r="AD93" s="833"/>
      <c r="AE93" s="904"/>
      <c r="AF93" s="895"/>
      <c r="AG93" s="822" t="str">
        <f t="shared" ca="1" si="9"/>
        <v/>
      </c>
    </row>
    <row r="94" spans="1:33" ht="15" customHeight="1" x14ac:dyDescent="0.25">
      <c r="A94" s="2057" t="s">
        <v>164</v>
      </c>
      <c r="B94" s="895">
        <v>59673</v>
      </c>
      <c r="C94" s="2041">
        <v>34722</v>
      </c>
      <c r="D94" s="895">
        <v>309.10000000000002</v>
      </c>
      <c r="E94" s="897">
        <v>7</v>
      </c>
      <c r="F94" s="898" t="s">
        <v>298</v>
      </c>
      <c r="G94" s="907" t="s">
        <v>299</v>
      </c>
      <c r="H94" s="832">
        <v>45399</v>
      </c>
      <c r="I94" s="899">
        <v>45604</v>
      </c>
      <c r="J94" s="899"/>
      <c r="K94" s="899"/>
      <c r="L94" s="900"/>
      <c r="M94" s="901"/>
      <c r="N94" s="830">
        <v>0</v>
      </c>
      <c r="O94" s="830"/>
      <c r="P94" s="830">
        <v>0</v>
      </c>
      <c r="Q94" s="830"/>
      <c r="R94" s="831"/>
      <c r="S94" s="833"/>
      <c r="T94" s="833"/>
      <c r="U94" s="895"/>
      <c r="V94" s="2151">
        <f t="shared" si="12"/>
        <v>34722</v>
      </c>
      <c r="W94" s="830">
        <v>0</v>
      </c>
      <c r="X94" s="830">
        <v>0</v>
      </c>
      <c r="Y94" s="902"/>
      <c r="Z94" s="902"/>
      <c r="AA94" s="902"/>
      <c r="AB94" s="903"/>
      <c r="AC94" s="831"/>
      <c r="AD94" s="833"/>
      <c r="AE94" s="904"/>
      <c r="AF94" s="895"/>
      <c r="AG94" s="822" t="str">
        <f t="shared" ref="AG94:AG186" ca="1" si="13">IFERROR(IF(AND(NOT(ISBLANK(R94)),S94 &lt;&gt; "YES"), NETWORKDAYS(R94, TODAY()),""), "")</f>
        <v/>
      </c>
    </row>
    <row r="95" spans="1:33" ht="15" customHeight="1" x14ac:dyDescent="0.25">
      <c r="A95" s="2057" t="s">
        <v>164</v>
      </c>
      <c r="B95" s="895">
        <v>59673</v>
      </c>
      <c r="C95" s="2041">
        <v>34723</v>
      </c>
      <c r="D95" s="895">
        <v>310</v>
      </c>
      <c r="E95" s="897">
        <v>7</v>
      </c>
      <c r="F95" s="2060" t="s">
        <v>300</v>
      </c>
      <c r="G95" s="2061" t="s">
        <v>301</v>
      </c>
      <c r="H95" s="832">
        <v>45394</v>
      </c>
      <c r="I95" s="899">
        <v>45569</v>
      </c>
      <c r="J95" s="899"/>
      <c r="K95" s="899"/>
      <c r="L95" s="900"/>
      <c r="M95" s="901"/>
      <c r="N95" s="830">
        <v>332</v>
      </c>
      <c r="O95" s="830"/>
      <c r="P95" s="830">
        <v>83</v>
      </c>
      <c r="Q95" s="830"/>
      <c r="R95" s="831"/>
      <c r="S95" s="833"/>
      <c r="T95" s="833"/>
      <c r="U95" s="895"/>
      <c r="V95" s="2151">
        <f t="shared" si="12"/>
        <v>34723</v>
      </c>
      <c r="W95" s="830">
        <v>638</v>
      </c>
      <c r="X95" s="830">
        <v>638</v>
      </c>
      <c r="Y95" s="902"/>
      <c r="Z95" s="902"/>
      <c r="AA95" s="902"/>
      <c r="AB95" s="903"/>
      <c r="AC95" s="831"/>
      <c r="AD95" s="833"/>
      <c r="AE95" s="904"/>
      <c r="AF95" s="895"/>
      <c r="AG95" s="822" t="str">
        <f t="shared" ca="1" si="13"/>
        <v/>
      </c>
    </row>
    <row r="96" spans="1:33" ht="15" customHeight="1" x14ac:dyDescent="0.25">
      <c r="A96" s="2057" t="s">
        <v>164</v>
      </c>
      <c r="B96" s="895">
        <v>59673</v>
      </c>
      <c r="C96" s="2041">
        <v>34702</v>
      </c>
      <c r="D96" s="2138">
        <v>202</v>
      </c>
      <c r="E96" s="2075">
        <v>8</v>
      </c>
      <c r="F96" s="898" t="s">
        <v>312</v>
      </c>
      <c r="G96" s="907" t="s">
        <v>313</v>
      </c>
      <c r="H96" s="832"/>
      <c r="I96" s="899">
        <v>45527</v>
      </c>
      <c r="J96" s="899"/>
      <c r="K96" s="899"/>
      <c r="L96" s="900"/>
      <c r="M96" s="901"/>
      <c r="N96" s="830">
        <v>143</v>
      </c>
      <c r="O96" s="830"/>
      <c r="P96" s="830">
        <v>151</v>
      </c>
      <c r="Q96" s="830"/>
      <c r="R96" s="831">
        <v>45578</v>
      </c>
      <c r="S96" s="833"/>
      <c r="T96" s="833"/>
      <c r="U96" s="895"/>
      <c r="V96" s="2151">
        <f t="shared" si="12"/>
        <v>34702</v>
      </c>
      <c r="W96" s="830">
        <v>281</v>
      </c>
      <c r="X96" s="830">
        <v>281</v>
      </c>
      <c r="Y96" s="902"/>
      <c r="Z96" s="902"/>
      <c r="AA96" s="902"/>
      <c r="AB96" s="903"/>
      <c r="AC96" s="831"/>
      <c r="AD96" s="833"/>
      <c r="AE96" s="904"/>
      <c r="AF96" s="895"/>
      <c r="AG96" s="822">
        <f t="shared" ca="1" si="13"/>
        <v>-17</v>
      </c>
    </row>
    <row r="97" spans="1:33" ht="15" customHeight="1" x14ac:dyDescent="0.25">
      <c r="A97" s="2057" t="s">
        <v>164</v>
      </c>
      <c r="B97" s="895">
        <v>59673</v>
      </c>
      <c r="C97" s="896">
        <v>34706</v>
      </c>
      <c r="D97" s="2138">
        <v>207</v>
      </c>
      <c r="E97" s="2160">
        <v>8</v>
      </c>
      <c r="F97" s="898" t="s">
        <v>314</v>
      </c>
      <c r="G97" s="907" t="s">
        <v>315</v>
      </c>
      <c r="H97" s="832"/>
      <c r="I97" s="899">
        <v>45534</v>
      </c>
      <c r="J97" s="899">
        <v>45546</v>
      </c>
      <c r="K97" s="899"/>
      <c r="L97" s="900"/>
      <c r="M97" s="901"/>
      <c r="N97" s="830">
        <v>80</v>
      </c>
      <c r="O97" s="830"/>
      <c r="P97" s="830">
        <v>13</v>
      </c>
      <c r="Q97" s="830"/>
      <c r="R97" s="831"/>
      <c r="S97" s="833"/>
      <c r="T97" s="833"/>
      <c r="U97" s="895"/>
      <c r="V97" s="2151">
        <f t="shared" si="12"/>
        <v>34706</v>
      </c>
      <c r="W97" s="830">
        <v>95</v>
      </c>
      <c r="X97" s="830">
        <v>95</v>
      </c>
      <c r="Y97" s="902"/>
      <c r="Z97" s="902"/>
      <c r="AA97" s="902"/>
      <c r="AB97" s="903"/>
      <c r="AC97" s="831"/>
      <c r="AD97" s="833"/>
      <c r="AE97" s="904"/>
      <c r="AF97" s="895"/>
      <c r="AG97" s="822" t="str">
        <f t="shared" ca="1" si="13"/>
        <v/>
      </c>
    </row>
    <row r="98" spans="1:33" ht="15" customHeight="1" x14ac:dyDescent="0.25">
      <c r="A98" s="2057" t="s">
        <v>164</v>
      </c>
      <c r="B98" s="895">
        <v>59673</v>
      </c>
      <c r="C98" s="896">
        <v>34707</v>
      </c>
      <c r="D98" s="2138">
        <v>208</v>
      </c>
      <c r="E98" s="2160">
        <v>8</v>
      </c>
      <c r="F98" s="2075" t="s">
        <v>316</v>
      </c>
      <c r="G98" s="2075" t="s">
        <v>317</v>
      </c>
      <c r="H98" s="832"/>
      <c r="I98" s="899">
        <v>45534</v>
      </c>
      <c r="J98" s="899">
        <v>45552</v>
      </c>
      <c r="K98" s="899"/>
      <c r="L98" s="900"/>
      <c r="M98" s="901"/>
      <c r="N98" s="830">
        <v>151</v>
      </c>
      <c r="O98" s="830"/>
      <c r="P98" s="830">
        <v>65</v>
      </c>
      <c r="Q98" s="830"/>
      <c r="R98" s="831"/>
      <c r="S98" s="833"/>
      <c r="T98" s="833"/>
      <c r="U98" s="895"/>
      <c r="V98" s="2151">
        <f t="shared" si="12"/>
        <v>34707</v>
      </c>
      <c r="W98" s="830">
        <v>184</v>
      </c>
      <c r="X98" s="830">
        <v>184</v>
      </c>
      <c r="Y98" s="902"/>
      <c r="Z98" s="902"/>
      <c r="AA98" s="902"/>
      <c r="AB98" s="903"/>
      <c r="AC98" s="831"/>
      <c r="AD98" s="833"/>
      <c r="AE98" s="904"/>
      <c r="AF98" s="895"/>
      <c r="AG98" s="822" t="str">
        <f t="shared" ca="1" si="13"/>
        <v/>
      </c>
    </row>
    <row r="99" spans="1:33" ht="15" customHeight="1" x14ac:dyDescent="0.25">
      <c r="A99" s="2057" t="s">
        <v>164</v>
      </c>
      <c r="B99" s="895">
        <v>59673</v>
      </c>
      <c r="C99" s="896">
        <v>34708</v>
      </c>
      <c r="D99" s="2138">
        <v>210</v>
      </c>
      <c r="E99" s="2160">
        <v>8</v>
      </c>
      <c r="F99" s="898" t="s">
        <v>318</v>
      </c>
      <c r="G99" s="907" t="s">
        <v>319</v>
      </c>
      <c r="H99" s="832"/>
      <c r="I99" s="932">
        <v>45569</v>
      </c>
      <c r="J99" s="932">
        <v>45546</v>
      </c>
      <c r="K99" s="932"/>
      <c r="L99" s="933"/>
      <c r="M99" s="934"/>
      <c r="N99" s="830">
        <v>53</v>
      </c>
      <c r="O99" s="830"/>
      <c r="P99" s="830">
        <v>15</v>
      </c>
      <c r="Q99" s="830"/>
      <c r="R99" s="831"/>
      <c r="S99" s="833"/>
      <c r="T99" s="833"/>
      <c r="U99" s="895"/>
      <c r="V99" s="2151">
        <f t="shared" si="12"/>
        <v>34708</v>
      </c>
      <c r="W99" s="830">
        <v>169</v>
      </c>
      <c r="X99" s="830">
        <v>169</v>
      </c>
      <c r="Y99" s="902"/>
      <c r="Z99" s="902"/>
      <c r="AA99" s="902"/>
      <c r="AB99" s="903"/>
      <c r="AC99" s="831"/>
      <c r="AD99" s="833"/>
      <c r="AE99" s="904"/>
      <c r="AF99" s="895"/>
      <c r="AG99" s="822" t="str">
        <f t="shared" ca="1" si="13"/>
        <v/>
      </c>
    </row>
    <row r="100" spans="1:33" ht="15" customHeight="1" x14ac:dyDescent="0.25">
      <c r="A100" s="2057" t="s">
        <v>164</v>
      </c>
      <c r="B100" s="895">
        <v>59673</v>
      </c>
      <c r="C100" s="2041">
        <v>34709</v>
      </c>
      <c r="D100" s="2138">
        <v>211</v>
      </c>
      <c r="E100" s="2075">
        <v>8</v>
      </c>
      <c r="F100" s="898" t="s">
        <v>320</v>
      </c>
      <c r="G100" s="907" t="s">
        <v>321</v>
      </c>
      <c r="H100" s="832"/>
      <c r="I100" s="932">
        <v>45569</v>
      </c>
      <c r="J100" s="932"/>
      <c r="K100" s="932"/>
      <c r="L100" s="933"/>
      <c r="M100" s="934"/>
      <c r="N100" s="830">
        <v>53</v>
      </c>
      <c r="O100" s="830"/>
      <c r="P100" s="830">
        <v>15</v>
      </c>
      <c r="Q100" s="830"/>
      <c r="R100" s="831"/>
      <c r="S100" s="833"/>
      <c r="T100" s="833"/>
      <c r="U100" s="895"/>
      <c r="V100" s="2151">
        <f t="shared" si="12"/>
        <v>34709</v>
      </c>
      <c r="W100" s="830">
        <v>169</v>
      </c>
      <c r="X100" s="830">
        <v>169</v>
      </c>
      <c r="Y100" s="902"/>
      <c r="Z100" s="902"/>
      <c r="AA100" s="902"/>
      <c r="AB100" s="903"/>
      <c r="AC100" s="831"/>
      <c r="AD100" s="833"/>
      <c r="AE100" s="904"/>
      <c r="AF100" s="895"/>
      <c r="AG100" s="822" t="str">
        <f t="shared" ca="1" si="13"/>
        <v/>
      </c>
    </row>
    <row r="101" spans="1:33" ht="15" customHeight="1" x14ac:dyDescent="0.25">
      <c r="A101" s="2057" t="s">
        <v>164</v>
      </c>
      <c r="B101" s="895">
        <v>59673</v>
      </c>
      <c r="C101" s="2041">
        <v>34710</v>
      </c>
      <c r="D101" s="2138">
        <v>212</v>
      </c>
      <c r="E101" s="2075">
        <v>8</v>
      </c>
      <c r="F101" s="898" t="s">
        <v>322</v>
      </c>
      <c r="G101" s="907" t="s">
        <v>323</v>
      </c>
      <c r="H101" s="832"/>
      <c r="I101" s="932">
        <v>45548</v>
      </c>
      <c r="J101" s="932"/>
      <c r="K101" s="932"/>
      <c r="L101" s="933"/>
      <c r="M101" s="934"/>
      <c r="N101" s="830">
        <v>64</v>
      </c>
      <c r="O101" s="830"/>
      <c r="P101" s="830">
        <v>2</v>
      </c>
      <c r="Q101" s="830"/>
      <c r="R101" s="831"/>
      <c r="S101" s="833"/>
      <c r="T101" s="833"/>
      <c r="U101" s="895"/>
      <c r="V101" s="2151">
        <f t="shared" si="12"/>
        <v>34710</v>
      </c>
      <c r="W101" s="830">
        <v>84</v>
      </c>
      <c r="X101" s="830">
        <v>84</v>
      </c>
      <c r="Y101" s="902"/>
      <c r="Z101" s="902"/>
      <c r="AA101" s="902"/>
      <c r="AB101" s="903"/>
      <c r="AC101" s="831"/>
      <c r="AD101" s="833"/>
      <c r="AE101" s="904"/>
      <c r="AF101" s="895"/>
      <c r="AG101" s="822" t="str">
        <f t="shared" ca="1" si="13"/>
        <v/>
      </c>
    </row>
    <row r="102" spans="1:33" ht="15" customHeight="1" x14ac:dyDescent="0.25">
      <c r="A102" s="2057" t="s">
        <v>164</v>
      </c>
      <c r="B102" s="895">
        <v>59673</v>
      </c>
      <c r="C102" s="2041">
        <v>34703</v>
      </c>
      <c r="D102" s="895">
        <v>203</v>
      </c>
      <c r="E102" s="897">
        <v>8.1</v>
      </c>
      <c r="F102" s="898" t="s">
        <v>324</v>
      </c>
      <c r="G102" s="907" t="s">
        <v>325</v>
      </c>
      <c r="H102" s="832"/>
      <c r="I102" s="899">
        <v>45548</v>
      </c>
      <c r="J102" s="899"/>
      <c r="K102" s="899"/>
      <c r="L102" s="900"/>
      <c r="M102" s="901"/>
      <c r="N102" s="830">
        <v>56</v>
      </c>
      <c r="O102" s="830"/>
      <c r="P102" s="830">
        <v>16</v>
      </c>
      <c r="Q102" s="830"/>
      <c r="R102" s="831"/>
      <c r="S102" s="833"/>
      <c r="T102" s="833"/>
      <c r="U102" s="895"/>
      <c r="V102" s="2151">
        <f t="shared" si="12"/>
        <v>34703</v>
      </c>
      <c r="W102" s="830">
        <v>221</v>
      </c>
      <c r="X102" s="830">
        <v>221</v>
      </c>
      <c r="Y102" s="902"/>
      <c r="Z102" s="902"/>
      <c r="AA102" s="902"/>
      <c r="AB102" s="903"/>
      <c r="AC102" s="831"/>
      <c r="AD102" s="833"/>
      <c r="AE102" s="904"/>
      <c r="AF102" s="895"/>
      <c r="AG102" s="822" t="str">
        <f t="shared" ca="1" si="13"/>
        <v/>
      </c>
    </row>
    <row r="103" spans="1:33" ht="15" customHeight="1" x14ac:dyDescent="0.25">
      <c r="A103" s="2057" t="s">
        <v>164</v>
      </c>
      <c r="B103" s="895">
        <v>59673</v>
      </c>
      <c r="C103" s="2041">
        <v>34711</v>
      </c>
      <c r="D103" s="2138">
        <v>213</v>
      </c>
      <c r="E103" s="897">
        <v>8.1999999999999993</v>
      </c>
      <c r="F103" s="898" t="s">
        <v>326</v>
      </c>
      <c r="G103" s="907" t="s">
        <v>327</v>
      </c>
      <c r="H103" s="832"/>
      <c r="I103" s="899">
        <v>45569</v>
      </c>
      <c r="J103" s="899"/>
      <c r="K103" s="899"/>
      <c r="L103" s="900"/>
      <c r="M103" s="901"/>
      <c r="N103" s="830">
        <v>46</v>
      </c>
      <c r="O103" s="830"/>
      <c r="P103" s="830">
        <v>13</v>
      </c>
      <c r="Q103" s="830"/>
      <c r="R103" s="831"/>
      <c r="S103" s="833"/>
      <c r="T103" s="833"/>
      <c r="U103" s="895"/>
      <c r="V103" s="2151">
        <f t="shared" si="12"/>
        <v>34711</v>
      </c>
      <c r="W103" s="830">
        <v>191</v>
      </c>
      <c r="X103" s="830">
        <v>191</v>
      </c>
      <c r="Y103" s="902"/>
      <c r="Z103" s="902"/>
      <c r="AA103" s="902"/>
      <c r="AB103" s="903"/>
      <c r="AC103" s="831"/>
      <c r="AD103" s="833"/>
      <c r="AE103" s="904"/>
      <c r="AF103" s="895"/>
      <c r="AG103" s="822" t="str">
        <f t="shared" ca="1" si="13"/>
        <v/>
      </c>
    </row>
    <row r="104" spans="1:33" x14ac:dyDescent="0.25">
      <c r="A104" s="2057" t="s">
        <v>164</v>
      </c>
      <c r="B104" s="895">
        <v>59673</v>
      </c>
      <c r="C104" s="896">
        <v>34735</v>
      </c>
      <c r="D104" s="2138">
        <v>411</v>
      </c>
      <c r="E104" s="2160">
        <v>10.1</v>
      </c>
      <c r="F104" s="898" t="s">
        <v>344</v>
      </c>
      <c r="G104" s="907" t="s">
        <v>345</v>
      </c>
      <c r="H104" s="832" t="s">
        <v>53</v>
      </c>
      <c r="I104" s="899">
        <v>45414</v>
      </c>
      <c r="J104" s="899">
        <v>45414</v>
      </c>
      <c r="K104" s="899">
        <v>45418</v>
      </c>
      <c r="L104" s="900">
        <v>45421</v>
      </c>
      <c r="M104" s="901">
        <v>45427</v>
      </c>
      <c r="N104" s="830">
        <v>170</v>
      </c>
      <c r="O104" s="830">
        <v>0</v>
      </c>
      <c r="P104" s="830">
        <v>20</v>
      </c>
      <c r="Q104" s="830">
        <v>0</v>
      </c>
      <c r="R104" s="831">
        <v>45499</v>
      </c>
      <c r="S104" s="833" t="s">
        <v>95</v>
      </c>
      <c r="T104" s="833" t="s">
        <v>95</v>
      </c>
      <c r="U104" s="895"/>
      <c r="V104" s="2151">
        <f t="shared" ref="V104:V274" si="14">IF($C104=0,"",$C104)</f>
        <v>34735</v>
      </c>
      <c r="W104" s="830">
        <v>230</v>
      </c>
      <c r="X104" s="830">
        <v>230</v>
      </c>
      <c r="Y104" s="902"/>
      <c r="Z104" s="902"/>
      <c r="AA104" s="902"/>
      <c r="AB104" s="903"/>
      <c r="AC104" s="831"/>
      <c r="AD104" s="833"/>
      <c r="AE104" s="904"/>
      <c r="AF104" s="895"/>
      <c r="AG104" s="822" t="str">
        <f t="shared" ca="1" si="13"/>
        <v/>
      </c>
    </row>
    <row r="105" spans="1:33" x14ac:dyDescent="0.25">
      <c r="A105" s="2057" t="s">
        <v>164</v>
      </c>
      <c r="B105" s="895">
        <v>59673</v>
      </c>
      <c r="C105" s="2041">
        <v>34736</v>
      </c>
      <c r="D105" s="895">
        <v>412</v>
      </c>
      <c r="E105" s="897">
        <v>10.199999999999999</v>
      </c>
      <c r="F105" s="898" t="s">
        <v>346</v>
      </c>
      <c r="G105" s="907" t="s">
        <v>347</v>
      </c>
      <c r="H105" s="832"/>
      <c r="I105" s="899">
        <v>45562</v>
      </c>
      <c r="J105" s="899"/>
      <c r="K105" s="899"/>
      <c r="L105" s="900"/>
      <c r="M105" s="901"/>
      <c r="N105" s="830">
        <v>113</v>
      </c>
      <c r="O105" s="830"/>
      <c r="P105" s="830">
        <v>32</v>
      </c>
      <c r="Q105" s="830"/>
      <c r="R105" s="831"/>
      <c r="S105" s="833"/>
      <c r="T105" s="833"/>
      <c r="U105" s="895"/>
      <c r="V105" s="2151">
        <f t="shared" si="14"/>
        <v>34736</v>
      </c>
      <c r="W105" s="830">
        <v>197</v>
      </c>
      <c r="X105" s="830">
        <v>197</v>
      </c>
      <c r="Y105" s="902"/>
      <c r="Z105" s="902"/>
      <c r="AA105" s="902"/>
      <c r="AB105" s="903"/>
      <c r="AC105" s="831"/>
      <c r="AD105" s="833"/>
      <c r="AE105" s="904"/>
      <c r="AF105" s="895"/>
      <c r="AG105" s="822" t="str">
        <f t="shared" ca="1" si="13"/>
        <v/>
      </c>
    </row>
    <row r="106" spans="1:33" x14ac:dyDescent="0.25">
      <c r="A106" s="2057" t="s">
        <v>164</v>
      </c>
      <c r="B106" s="895">
        <v>59673</v>
      </c>
      <c r="C106" s="2041">
        <v>34737</v>
      </c>
      <c r="D106" s="895">
        <v>413</v>
      </c>
      <c r="E106" s="897">
        <v>10.3</v>
      </c>
      <c r="F106" s="898" t="s">
        <v>348</v>
      </c>
      <c r="G106" s="907" t="s">
        <v>349</v>
      </c>
      <c r="H106" s="832"/>
      <c r="I106" s="899">
        <v>45562</v>
      </c>
      <c r="J106" s="899"/>
      <c r="K106" s="899"/>
      <c r="L106" s="900"/>
      <c r="M106" s="901"/>
      <c r="N106" s="830">
        <v>45</v>
      </c>
      <c r="O106" s="830"/>
      <c r="P106" s="830">
        <v>13</v>
      </c>
      <c r="Q106" s="830"/>
      <c r="R106" s="831"/>
      <c r="S106" s="833"/>
      <c r="T106" s="833"/>
      <c r="U106" s="895"/>
      <c r="V106" s="2151">
        <f t="shared" si="14"/>
        <v>34737</v>
      </c>
      <c r="W106" s="830">
        <v>185</v>
      </c>
      <c r="X106" s="830">
        <v>185</v>
      </c>
      <c r="Y106" s="902"/>
      <c r="Z106" s="902"/>
      <c r="AA106" s="902"/>
      <c r="AB106" s="903"/>
      <c r="AC106" s="831"/>
      <c r="AD106" s="833"/>
      <c r="AE106" s="904"/>
      <c r="AF106" s="895"/>
      <c r="AG106" s="822" t="str">
        <f t="shared" ca="1" si="13"/>
        <v/>
      </c>
    </row>
    <row r="107" spans="1:33" x14ac:dyDescent="0.25">
      <c r="A107" s="2057" t="s">
        <v>164</v>
      </c>
      <c r="B107" s="895">
        <v>59673</v>
      </c>
      <c r="C107" s="2041">
        <v>34738</v>
      </c>
      <c r="D107" s="895">
        <v>414</v>
      </c>
      <c r="E107" s="2068">
        <v>11</v>
      </c>
      <c r="F107" s="898" t="s">
        <v>350</v>
      </c>
      <c r="G107" s="907" t="s">
        <v>351</v>
      </c>
      <c r="H107" s="832"/>
      <c r="I107" s="899">
        <v>45562</v>
      </c>
      <c r="J107" s="899"/>
      <c r="K107" s="899"/>
      <c r="L107" s="900"/>
      <c r="M107" s="901"/>
      <c r="N107" s="830">
        <v>68</v>
      </c>
      <c r="O107" s="830"/>
      <c r="P107" s="830">
        <v>20</v>
      </c>
      <c r="Q107" s="830"/>
      <c r="R107" s="831"/>
      <c r="S107" s="833"/>
      <c r="T107" s="833"/>
      <c r="U107" s="895"/>
      <c r="V107" s="2151">
        <f t="shared" si="14"/>
        <v>34738</v>
      </c>
      <c r="W107" s="830">
        <v>280</v>
      </c>
      <c r="X107" s="830">
        <v>280</v>
      </c>
      <c r="Y107" s="902"/>
      <c r="Z107" s="902"/>
      <c r="AA107" s="902"/>
      <c r="AB107" s="903"/>
      <c r="AC107" s="831"/>
      <c r="AD107" s="833"/>
      <c r="AE107" s="904"/>
      <c r="AF107" s="895"/>
      <c r="AG107" s="822" t="str">
        <f t="shared" ca="1" si="13"/>
        <v/>
      </c>
    </row>
    <row r="108" spans="1:33" x14ac:dyDescent="0.25">
      <c r="A108" s="2057" t="s">
        <v>164</v>
      </c>
      <c r="B108" s="895">
        <v>59673</v>
      </c>
      <c r="C108" s="2041">
        <v>34793</v>
      </c>
      <c r="D108" s="895">
        <v>521</v>
      </c>
      <c r="E108" s="2068">
        <v>11</v>
      </c>
      <c r="F108" s="898" t="s">
        <v>352</v>
      </c>
      <c r="G108" s="907" t="s">
        <v>353</v>
      </c>
      <c r="H108" s="832"/>
      <c r="I108" s="899">
        <v>45541</v>
      </c>
      <c r="J108" s="899"/>
      <c r="K108" s="899"/>
      <c r="L108" s="900"/>
      <c r="M108" s="901"/>
      <c r="N108" s="830">
        <v>78</v>
      </c>
      <c r="O108" s="830"/>
      <c r="P108" s="830">
        <v>23</v>
      </c>
      <c r="Q108" s="830"/>
      <c r="R108" s="831"/>
      <c r="S108" s="833"/>
      <c r="T108" s="833"/>
      <c r="U108" s="895"/>
      <c r="V108" s="2151">
        <f t="shared" si="14"/>
        <v>34793</v>
      </c>
      <c r="W108" s="830">
        <v>325</v>
      </c>
      <c r="X108" s="830">
        <v>325</v>
      </c>
      <c r="Y108" s="902"/>
      <c r="Z108" s="902"/>
      <c r="AA108" s="902"/>
      <c r="AB108" s="903"/>
      <c r="AC108" s="831"/>
      <c r="AD108" s="833"/>
      <c r="AE108" s="904"/>
      <c r="AF108" s="895"/>
      <c r="AG108" s="822" t="str">
        <f t="shared" ca="1" si="13"/>
        <v/>
      </c>
    </row>
    <row r="109" spans="1:33" ht="28.5" x14ac:dyDescent="0.25">
      <c r="A109" s="2057" t="s">
        <v>164</v>
      </c>
      <c r="B109" s="895">
        <v>59673</v>
      </c>
      <c r="C109" s="437">
        <v>34754</v>
      </c>
      <c r="D109" s="2138">
        <v>522</v>
      </c>
      <c r="E109" s="2160">
        <v>11</v>
      </c>
      <c r="F109" s="898" t="s">
        <v>354</v>
      </c>
      <c r="G109" s="907" t="s">
        <v>355</v>
      </c>
      <c r="H109" s="832"/>
      <c r="I109" s="899">
        <v>45520</v>
      </c>
      <c r="J109" s="899">
        <v>45518</v>
      </c>
      <c r="K109" s="899">
        <v>45548</v>
      </c>
      <c r="L109" s="900">
        <v>45552</v>
      </c>
      <c r="M109" s="901">
        <v>45558</v>
      </c>
      <c r="N109" s="830">
        <v>107</v>
      </c>
      <c r="O109" s="830">
        <v>107</v>
      </c>
      <c r="P109" s="830">
        <v>12</v>
      </c>
      <c r="Q109" s="830">
        <v>12</v>
      </c>
      <c r="R109" s="831">
        <v>45593</v>
      </c>
      <c r="S109" s="833"/>
      <c r="T109" s="833"/>
      <c r="U109" s="895"/>
      <c r="V109" s="2151">
        <f>IF($C109=0,"",$C109)</f>
        <v>34754</v>
      </c>
      <c r="W109" s="830">
        <v>90</v>
      </c>
      <c r="X109" s="830">
        <v>90</v>
      </c>
      <c r="Y109" s="902"/>
      <c r="Z109" s="902"/>
      <c r="AA109" s="902"/>
      <c r="AB109" s="903"/>
      <c r="AC109" s="831"/>
      <c r="AD109" s="833"/>
      <c r="AE109" s="904"/>
      <c r="AF109" s="895"/>
      <c r="AG109" s="822">
        <f ca="1">IFERROR(IF(AND(NOT(ISBLANK(R109)),S109 &lt;&gt; "YES"), NETWORKDAYS(R109, TODAY()),""), "")</f>
        <v>-28</v>
      </c>
    </row>
    <row r="110" spans="1:33" x14ac:dyDescent="0.25">
      <c r="A110" s="2057" t="s">
        <v>164</v>
      </c>
      <c r="B110" s="895">
        <v>59673</v>
      </c>
      <c r="C110" s="437">
        <v>34755</v>
      </c>
      <c r="D110" s="2138">
        <v>524</v>
      </c>
      <c r="E110" s="2160">
        <v>11</v>
      </c>
      <c r="F110" s="898" t="s">
        <v>356</v>
      </c>
      <c r="G110" s="907" t="s">
        <v>357</v>
      </c>
      <c r="H110" s="832"/>
      <c r="I110" s="899">
        <v>45520</v>
      </c>
      <c r="J110" s="899">
        <v>45518</v>
      </c>
      <c r="K110" s="899">
        <v>45548</v>
      </c>
      <c r="L110" s="900">
        <v>45552</v>
      </c>
      <c r="M110" s="901">
        <v>45558</v>
      </c>
      <c r="N110" s="830">
        <v>73</v>
      </c>
      <c r="O110" s="830">
        <v>73</v>
      </c>
      <c r="P110" s="830">
        <v>11</v>
      </c>
      <c r="Q110" s="830">
        <v>11</v>
      </c>
      <c r="R110" s="831">
        <v>45593</v>
      </c>
      <c r="S110" s="833"/>
      <c r="T110" s="833"/>
      <c r="U110" s="895"/>
      <c r="V110" s="2151">
        <f>IF($C110=0,"",$C110)</f>
        <v>34755</v>
      </c>
      <c r="W110" s="830">
        <v>61</v>
      </c>
      <c r="X110" s="830">
        <v>61</v>
      </c>
      <c r="Y110" s="902"/>
      <c r="Z110" s="902"/>
      <c r="AA110" s="902"/>
      <c r="AB110" s="903"/>
      <c r="AC110" s="831"/>
      <c r="AD110" s="833"/>
      <c r="AE110" s="904"/>
      <c r="AF110" s="895"/>
      <c r="AG110" s="822">
        <f ca="1">IFERROR(IF(AND(NOT(ISBLANK(R110)),S110 &lt;&gt; "YES"), NETWORKDAYS(R110, TODAY()),""), "")</f>
        <v>-28</v>
      </c>
    </row>
    <row r="111" spans="1:33" ht="28.5" x14ac:dyDescent="0.25">
      <c r="A111" s="2057" t="s">
        <v>164</v>
      </c>
      <c r="B111" s="895">
        <v>59673</v>
      </c>
      <c r="C111" s="437">
        <v>34756</v>
      </c>
      <c r="D111" s="2138">
        <v>526</v>
      </c>
      <c r="E111" s="2160">
        <v>11</v>
      </c>
      <c r="F111" s="898" t="s">
        <v>358</v>
      </c>
      <c r="G111" s="907" t="s">
        <v>359</v>
      </c>
      <c r="H111" s="832"/>
      <c r="I111" s="899">
        <v>45520</v>
      </c>
      <c r="J111" s="899">
        <v>45518</v>
      </c>
      <c r="K111" s="899">
        <v>45548</v>
      </c>
      <c r="L111" s="900">
        <v>45552</v>
      </c>
      <c r="M111" s="901">
        <v>45558</v>
      </c>
      <c r="N111" s="830">
        <v>25</v>
      </c>
      <c r="O111" s="830">
        <v>25</v>
      </c>
      <c r="P111" s="830">
        <v>1</v>
      </c>
      <c r="Q111" s="830">
        <v>1</v>
      </c>
      <c r="R111" s="831">
        <v>45593</v>
      </c>
      <c r="S111" s="833"/>
      <c r="T111" s="833"/>
      <c r="U111" s="895"/>
      <c r="V111" s="2151">
        <f>IF($C111=0,"",$C111)</f>
        <v>34756</v>
      </c>
      <c r="W111" s="830">
        <v>23</v>
      </c>
      <c r="X111" s="830">
        <v>23</v>
      </c>
      <c r="Y111" s="902"/>
      <c r="Z111" s="902"/>
      <c r="AA111" s="902"/>
      <c r="AB111" s="903"/>
      <c r="AC111" s="831"/>
      <c r="AD111" s="833"/>
      <c r="AE111" s="904"/>
      <c r="AF111" s="895"/>
      <c r="AG111" s="822">
        <f ca="1">IFERROR(IF(AND(NOT(ISBLANK(R111)),S111 &lt;&gt; "YES"), NETWORKDAYS(R111, TODAY()),""), "")</f>
        <v>-28</v>
      </c>
    </row>
    <row r="112" spans="1:33" x14ac:dyDescent="0.25">
      <c r="A112" s="2057" t="s">
        <v>164</v>
      </c>
      <c r="B112" s="895">
        <v>59673</v>
      </c>
      <c r="C112" s="2041">
        <v>34739</v>
      </c>
      <c r="D112" s="2138">
        <v>415</v>
      </c>
      <c r="E112" s="2138">
        <v>11.1</v>
      </c>
      <c r="F112" s="898" t="s">
        <v>360</v>
      </c>
      <c r="G112" s="907" t="s">
        <v>361</v>
      </c>
      <c r="H112" s="832"/>
      <c r="I112" s="899">
        <v>45562</v>
      </c>
      <c r="J112" s="899"/>
      <c r="K112" s="899"/>
      <c r="L112" s="900"/>
      <c r="M112" s="901"/>
      <c r="N112" s="830">
        <v>61</v>
      </c>
      <c r="O112" s="830"/>
      <c r="P112" s="830">
        <v>18</v>
      </c>
      <c r="Q112" s="830"/>
      <c r="R112" s="831"/>
      <c r="S112" s="833"/>
      <c r="T112" s="833"/>
      <c r="U112" s="895"/>
      <c r="V112" s="2151">
        <f t="shared" si="14"/>
        <v>34739</v>
      </c>
      <c r="W112" s="830">
        <v>251</v>
      </c>
      <c r="X112" s="830">
        <v>251</v>
      </c>
      <c r="Y112" s="902"/>
      <c r="Z112" s="902"/>
      <c r="AA112" s="902"/>
      <c r="AB112" s="903"/>
      <c r="AC112" s="831"/>
      <c r="AD112" s="833"/>
      <c r="AE112" s="904"/>
      <c r="AF112" s="895"/>
      <c r="AG112" s="822" t="str">
        <f t="shared" ca="1" si="13"/>
        <v/>
      </c>
    </row>
    <row r="113" spans="1:33" x14ac:dyDescent="0.25">
      <c r="A113" s="2057" t="s">
        <v>164</v>
      </c>
      <c r="B113" s="895">
        <v>59673</v>
      </c>
      <c r="C113" s="2041">
        <v>34740</v>
      </c>
      <c r="D113" s="2138">
        <v>501</v>
      </c>
      <c r="E113" s="2138">
        <v>11.2</v>
      </c>
      <c r="F113" s="898" t="s">
        <v>362</v>
      </c>
      <c r="G113" s="907" t="s">
        <v>363</v>
      </c>
      <c r="H113" s="832"/>
      <c r="I113" s="899">
        <v>45541</v>
      </c>
      <c r="J113" s="899"/>
      <c r="K113" s="899"/>
      <c r="L113" s="900"/>
      <c r="M113" s="901"/>
      <c r="N113" s="830">
        <v>78</v>
      </c>
      <c r="O113" s="830"/>
      <c r="P113" s="830">
        <v>23</v>
      </c>
      <c r="Q113" s="830"/>
      <c r="R113" s="831"/>
      <c r="S113" s="833"/>
      <c r="T113" s="833"/>
      <c r="U113" s="895"/>
      <c r="V113" s="2151">
        <f t="shared" si="14"/>
        <v>34740</v>
      </c>
      <c r="W113" s="830">
        <v>325</v>
      </c>
      <c r="X113" s="830">
        <v>325</v>
      </c>
      <c r="Y113" s="902"/>
      <c r="Z113" s="902"/>
      <c r="AA113" s="902"/>
      <c r="AB113" s="903"/>
      <c r="AC113" s="831"/>
      <c r="AD113" s="833"/>
      <c r="AE113" s="904"/>
      <c r="AF113" s="895"/>
      <c r="AG113" s="822" t="str">
        <f t="shared" ca="1" si="13"/>
        <v/>
      </c>
    </row>
    <row r="114" spans="1:33" ht="15" customHeight="1" x14ac:dyDescent="0.25">
      <c r="A114" s="2057" t="s">
        <v>164</v>
      </c>
      <c r="B114" s="895">
        <v>59673</v>
      </c>
      <c r="C114" s="437">
        <v>34741</v>
      </c>
      <c r="D114" s="2138">
        <v>502</v>
      </c>
      <c r="E114" s="2160">
        <v>11.3</v>
      </c>
      <c r="F114" s="898" t="s">
        <v>364</v>
      </c>
      <c r="G114" s="907" t="s">
        <v>365</v>
      </c>
      <c r="H114" s="832"/>
      <c r="I114" s="899">
        <v>45520</v>
      </c>
      <c r="J114" s="899">
        <v>45517</v>
      </c>
      <c r="K114" s="899">
        <v>45548</v>
      </c>
      <c r="L114" s="900">
        <v>45551</v>
      </c>
      <c r="M114" s="901">
        <v>45558</v>
      </c>
      <c r="N114" s="830">
        <v>107</v>
      </c>
      <c r="O114" s="830">
        <v>107</v>
      </c>
      <c r="P114" s="830">
        <v>12</v>
      </c>
      <c r="Q114" s="830">
        <v>12</v>
      </c>
      <c r="R114" s="831">
        <v>45593</v>
      </c>
      <c r="S114" s="833"/>
      <c r="T114" s="833"/>
      <c r="U114" s="895"/>
      <c r="V114" s="2151">
        <f t="shared" si="14"/>
        <v>34741</v>
      </c>
      <c r="W114" s="830">
        <v>90</v>
      </c>
      <c r="X114" s="830">
        <v>90</v>
      </c>
      <c r="Y114" s="902"/>
      <c r="Z114" s="902"/>
      <c r="AA114" s="902"/>
      <c r="AB114" s="903"/>
      <c r="AC114" s="831"/>
      <c r="AD114" s="833"/>
      <c r="AE114" s="904"/>
      <c r="AF114" s="895"/>
      <c r="AG114" s="822">
        <f t="shared" ca="1" si="13"/>
        <v>-28</v>
      </c>
    </row>
    <row r="115" spans="1:33" ht="15" customHeight="1" x14ac:dyDescent="0.25">
      <c r="A115" s="2057" t="s">
        <v>164</v>
      </c>
      <c r="B115" s="895">
        <v>59673</v>
      </c>
      <c r="C115" s="437">
        <v>34742</v>
      </c>
      <c r="D115" s="2138">
        <v>504</v>
      </c>
      <c r="E115" s="2160">
        <v>11.4</v>
      </c>
      <c r="F115" s="898" t="s">
        <v>366</v>
      </c>
      <c r="G115" s="907" t="s">
        <v>367</v>
      </c>
      <c r="H115" s="832"/>
      <c r="I115" s="899">
        <v>45520</v>
      </c>
      <c r="J115" s="899">
        <v>45517</v>
      </c>
      <c r="K115" s="899">
        <v>45548</v>
      </c>
      <c r="L115" s="900"/>
      <c r="M115" s="901">
        <v>45558</v>
      </c>
      <c r="N115" s="830">
        <v>73</v>
      </c>
      <c r="O115" s="830">
        <v>73</v>
      </c>
      <c r="P115" s="830">
        <v>11</v>
      </c>
      <c r="Q115" s="830">
        <v>11</v>
      </c>
      <c r="R115" s="831">
        <v>45593</v>
      </c>
      <c r="S115" s="833"/>
      <c r="T115" s="833"/>
      <c r="U115" s="895"/>
      <c r="V115" s="2151">
        <f t="shared" si="14"/>
        <v>34742</v>
      </c>
      <c r="W115" s="830">
        <v>61</v>
      </c>
      <c r="X115" s="830">
        <v>61</v>
      </c>
      <c r="Y115" s="902"/>
      <c r="Z115" s="902"/>
      <c r="AA115" s="902"/>
      <c r="AB115" s="903"/>
      <c r="AC115" s="831"/>
      <c r="AD115" s="833"/>
      <c r="AE115" s="904"/>
      <c r="AF115" s="895"/>
      <c r="AG115" s="822">
        <f t="shared" ca="1" si="13"/>
        <v>-28</v>
      </c>
    </row>
    <row r="116" spans="1:33" ht="15" customHeight="1" x14ac:dyDescent="0.25">
      <c r="A116" s="2057" t="s">
        <v>164</v>
      </c>
      <c r="B116" s="895">
        <v>59673</v>
      </c>
      <c r="C116" s="437">
        <v>34743</v>
      </c>
      <c r="D116" s="2138">
        <v>506</v>
      </c>
      <c r="E116" s="2160">
        <v>11.5</v>
      </c>
      <c r="F116" s="898" t="s">
        <v>368</v>
      </c>
      <c r="G116" s="907" t="s">
        <v>369</v>
      </c>
      <c r="H116" s="832"/>
      <c r="I116" s="899">
        <v>45520</v>
      </c>
      <c r="J116" s="899">
        <v>45518</v>
      </c>
      <c r="K116" s="899">
        <v>45548</v>
      </c>
      <c r="L116" s="900">
        <v>45552</v>
      </c>
      <c r="M116" s="901">
        <v>45558</v>
      </c>
      <c r="N116" s="830">
        <v>25</v>
      </c>
      <c r="O116" s="830">
        <v>25</v>
      </c>
      <c r="P116" s="830">
        <v>1</v>
      </c>
      <c r="Q116" s="830">
        <v>1</v>
      </c>
      <c r="R116" s="831">
        <v>45593</v>
      </c>
      <c r="S116" s="833"/>
      <c r="T116" s="833"/>
      <c r="U116" s="895"/>
      <c r="V116" s="2151">
        <f t="shared" si="14"/>
        <v>34743</v>
      </c>
      <c r="W116" s="830">
        <v>23</v>
      </c>
      <c r="X116" s="830">
        <v>23</v>
      </c>
      <c r="Y116" s="902"/>
      <c r="Z116" s="902"/>
      <c r="AA116" s="902"/>
      <c r="AB116" s="903"/>
      <c r="AC116" s="831"/>
      <c r="AD116" s="833"/>
      <c r="AE116" s="904"/>
      <c r="AF116" s="895"/>
      <c r="AG116" s="822">
        <f t="shared" ca="1" si="13"/>
        <v>-28</v>
      </c>
    </row>
    <row r="117" spans="1:33" ht="15" customHeight="1" x14ac:dyDescent="0.25">
      <c r="A117" s="2057" t="s">
        <v>164</v>
      </c>
      <c r="B117" s="895">
        <v>59673</v>
      </c>
      <c r="C117" s="896">
        <v>34773</v>
      </c>
      <c r="D117" s="895">
        <v>550</v>
      </c>
      <c r="E117" s="2071">
        <v>12</v>
      </c>
      <c r="F117" s="898" t="s">
        <v>370</v>
      </c>
      <c r="G117" s="907" t="s">
        <v>371</v>
      </c>
      <c r="H117" s="832" t="s">
        <v>53</v>
      </c>
      <c r="I117" s="899">
        <v>45499</v>
      </c>
      <c r="J117" s="899">
        <v>45499</v>
      </c>
      <c r="K117" s="899">
        <v>45526</v>
      </c>
      <c r="L117" s="900">
        <v>45532</v>
      </c>
      <c r="M117" s="901">
        <v>45544</v>
      </c>
      <c r="N117" s="830">
        <v>72</v>
      </c>
      <c r="O117" s="830">
        <v>67</v>
      </c>
      <c r="P117" s="830">
        <v>1</v>
      </c>
      <c r="Q117" s="830">
        <v>1</v>
      </c>
      <c r="R117" s="831">
        <v>45579</v>
      </c>
      <c r="S117" s="833"/>
      <c r="T117" s="833"/>
      <c r="U117" s="895"/>
      <c r="V117" s="2151">
        <f t="shared" si="14"/>
        <v>34773</v>
      </c>
      <c r="W117" s="830">
        <v>76</v>
      </c>
      <c r="X117" s="830">
        <v>76</v>
      </c>
      <c r="Y117" s="902"/>
      <c r="Z117" s="902"/>
      <c r="AA117" s="902"/>
      <c r="AB117" s="903"/>
      <c r="AC117" s="831"/>
      <c r="AD117" s="833"/>
      <c r="AE117" s="904"/>
      <c r="AF117" s="895"/>
      <c r="AG117" s="822">
        <f t="shared" ca="1" si="13"/>
        <v>-18</v>
      </c>
    </row>
    <row r="118" spans="1:33" ht="15" customHeight="1" x14ac:dyDescent="0.25">
      <c r="A118" s="2057" t="s">
        <v>164</v>
      </c>
      <c r="B118" s="895">
        <v>59673</v>
      </c>
      <c r="C118" s="896">
        <v>34774</v>
      </c>
      <c r="D118" s="2138">
        <v>551</v>
      </c>
      <c r="E118" s="2160">
        <v>12</v>
      </c>
      <c r="F118" s="2072" t="s">
        <v>372</v>
      </c>
      <c r="G118" s="2073" t="s">
        <v>373</v>
      </c>
      <c r="H118" s="832"/>
      <c r="I118" s="899">
        <v>45499</v>
      </c>
      <c r="J118" s="899">
        <v>45518</v>
      </c>
      <c r="K118" s="899">
        <v>45526</v>
      </c>
      <c r="L118" s="900">
        <v>45531</v>
      </c>
      <c r="M118" s="901">
        <v>45534</v>
      </c>
      <c r="N118" s="830">
        <v>315</v>
      </c>
      <c r="O118" s="830">
        <v>290</v>
      </c>
      <c r="P118" s="830">
        <v>92</v>
      </c>
      <c r="Q118" s="830">
        <v>83</v>
      </c>
      <c r="R118" s="831">
        <v>45589</v>
      </c>
      <c r="S118" s="833"/>
      <c r="T118" s="833"/>
      <c r="U118" s="895"/>
      <c r="V118" s="2151">
        <f t="shared" si="14"/>
        <v>34774</v>
      </c>
      <c r="W118" s="830">
        <v>465</v>
      </c>
      <c r="X118" s="830">
        <v>465</v>
      </c>
      <c r="Y118" s="902"/>
      <c r="Z118" s="902"/>
      <c r="AA118" s="902"/>
      <c r="AB118" s="903"/>
      <c r="AC118" s="831"/>
      <c r="AD118" s="833"/>
      <c r="AE118" s="904"/>
      <c r="AF118" s="895"/>
      <c r="AG118" s="822">
        <f t="shared" ca="1" si="13"/>
        <v>-26</v>
      </c>
    </row>
    <row r="119" spans="1:33" ht="15" customHeight="1" x14ac:dyDescent="0.25">
      <c r="A119" s="2057" t="s">
        <v>164</v>
      </c>
      <c r="B119" s="895">
        <v>59673</v>
      </c>
      <c r="C119" s="2041">
        <v>34778</v>
      </c>
      <c r="D119" s="894">
        <v>610</v>
      </c>
      <c r="E119" s="2255">
        <v>4.3</v>
      </c>
      <c r="F119" s="898" t="s">
        <v>231</v>
      </c>
      <c r="G119" s="907" t="s">
        <v>232</v>
      </c>
      <c r="H119" s="832"/>
      <c r="I119" s="899"/>
      <c r="J119" s="899"/>
      <c r="K119" s="899"/>
      <c r="L119" s="900"/>
      <c r="M119" s="901"/>
      <c r="N119" s="830">
        <v>0</v>
      </c>
      <c r="O119" s="830"/>
      <c r="P119" s="830">
        <v>0</v>
      </c>
      <c r="Q119" s="830"/>
      <c r="R119" s="831" t="s">
        <v>233</v>
      </c>
      <c r="S119" s="833"/>
      <c r="T119" s="833"/>
      <c r="U119" s="895"/>
      <c r="V119" s="2151">
        <f>IF($C119=0,"",$C119)</f>
        <v>34778</v>
      </c>
      <c r="W119" s="830">
        <v>0</v>
      </c>
      <c r="X119" s="830">
        <v>0</v>
      </c>
      <c r="Y119" s="902"/>
      <c r="Z119" s="902"/>
      <c r="AA119" s="902"/>
      <c r="AB119" s="903"/>
      <c r="AC119" s="831"/>
      <c r="AD119" s="833"/>
      <c r="AE119" s="904"/>
      <c r="AF119" s="895"/>
      <c r="AG119" s="822" t="str">
        <f ca="1">IFERROR(IF(AND(NOT(ISBLANK(R119)),S119 &lt;&gt; "YES"), NETWORKDAYS(R119, TODAY()),""), "")</f>
        <v/>
      </c>
    </row>
    <row r="120" spans="1:33" ht="15" customHeight="1" x14ac:dyDescent="0.25">
      <c r="A120" s="2057" t="s">
        <v>164</v>
      </c>
      <c r="B120" s="895">
        <v>59673</v>
      </c>
      <c r="C120" s="2041">
        <v>34787</v>
      </c>
      <c r="D120" s="895">
        <v>630</v>
      </c>
      <c r="E120" s="897">
        <v>5.4</v>
      </c>
      <c r="F120" s="898" t="s">
        <v>250</v>
      </c>
      <c r="G120" s="907" t="s">
        <v>251</v>
      </c>
      <c r="H120" s="832"/>
      <c r="I120" s="899"/>
      <c r="J120" s="899"/>
      <c r="K120" s="899"/>
      <c r="L120" s="900"/>
      <c r="M120" s="901"/>
      <c r="N120" s="830">
        <v>0</v>
      </c>
      <c r="O120" s="830"/>
      <c r="P120" s="830">
        <v>0</v>
      </c>
      <c r="Q120" s="830"/>
      <c r="R120" s="831" t="s">
        <v>233</v>
      </c>
      <c r="S120" s="833"/>
      <c r="T120" s="833"/>
      <c r="U120" s="895"/>
      <c r="V120" s="2151">
        <f>IF($C120=0,"",$C120)</f>
        <v>34787</v>
      </c>
      <c r="W120" s="830">
        <v>0</v>
      </c>
      <c r="X120" s="830">
        <v>0</v>
      </c>
      <c r="Y120" s="902"/>
      <c r="Z120" s="902"/>
      <c r="AA120" s="902"/>
      <c r="AB120" s="903"/>
      <c r="AC120" s="831"/>
      <c r="AD120" s="833"/>
      <c r="AE120" s="904"/>
      <c r="AF120" s="895"/>
      <c r="AG120" s="822" t="str">
        <f ca="1">IFERROR(IF(AND(NOT(ISBLANK(R120)),S120 &lt;&gt; "YES"), NETWORKDAYS(R120, TODAY()),""), "")</f>
        <v/>
      </c>
    </row>
    <row r="121" spans="1:33" ht="15.4" customHeight="1" x14ac:dyDescent="0.25">
      <c r="A121" s="2057" t="s">
        <v>164</v>
      </c>
      <c r="B121" s="895">
        <v>59673</v>
      </c>
      <c r="C121" s="2041">
        <v>34795</v>
      </c>
      <c r="D121" s="895">
        <v>701</v>
      </c>
      <c r="E121" s="897"/>
      <c r="F121" s="898" t="s">
        <v>374</v>
      </c>
      <c r="G121" s="907" t="s">
        <v>74</v>
      </c>
      <c r="H121" s="832"/>
      <c r="I121" s="899"/>
      <c r="J121" s="899"/>
      <c r="K121" s="899"/>
      <c r="L121" s="900"/>
      <c r="M121" s="901"/>
      <c r="N121" s="830">
        <v>0</v>
      </c>
      <c r="O121" s="830"/>
      <c r="P121" s="830">
        <v>0</v>
      </c>
      <c r="Q121" s="830"/>
      <c r="R121" s="831"/>
      <c r="S121" s="833"/>
      <c r="T121" s="833"/>
      <c r="U121" s="895"/>
      <c r="V121" s="2151">
        <f t="shared" si="14"/>
        <v>34795</v>
      </c>
      <c r="W121" s="830">
        <v>915</v>
      </c>
      <c r="X121" s="830">
        <v>915</v>
      </c>
      <c r="Y121" s="902"/>
      <c r="Z121" s="902"/>
      <c r="AA121" s="902"/>
      <c r="AB121" s="903"/>
      <c r="AC121" s="831"/>
      <c r="AD121" s="833"/>
      <c r="AE121" s="904"/>
      <c r="AF121" s="895"/>
      <c r="AG121" s="822" t="str">
        <f t="shared" ca="1" si="13"/>
        <v/>
      </c>
    </row>
    <row r="122" spans="1:33" ht="15" customHeight="1" x14ac:dyDescent="0.25">
      <c r="A122" s="2057" t="s">
        <v>164</v>
      </c>
      <c r="B122" s="895">
        <v>59673</v>
      </c>
      <c r="C122" s="2041">
        <v>34796</v>
      </c>
      <c r="D122" s="895">
        <v>702</v>
      </c>
      <c r="E122" s="897"/>
      <c r="F122" s="898" t="s">
        <v>375</v>
      </c>
      <c r="G122" s="907" t="s">
        <v>77</v>
      </c>
      <c r="H122" s="832"/>
      <c r="I122" s="899"/>
      <c r="J122" s="899"/>
      <c r="K122" s="899"/>
      <c r="L122" s="900"/>
      <c r="M122" s="901"/>
      <c r="N122" s="830">
        <v>0</v>
      </c>
      <c r="O122" s="830"/>
      <c r="P122" s="830">
        <v>0</v>
      </c>
      <c r="Q122" s="830"/>
      <c r="R122" s="831"/>
      <c r="S122" s="833"/>
      <c r="T122" s="833"/>
      <c r="U122" s="895"/>
      <c r="V122" s="2151">
        <f t="shared" si="14"/>
        <v>34796</v>
      </c>
      <c r="W122" s="830">
        <v>133</v>
      </c>
      <c r="X122" s="830">
        <v>133</v>
      </c>
      <c r="Y122" s="902"/>
      <c r="Z122" s="902"/>
      <c r="AA122" s="902"/>
      <c r="AB122" s="903"/>
      <c r="AC122" s="831"/>
      <c r="AD122" s="833"/>
      <c r="AE122" s="904"/>
      <c r="AF122" s="895"/>
      <c r="AG122" s="822" t="str">
        <f t="shared" ca="1" si="13"/>
        <v/>
      </c>
    </row>
    <row r="123" spans="1:33" ht="15" customHeight="1" x14ac:dyDescent="0.25">
      <c r="A123" s="2057" t="s">
        <v>164</v>
      </c>
      <c r="B123" s="895">
        <v>59673</v>
      </c>
      <c r="C123" s="2041">
        <v>34797</v>
      </c>
      <c r="D123" s="895">
        <v>703</v>
      </c>
      <c r="E123" s="897"/>
      <c r="F123" s="898" t="s">
        <v>376</v>
      </c>
      <c r="G123" s="907" t="s">
        <v>377</v>
      </c>
      <c r="H123" s="832"/>
      <c r="I123" s="899"/>
      <c r="J123" s="899"/>
      <c r="K123" s="899"/>
      <c r="L123" s="900"/>
      <c r="M123" s="901"/>
      <c r="N123" s="830">
        <v>0</v>
      </c>
      <c r="O123" s="830"/>
      <c r="P123" s="830">
        <v>0</v>
      </c>
      <c r="Q123" s="830"/>
      <c r="R123" s="831"/>
      <c r="S123" s="833"/>
      <c r="T123" s="833"/>
      <c r="U123" s="895"/>
      <c r="V123" s="2151">
        <f t="shared" si="14"/>
        <v>34797</v>
      </c>
      <c r="W123" s="830">
        <v>0</v>
      </c>
      <c r="X123" s="830">
        <v>0</v>
      </c>
      <c r="Y123" s="902"/>
      <c r="Z123" s="902"/>
      <c r="AA123" s="902"/>
      <c r="AB123" s="903"/>
      <c r="AC123" s="831"/>
      <c r="AD123" s="833"/>
      <c r="AE123" s="904"/>
      <c r="AF123" s="895"/>
      <c r="AG123" s="822" t="str">
        <f t="shared" ca="1" si="13"/>
        <v/>
      </c>
    </row>
    <row r="124" spans="1:33" ht="15" customHeight="1" x14ac:dyDescent="0.25">
      <c r="A124" s="2057" t="s">
        <v>164</v>
      </c>
      <c r="B124" s="895">
        <v>59673</v>
      </c>
      <c r="C124" s="2041">
        <v>34700</v>
      </c>
      <c r="D124" s="895">
        <v>113</v>
      </c>
      <c r="E124" s="897"/>
      <c r="F124" s="898" t="s">
        <v>378</v>
      </c>
      <c r="G124" s="907" t="s">
        <v>379</v>
      </c>
      <c r="H124" s="832"/>
      <c r="I124" s="899"/>
      <c r="J124" s="899"/>
      <c r="K124" s="899"/>
      <c r="L124" s="900"/>
      <c r="M124" s="901"/>
      <c r="N124" s="830">
        <v>0</v>
      </c>
      <c r="O124" s="830"/>
      <c r="P124" s="830">
        <v>0</v>
      </c>
      <c r="Q124" s="830"/>
      <c r="R124" s="831"/>
      <c r="S124" s="833"/>
      <c r="T124" s="833"/>
      <c r="U124" s="895"/>
      <c r="V124" s="2151">
        <f t="shared" si="14"/>
        <v>34700</v>
      </c>
      <c r="W124" s="830">
        <v>0</v>
      </c>
      <c r="X124" s="830">
        <v>0</v>
      </c>
      <c r="Y124" s="902"/>
      <c r="Z124" s="902"/>
      <c r="AA124" s="902"/>
      <c r="AB124" s="903"/>
      <c r="AC124" s="831"/>
      <c r="AD124" s="833"/>
      <c r="AE124" s="904"/>
      <c r="AF124" s="895"/>
      <c r="AG124" s="822" t="str">
        <f t="shared" ca="1" si="13"/>
        <v/>
      </c>
    </row>
    <row r="125" spans="1:33" ht="15" customHeight="1" x14ac:dyDescent="0.25">
      <c r="A125" s="2057" t="s">
        <v>164</v>
      </c>
      <c r="B125" s="895">
        <v>59673</v>
      </c>
      <c r="C125" s="896">
        <v>34746</v>
      </c>
      <c r="D125" s="2138">
        <v>509</v>
      </c>
      <c r="E125" s="2067" t="s">
        <v>167</v>
      </c>
      <c r="F125" s="898" t="s">
        <v>168</v>
      </c>
      <c r="G125" s="907" t="s">
        <v>169</v>
      </c>
      <c r="H125" s="832" t="s">
        <v>53</v>
      </c>
      <c r="I125" s="899" t="s">
        <v>53</v>
      </c>
      <c r="J125" s="899">
        <v>45398</v>
      </c>
      <c r="K125" s="899">
        <v>45404</v>
      </c>
      <c r="L125" s="900">
        <v>45405</v>
      </c>
      <c r="M125" s="901">
        <v>45406</v>
      </c>
      <c r="N125" s="830">
        <v>61</v>
      </c>
      <c r="O125" s="830">
        <v>0</v>
      </c>
      <c r="P125" s="830">
        <v>37</v>
      </c>
      <c r="Q125" s="830">
        <v>0</v>
      </c>
      <c r="R125" s="831">
        <v>45446</v>
      </c>
      <c r="S125" s="833" t="s">
        <v>95</v>
      </c>
      <c r="T125" s="833" t="s">
        <v>95</v>
      </c>
      <c r="U125" s="895"/>
      <c r="V125" s="2151">
        <f t="shared" ref="V125:V131" si="15">IF($C125=0,"",$C125)</f>
        <v>34746</v>
      </c>
      <c r="W125" s="830">
        <v>71</v>
      </c>
      <c r="X125" s="830">
        <v>71</v>
      </c>
      <c r="Y125" s="902"/>
      <c r="Z125" s="902"/>
      <c r="AA125" s="902"/>
      <c r="AB125" s="903"/>
      <c r="AC125" s="831"/>
      <c r="AD125" s="833"/>
      <c r="AE125" s="904"/>
      <c r="AF125" s="895"/>
      <c r="AG125" s="822" t="str">
        <f t="shared" ref="AG125:AG131" ca="1" si="16">IFERROR(IF(AND(NOT(ISBLANK(R125)),S125 &lt;&gt; "YES"), NETWORKDAYS(R125, TODAY()),""), "")</f>
        <v/>
      </c>
    </row>
    <row r="126" spans="1:33" ht="15" customHeight="1" x14ac:dyDescent="0.25">
      <c r="A126" s="2057" t="s">
        <v>164</v>
      </c>
      <c r="B126" s="895">
        <v>59673</v>
      </c>
      <c r="C126" s="896">
        <v>34747</v>
      </c>
      <c r="D126" s="2138">
        <v>511</v>
      </c>
      <c r="E126" s="2160" t="s">
        <v>167</v>
      </c>
      <c r="F126" s="898" t="s">
        <v>170</v>
      </c>
      <c r="G126" s="907" t="s">
        <v>171</v>
      </c>
      <c r="H126" s="832" t="s">
        <v>53</v>
      </c>
      <c r="I126" s="832" t="s">
        <v>53</v>
      </c>
      <c r="J126" s="899">
        <v>45279</v>
      </c>
      <c r="K126" s="899">
        <v>45288</v>
      </c>
      <c r="L126" s="900">
        <v>45295</v>
      </c>
      <c r="M126" s="901"/>
      <c r="N126" s="830">
        <v>151</v>
      </c>
      <c r="O126" s="830">
        <v>0</v>
      </c>
      <c r="P126" s="830">
        <v>111</v>
      </c>
      <c r="Q126" s="830">
        <v>0</v>
      </c>
      <c r="R126" s="831">
        <v>45328</v>
      </c>
      <c r="S126" s="908" t="s">
        <v>95</v>
      </c>
      <c r="T126" s="833" t="s">
        <v>95</v>
      </c>
      <c r="U126" s="895"/>
      <c r="V126" s="2151">
        <f t="shared" si="15"/>
        <v>34747</v>
      </c>
      <c r="W126" s="830">
        <v>459</v>
      </c>
      <c r="X126" s="830">
        <v>459</v>
      </c>
      <c r="Y126" s="902"/>
      <c r="Z126" s="902"/>
      <c r="AA126" s="902"/>
      <c r="AB126" s="903"/>
      <c r="AC126" s="831"/>
      <c r="AD126" s="833"/>
      <c r="AE126" s="904"/>
      <c r="AF126" s="895"/>
      <c r="AG126" s="822" t="str">
        <f t="shared" ca="1" si="16"/>
        <v/>
      </c>
    </row>
    <row r="127" spans="1:33" x14ac:dyDescent="0.25">
      <c r="A127" s="2057" t="s">
        <v>164</v>
      </c>
      <c r="B127" s="895">
        <v>59673</v>
      </c>
      <c r="C127" s="896">
        <v>34759</v>
      </c>
      <c r="D127" s="2138">
        <v>529</v>
      </c>
      <c r="E127" s="2160" t="s">
        <v>184</v>
      </c>
      <c r="F127" s="897" t="s">
        <v>185</v>
      </c>
      <c r="G127" s="907" t="s">
        <v>186</v>
      </c>
      <c r="H127" s="832" t="s">
        <v>53</v>
      </c>
      <c r="I127" s="899" t="s">
        <v>53</v>
      </c>
      <c r="J127" s="899">
        <v>45398</v>
      </c>
      <c r="K127" s="899">
        <v>45404</v>
      </c>
      <c r="L127" s="900">
        <v>45405</v>
      </c>
      <c r="M127" s="901"/>
      <c r="N127" s="830">
        <v>31</v>
      </c>
      <c r="O127" s="830"/>
      <c r="P127" s="830">
        <v>13</v>
      </c>
      <c r="Q127" s="830"/>
      <c r="R127" s="831">
        <v>45446</v>
      </c>
      <c r="S127" s="833" t="s">
        <v>95</v>
      </c>
      <c r="T127" s="833" t="s">
        <v>95</v>
      </c>
      <c r="U127" s="895"/>
      <c r="V127" s="2151">
        <f t="shared" si="15"/>
        <v>34759</v>
      </c>
      <c r="W127" s="830">
        <v>74</v>
      </c>
      <c r="X127" s="830">
        <v>74</v>
      </c>
      <c r="Y127" s="902"/>
      <c r="Z127" s="902"/>
      <c r="AA127" s="902"/>
      <c r="AB127" s="903"/>
      <c r="AC127" s="831"/>
      <c r="AD127" s="833"/>
      <c r="AE127" s="904"/>
      <c r="AF127" s="895"/>
      <c r="AG127" s="822" t="str">
        <f t="shared" ca="1" si="16"/>
        <v/>
      </c>
    </row>
    <row r="128" spans="1:33" ht="15" customHeight="1" x14ac:dyDescent="0.25">
      <c r="A128" s="2057" t="s">
        <v>164</v>
      </c>
      <c r="B128" s="895">
        <v>59673</v>
      </c>
      <c r="C128" s="896">
        <v>34782</v>
      </c>
      <c r="D128" s="2138">
        <v>614</v>
      </c>
      <c r="E128" s="2160">
        <v>4</v>
      </c>
      <c r="F128" s="2076" t="s">
        <v>223</v>
      </c>
      <c r="G128" s="907" t="s">
        <v>224</v>
      </c>
      <c r="H128" s="832" t="s">
        <v>53</v>
      </c>
      <c r="I128" s="899" t="s">
        <v>53</v>
      </c>
      <c r="J128" s="899">
        <v>45313</v>
      </c>
      <c r="K128" s="899">
        <v>45314</v>
      </c>
      <c r="L128" s="900">
        <v>45321</v>
      </c>
      <c r="M128" s="901">
        <v>45328</v>
      </c>
      <c r="N128" s="830">
        <v>101</v>
      </c>
      <c r="O128" s="830">
        <v>0</v>
      </c>
      <c r="P128" s="830">
        <v>36</v>
      </c>
      <c r="Q128" s="830">
        <v>0</v>
      </c>
      <c r="R128" s="831">
        <v>45418</v>
      </c>
      <c r="S128" s="833" t="s">
        <v>95</v>
      </c>
      <c r="T128" s="833" t="s">
        <v>95</v>
      </c>
      <c r="U128" s="895"/>
      <c r="V128" s="2151">
        <f t="shared" si="15"/>
        <v>34782</v>
      </c>
      <c r="W128" s="830">
        <v>106</v>
      </c>
      <c r="X128" s="830">
        <v>106</v>
      </c>
      <c r="Y128" s="902"/>
      <c r="Z128" s="902"/>
      <c r="AA128" s="902"/>
      <c r="AB128" s="903"/>
      <c r="AC128" s="831"/>
      <c r="AD128" s="833"/>
      <c r="AE128" s="904"/>
      <c r="AF128" s="895"/>
      <c r="AG128" s="822" t="str">
        <f t="shared" ca="1" si="16"/>
        <v/>
      </c>
    </row>
    <row r="129" spans="1:33" ht="15" customHeight="1" x14ac:dyDescent="0.25">
      <c r="A129" s="2057" t="s">
        <v>164</v>
      </c>
      <c r="B129" s="895">
        <v>59673</v>
      </c>
      <c r="C129" s="896">
        <v>34776</v>
      </c>
      <c r="D129" s="2138">
        <v>602</v>
      </c>
      <c r="E129" s="2160">
        <v>4.0999999999999996</v>
      </c>
      <c r="F129" s="2076" t="s">
        <v>227</v>
      </c>
      <c r="G129" s="907" t="s">
        <v>228</v>
      </c>
      <c r="H129" s="832" t="s">
        <v>53</v>
      </c>
      <c r="I129" s="899" t="s">
        <v>53</v>
      </c>
      <c r="J129" s="899">
        <v>45313</v>
      </c>
      <c r="K129" s="899">
        <v>45321</v>
      </c>
      <c r="L129" s="900">
        <v>45321</v>
      </c>
      <c r="M129" s="901">
        <v>45334</v>
      </c>
      <c r="N129" s="830">
        <v>47</v>
      </c>
      <c r="O129" s="830">
        <v>0</v>
      </c>
      <c r="P129" s="830">
        <v>4</v>
      </c>
      <c r="Q129" s="830">
        <v>0</v>
      </c>
      <c r="R129" s="831">
        <v>45443</v>
      </c>
      <c r="S129" s="833" t="s">
        <v>95</v>
      </c>
      <c r="T129" s="833" t="s">
        <v>95</v>
      </c>
      <c r="U129" s="895"/>
      <c r="V129" s="2151">
        <f t="shared" si="15"/>
        <v>34776</v>
      </c>
      <c r="W129" s="830">
        <v>51</v>
      </c>
      <c r="X129" s="830">
        <v>51</v>
      </c>
      <c r="Y129" s="902"/>
      <c r="Z129" s="902"/>
      <c r="AA129" s="902"/>
      <c r="AB129" s="903"/>
      <c r="AC129" s="831"/>
      <c r="AD129" s="833"/>
      <c r="AE129" s="904"/>
      <c r="AF129" s="895"/>
      <c r="AG129" s="822" t="str">
        <f t="shared" ca="1" si="16"/>
        <v/>
      </c>
    </row>
    <row r="130" spans="1:33" x14ac:dyDescent="0.25">
      <c r="A130" s="2057" t="s">
        <v>164</v>
      </c>
      <c r="B130" s="895">
        <v>59673</v>
      </c>
      <c r="C130" s="896">
        <v>34790</v>
      </c>
      <c r="D130" s="2138">
        <v>634</v>
      </c>
      <c r="E130" s="2160">
        <v>5</v>
      </c>
      <c r="F130" s="2077" t="s">
        <v>240</v>
      </c>
      <c r="G130" s="907" t="s">
        <v>241</v>
      </c>
      <c r="H130" s="832" t="s">
        <v>53</v>
      </c>
      <c r="I130" s="899" t="s">
        <v>53</v>
      </c>
      <c r="J130" s="899">
        <v>45313</v>
      </c>
      <c r="K130" s="899">
        <v>45314</v>
      </c>
      <c r="L130" s="900">
        <v>45321</v>
      </c>
      <c r="M130" s="901">
        <v>45328</v>
      </c>
      <c r="N130" s="830">
        <v>101</v>
      </c>
      <c r="O130" s="830">
        <v>0</v>
      </c>
      <c r="P130" s="830">
        <v>36</v>
      </c>
      <c r="Q130" s="830">
        <v>0</v>
      </c>
      <c r="R130" s="831">
        <v>45450</v>
      </c>
      <c r="S130" s="833" t="s">
        <v>95</v>
      </c>
      <c r="T130" s="833" t="s">
        <v>95</v>
      </c>
      <c r="U130" s="895"/>
      <c r="V130" s="2151">
        <f t="shared" si="15"/>
        <v>34790</v>
      </c>
      <c r="W130" s="830">
        <v>106</v>
      </c>
      <c r="X130" s="830">
        <v>106</v>
      </c>
      <c r="Y130" s="902"/>
      <c r="Z130" s="902"/>
      <c r="AA130" s="902"/>
      <c r="AB130" s="903"/>
      <c r="AC130" s="831"/>
      <c r="AD130" s="833"/>
      <c r="AE130" s="904"/>
      <c r="AF130" s="895"/>
      <c r="AG130" s="822" t="str">
        <f t="shared" ca="1" si="16"/>
        <v/>
      </c>
    </row>
    <row r="131" spans="1:33" x14ac:dyDescent="0.25">
      <c r="A131" s="2057" t="s">
        <v>164</v>
      </c>
      <c r="B131" s="895">
        <v>59673</v>
      </c>
      <c r="C131" s="896">
        <v>34785</v>
      </c>
      <c r="D131" s="2138">
        <v>622</v>
      </c>
      <c r="E131" s="2160">
        <v>5.2</v>
      </c>
      <c r="F131" s="2077" t="s">
        <v>246</v>
      </c>
      <c r="G131" s="907" t="s">
        <v>247</v>
      </c>
      <c r="H131" s="832" t="s">
        <v>53</v>
      </c>
      <c r="I131" s="899" t="s">
        <v>53</v>
      </c>
      <c r="J131" s="899">
        <v>45313</v>
      </c>
      <c r="K131" s="899">
        <v>45321</v>
      </c>
      <c r="L131" s="900">
        <v>45321</v>
      </c>
      <c r="M131" s="901">
        <v>45334</v>
      </c>
      <c r="N131" s="830">
        <v>47</v>
      </c>
      <c r="O131" s="830">
        <v>0</v>
      </c>
      <c r="P131" s="830">
        <v>4</v>
      </c>
      <c r="Q131" s="830">
        <v>0</v>
      </c>
      <c r="R131" s="831">
        <v>45454</v>
      </c>
      <c r="S131" s="833" t="s">
        <v>95</v>
      </c>
      <c r="T131" s="833" t="s">
        <v>95</v>
      </c>
      <c r="U131" s="895"/>
      <c r="V131" s="2151">
        <f t="shared" si="15"/>
        <v>34785</v>
      </c>
      <c r="W131" s="830">
        <v>51</v>
      </c>
      <c r="X131" s="830">
        <v>51</v>
      </c>
      <c r="Y131" s="902"/>
      <c r="Z131" s="902"/>
      <c r="AA131" s="902"/>
      <c r="AB131" s="903"/>
      <c r="AC131" s="831"/>
      <c r="AD131" s="833"/>
      <c r="AE131" s="904"/>
      <c r="AF131" s="895"/>
      <c r="AG131" s="822" t="str">
        <f t="shared" ca="1" si="16"/>
        <v/>
      </c>
    </row>
    <row r="132" spans="1:33" ht="15" customHeight="1" x14ac:dyDescent="0.25">
      <c r="A132" s="2057" t="s">
        <v>164</v>
      </c>
      <c r="B132" s="895">
        <v>59673</v>
      </c>
      <c r="C132" s="912" t="s">
        <v>380</v>
      </c>
      <c r="D132" s="895"/>
      <c r="E132" s="897"/>
      <c r="F132" s="898" t="s">
        <v>381</v>
      </c>
      <c r="G132" s="907" t="s">
        <v>382</v>
      </c>
      <c r="H132" s="832"/>
      <c r="I132" s="899"/>
      <c r="J132" s="899"/>
      <c r="K132" s="899"/>
      <c r="L132" s="900"/>
      <c r="M132" s="901"/>
      <c r="N132" s="830"/>
      <c r="O132" s="830"/>
      <c r="P132" s="830"/>
      <c r="Q132" s="830"/>
      <c r="R132" s="831"/>
      <c r="S132" s="833"/>
      <c r="T132" s="833"/>
      <c r="U132" s="895"/>
      <c r="V132" s="2151" t="str">
        <f t="shared" ref="V132:V169" si="17">IF($C132=0,"",$C132)</f>
        <v>I0J3P</v>
      </c>
      <c r="W132" s="830"/>
      <c r="X132" s="830"/>
      <c r="Y132" s="902"/>
      <c r="Z132" s="902"/>
      <c r="AA132" s="902"/>
      <c r="AB132" s="903"/>
      <c r="AC132" s="831"/>
      <c r="AD132" s="833"/>
      <c r="AE132" s="904"/>
      <c r="AF132" s="895"/>
      <c r="AG132" s="822" t="str">
        <f t="shared" ca="1" si="13"/>
        <v/>
      </c>
    </row>
    <row r="133" spans="1:33" ht="15" customHeight="1" x14ac:dyDescent="0.25">
      <c r="A133" s="2057" t="s">
        <v>164</v>
      </c>
      <c r="B133" s="895">
        <v>59673</v>
      </c>
      <c r="C133" s="896">
        <v>34748</v>
      </c>
      <c r="D133" s="2138">
        <v>512</v>
      </c>
      <c r="E133" s="2160" t="s">
        <v>167</v>
      </c>
      <c r="F133" s="897" t="s">
        <v>172</v>
      </c>
      <c r="G133" s="907" t="s">
        <v>173</v>
      </c>
      <c r="H133" s="832" t="s">
        <v>53</v>
      </c>
      <c r="I133" s="832" t="s">
        <v>53</v>
      </c>
      <c r="J133" s="899">
        <v>45279</v>
      </c>
      <c r="K133" s="899">
        <v>45288</v>
      </c>
      <c r="L133" s="900">
        <v>45295</v>
      </c>
      <c r="M133" s="901"/>
      <c r="N133" s="830">
        <v>110</v>
      </c>
      <c r="O133" s="830">
        <v>0</v>
      </c>
      <c r="P133" s="830">
        <v>111</v>
      </c>
      <c r="Q133" s="830">
        <v>0</v>
      </c>
      <c r="R133" s="831">
        <v>45335</v>
      </c>
      <c r="S133" s="908" t="s">
        <v>95</v>
      </c>
      <c r="T133" s="833" t="s">
        <v>95</v>
      </c>
      <c r="U133" s="895"/>
      <c r="V133" s="2151">
        <f t="shared" si="17"/>
        <v>34748</v>
      </c>
      <c r="W133" s="830">
        <v>439</v>
      </c>
      <c r="X133" s="830">
        <v>439</v>
      </c>
      <c r="Y133" s="902"/>
      <c r="Z133" s="902"/>
      <c r="AA133" s="902"/>
      <c r="AB133" s="903"/>
      <c r="AC133" s="831"/>
      <c r="AD133" s="833" t="s">
        <v>6114</v>
      </c>
      <c r="AE133" s="904"/>
      <c r="AF133" s="895"/>
      <c r="AG133" s="822" t="str">
        <f t="shared" ref="AG133:AG169" ca="1" si="18">IFERROR(IF(AND(NOT(ISBLANK(R133)),S133 &lt;&gt; "YES"), NETWORKDAYS(R133, TODAY()),""), "")</f>
        <v/>
      </c>
    </row>
    <row r="134" spans="1:33" ht="15" customHeight="1" x14ac:dyDescent="0.25">
      <c r="A134" s="2057" t="s">
        <v>164</v>
      </c>
      <c r="B134" s="895">
        <v>59673</v>
      </c>
      <c r="C134" s="896">
        <v>34749</v>
      </c>
      <c r="D134" s="2138">
        <v>513</v>
      </c>
      <c r="E134" s="2160" t="s">
        <v>167</v>
      </c>
      <c r="F134" s="897" t="s">
        <v>174</v>
      </c>
      <c r="G134" s="907" t="s">
        <v>175</v>
      </c>
      <c r="H134" s="832" t="s">
        <v>53</v>
      </c>
      <c r="I134" s="832" t="s">
        <v>53</v>
      </c>
      <c r="J134" s="899">
        <v>45279</v>
      </c>
      <c r="K134" s="899">
        <v>45288</v>
      </c>
      <c r="L134" s="900">
        <v>45295</v>
      </c>
      <c r="M134" s="901"/>
      <c r="N134" s="830">
        <v>111</v>
      </c>
      <c r="O134" s="830">
        <v>0</v>
      </c>
      <c r="P134" s="830">
        <v>111</v>
      </c>
      <c r="Q134" s="830">
        <v>0</v>
      </c>
      <c r="R134" s="831">
        <v>45345</v>
      </c>
      <c r="S134" s="908" t="s">
        <v>95</v>
      </c>
      <c r="T134" s="833" t="s">
        <v>95</v>
      </c>
      <c r="U134" s="895"/>
      <c r="V134" s="2151">
        <f t="shared" si="17"/>
        <v>34749</v>
      </c>
      <c r="W134" s="830">
        <v>439</v>
      </c>
      <c r="X134" s="830">
        <v>439</v>
      </c>
      <c r="Y134" s="902"/>
      <c r="Z134" s="902"/>
      <c r="AA134" s="902"/>
      <c r="AB134" s="903"/>
      <c r="AC134" s="831"/>
      <c r="AD134" s="833" t="s">
        <v>6114</v>
      </c>
      <c r="AE134" s="904"/>
      <c r="AF134" s="895"/>
      <c r="AG134" s="822" t="str">
        <f t="shared" ca="1" si="18"/>
        <v/>
      </c>
    </row>
    <row r="135" spans="1:33" x14ac:dyDescent="0.25">
      <c r="A135" s="2057" t="s">
        <v>164</v>
      </c>
      <c r="B135" s="895">
        <v>59673</v>
      </c>
      <c r="C135" s="896">
        <v>34750</v>
      </c>
      <c r="D135" s="2138">
        <v>514</v>
      </c>
      <c r="E135" s="2160" t="s">
        <v>167</v>
      </c>
      <c r="F135" s="897" t="s">
        <v>176</v>
      </c>
      <c r="G135" s="907" t="s">
        <v>177</v>
      </c>
      <c r="H135" s="832">
        <v>45271</v>
      </c>
      <c r="I135" s="899">
        <v>45271</v>
      </c>
      <c r="J135" s="899">
        <v>45271</v>
      </c>
      <c r="K135" s="899">
        <v>45272</v>
      </c>
      <c r="L135" s="900">
        <v>45273</v>
      </c>
      <c r="M135" s="901">
        <v>45286</v>
      </c>
      <c r="N135" s="830">
        <v>50</v>
      </c>
      <c r="O135" s="830">
        <v>0</v>
      </c>
      <c r="P135" s="830">
        <v>15</v>
      </c>
      <c r="Q135" s="830">
        <v>0</v>
      </c>
      <c r="R135" s="831">
        <v>45328</v>
      </c>
      <c r="S135" s="833" t="s">
        <v>95</v>
      </c>
      <c r="T135" s="833" t="s">
        <v>95</v>
      </c>
      <c r="U135" s="895"/>
      <c r="V135" s="2151">
        <f t="shared" si="17"/>
        <v>34750</v>
      </c>
      <c r="W135" s="830">
        <v>75</v>
      </c>
      <c r="X135" s="830">
        <v>75</v>
      </c>
      <c r="Y135" s="902"/>
      <c r="Z135" s="902"/>
      <c r="AA135" s="902"/>
      <c r="AB135" s="903"/>
      <c r="AC135" s="831"/>
      <c r="AD135" s="833" t="s">
        <v>6114</v>
      </c>
      <c r="AE135" s="904"/>
      <c r="AF135" s="895"/>
      <c r="AG135" s="822" t="str">
        <f t="shared" ca="1" si="18"/>
        <v/>
      </c>
    </row>
    <row r="136" spans="1:33" x14ac:dyDescent="0.25">
      <c r="A136" s="2057" t="s">
        <v>164</v>
      </c>
      <c r="B136" s="895">
        <v>59673</v>
      </c>
      <c r="C136" s="896">
        <v>34751</v>
      </c>
      <c r="D136" s="2138">
        <v>515</v>
      </c>
      <c r="E136" s="2160" t="s">
        <v>167</v>
      </c>
      <c r="F136" s="897" t="s">
        <v>178</v>
      </c>
      <c r="G136" s="907" t="s">
        <v>179</v>
      </c>
      <c r="H136" s="832">
        <v>45271</v>
      </c>
      <c r="I136" s="899">
        <v>45271</v>
      </c>
      <c r="J136" s="899">
        <v>45271</v>
      </c>
      <c r="K136" s="899">
        <v>45272</v>
      </c>
      <c r="L136" s="900">
        <v>45273</v>
      </c>
      <c r="M136" s="901">
        <v>45286</v>
      </c>
      <c r="N136" s="830">
        <v>50</v>
      </c>
      <c r="O136" s="830">
        <v>0</v>
      </c>
      <c r="P136" s="830">
        <v>15</v>
      </c>
      <c r="Q136" s="830">
        <v>0</v>
      </c>
      <c r="R136" s="831">
        <v>45331</v>
      </c>
      <c r="S136" s="833" t="s">
        <v>95</v>
      </c>
      <c r="T136" s="833" t="s">
        <v>95</v>
      </c>
      <c r="U136" s="895"/>
      <c r="V136" s="2151">
        <f t="shared" si="17"/>
        <v>34751</v>
      </c>
      <c r="W136" s="830">
        <v>71</v>
      </c>
      <c r="X136" s="830">
        <v>71</v>
      </c>
      <c r="Y136" s="902"/>
      <c r="Z136" s="902"/>
      <c r="AA136" s="902"/>
      <c r="AB136" s="903"/>
      <c r="AC136" s="831"/>
      <c r="AD136" s="833" t="s">
        <v>6114</v>
      </c>
      <c r="AE136" s="904"/>
      <c r="AF136" s="895"/>
      <c r="AG136" s="822" t="str">
        <f t="shared" ca="1" si="18"/>
        <v/>
      </c>
    </row>
    <row r="137" spans="1:33" x14ac:dyDescent="0.25">
      <c r="A137" s="2057" t="s">
        <v>164</v>
      </c>
      <c r="B137" s="895">
        <v>59673</v>
      </c>
      <c r="C137" s="896">
        <v>34752</v>
      </c>
      <c r="D137" s="2138">
        <v>516</v>
      </c>
      <c r="E137" s="2160" t="s">
        <v>167</v>
      </c>
      <c r="F137" s="897" t="s">
        <v>180</v>
      </c>
      <c r="G137" s="907" t="s">
        <v>181</v>
      </c>
      <c r="H137" s="832">
        <v>45271</v>
      </c>
      <c r="I137" s="899">
        <v>45271</v>
      </c>
      <c r="J137" s="899">
        <v>45271</v>
      </c>
      <c r="K137" s="899">
        <v>45272</v>
      </c>
      <c r="L137" s="900">
        <v>45273</v>
      </c>
      <c r="M137" s="901">
        <v>45286</v>
      </c>
      <c r="N137" s="830">
        <v>50</v>
      </c>
      <c r="O137" s="830">
        <v>0</v>
      </c>
      <c r="P137" s="830">
        <v>15</v>
      </c>
      <c r="Q137" s="830">
        <v>0</v>
      </c>
      <c r="R137" s="831">
        <v>45336</v>
      </c>
      <c r="S137" s="833" t="s">
        <v>95</v>
      </c>
      <c r="T137" s="833" t="s">
        <v>95</v>
      </c>
      <c r="U137" s="895"/>
      <c r="V137" s="2151">
        <f t="shared" si="17"/>
        <v>34752</v>
      </c>
      <c r="W137" s="830">
        <v>71</v>
      </c>
      <c r="X137" s="830">
        <v>71</v>
      </c>
      <c r="Y137" s="902"/>
      <c r="Z137" s="902"/>
      <c r="AA137" s="902"/>
      <c r="AB137" s="903"/>
      <c r="AC137" s="831"/>
      <c r="AD137" s="833" t="s">
        <v>6114</v>
      </c>
      <c r="AE137" s="904"/>
      <c r="AF137" s="895"/>
      <c r="AG137" s="822" t="str">
        <f t="shared" ca="1" si="18"/>
        <v/>
      </c>
    </row>
    <row r="138" spans="1:33" ht="28.5" x14ac:dyDescent="0.25">
      <c r="A138" s="2057" t="s">
        <v>164</v>
      </c>
      <c r="B138" s="895">
        <v>59673</v>
      </c>
      <c r="C138" s="896">
        <v>34753</v>
      </c>
      <c r="D138" s="2138">
        <v>517</v>
      </c>
      <c r="E138" s="2160" t="s">
        <v>167</v>
      </c>
      <c r="F138" s="897" t="s">
        <v>182</v>
      </c>
      <c r="G138" s="907" t="s">
        <v>183</v>
      </c>
      <c r="H138" s="832">
        <v>45271</v>
      </c>
      <c r="I138" s="899">
        <v>45271</v>
      </c>
      <c r="J138" s="899">
        <v>45271</v>
      </c>
      <c r="K138" s="899">
        <v>45272</v>
      </c>
      <c r="L138" s="900">
        <v>45273</v>
      </c>
      <c r="M138" s="901">
        <v>45286</v>
      </c>
      <c r="N138" s="830">
        <v>57</v>
      </c>
      <c r="O138" s="830">
        <v>0</v>
      </c>
      <c r="P138" s="830">
        <v>1</v>
      </c>
      <c r="Q138" s="830">
        <v>0</v>
      </c>
      <c r="R138" s="831">
        <v>45352</v>
      </c>
      <c r="S138" s="833" t="s">
        <v>95</v>
      </c>
      <c r="T138" s="833" t="s">
        <v>95</v>
      </c>
      <c r="U138" s="895"/>
      <c r="V138" s="2151">
        <f t="shared" si="17"/>
        <v>34753</v>
      </c>
      <c r="W138" s="830">
        <v>84</v>
      </c>
      <c r="X138" s="830">
        <v>84</v>
      </c>
      <c r="Y138" s="902"/>
      <c r="Z138" s="902"/>
      <c r="AA138" s="902"/>
      <c r="AB138" s="903"/>
      <c r="AC138" s="831"/>
      <c r="AD138" s="833" t="s">
        <v>6114</v>
      </c>
      <c r="AE138" s="904"/>
      <c r="AF138" s="895"/>
      <c r="AG138" s="822" t="str">
        <f t="shared" ca="1" si="18"/>
        <v/>
      </c>
    </row>
    <row r="139" spans="1:33" x14ac:dyDescent="0.25">
      <c r="A139" s="2057" t="s">
        <v>164</v>
      </c>
      <c r="B139" s="895">
        <v>59673</v>
      </c>
      <c r="C139" s="896">
        <v>34760</v>
      </c>
      <c r="D139" s="2138">
        <v>531</v>
      </c>
      <c r="E139" s="2160" t="s">
        <v>184</v>
      </c>
      <c r="F139" s="897" t="s">
        <v>187</v>
      </c>
      <c r="G139" s="907" t="s">
        <v>188</v>
      </c>
      <c r="H139" s="832" t="s">
        <v>53</v>
      </c>
      <c r="I139" s="832" t="s">
        <v>53</v>
      </c>
      <c r="J139" s="899">
        <v>45279</v>
      </c>
      <c r="K139" s="899">
        <v>45288</v>
      </c>
      <c r="L139" s="900">
        <v>45295</v>
      </c>
      <c r="M139" s="901"/>
      <c r="N139" s="830">
        <v>153</v>
      </c>
      <c r="O139" s="830">
        <v>0</v>
      </c>
      <c r="P139" s="830">
        <v>111</v>
      </c>
      <c r="Q139" s="830">
        <v>0</v>
      </c>
      <c r="R139" s="831">
        <v>45385</v>
      </c>
      <c r="S139" s="908" t="s">
        <v>95</v>
      </c>
      <c r="T139" s="833" t="s">
        <v>95</v>
      </c>
      <c r="U139" s="895"/>
      <c r="V139" s="2151">
        <f t="shared" si="17"/>
        <v>34760</v>
      </c>
      <c r="W139" s="830">
        <v>459</v>
      </c>
      <c r="X139" s="830">
        <v>459</v>
      </c>
      <c r="Y139" s="902"/>
      <c r="Z139" s="902"/>
      <c r="AA139" s="902"/>
      <c r="AB139" s="903"/>
      <c r="AC139" s="831"/>
      <c r="AD139" s="833" t="s">
        <v>6114</v>
      </c>
      <c r="AE139" s="904"/>
      <c r="AF139" s="895"/>
      <c r="AG139" s="822" t="str">
        <f t="shared" ca="1" si="18"/>
        <v/>
      </c>
    </row>
    <row r="140" spans="1:33" x14ac:dyDescent="0.25">
      <c r="A140" s="2057" t="s">
        <v>164</v>
      </c>
      <c r="B140" s="895">
        <v>59673</v>
      </c>
      <c r="C140" s="896">
        <v>34761</v>
      </c>
      <c r="D140" s="2138">
        <v>532</v>
      </c>
      <c r="E140" s="2160" t="s">
        <v>184</v>
      </c>
      <c r="F140" s="897" t="s">
        <v>189</v>
      </c>
      <c r="G140" s="907" t="s">
        <v>190</v>
      </c>
      <c r="H140" s="832" t="s">
        <v>53</v>
      </c>
      <c r="I140" s="832" t="s">
        <v>53</v>
      </c>
      <c r="J140" s="899">
        <v>45279</v>
      </c>
      <c r="K140" s="899">
        <v>45288</v>
      </c>
      <c r="L140" s="900">
        <v>45295</v>
      </c>
      <c r="M140" s="901"/>
      <c r="N140" s="830">
        <v>112</v>
      </c>
      <c r="O140" s="830">
        <v>0</v>
      </c>
      <c r="P140" s="830">
        <v>111</v>
      </c>
      <c r="Q140" s="830">
        <v>0</v>
      </c>
      <c r="R140" s="831">
        <v>45390</v>
      </c>
      <c r="S140" s="908" t="s">
        <v>95</v>
      </c>
      <c r="T140" s="833" t="s">
        <v>95</v>
      </c>
      <c r="U140" s="895"/>
      <c r="V140" s="2151">
        <f t="shared" si="17"/>
        <v>34761</v>
      </c>
      <c r="W140" s="830">
        <v>439</v>
      </c>
      <c r="X140" s="830">
        <v>439</v>
      </c>
      <c r="Y140" s="902"/>
      <c r="Z140" s="902"/>
      <c r="AA140" s="902"/>
      <c r="AB140" s="903"/>
      <c r="AC140" s="831"/>
      <c r="AD140" s="833" t="s">
        <v>6114</v>
      </c>
      <c r="AE140" s="904"/>
      <c r="AF140" s="895"/>
      <c r="AG140" s="822" t="str">
        <f t="shared" ca="1" si="18"/>
        <v/>
      </c>
    </row>
    <row r="141" spans="1:33" x14ac:dyDescent="0.25">
      <c r="A141" s="2057" t="s">
        <v>164</v>
      </c>
      <c r="B141" s="895">
        <v>59673</v>
      </c>
      <c r="C141" s="896">
        <v>34762</v>
      </c>
      <c r="D141" s="2138">
        <v>533</v>
      </c>
      <c r="E141" s="2160" t="s">
        <v>184</v>
      </c>
      <c r="F141" s="897" t="s">
        <v>191</v>
      </c>
      <c r="G141" s="907" t="s">
        <v>192</v>
      </c>
      <c r="H141" s="832" t="s">
        <v>53</v>
      </c>
      <c r="I141" s="832" t="s">
        <v>53</v>
      </c>
      <c r="J141" s="899">
        <v>45279</v>
      </c>
      <c r="K141" s="899">
        <v>45288</v>
      </c>
      <c r="L141" s="900">
        <v>45295</v>
      </c>
      <c r="M141" s="901"/>
      <c r="N141" s="830">
        <v>112</v>
      </c>
      <c r="O141" s="830">
        <v>0</v>
      </c>
      <c r="P141" s="830">
        <v>111</v>
      </c>
      <c r="Q141" s="830">
        <v>0</v>
      </c>
      <c r="R141" s="831">
        <v>45390</v>
      </c>
      <c r="S141" s="908" t="s">
        <v>95</v>
      </c>
      <c r="T141" s="833" t="s">
        <v>95</v>
      </c>
      <c r="U141" s="895"/>
      <c r="V141" s="2151">
        <f t="shared" si="17"/>
        <v>34762</v>
      </c>
      <c r="W141" s="830">
        <v>439</v>
      </c>
      <c r="X141" s="830">
        <v>439</v>
      </c>
      <c r="Y141" s="902"/>
      <c r="Z141" s="902"/>
      <c r="AA141" s="902"/>
      <c r="AB141" s="903"/>
      <c r="AC141" s="831"/>
      <c r="AD141" s="833" t="s">
        <v>6114</v>
      </c>
      <c r="AE141" s="904"/>
      <c r="AF141" s="895"/>
      <c r="AG141" s="822" t="str">
        <f t="shared" ca="1" si="18"/>
        <v/>
      </c>
    </row>
    <row r="142" spans="1:33" x14ac:dyDescent="0.25">
      <c r="A142" s="2057" t="s">
        <v>164</v>
      </c>
      <c r="B142" s="895">
        <v>59673</v>
      </c>
      <c r="C142" s="896">
        <v>34763</v>
      </c>
      <c r="D142" s="2138">
        <v>534</v>
      </c>
      <c r="E142" s="2160" t="s">
        <v>184</v>
      </c>
      <c r="F142" s="897" t="s">
        <v>193</v>
      </c>
      <c r="G142" s="907" t="s">
        <v>194</v>
      </c>
      <c r="H142" s="832">
        <v>45271</v>
      </c>
      <c r="I142" s="899">
        <v>45271</v>
      </c>
      <c r="J142" s="899">
        <v>45271</v>
      </c>
      <c r="K142" s="899">
        <v>45272</v>
      </c>
      <c r="L142" s="900">
        <v>45273</v>
      </c>
      <c r="M142" s="901">
        <v>45286</v>
      </c>
      <c r="N142" s="830">
        <v>50</v>
      </c>
      <c r="O142" s="830">
        <v>0</v>
      </c>
      <c r="P142" s="830">
        <v>15</v>
      </c>
      <c r="Q142" s="830">
        <v>0</v>
      </c>
      <c r="R142" s="831">
        <v>45387</v>
      </c>
      <c r="S142" s="833" t="s">
        <v>95</v>
      </c>
      <c r="T142" s="833" t="s">
        <v>95</v>
      </c>
      <c r="U142" s="895"/>
      <c r="V142" s="2151">
        <f t="shared" si="17"/>
        <v>34763</v>
      </c>
      <c r="W142" s="830">
        <v>75</v>
      </c>
      <c r="X142" s="830">
        <v>75</v>
      </c>
      <c r="Y142" s="902"/>
      <c r="Z142" s="902"/>
      <c r="AA142" s="902"/>
      <c r="AB142" s="903"/>
      <c r="AC142" s="831"/>
      <c r="AD142" s="833" t="s">
        <v>6114</v>
      </c>
      <c r="AE142" s="904"/>
      <c r="AF142" s="895"/>
      <c r="AG142" s="822" t="str">
        <f t="shared" ca="1" si="18"/>
        <v/>
      </c>
    </row>
    <row r="143" spans="1:33" x14ac:dyDescent="0.25">
      <c r="A143" s="2057" t="s">
        <v>164</v>
      </c>
      <c r="B143" s="895">
        <v>59673</v>
      </c>
      <c r="C143" s="896">
        <v>34764</v>
      </c>
      <c r="D143" s="2138">
        <v>535</v>
      </c>
      <c r="E143" s="2160" t="s">
        <v>184</v>
      </c>
      <c r="F143" s="897" t="s">
        <v>195</v>
      </c>
      <c r="G143" s="907" t="s">
        <v>196</v>
      </c>
      <c r="H143" s="832">
        <v>45271</v>
      </c>
      <c r="I143" s="899">
        <v>45271</v>
      </c>
      <c r="J143" s="899">
        <v>45271</v>
      </c>
      <c r="K143" s="899">
        <v>45272</v>
      </c>
      <c r="L143" s="900">
        <v>45273</v>
      </c>
      <c r="M143" s="901">
        <v>45286</v>
      </c>
      <c r="N143" s="830">
        <v>50</v>
      </c>
      <c r="O143" s="830">
        <v>0</v>
      </c>
      <c r="P143" s="830">
        <v>15</v>
      </c>
      <c r="Q143" s="830">
        <v>0</v>
      </c>
      <c r="R143" s="831">
        <v>45387</v>
      </c>
      <c r="S143" s="833" t="s">
        <v>95</v>
      </c>
      <c r="T143" s="833" t="s">
        <v>95</v>
      </c>
      <c r="U143" s="895"/>
      <c r="V143" s="2151">
        <f t="shared" si="17"/>
        <v>34764</v>
      </c>
      <c r="W143" s="830">
        <v>71</v>
      </c>
      <c r="X143" s="830">
        <v>71</v>
      </c>
      <c r="Y143" s="902"/>
      <c r="Z143" s="902"/>
      <c r="AA143" s="902"/>
      <c r="AB143" s="903"/>
      <c r="AC143" s="831"/>
      <c r="AD143" s="833" t="s">
        <v>6114</v>
      </c>
      <c r="AE143" s="904"/>
      <c r="AF143" s="895"/>
      <c r="AG143" s="822" t="str">
        <f t="shared" ca="1" si="18"/>
        <v/>
      </c>
    </row>
    <row r="144" spans="1:33" x14ac:dyDescent="0.25">
      <c r="A144" s="2057" t="s">
        <v>164</v>
      </c>
      <c r="B144" s="895">
        <v>59673</v>
      </c>
      <c r="C144" s="896">
        <v>34765</v>
      </c>
      <c r="D144" s="2138">
        <v>536</v>
      </c>
      <c r="E144" s="2160" t="s">
        <v>184</v>
      </c>
      <c r="F144" s="897" t="s">
        <v>197</v>
      </c>
      <c r="G144" s="907" t="s">
        <v>198</v>
      </c>
      <c r="H144" s="832">
        <v>45271</v>
      </c>
      <c r="I144" s="899">
        <v>45271</v>
      </c>
      <c r="J144" s="899">
        <v>45271</v>
      </c>
      <c r="K144" s="899">
        <v>45272</v>
      </c>
      <c r="L144" s="900">
        <v>45273</v>
      </c>
      <c r="M144" s="901">
        <v>45286</v>
      </c>
      <c r="N144" s="830">
        <v>50</v>
      </c>
      <c r="O144" s="830">
        <v>0</v>
      </c>
      <c r="P144" s="830">
        <v>15</v>
      </c>
      <c r="Q144" s="830">
        <v>0</v>
      </c>
      <c r="R144" s="831">
        <v>45387</v>
      </c>
      <c r="S144" s="833" t="s">
        <v>95</v>
      </c>
      <c r="T144" s="833" t="s">
        <v>95</v>
      </c>
      <c r="U144" s="895"/>
      <c r="V144" s="2151">
        <f t="shared" si="17"/>
        <v>34765</v>
      </c>
      <c r="W144" s="830">
        <v>71</v>
      </c>
      <c r="X144" s="830">
        <v>71</v>
      </c>
      <c r="Y144" s="902"/>
      <c r="Z144" s="902"/>
      <c r="AA144" s="902"/>
      <c r="AB144" s="903"/>
      <c r="AC144" s="831"/>
      <c r="AD144" s="833" t="s">
        <v>6114</v>
      </c>
      <c r="AE144" s="904"/>
      <c r="AF144" s="895"/>
      <c r="AG144" s="822" t="str">
        <f t="shared" ca="1" si="18"/>
        <v/>
      </c>
    </row>
    <row r="145" spans="1:33" ht="28.5" x14ac:dyDescent="0.25">
      <c r="A145" s="2057" t="s">
        <v>164</v>
      </c>
      <c r="B145" s="895">
        <v>59673</v>
      </c>
      <c r="C145" s="896">
        <v>34766</v>
      </c>
      <c r="D145" s="2138">
        <v>537</v>
      </c>
      <c r="E145" s="2160" t="s">
        <v>184</v>
      </c>
      <c r="F145" s="897" t="s">
        <v>199</v>
      </c>
      <c r="G145" s="907" t="s">
        <v>200</v>
      </c>
      <c r="H145" s="832">
        <v>45271</v>
      </c>
      <c r="I145" s="899">
        <v>45271</v>
      </c>
      <c r="J145" s="899">
        <v>45271</v>
      </c>
      <c r="K145" s="899">
        <v>45272</v>
      </c>
      <c r="L145" s="900">
        <v>45273</v>
      </c>
      <c r="M145" s="901">
        <v>45286</v>
      </c>
      <c r="N145" s="830">
        <v>57</v>
      </c>
      <c r="O145" s="830">
        <v>0</v>
      </c>
      <c r="P145" s="830">
        <v>1</v>
      </c>
      <c r="Q145" s="830">
        <v>0</v>
      </c>
      <c r="R145" s="831">
        <v>45392</v>
      </c>
      <c r="S145" s="833" t="s">
        <v>95</v>
      </c>
      <c r="T145" s="833" t="s">
        <v>95</v>
      </c>
      <c r="U145" s="895"/>
      <c r="V145" s="2151">
        <f t="shared" si="17"/>
        <v>34766</v>
      </c>
      <c r="W145" s="830">
        <v>84</v>
      </c>
      <c r="X145" s="830">
        <v>84</v>
      </c>
      <c r="Y145" s="902"/>
      <c r="Z145" s="902"/>
      <c r="AA145" s="902"/>
      <c r="AB145" s="903"/>
      <c r="AC145" s="831"/>
      <c r="AD145" s="833" t="s">
        <v>6114</v>
      </c>
      <c r="AE145" s="904"/>
      <c r="AF145" s="895"/>
      <c r="AG145" s="822" t="str">
        <f t="shared" ca="1" si="18"/>
        <v/>
      </c>
    </row>
    <row r="146" spans="1:33" ht="15" customHeight="1" x14ac:dyDescent="0.25">
      <c r="A146" s="2057" t="s">
        <v>164</v>
      </c>
      <c r="B146" s="895">
        <v>59673</v>
      </c>
      <c r="C146" s="896">
        <v>34767</v>
      </c>
      <c r="D146" s="2138">
        <v>541</v>
      </c>
      <c r="E146" s="2160">
        <v>3</v>
      </c>
      <c r="F146" s="2074" t="s">
        <v>201</v>
      </c>
      <c r="G146" s="897" t="s">
        <v>202</v>
      </c>
      <c r="H146" s="832" t="s">
        <v>53</v>
      </c>
      <c r="I146" s="899" t="s">
        <v>53</v>
      </c>
      <c r="J146" s="899">
        <v>45313</v>
      </c>
      <c r="K146" s="899">
        <v>45321</v>
      </c>
      <c r="L146" s="900">
        <v>45321</v>
      </c>
      <c r="M146" s="901">
        <v>45334</v>
      </c>
      <c r="N146" s="830">
        <v>35</v>
      </c>
      <c r="O146" s="830">
        <v>0</v>
      </c>
      <c r="P146" s="830">
        <v>1</v>
      </c>
      <c r="Q146" s="830">
        <v>0</v>
      </c>
      <c r="R146" s="831">
        <v>45399</v>
      </c>
      <c r="S146" s="833" t="s">
        <v>95</v>
      </c>
      <c r="T146" s="833" t="s">
        <v>95</v>
      </c>
      <c r="U146" s="895"/>
      <c r="V146" s="2151">
        <f t="shared" si="17"/>
        <v>34767</v>
      </c>
      <c r="W146" s="830">
        <v>45</v>
      </c>
      <c r="X146" s="830">
        <v>45</v>
      </c>
      <c r="Y146" s="902"/>
      <c r="Z146" s="902"/>
      <c r="AA146" s="902"/>
      <c r="AB146" s="903"/>
      <c r="AC146" s="831"/>
      <c r="AD146" s="833" t="s">
        <v>6114</v>
      </c>
      <c r="AE146" s="904"/>
      <c r="AF146" s="895"/>
      <c r="AG146" s="822" t="str">
        <f t="shared" ca="1" si="18"/>
        <v/>
      </c>
    </row>
    <row r="147" spans="1:33" ht="15" customHeight="1" x14ac:dyDescent="0.25">
      <c r="A147" s="2057" t="s">
        <v>164</v>
      </c>
      <c r="B147" s="895">
        <v>59673</v>
      </c>
      <c r="C147" s="896">
        <v>34768</v>
      </c>
      <c r="D147" s="2138">
        <v>542</v>
      </c>
      <c r="E147" s="2160">
        <v>3</v>
      </c>
      <c r="F147" s="2074" t="s">
        <v>203</v>
      </c>
      <c r="G147" s="907" t="s">
        <v>204</v>
      </c>
      <c r="H147" s="832" t="s">
        <v>53</v>
      </c>
      <c r="I147" s="899" t="s">
        <v>53</v>
      </c>
      <c r="J147" s="899">
        <v>45303</v>
      </c>
      <c r="K147" s="899">
        <v>45309</v>
      </c>
      <c r="L147" s="900">
        <v>45316</v>
      </c>
      <c r="M147" s="901">
        <v>45327</v>
      </c>
      <c r="N147" s="830">
        <v>97</v>
      </c>
      <c r="O147" s="830">
        <v>0</v>
      </c>
      <c r="P147" s="830">
        <v>34</v>
      </c>
      <c r="Q147" s="830">
        <v>0</v>
      </c>
      <c r="R147" s="831">
        <v>45399</v>
      </c>
      <c r="S147" s="833" t="s">
        <v>95</v>
      </c>
      <c r="T147" s="833" t="s">
        <v>95</v>
      </c>
      <c r="U147" s="895"/>
      <c r="V147" s="2151">
        <f t="shared" si="17"/>
        <v>34768</v>
      </c>
      <c r="W147" s="830">
        <v>99</v>
      </c>
      <c r="X147" s="830">
        <v>99</v>
      </c>
      <c r="Y147" s="902"/>
      <c r="Z147" s="902"/>
      <c r="AA147" s="902"/>
      <c r="AB147" s="903"/>
      <c r="AC147" s="831"/>
      <c r="AD147" s="833" t="s">
        <v>6114</v>
      </c>
      <c r="AE147" s="904"/>
      <c r="AF147" s="895"/>
      <c r="AG147" s="822" t="str">
        <f t="shared" ca="1" si="18"/>
        <v/>
      </c>
    </row>
    <row r="148" spans="1:33" ht="15" customHeight="1" x14ac:dyDescent="0.25">
      <c r="A148" s="2057" t="s">
        <v>164</v>
      </c>
      <c r="B148" s="895">
        <v>59673</v>
      </c>
      <c r="C148" s="896">
        <v>34769</v>
      </c>
      <c r="D148" s="2138">
        <v>543</v>
      </c>
      <c r="E148" s="2160">
        <v>3</v>
      </c>
      <c r="F148" s="2074" t="s">
        <v>205</v>
      </c>
      <c r="G148" s="907" t="s">
        <v>206</v>
      </c>
      <c r="H148" s="832" t="s">
        <v>53</v>
      </c>
      <c r="I148" s="899" t="s">
        <v>53</v>
      </c>
      <c r="J148" s="899">
        <v>45313</v>
      </c>
      <c r="K148" s="899">
        <v>45321</v>
      </c>
      <c r="L148" s="900">
        <v>45321</v>
      </c>
      <c r="M148" s="901">
        <v>45334</v>
      </c>
      <c r="N148" s="830">
        <v>91</v>
      </c>
      <c r="O148" s="830">
        <v>0</v>
      </c>
      <c r="P148" s="830">
        <v>1</v>
      </c>
      <c r="Q148" s="830">
        <v>0</v>
      </c>
      <c r="R148" s="831">
        <v>45407</v>
      </c>
      <c r="S148" s="833" t="s">
        <v>95</v>
      </c>
      <c r="T148" s="833" t="s">
        <v>95</v>
      </c>
      <c r="U148" s="895"/>
      <c r="V148" s="2151">
        <f t="shared" si="17"/>
        <v>34769</v>
      </c>
      <c r="W148" s="830">
        <v>91</v>
      </c>
      <c r="X148" s="830">
        <v>91</v>
      </c>
      <c r="Y148" s="902"/>
      <c r="Z148" s="902"/>
      <c r="AA148" s="902"/>
      <c r="AB148" s="903"/>
      <c r="AC148" s="831"/>
      <c r="AD148" s="833" t="s">
        <v>6114</v>
      </c>
      <c r="AE148" s="904"/>
      <c r="AF148" s="895"/>
      <c r="AG148" s="822" t="str">
        <f t="shared" ca="1" si="18"/>
        <v/>
      </c>
    </row>
    <row r="149" spans="1:33" ht="15" customHeight="1" x14ac:dyDescent="0.25">
      <c r="A149" s="2057" t="s">
        <v>164</v>
      </c>
      <c r="B149" s="895">
        <v>59673</v>
      </c>
      <c r="C149" s="896">
        <v>34794</v>
      </c>
      <c r="D149" s="2138">
        <v>544</v>
      </c>
      <c r="E149" s="2160">
        <v>3</v>
      </c>
      <c r="F149" s="2074" t="s">
        <v>207</v>
      </c>
      <c r="G149" s="907" t="s">
        <v>208</v>
      </c>
      <c r="H149" s="832" t="s">
        <v>53</v>
      </c>
      <c r="I149" s="899" t="s">
        <v>53</v>
      </c>
      <c r="J149" s="899">
        <v>45303</v>
      </c>
      <c r="K149" s="899">
        <v>45309</v>
      </c>
      <c r="L149" s="900">
        <v>45316</v>
      </c>
      <c r="M149" s="901">
        <v>45327</v>
      </c>
      <c r="N149" s="830">
        <v>69</v>
      </c>
      <c r="O149" s="830">
        <v>0</v>
      </c>
      <c r="P149" s="830">
        <v>1</v>
      </c>
      <c r="Q149" s="830">
        <v>0</v>
      </c>
      <c r="R149" s="831">
        <v>45407</v>
      </c>
      <c r="S149" s="833" t="s">
        <v>95</v>
      </c>
      <c r="T149" s="833" t="s">
        <v>95</v>
      </c>
      <c r="U149" s="895"/>
      <c r="V149" s="2151">
        <f t="shared" si="17"/>
        <v>34794</v>
      </c>
      <c r="W149" s="830">
        <v>79</v>
      </c>
      <c r="X149" s="830">
        <v>79</v>
      </c>
      <c r="Y149" s="902"/>
      <c r="Z149" s="902"/>
      <c r="AA149" s="902"/>
      <c r="AB149" s="903"/>
      <c r="AC149" s="831"/>
      <c r="AD149" s="833" t="s">
        <v>6114</v>
      </c>
      <c r="AE149" s="904"/>
      <c r="AF149" s="895"/>
      <c r="AG149" s="822" t="str">
        <f t="shared" ca="1" si="18"/>
        <v/>
      </c>
    </row>
    <row r="150" spans="1:33" ht="15" customHeight="1" x14ac:dyDescent="0.25">
      <c r="A150" s="2057" t="s">
        <v>164</v>
      </c>
      <c r="B150" s="895">
        <v>59673</v>
      </c>
      <c r="C150" s="896">
        <v>34770</v>
      </c>
      <c r="D150" s="2138">
        <v>545</v>
      </c>
      <c r="E150" s="2160">
        <v>3</v>
      </c>
      <c r="F150" s="2074" t="s">
        <v>209</v>
      </c>
      <c r="G150" s="907" t="s">
        <v>210</v>
      </c>
      <c r="H150" s="832" t="s">
        <v>53</v>
      </c>
      <c r="I150" s="899" t="s">
        <v>53</v>
      </c>
      <c r="J150" s="899">
        <v>45313</v>
      </c>
      <c r="K150" s="899">
        <v>45321</v>
      </c>
      <c r="L150" s="900">
        <v>45321</v>
      </c>
      <c r="M150" s="901">
        <v>45334</v>
      </c>
      <c r="N150" s="830">
        <v>35</v>
      </c>
      <c r="O150" s="830">
        <v>0</v>
      </c>
      <c r="P150" s="830">
        <v>1</v>
      </c>
      <c r="Q150" s="830">
        <v>0</v>
      </c>
      <c r="R150" s="831">
        <v>45407</v>
      </c>
      <c r="S150" s="833" t="s">
        <v>95</v>
      </c>
      <c r="T150" s="833" t="s">
        <v>95</v>
      </c>
      <c r="U150" s="895"/>
      <c r="V150" s="2151">
        <f t="shared" si="17"/>
        <v>34770</v>
      </c>
      <c r="W150" s="830">
        <v>45</v>
      </c>
      <c r="X150" s="830">
        <v>45</v>
      </c>
      <c r="Y150" s="902"/>
      <c r="Z150" s="902"/>
      <c r="AA150" s="902"/>
      <c r="AB150" s="903"/>
      <c r="AC150" s="831"/>
      <c r="AD150" s="833" t="s">
        <v>6114</v>
      </c>
      <c r="AE150" s="904"/>
      <c r="AF150" s="895"/>
      <c r="AG150" s="822" t="str">
        <f t="shared" ca="1" si="18"/>
        <v/>
      </c>
    </row>
    <row r="151" spans="1:33" ht="15" customHeight="1" x14ac:dyDescent="0.25">
      <c r="A151" s="2057" t="s">
        <v>164</v>
      </c>
      <c r="B151" s="895">
        <v>59673</v>
      </c>
      <c r="C151" s="896">
        <v>34771</v>
      </c>
      <c r="D151" s="2138">
        <v>546</v>
      </c>
      <c r="E151" s="2160">
        <v>3</v>
      </c>
      <c r="F151" s="2074" t="s">
        <v>211</v>
      </c>
      <c r="G151" s="907" t="s">
        <v>212</v>
      </c>
      <c r="H151" s="832" t="s">
        <v>53</v>
      </c>
      <c r="I151" s="899" t="s">
        <v>53</v>
      </c>
      <c r="J151" s="899">
        <v>45303</v>
      </c>
      <c r="K151" s="899">
        <v>45309</v>
      </c>
      <c r="L151" s="900">
        <v>45316</v>
      </c>
      <c r="M151" s="901">
        <v>45327</v>
      </c>
      <c r="N151" s="830">
        <v>97</v>
      </c>
      <c r="O151" s="830">
        <v>0</v>
      </c>
      <c r="P151" s="830">
        <v>33</v>
      </c>
      <c r="Q151" s="830">
        <v>0</v>
      </c>
      <c r="R151" s="831">
        <v>45412</v>
      </c>
      <c r="S151" s="833" t="s">
        <v>95</v>
      </c>
      <c r="T151" s="833" t="s">
        <v>95</v>
      </c>
      <c r="U151" s="895"/>
      <c r="V151" s="2151">
        <f t="shared" si="17"/>
        <v>34771</v>
      </c>
      <c r="W151" s="830">
        <v>99</v>
      </c>
      <c r="X151" s="830">
        <v>99</v>
      </c>
      <c r="Y151" s="902"/>
      <c r="Z151" s="902"/>
      <c r="AA151" s="902"/>
      <c r="AB151" s="903"/>
      <c r="AC151" s="831"/>
      <c r="AD151" s="833" t="s">
        <v>6114</v>
      </c>
      <c r="AE151" s="904"/>
      <c r="AF151" s="895"/>
      <c r="AG151" s="822" t="str">
        <f t="shared" ca="1" si="18"/>
        <v/>
      </c>
    </row>
    <row r="152" spans="1:33" ht="15" customHeight="1" x14ac:dyDescent="0.25">
      <c r="A152" s="2057" t="s">
        <v>164</v>
      </c>
      <c r="B152" s="895">
        <v>59673</v>
      </c>
      <c r="C152" s="896">
        <v>34772</v>
      </c>
      <c r="D152" s="2138">
        <v>547</v>
      </c>
      <c r="E152" s="2160">
        <v>3</v>
      </c>
      <c r="F152" s="2074" t="s">
        <v>213</v>
      </c>
      <c r="G152" s="907" t="s">
        <v>214</v>
      </c>
      <c r="H152" s="832" t="s">
        <v>53</v>
      </c>
      <c r="I152" s="899" t="s">
        <v>53</v>
      </c>
      <c r="J152" s="899">
        <v>45313</v>
      </c>
      <c r="K152" s="899">
        <v>45321</v>
      </c>
      <c r="L152" s="900">
        <v>45321</v>
      </c>
      <c r="M152" s="901">
        <v>45334</v>
      </c>
      <c r="N152" s="830">
        <v>79</v>
      </c>
      <c r="O152" s="830">
        <v>0</v>
      </c>
      <c r="P152" s="830">
        <v>1</v>
      </c>
      <c r="Q152" s="830">
        <v>0</v>
      </c>
      <c r="R152" s="831">
        <v>45412</v>
      </c>
      <c r="S152" s="833" t="s">
        <v>95</v>
      </c>
      <c r="T152" s="833" t="s">
        <v>95</v>
      </c>
      <c r="U152" s="895"/>
      <c r="V152" s="2151">
        <f t="shared" si="17"/>
        <v>34772</v>
      </c>
      <c r="W152" s="830">
        <v>84</v>
      </c>
      <c r="X152" s="830">
        <v>84</v>
      </c>
      <c r="Y152" s="902"/>
      <c r="Z152" s="902"/>
      <c r="AA152" s="902"/>
      <c r="AB152" s="903"/>
      <c r="AC152" s="831"/>
      <c r="AD152" s="833" t="s">
        <v>6114</v>
      </c>
      <c r="AE152" s="904"/>
      <c r="AF152" s="895"/>
      <c r="AG152" s="822" t="str">
        <f t="shared" ca="1" si="18"/>
        <v/>
      </c>
    </row>
    <row r="153" spans="1:33" ht="15" customHeight="1" x14ac:dyDescent="0.25">
      <c r="A153" s="2057" t="s">
        <v>164</v>
      </c>
      <c r="B153" s="895">
        <v>59673</v>
      </c>
      <c r="C153" s="896">
        <v>34775</v>
      </c>
      <c r="D153" s="2138">
        <v>601</v>
      </c>
      <c r="E153" s="2160">
        <v>3</v>
      </c>
      <c r="F153" s="2074" t="s">
        <v>215</v>
      </c>
      <c r="G153" s="907" t="s">
        <v>216</v>
      </c>
      <c r="H153" s="832" t="s">
        <v>53</v>
      </c>
      <c r="I153" s="899" t="s">
        <v>53</v>
      </c>
      <c r="J153" s="899">
        <v>45322</v>
      </c>
      <c r="K153" s="899">
        <v>45335</v>
      </c>
      <c r="L153" s="900">
        <v>45335</v>
      </c>
      <c r="M153" s="901">
        <v>45343</v>
      </c>
      <c r="N153" s="830">
        <v>95</v>
      </c>
      <c r="O153" s="830">
        <v>0</v>
      </c>
      <c r="P153" s="830">
        <v>13</v>
      </c>
      <c r="Q153" s="830">
        <v>0</v>
      </c>
      <c r="R153" s="831">
        <v>45440</v>
      </c>
      <c r="S153" s="833" t="s">
        <v>95</v>
      </c>
      <c r="T153" s="833" t="s">
        <v>95</v>
      </c>
      <c r="U153" s="895"/>
      <c r="V153" s="2151">
        <f t="shared" si="17"/>
        <v>34775</v>
      </c>
      <c r="W153" s="830">
        <v>114</v>
      </c>
      <c r="X153" s="830">
        <v>114</v>
      </c>
      <c r="Y153" s="902"/>
      <c r="Z153" s="902"/>
      <c r="AA153" s="902"/>
      <c r="AB153" s="903"/>
      <c r="AC153" s="831"/>
      <c r="AD153" s="833" t="s">
        <v>6114</v>
      </c>
      <c r="AE153" s="904"/>
      <c r="AF153" s="895"/>
      <c r="AG153" s="822" t="str">
        <f t="shared" ca="1" si="18"/>
        <v/>
      </c>
    </row>
    <row r="154" spans="1:33" ht="15" customHeight="1" x14ac:dyDescent="0.25">
      <c r="A154" s="2057" t="s">
        <v>164</v>
      </c>
      <c r="B154" s="895">
        <v>59673</v>
      </c>
      <c r="C154" s="896">
        <v>34780</v>
      </c>
      <c r="D154" s="2138">
        <v>612</v>
      </c>
      <c r="E154" s="2160">
        <v>4</v>
      </c>
      <c r="F154" s="2076" t="s">
        <v>217</v>
      </c>
      <c r="G154" s="907" t="s">
        <v>218</v>
      </c>
      <c r="H154" s="832" t="s">
        <v>53</v>
      </c>
      <c r="I154" s="899" t="s">
        <v>53</v>
      </c>
      <c r="J154" s="899">
        <v>45313</v>
      </c>
      <c r="K154" s="899">
        <v>45314</v>
      </c>
      <c r="L154" s="900">
        <v>45321</v>
      </c>
      <c r="M154" s="901">
        <v>45328</v>
      </c>
      <c r="N154" s="830">
        <v>65</v>
      </c>
      <c r="O154" s="830">
        <v>0</v>
      </c>
      <c r="P154" s="830">
        <v>5</v>
      </c>
      <c r="Q154" s="830">
        <v>0</v>
      </c>
      <c r="R154" s="831">
        <v>45440</v>
      </c>
      <c r="S154" s="833" t="s">
        <v>95</v>
      </c>
      <c r="T154" s="833" t="s">
        <v>95</v>
      </c>
      <c r="U154" s="895"/>
      <c r="V154" s="2151">
        <f t="shared" si="17"/>
        <v>34780</v>
      </c>
      <c r="W154" s="830">
        <v>55</v>
      </c>
      <c r="X154" s="830">
        <v>55</v>
      </c>
      <c r="Y154" s="902"/>
      <c r="Z154" s="902"/>
      <c r="AA154" s="902"/>
      <c r="AB154" s="903"/>
      <c r="AC154" s="831"/>
      <c r="AD154" s="833" t="s">
        <v>6114</v>
      </c>
      <c r="AE154" s="904"/>
      <c r="AF154" s="895"/>
      <c r="AG154" s="822" t="str">
        <f t="shared" ca="1" si="18"/>
        <v/>
      </c>
    </row>
    <row r="155" spans="1:33" ht="15" customHeight="1" x14ac:dyDescent="0.25">
      <c r="A155" s="2057" t="s">
        <v>164</v>
      </c>
      <c r="B155" s="895">
        <v>59673</v>
      </c>
      <c r="C155" s="896">
        <v>34781</v>
      </c>
      <c r="D155" s="2138">
        <v>613</v>
      </c>
      <c r="E155" s="2160">
        <v>4</v>
      </c>
      <c r="F155" s="2076" t="s">
        <v>219</v>
      </c>
      <c r="G155" s="907" t="s">
        <v>220</v>
      </c>
      <c r="H155" s="832">
        <v>44719</v>
      </c>
      <c r="I155" s="899">
        <v>44719</v>
      </c>
      <c r="J155" s="899">
        <v>44719</v>
      </c>
      <c r="K155" s="899">
        <v>44728</v>
      </c>
      <c r="L155" s="900" t="s">
        <v>221</v>
      </c>
      <c r="M155" s="901" t="s">
        <v>222</v>
      </c>
      <c r="N155" s="830">
        <v>188</v>
      </c>
      <c r="O155" s="830">
        <v>0</v>
      </c>
      <c r="P155" s="830">
        <v>105</v>
      </c>
      <c r="Q155" s="830">
        <v>0</v>
      </c>
      <c r="R155" s="831">
        <v>45338</v>
      </c>
      <c r="S155" s="833" t="s">
        <v>95</v>
      </c>
      <c r="T155" s="833" t="s">
        <v>95</v>
      </c>
      <c r="U155" s="895"/>
      <c r="V155" s="2151">
        <f t="shared" si="17"/>
        <v>34781</v>
      </c>
      <c r="W155" s="830">
        <v>123</v>
      </c>
      <c r="X155" s="830">
        <v>123</v>
      </c>
      <c r="Y155" s="902"/>
      <c r="Z155" s="902"/>
      <c r="AA155" s="902"/>
      <c r="AB155" s="903"/>
      <c r="AC155" s="831"/>
      <c r="AD155" s="833" t="s">
        <v>6114</v>
      </c>
      <c r="AE155" s="904"/>
      <c r="AF155" s="895"/>
      <c r="AG155" s="822" t="str">
        <f t="shared" ca="1" si="18"/>
        <v/>
      </c>
    </row>
    <row r="156" spans="1:33" ht="15" customHeight="1" x14ac:dyDescent="0.25">
      <c r="A156" s="2057" t="s">
        <v>164</v>
      </c>
      <c r="B156" s="895">
        <v>59673</v>
      </c>
      <c r="C156" s="896">
        <v>34783</v>
      </c>
      <c r="D156" s="2138">
        <v>615</v>
      </c>
      <c r="E156" s="2160">
        <v>4</v>
      </c>
      <c r="F156" s="2076" t="s">
        <v>225</v>
      </c>
      <c r="G156" s="907" t="s">
        <v>226</v>
      </c>
      <c r="H156" s="832" t="s">
        <v>53</v>
      </c>
      <c r="I156" s="899" t="s">
        <v>53</v>
      </c>
      <c r="J156" s="899">
        <v>45322</v>
      </c>
      <c r="K156" s="899">
        <v>45335</v>
      </c>
      <c r="L156" s="900">
        <v>45335</v>
      </c>
      <c r="M156" s="901">
        <v>45342</v>
      </c>
      <c r="N156" s="830">
        <v>101</v>
      </c>
      <c r="O156" s="830">
        <v>0</v>
      </c>
      <c r="P156" s="830">
        <v>9</v>
      </c>
      <c r="Q156" s="830">
        <v>0</v>
      </c>
      <c r="R156" s="831">
        <v>45418</v>
      </c>
      <c r="S156" s="833" t="s">
        <v>95</v>
      </c>
      <c r="T156" s="833" t="s">
        <v>95</v>
      </c>
      <c r="U156" s="895"/>
      <c r="V156" s="2151">
        <f t="shared" si="17"/>
        <v>34783</v>
      </c>
      <c r="W156" s="830">
        <v>72</v>
      </c>
      <c r="X156" s="830">
        <v>72</v>
      </c>
      <c r="Y156" s="902"/>
      <c r="Z156" s="902"/>
      <c r="AA156" s="902"/>
      <c r="AB156" s="903"/>
      <c r="AC156" s="831"/>
      <c r="AD156" s="833" t="s">
        <v>6114</v>
      </c>
      <c r="AE156" s="904"/>
      <c r="AF156" s="895"/>
      <c r="AG156" s="822" t="str">
        <f t="shared" ca="1" si="18"/>
        <v/>
      </c>
    </row>
    <row r="157" spans="1:33" ht="15" customHeight="1" x14ac:dyDescent="0.25">
      <c r="A157" s="2057" t="s">
        <v>164</v>
      </c>
      <c r="B157" s="895">
        <v>59673</v>
      </c>
      <c r="C157" s="896">
        <v>34777</v>
      </c>
      <c r="D157" s="2138">
        <v>609</v>
      </c>
      <c r="E157" s="2160">
        <v>4.2</v>
      </c>
      <c r="F157" s="2076" t="s">
        <v>229</v>
      </c>
      <c r="G157" s="907" t="s">
        <v>230</v>
      </c>
      <c r="H157" s="832" t="s">
        <v>53</v>
      </c>
      <c r="I157" s="899" t="s">
        <v>53</v>
      </c>
      <c r="J157" s="899">
        <v>45313</v>
      </c>
      <c r="K157" s="899">
        <v>45314</v>
      </c>
      <c r="L157" s="900">
        <v>45321</v>
      </c>
      <c r="M157" s="901">
        <v>45328</v>
      </c>
      <c r="N157" s="830">
        <v>38</v>
      </c>
      <c r="O157" s="830">
        <v>0</v>
      </c>
      <c r="P157" s="830">
        <v>1</v>
      </c>
      <c r="Q157" s="830">
        <v>0</v>
      </c>
      <c r="R157" s="831">
        <v>45443</v>
      </c>
      <c r="S157" s="833" t="s">
        <v>95</v>
      </c>
      <c r="T157" s="833" t="s">
        <v>95</v>
      </c>
      <c r="U157" s="895"/>
      <c r="V157" s="2151">
        <f t="shared" si="17"/>
        <v>34777</v>
      </c>
      <c r="W157" s="830">
        <v>41</v>
      </c>
      <c r="X157" s="830">
        <v>41</v>
      </c>
      <c r="Y157" s="902"/>
      <c r="Z157" s="902"/>
      <c r="AA157" s="902"/>
      <c r="AB157" s="903"/>
      <c r="AC157" s="831"/>
      <c r="AD157" s="833" t="s">
        <v>6114</v>
      </c>
      <c r="AE157" s="904"/>
      <c r="AF157" s="895"/>
      <c r="AG157" s="822" t="str">
        <f t="shared" ca="1" si="18"/>
        <v/>
      </c>
    </row>
    <row r="158" spans="1:33" ht="28.5" x14ac:dyDescent="0.25">
      <c r="A158" s="2057" t="s">
        <v>164</v>
      </c>
      <c r="B158" s="895">
        <v>59673</v>
      </c>
      <c r="C158" s="896">
        <v>34779</v>
      </c>
      <c r="D158" s="2138">
        <v>611</v>
      </c>
      <c r="E158" s="2160">
        <v>4.4000000000000004</v>
      </c>
      <c r="F158" s="898" t="s">
        <v>234</v>
      </c>
      <c r="G158" s="907" t="s">
        <v>235</v>
      </c>
      <c r="H158" s="832" t="s">
        <v>53</v>
      </c>
      <c r="I158" s="899" t="s">
        <v>53</v>
      </c>
      <c r="J158" s="899">
        <v>45313</v>
      </c>
      <c r="K158" s="899">
        <v>45314</v>
      </c>
      <c r="L158" s="900">
        <v>45321</v>
      </c>
      <c r="M158" s="901">
        <v>45328</v>
      </c>
      <c r="N158" s="830">
        <v>31</v>
      </c>
      <c r="O158" s="830">
        <v>0</v>
      </c>
      <c r="P158" s="830">
        <v>2</v>
      </c>
      <c r="Q158" s="830">
        <v>0</v>
      </c>
      <c r="R158" s="831">
        <v>45448</v>
      </c>
      <c r="S158" s="833" t="s">
        <v>95</v>
      </c>
      <c r="T158" s="833" t="s">
        <v>95</v>
      </c>
      <c r="U158" s="895"/>
      <c r="V158" s="2151">
        <f t="shared" si="17"/>
        <v>34779</v>
      </c>
      <c r="W158" s="830">
        <v>37</v>
      </c>
      <c r="X158" s="830">
        <v>37</v>
      </c>
      <c r="Y158" s="902"/>
      <c r="Z158" s="902"/>
      <c r="AA158" s="902"/>
      <c r="AB158" s="903"/>
      <c r="AC158" s="831"/>
      <c r="AD158" s="833" t="s">
        <v>6114</v>
      </c>
      <c r="AE158" s="904"/>
      <c r="AF158" s="895"/>
      <c r="AG158" s="822" t="str">
        <f t="shared" ca="1" si="18"/>
        <v/>
      </c>
    </row>
    <row r="159" spans="1:33" ht="28.5" x14ac:dyDescent="0.25">
      <c r="A159" s="2057" t="s">
        <v>164</v>
      </c>
      <c r="B159" s="895">
        <v>59673</v>
      </c>
      <c r="C159" s="896">
        <v>34788</v>
      </c>
      <c r="D159" s="2138">
        <v>632</v>
      </c>
      <c r="E159" s="2160">
        <v>5</v>
      </c>
      <c r="F159" s="2077" t="s">
        <v>236</v>
      </c>
      <c r="G159" s="907" t="s">
        <v>237</v>
      </c>
      <c r="H159" s="832" t="s">
        <v>53</v>
      </c>
      <c r="I159" s="899" t="s">
        <v>53</v>
      </c>
      <c r="J159" s="899">
        <v>45313</v>
      </c>
      <c r="K159" s="899">
        <v>45314</v>
      </c>
      <c r="L159" s="900">
        <v>45321</v>
      </c>
      <c r="M159" s="901">
        <v>45328</v>
      </c>
      <c r="N159" s="830">
        <v>44</v>
      </c>
      <c r="O159" s="830">
        <v>0</v>
      </c>
      <c r="P159" s="830">
        <v>5</v>
      </c>
      <c r="Q159" s="830">
        <v>0</v>
      </c>
      <c r="R159" s="831">
        <v>45448</v>
      </c>
      <c r="S159" s="833" t="s">
        <v>95</v>
      </c>
      <c r="T159" s="833" t="s">
        <v>95</v>
      </c>
      <c r="U159" s="895"/>
      <c r="V159" s="2151">
        <f t="shared" si="17"/>
        <v>34788</v>
      </c>
      <c r="W159" s="830">
        <v>53</v>
      </c>
      <c r="X159" s="830">
        <v>53</v>
      </c>
      <c r="Y159" s="902"/>
      <c r="Z159" s="902"/>
      <c r="AA159" s="902"/>
      <c r="AB159" s="903"/>
      <c r="AC159" s="831"/>
      <c r="AD159" s="833" t="s">
        <v>6114</v>
      </c>
      <c r="AE159" s="904"/>
      <c r="AF159" s="895"/>
      <c r="AG159" s="822" t="str">
        <f t="shared" ca="1" si="18"/>
        <v/>
      </c>
    </row>
    <row r="160" spans="1:33" x14ac:dyDescent="0.25">
      <c r="A160" s="2057" t="s">
        <v>164</v>
      </c>
      <c r="B160" s="895">
        <v>59673</v>
      </c>
      <c r="C160" s="896">
        <v>34789</v>
      </c>
      <c r="D160" s="2138">
        <v>633</v>
      </c>
      <c r="E160" s="2160">
        <v>5</v>
      </c>
      <c r="F160" s="2077" t="s">
        <v>238</v>
      </c>
      <c r="G160" s="907" t="s">
        <v>239</v>
      </c>
      <c r="H160" s="832">
        <v>44719</v>
      </c>
      <c r="I160" s="899">
        <v>44719</v>
      </c>
      <c r="J160" s="899">
        <v>44719</v>
      </c>
      <c r="K160" s="899">
        <v>44728</v>
      </c>
      <c r="L160" s="900" t="s">
        <v>221</v>
      </c>
      <c r="M160" s="901" t="s">
        <v>222</v>
      </c>
      <c r="N160" s="830">
        <v>188</v>
      </c>
      <c r="O160" s="830">
        <v>0</v>
      </c>
      <c r="P160" s="830">
        <v>105</v>
      </c>
      <c r="Q160" s="830">
        <v>0</v>
      </c>
      <c r="R160" s="831">
        <v>45338</v>
      </c>
      <c r="S160" s="833" t="s">
        <v>95</v>
      </c>
      <c r="T160" s="833" t="s">
        <v>95</v>
      </c>
      <c r="U160" s="895"/>
      <c r="V160" s="2151">
        <f t="shared" si="17"/>
        <v>34789</v>
      </c>
      <c r="W160" s="830">
        <v>123</v>
      </c>
      <c r="X160" s="830">
        <v>123</v>
      </c>
      <c r="Y160" s="902"/>
      <c r="Z160" s="902"/>
      <c r="AA160" s="902"/>
      <c r="AB160" s="903"/>
      <c r="AC160" s="831"/>
      <c r="AD160" s="833" t="s">
        <v>6114</v>
      </c>
      <c r="AE160" s="904"/>
      <c r="AF160" s="895"/>
      <c r="AG160" s="822" t="str">
        <f t="shared" ca="1" si="18"/>
        <v/>
      </c>
    </row>
    <row r="161" spans="1:33" ht="28.5" x14ac:dyDescent="0.25">
      <c r="A161" s="2057" t="s">
        <v>164</v>
      </c>
      <c r="B161" s="895">
        <v>59673</v>
      </c>
      <c r="C161" s="896">
        <v>34791</v>
      </c>
      <c r="D161" s="2138">
        <v>635</v>
      </c>
      <c r="E161" s="2160">
        <v>5</v>
      </c>
      <c r="F161" s="2077" t="s">
        <v>242</v>
      </c>
      <c r="G161" s="907" t="s">
        <v>243</v>
      </c>
      <c r="H161" s="832" t="s">
        <v>53</v>
      </c>
      <c r="I161" s="899" t="s">
        <v>53</v>
      </c>
      <c r="J161" s="899">
        <v>45322</v>
      </c>
      <c r="K161" s="899">
        <v>45335</v>
      </c>
      <c r="L161" s="900">
        <v>45335</v>
      </c>
      <c r="M161" s="901">
        <v>45342</v>
      </c>
      <c r="N161" s="830">
        <v>101</v>
      </c>
      <c r="O161" s="830">
        <v>0</v>
      </c>
      <c r="P161" s="830">
        <v>9</v>
      </c>
      <c r="Q161" s="830">
        <v>0</v>
      </c>
      <c r="R161" s="831">
        <v>45450</v>
      </c>
      <c r="S161" s="833" t="s">
        <v>95</v>
      </c>
      <c r="T161" s="833" t="s">
        <v>95</v>
      </c>
      <c r="U161" s="895"/>
      <c r="V161" s="2151">
        <f t="shared" si="17"/>
        <v>34791</v>
      </c>
      <c r="W161" s="830">
        <v>72</v>
      </c>
      <c r="X161" s="830">
        <v>72</v>
      </c>
      <c r="Y161" s="902"/>
      <c r="Z161" s="902"/>
      <c r="AA161" s="902"/>
      <c r="AB161" s="903"/>
      <c r="AC161" s="831"/>
      <c r="AD161" s="833" t="s">
        <v>6114</v>
      </c>
      <c r="AE161" s="904"/>
      <c r="AF161" s="895"/>
      <c r="AG161" s="822" t="str">
        <f t="shared" ca="1" si="18"/>
        <v/>
      </c>
    </row>
    <row r="162" spans="1:33" x14ac:dyDescent="0.25">
      <c r="A162" s="2057" t="s">
        <v>164</v>
      </c>
      <c r="B162" s="895">
        <v>59673</v>
      </c>
      <c r="C162" s="896">
        <v>34784</v>
      </c>
      <c r="D162" s="2138">
        <v>621</v>
      </c>
      <c r="E162" s="2160">
        <v>5.0999999999999996</v>
      </c>
      <c r="F162" s="2077" t="s">
        <v>244</v>
      </c>
      <c r="G162" s="907" t="s">
        <v>245</v>
      </c>
      <c r="H162" s="832" t="s">
        <v>53</v>
      </c>
      <c r="I162" s="899" t="s">
        <v>53</v>
      </c>
      <c r="J162" s="899">
        <v>45322</v>
      </c>
      <c r="K162" s="899">
        <v>45335</v>
      </c>
      <c r="L162" s="900">
        <v>45335</v>
      </c>
      <c r="M162" s="901">
        <v>45343</v>
      </c>
      <c r="N162" s="830">
        <v>95</v>
      </c>
      <c r="O162" s="830">
        <v>0</v>
      </c>
      <c r="P162" s="830">
        <v>13</v>
      </c>
      <c r="Q162" s="830">
        <v>0</v>
      </c>
      <c r="R162" s="831">
        <v>45454</v>
      </c>
      <c r="S162" s="833" t="s">
        <v>95</v>
      </c>
      <c r="T162" s="833" t="s">
        <v>95</v>
      </c>
      <c r="U162" s="895"/>
      <c r="V162" s="2151">
        <f t="shared" si="17"/>
        <v>34784</v>
      </c>
      <c r="W162" s="830">
        <v>114</v>
      </c>
      <c r="X162" s="830">
        <v>114</v>
      </c>
      <c r="Y162" s="902"/>
      <c r="Z162" s="902"/>
      <c r="AA162" s="902"/>
      <c r="AB162" s="903"/>
      <c r="AC162" s="831"/>
      <c r="AD162" s="833" t="s">
        <v>6114</v>
      </c>
      <c r="AE162" s="904"/>
      <c r="AF162" s="895"/>
      <c r="AG162" s="822" t="str">
        <f t="shared" ca="1" si="18"/>
        <v/>
      </c>
    </row>
    <row r="163" spans="1:33" ht="15" customHeight="1" x14ac:dyDescent="0.25">
      <c r="A163" s="2057" t="s">
        <v>164</v>
      </c>
      <c r="B163" s="895">
        <v>59673</v>
      </c>
      <c r="C163" s="896">
        <v>34786</v>
      </c>
      <c r="D163" s="2138">
        <v>629</v>
      </c>
      <c r="E163" s="2160">
        <v>5.3</v>
      </c>
      <c r="F163" s="898" t="s">
        <v>248</v>
      </c>
      <c r="G163" s="907" t="s">
        <v>249</v>
      </c>
      <c r="H163" s="832" t="s">
        <v>53</v>
      </c>
      <c r="I163" s="899" t="s">
        <v>53</v>
      </c>
      <c r="J163" s="899">
        <v>45313</v>
      </c>
      <c r="K163" s="899">
        <v>45314</v>
      </c>
      <c r="L163" s="900">
        <v>45321</v>
      </c>
      <c r="M163" s="901">
        <v>45328</v>
      </c>
      <c r="N163" s="830">
        <v>38</v>
      </c>
      <c r="O163" s="830">
        <v>0</v>
      </c>
      <c r="P163" s="830">
        <v>1</v>
      </c>
      <c r="Q163" s="830">
        <v>0</v>
      </c>
      <c r="R163" s="831">
        <v>45454</v>
      </c>
      <c r="S163" s="833" t="s">
        <v>95</v>
      </c>
      <c r="T163" s="833" t="s">
        <v>95</v>
      </c>
      <c r="U163" s="895"/>
      <c r="V163" s="2151">
        <f t="shared" si="17"/>
        <v>34786</v>
      </c>
      <c r="W163" s="830">
        <v>41</v>
      </c>
      <c r="X163" s="830">
        <v>41</v>
      </c>
      <c r="Y163" s="902"/>
      <c r="Z163" s="902"/>
      <c r="AA163" s="902"/>
      <c r="AB163" s="903"/>
      <c r="AC163" s="831"/>
      <c r="AD163" s="833" t="s">
        <v>6114</v>
      </c>
      <c r="AE163" s="904"/>
      <c r="AF163" s="895"/>
      <c r="AG163" s="822" t="str">
        <f t="shared" ca="1" si="18"/>
        <v/>
      </c>
    </row>
    <row r="164" spans="1:33" ht="15" customHeight="1" x14ac:dyDescent="0.25">
      <c r="A164" s="2057" t="s">
        <v>164</v>
      </c>
      <c r="B164" s="895">
        <v>59673</v>
      </c>
      <c r="C164" s="896">
        <v>34718</v>
      </c>
      <c r="D164" s="2138">
        <v>306</v>
      </c>
      <c r="E164" s="2160">
        <v>7</v>
      </c>
      <c r="F164" s="2059" t="s">
        <v>294</v>
      </c>
      <c r="G164" s="907" t="s">
        <v>295</v>
      </c>
      <c r="H164" s="832">
        <v>45271</v>
      </c>
      <c r="I164" s="899" t="s">
        <v>53</v>
      </c>
      <c r="J164" s="899">
        <v>45203</v>
      </c>
      <c r="K164" s="899">
        <v>45213</v>
      </c>
      <c r="L164" s="900">
        <v>45217</v>
      </c>
      <c r="M164" s="901">
        <v>45264</v>
      </c>
      <c r="N164" s="830">
        <v>80</v>
      </c>
      <c r="O164" s="830">
        <v>0</v>
      </c>
      <c r="P164" s="830">
        <v>1</v>
      </c>
      <c r="Q164" s="830">
        <v>0</v>
      </c>
      <c r="R164" s="831">
        <v>45310</v>
      </c>
      <c r="S164" s="833" t="s">
        <v>95</v>
      </c>
      <c r="T164" s="833" t="s">
        <v>95</v>
      </c>
      <c r="U164" s="895"/>
      <c r="V164" s="2151">
        <f t="shared" si="17"/>
        <v>34718</v>
      </c>
      <c r="W164" s="830">
        <v>92</v>
      </c>
      <c r="X164" s="830">
        <v>92</v>
      </c>
      <c r="Y164" s="902"/>
      <c r="Z164" s="902"/>
      <c r="AA164" s="902"/>
      <c r="AB164" s="903"/>
      <c r="AC164" s="831"/>
      <c r="AD164" s="833" t="s">
        <v>6114</v>
      </c>
      <c r="AE164" s="904"/>
      <c r="AF164" s="895"/>
      <c r="AG164" s="822" t="str">
        <f t="shared" ca="1" si="18"/>
        <v/>
      </c>
    </row>
    <row r="165" spans="1:33" ht="15" customHeight="1" x14ac:dyDescent="0.25">
      <c r="A165" s="2057" t="s">
        <v>164</v>
      </c>
      <c r="B165" s="895">
        <v>59673</v>
      </c>
      <c r="C165" s="896">
        <v>34715</v>
      </c>
      <c r="D165" s="2138">
        <v>303</v>
      </c>
      <c r="E165" s="2160">
        <v>7.1</v>
      </c>
      <c r="F165" s="898" t="s">
        <v>302</v>
      </c>
      <c r="G165" s="2137" t="s">
        <v>303</v>
      </c>
      <c r="H165" s="832" t="s">
        <v>53</v>
      </c>
      <c r="I165" s="899" t="s">
        <v>53</v>
      </c>
      <c r="J165" s="899">
        <v>45203</v>
      </c>
      <c r="K165" s="899">
        <v>45213</v>
      </c>
      <c r="L165" s="900">
        <v>45217</v>
      </c>
      <c r="M165" s="901">
        <v>45264</v>
      </c>
      <c r="N165" s="830">
        <v>80</v>
      </c>
      <c r="O165" s="830">
        <v>0</v>
      </c>
      <c r="P165" s="830">
        <v>1</v>
      </c>
      <c r="Q165" s="830">
        <v>0</v>
      </c>
      <c r="R165" s="831">
        <v>45320</v>
      </c>
      <c r="S165" s="833" t="s">
        <v>95</v>
      </c>
      <c r="T165" s="833" t="s">
        <v>95</v>
      </c>
      <c r="U165" s="895"/>
      <c r="V165" s="2151">
        <f t="shared" si="17"/>
        <v>34715</v>
      </c>
      <c r="W165" s="830">
        <v>92</v>
      </c>
      <c r="X165" s="830">
        <v>92</v>
      </c>
      <c r="Y165" s="902"/>
      <c r="Z165" s="902"/>
      <c r="AA165" s="902"/>
      <c r="AB165" s="903"/>
      <c r="AC165" s="831"/>
      <c r="AD165" s="833" t="s">
        <v>6114</v>
      </c>
      <c r="AE165" s="904"/>
      <c r="AF165" s="895"/>
      <c r="AG165" s="822" t="str">
        <f t="shared" ca="1" si="18"/>
        <v/>
      </c>
    </row>
    <row r="166" spans="1:33" ht="15" customHeight="1" x14ac:dyDescent="0.25">
      <c r="A166" s="2057" t="s">
        <v>164</v>
      </c>
      <c r="B166" s="895">
        <v>59673</v>
      </c>
      <c r="C166" s="896">
        <v>34716</v>
      </c>
      <c r="D166" s="2138">
        <v>304</v>
      </c>
      <c r="E166" s="2160">
        <v>7.2</v>
      </c>
      <c r="F166" s="898" t="s">
        <v>304</v>
      </c>
      <c r="G166" s="2137" t="s">
        <v>305</v>
      </c>
      <c r="H166" s="832" t="s">
        <v>53</v>
      </c>
      <c r="I166" s="899" t="s">
        <v>53</v>
      </c>
      <c r="J166" s="899">
        <v>45203</v>
      </c>
      <c r="K166" s="899">
        <v>45213</v>
      </c>
      <c r="L166" s="900">
        <v>45217</v>
      </c>
      <c r="M166" s="901">
        <v>45264</v>
      </c>
      <c r="N166" s="830">
        <v>80</v>
      </c>
      <c r="O166" s="830">
        <v>0</v>
      </c>
      <c r="P166" s="830">
        <v>1</v>
      </c>
      <c r="Q166" s="830">
        <v>0</v>
      </c>
      <c r="R166" s="831">
        <v>45324</v>
      </c>
      <c r="S166" s="833" t="s">
        <v>95</v>
      </c>
      <c r="T166" s="833" t="s">
        <v>95</v>
      </c>
      <c r="U166" s="895"/>
      <c r="V166" s="2151">
        <f t="shared" si="17"/>
        <v>34716</v>
      </c>
      <c r="W166" s="830">
        <v>92</v>
      </c>
      <c r="X166" s="830">
        <v>92</v>
      </c>
      <c r="Y166" s="902"/>
      <c r="Z166" s="902"/>
      <c r="AA166" s="902"/>
      <c r="AB166" s="903"/>
      <c r="AC166" s="831"/>
      <c r="AD166" s="833" t="s">
        <v>6114</v>
      </c>
      <c r="AE166" s="904"/>
      <c r="AF166" s="895"/>
      <c r="AG166" s="822" t="str">
        <f t="shared" ca="1" si="18"/>
        <v/>
      </c>
    </row>
    <row r="167" spans="1:33" ht="15" customHeight="1" x14ac:dyDescent="0.25">
      <c r="A167" s="2057" t="s">
        <v>164</v>
      </c>
      <c r="B167" s="895">
        <v>59673</v>
      </c>
      <c r="C167" s="896">
        <v>34717</v>
      </c>
      <c r="D167" s="2138">
        <v>305</v>
      </c>
      <c r="E167" s="2160">
        <v>7.3</v>
      </c>
      <c r="F167" s="898" t="s">
        <v>306</v>
      </c>
      <c r="G167" s="2137" t="s">
        <v>307</v>
      </c>
      <c r="H167" s="832" t="s">
        <v>53</v>
      </c>
      <c r="I167" s="899" t="s">
        <v>53</v>
      </c>
      <c r="J167" s="899">
        <v>45203</v>
      </c>
      <c r="K167" s="899">
        <v>45213</v>
      </c>
      <c r="L167" s="900">
        <v>45217</v>
      </c>
      <c r="M167" s="901">
        <v>45264</v>
      </c>
      <c r="N167" s="830">
        <v>127</v>
      </c>
      <c r="O167" s="830">
        <v>0</v>
      </c>
      <c r="P167" s="830">
        <v>1</v>
      </c>
      <c r="Q167" s="830">
        <v>0</v>
      </c>
      <c r="R167" s="831">
        <v>45329</v>
      </c>
      <c r="S167" s="833" t="s">
        <v>95</v>
      </c>
      <c r="T167" s="833" t="s">
        <v>95</v>
      </c>
      <c r="U167" s="895"/>
      <c r="V167" s="2151">
        <f t="shared" si="17"/>
        <v>34717</v>
      </c>
      <c r="W167" s="830">
        <v>92</v>
      </c>
      <c r="X167" s="830">
        <v>92</v>
      </c>
      <c r="Y167" s="902"/>
      <c r="Z167" s="902"/>
      <c r="AA167" s="902"/>
      <c r="AB167" s="903"/>
      <c r="AC167" s="831"/>
      <c r="AD167" s="833" t="s">
        <v>6114</v>
      </c>
      <c r="AE167" s="904"/>
      <c r="AF167" s="895"/>
      <c r="AG167" s="822" t="str">
        <f t="shared" ca="1" si="18"/>
        <v/>
      </c>
    </row>
    <row r="168" spans="1:33" ht="15" customHeight="1" x14ac:dyDescent="0.25">
      <c r="A168" s="2057" t="s">
        <v>164</v>
      </c>
      <c r="B168" s="895">
        <v>59673</v>
      </c>
      <c r="C168" s="896">
        <v>34719</v>
      </c>
      <c r="D168" s="2138">
        <v>307</v>
      </c>
      <c r="E168" s="2160">
        <v>7.4</v>
      </c>
      <c r="F168" s="898" t="s">
        <v>308</v>
      </c>
      <c r="G168" s="2137" t="s">
        <v>309</v>
      </c>
      <c r="H168" s="832" t="s">
        <v>53</v>
      </c>
      <c r="I168" s="899" t="s">
        <v>53</v>
      </c>
      <c r="J168" s="899">
        <v>45203</v>
      </c>
      <c r="K168" s="899">
        <v>45213</v>
      </c>
      <c r="L168" s="900">
        <v>45217</v>
      </c>
      <c r="M168" s="901">
        <v>45264</v>
      </c>
      <c r="N168" s="830">
        <v>80</v>
      </c>
      <c r="O168" s="830">
        <v>0</v>
      </c>
      <c r="P168" s="830">
        <v>1</v>
      </c>
      <c r="Q168" s="830">
        <v>0</v>
      </c>
      <c r="R168" s="831">
        <v>45335</v>
      </c>
      <c r="S168" s="833" t="s">
        <v>95</v>
      </c>
      <c r="T168" s="833" t="s">
        <v>95</v>
      </c>
      <c r="U168" s="895"/>
      <c r="V168" s="2151">
        <f t="shared" si="17"/>
        <v>34719</v>
      </c>
      <c r="W168" s="830">
        <v>92</v>
      </c>
      <c r="X168" s="830">
        <v>92</v>
      </c>
      <c r="Y168" s="902"/>
      <c r="Z168" s="902"/>
      <c r="AA168" s="902"/>
      <c r="AB168" s="903"/>
      <c r="AC168" s="831"/>
      <c r="AD168" s="833" t="s">
        <v>6114</v>
      </c>
      <c r="AE168" s="904"/>
      <c r="AF168" s="895"/>
      <c r="AG168" s="822" t="str">
        <f t="shared" ca="1" si="18"/>
        <v/>
      </c>
    </row>
    <row r="169" spans="1:33" ht="15" customHeight="1" x14ac:dyDescent="0.25">
      <c r="A169" s="2057" t="s">
        <v>164</v>
      </c>
      <c r="B169" s="895">
        <v>59673</v>
      </c>
      <c r="C169" s="896">
        <v>34720</v>
      </c>
      <c r="D169" s="2138">
        <v>308</v>
      </c>
      <c r="E169" s="2160">
        <v>7.5</v>
      </c>
      <c r="F169" s="898" t="s">
        <v>310</v>
      </c>
      <c r="G169" s="2137" t="s">
        <v>311</v>
      </c>
      <c r="H169" s="832" t="s">
        <v>53</v>
      </c>
      <c r="I169" s="899" t="s">
        <v>53</v>
      </c>
      <c r="J169" s="899">
        <v>45203</v>
      </c>
      <c r="K169" s="899">
        <v>45213</v>
      </c>
      <c r="L169" s="900">
        <v>45217</v>
      </c>
      <c r="M169" s="901">
        <v>45264</v>
      </c>
      <c r="N169" s="830">
        <v>80</v>
      </c>
      <c r="O169" s="830">
        <v>0</v>
      </c>
      <c r="P169" s="830">
        <v>1</v>
      </c>
      <c r="Q169" s="830">
        <v>0</v>
      </c>
      <c r="R169" s="831">
        <v>45341</v>
      </c>
      <c r="S169" s="833" t="s">
        <v>95</v>
      </c>
      <c r="T169" s="833" t="s">
        <v>95</v>
      </c>
      <c r="U169" s="895"/>
      <c r="V169" s="2151">
        <f t="shared" si="17"/>
        <v>34720</v>
      </c>
      <c r="W169" s="830">
        <v>92</v>
      </c>
      <c r="X169" s="830">
        <v>92</v>
      </c>
      <c r="Y169" s="902"/>
      <c r="Z169" s="902"/>
      <c r="AA169" s="902"/>
      <c r="AB169" s="903"/>
      <c r="AC169" s="831"/>
      <c r="AD169" s="833" t="s">
        <v>6114</v>
      </c>
      <c r="AE169" s="904"/>
      <c r="AF169" s="895"/>
      <c r="AG169" s="822" t="str">
        <f t="shared" ca="1" si="18"/>
        <v/>
      </c>
    </row>
    <row r="170" spans="1:33" ht="15" customHeight="1" x14ac:dyDescent="0.25">
      <c r="A170" s="2057" t="s">
        <v>383</v>
      </c>
      <c r="B170" s="895">
        <v>59673</v>
      </c>
      <c r="C170" s="912" t="s">
        <v>51</v>
      </c>
      <c r="D170" s="895"/>
      <c r="E170" s="897"/>
      <c r="F170" s="898"/>
      <c r="G170" s="907"/>
      <c r="H170" s="832"/>
      <c r="I170" s="899"/>
      <c r="J170" s="899"/>
      <c r="K170" s="899"/>
      <c r="L170" s="900"/>
      <c r="M170" s="901"/>
      <c r="N170" s="910">
        <f>SUM(N84:N123)</f>
        <v>3422</v>
      </c>
      <c r="O170" s="910">
        <f>SUM(O84:O123)</f>
        <v>827</v>
      </c>
      <c r="P170" s="910">
        <f>SUM(P84:P123)</f>
        <v>1125</v>
      </c>
      <c r="Q170" s="910"/>
      <c r="R170" s="831"/>
      <c r="S170" s="833"/>
      <c r="T170" s="833"/>
      <c r="U170" s="895" t="s">
        <v>52</v>
      </c>
      <c r="V170" s="2151" t="str">
        <f t="shared" si="14"/>
        <v>STOCK</v>
      </c>
      <c r="W170" s="830">
        <v>17541</v>
      </c>
      <c r="X170" s="830">
        <v>17541</v>
      </c>
      <c r="Y170" s="902"/>
      <c r="Z170" s="902"/>
      <c r="AA170" s="902"/>
      <c r="AB170" s="903"/>
      <c r="AC170" s="831"/>
      <c r="AD170" s="833"/>
      <c r="AE170" s="904"/>
      <c r="AF170" s="895"/>
      <c r="AG170" s="822" t="str">
        <f t="shared" ca="1" si="13"/>
        <v/>
      </c>
    </row>
    <row r="171" spans="1:33" ht="15" customHeight="1" x14ac:dyDescent="0.25">
      <c r="A171" s="894"/>
      <c r="B171" s="895"/>
      <c r="C171" s="2041"/>
      <c r="D171" s="895"/>
      <c r="E171" s="897"/>
      <c r="F171" s="898"/>
      <c r="G171" s="907"/>
      <c r="H171" s="832"/>
      <c r="I171" s="899"/>
      <c r="J171" s="899"/>
      <c r="K171" s="899"/>
      <c r="L171" s="900"/>
      <c r="M171" s="901"/>
      <c r="N171" s="830"/>
      <c r="O171" s="830"/>
      <c r="P171" s="830"/>
      <c r="Q171" s="830"/>
      <c r="R171" s="831"/>
      <c r="S171" s="833"/>
      <c r="T171" s="833"/>
      <c r="U171" s="895"/>
      <c r="V171" s="2151" t="str">
        <f t="shared" si="14"/>
        <v/>
      </c>
      <c r="W171" s="830"/>
      <c r="X171" s="830"/>
      <c r="Y171" s="902"/>
      <c r="Z171" s="902"/>
      <c r="AA171" s="902"/>
      <c r="AB171" s="903"/>
      <c r="AC171" s="831"/>
      <c r="AD171" s="833"/>
      <c r="AE171" s="904"/>
      <c r="AF171" s="895"/>
      <c r="AG171" s="822" t="str">
        <f t="shared" ca="1" si="13"/>
        <v/>
      </c>
    </row>
    <row r="172" spans="1:33" ht="15" customHeight="1" x14ac:dyDescent="0.25">
      <c r="A172" s="905" t="s">
        <v>384</v>
      </c>
      <c r="B172" s="895">
        <v>63992</v>
      </c>
      <c r="C172" s="912">
        <v>39022</v>
      </c>
      <c r="D172" s="895"/>
      <c r="E172" s="897"/>
      <c r="F172" s="898" t="s">
        <v>35</v>
      </c>
      <c r="G172" s="907"/>
      <c r="H172" s="832"/>
      <c r="I172" s="899"/>
      <c r="J172" s="899"/>
      <c r="K172" s="899"/>
      <c r="L172" s="900"/>
      <c r="M172" s="901"/>
      <c r="N172" s="830"/>
      <c r="O172" s="830"/>
      <c r="P172" s="830"/>
      <c r="Q172" s="830"/>
      <c r="R172" s="831"/>
      <c r="S172" s="833" t="s">
        <v>166</v>
      </c>
      <c r="T172" s="833"/>
      <c r="U172" s="895"/>
      <c r="V172" s="2151">
        <f>IF($C172=0,"",$C172)</f>
        <v>39022</v>
      </c>
      <c r="W172" s="830"/>
      <c r="X172" s="830"/>
      <c r="Y172" s="902"/>
      <c r="Z172" s="902"/>
      <c r="AA172" s="902"/>
      <c r="AB172" s="903"/>
      <c r="AC172" s="831"/>
      <c r="AD172" s="833"/>
      <c r="AE172" s="904"/>
      <c r="AF172" s="895"/>
      <c r="AG172" s="822" t="str">
        <f t="shared" ca="1" si="13"/>
        <v/>
      </c>
    </row>
    <row r="173" spans="1:33" ht="15" customHeight="1" x14ac:dyDescent="0.25">
      <c r="A173" s="905" t="s">
        <v>384</v>
      </c>
      <c r="B173" s="935">
        <v>63992</v>
      </c>
      <c r="C173" s="2204">
        <v>38475</v>
      </c>
      <c r="D173" s="2138">
        <v>6101</v>
      </c>
      <c r="E173" s="2160">
        <v>4</v>
      </c>
      <c r="F173" s="937" t="s">
        <v>385</v>
      </c>
      <c r="G173" s="938" t="s">
        <v>386</v>
      </c>
      <c r="H173" s="826">
        <v>45436</v>
      </c>
      <c r="I173" s="932">
        <v>45457</v>
      </c>
      <c r="J173" s="932">
        <v>45476</v>
      </c>
      <c r="K173" s="932">
        <v>45481</v>
      </c>
      <c r="L173" s="933">
        <v>45483</v>
      </c>
      <c r="M173" s="934">
        <v>45491</v>
      </c>
      <c r="N173" s="939">
        <v>53</v>
      </c>
      <c r="O173" s="939">
        <v>0</v>
      </c>
      <c r="P173" s="939">
        <v>67</v>
      </c>
      <c r="Q173" s="939">
        <v>1</v>
      </c>
      <c r="R173" s="827">
        <v>45541</v>
      </c>
      <c r="S173" s="828" t="s">
        <v>95</v>
      </c>
      <c r="T173" s="828" t="s">
        <v>95</v>
      </c>
      <c r="U173" s="935"/>
      <c r="V173" s="2152">
        <f t="shared" ref="V173:V215" si="19">IF($C173=0,"",$C173)</f>
        <v>38475</v>
      </c>
      <c r="W173" s="939">
        <v>127</v>
      </c>
      <c r="X173" s="939">
        <v>127</v>
      </c>
      <c r="Y173" s="940"/>
      <c r="Z173" s="940"/>
      <c r="AA173" s="940">
        <v>45572</v>
      </c>
      <c r="AB173" s="941">
        <v>45576</v>
      </c>
      <c r="AC173" s="827"/>
      <c r="AD173" s="828"/>
      <c r="AE173" s="942"/>
      <c r="AF173" s="935"/>
      <c r="AG173" s="822" t="str">
        <f t="shared" ca="1" si="13"/>
        <v/>
      </c>
    </row>
    <row r="174" spans="1:33" ht="15" customHeight="1" x14ac:dyDescent="0.25">
      <c r="A174" s="905" t="s">
        <v>384</v>
      </c>
      <c r="B174" s="935">
        <v>63992</v>
      </c>
      <c r="C174" s="906">
        <v>38477</v>
      </c>
      <c r="D174" s="2138">
        <v>6103</v>
      </c>
      <c r="E174" s="2160">
        <v>4</v>
      </c>
      <c r="F174" s="898" t="s">
        <v>387</v>
      </c>
      <c r="G174" s="907" t="s">
        <v>388</v>
      </c>
      <c r="H174" s="832">
        <v>45429</v>
      </c>
      <c r="I174" s="899">
        <v>45429</v>
      </c>
      <c r="J174" s="899">
        <v>45401</v>
      </c>
      <c r="K174" s="899">
        <v>45404</v>
      </c>
      <c r="L174" s="900">
        <v>45404</v>
      </c>
      <c r="M174" s="901">
        <v>45418</v>
      </c>
      <c r="N174" s="830">
        <v>62</v>
      </c>
      <c r="O174" s="830">
        <v>0</v>
      </c>
      <c r="P174" s="830">
        <v>11</v>
      </c>
      <c r="Q174" s="830">
        <v>0</v>
      </c>
      <c r="R174" s="831">
        <v>45485</v>
      </c>
      <c r="S174" s="833" t="s">
        <v>95</v>
      </c>
      <c r="T174" s="833" t="s">
        <v>95</v>
      </c>
      <c r="U174" s="895"/>
      <c r="V174" s="2151">
        <f t="shared" si="19"/>
        <v>38477</v>
      </c>
      <c r="W174" s="830">
        <v>81</v>
      </c>
      <c r="X174" s="830">
        <v>81</v>
      </c>
      <c r="Y174" s="902"/>
      <c r="Z174" s="902"/>
      <c r="AA174" s="902">
        <v>45572</v>
      </c>
      <c r="AB174" s="903">
        <v>45576</v>
      </c>
      <c r="AC174" s="831"/>
      <c r="AD174" s="833"/>
      <c r="AE174" s="904"/>
      <c r="AF174" s="895"/>
      <c r="AG174" s="822" t="str">
        <f t="shared" ca="1" si="13"/>
        <v/>
      </c>
    </row>
    <row r="175" spans="1:33" ht="15" customHeight="1" x14ac:dyDescent="0.25">
      <c r="A175" s="905" t="s">
        <v>384</v>
      </c>
      <c r="B175" s="895">
        <v>63992</v>
      </c>
      <c r="C175" s="2123">
        <v>38478</v>
      </c>
      <c r="D175" s="895">
        <v>6104</v>
      </c>
      <c r="E175" s="2160">
        <v>4</v>
      </c>
      <c r="F175" s="898" t="s">
        <v>389</v>
      </c>
      <c r="G175" s="907" t="s">
        <v>390</v>
      </c>
      <c r="H175" s="832">
        <v>45422</v>
      </c>
      <c r="I175" s="899">
        <v>45555</v>
      </c>
      <c r="J175" s="899"/>
      <c r="K175" s="899"/>
      <c r="L175" s="900"/>
      <c r="M175" s="901"/>
      <c r="N175" s="830">
        <v>199</v>
      </c>
      <c r="O175" s="830"/>
      <c r="P175" s="830">
        <v>157</v>
      </c>
      <c r="Q175" s="830"/>
      <c r="R175" s="831"/>
      <c r="S175" s="833"/>
      <c r="T175" s="833"/>
      <c r="U175" s="895"/>
      <c r="V175" s="2151">
        <f t="shared" si="19"/>
        <v>38478</v>
      </c>
      <c r="W175" s="830">
        <v>64</v>
      </c>
      <c r="X175" s="830"/>
      <c r="Y175" s="902"/>
      <c r="Z175" s="902"/>
      <c r="AA175" s="902">
        <v>45572</v>
      </c>
      <c r="AB175" s="941">
        <v>45576</v>
      </c>
      <c r="AC175" s="831"/>
      <c r="AD175" s="833"/>
      <c r="AE175" s="904"/>
      <c r="AF175" s="895"/>
      <c r="AG175" s="822" t="str">
        <f t="shared" ca="1" si="13"/>
        <v/>
      </c>
    </row>
    <row r="176" spans="1:33" ht="15" customHeight="1" x14ac:dyDescent="0.25">
      <c r="A176" s="905" t="s">
        <v>384</v>
      </c>
      <c r="B176" s="935">
        <v>63992</v>
      </c>
      <c r="C176" s="896">
        <v>39297</v>
      </c>
      <c r="D176" s="2208">
        <v>6111</v>
      </c>
      <c r="E176" s="2209">
        <v>4</v>
      </c>
      <c r="F176" s="2210" t="s">
        <v>6013</v>
      </c>
      <c r="G176" s="2211" t="s">
        <v>6014</v>
      </c>
      <c r="H176" s="832" t="s">
        <v>53</v>
      </c>
      <c r="I176" s="2212" t="s">
        <v>53</v>
      </c>
      <c r="J176" s="2212">
        <v>45504</v>
      </c>
      <c r="K176" s="2212">
        <v>45518</v>
      </c>
      <c r="L176" s="2213">
        <v>45523</v>
      </c>
      <c r="M176" s="2214">
        <v>45525</v>
      </c>
      <c r="N176" s="2215">
        <v>46</v>
      </c>
      <c r="O176" s="2215">
        <v>32</v>
      </c>
      <c r="P176" s="2215">
        <v>22</v>
      </c>
      <c r="Q176" s="2215">
        <v>9</v>
      </c>
      <c r="R176" s="831">
        <v>45555</v>
      </c>
      <c r="S176" s="833"/>
      <c r="T176" s="833"/>
      <c r="U176" s="2208"/>
      <c r="V176" s="2151">
        <f>IF($C176=0,"",$C176)</f>
        <v>39297</v>
      </c>
      <c r="W176" s="2215">
        <v>26</v>
      </c>
      <c r="X176" s="2215">
        <v>26</v>
      </c>
      <c r="Y176" s="2216"/>
      <c r="Z176" s="2216"/>
      <c r="AA176" s="2216">
        <v>45572</v>
      </c>
      <c r="AB176" s="903">
        <v>45576</v>
      </c>
      <c r="AC176" s="831"/>
      <c r="AD176" s="833"/>
      <c r="AE176" s="2217"/>
      <c r="AF176" s="2208"/>
      <c r="AG176" s="822">
        <f ca="1">IFERROR(IF(AND(NOT(ISBLANK(R176)),S176 &lt;&gt; "YES"), NETWORKDAYS(R176, TODAY()),""), "")</f>
        <v>-2</v>
      </c>
    </row>
    <row r="177" spans="1:33" ht="15" customHeight="1" x14ac:dyDescent="0.25">
      <c r="A177" s="905" t="s">
        <v>384</v>
      </c>
      <c r="B177" s="935">
        <v>63992</v>
      </c>
      <c r="C177" s="896">
        <v>39298</v>
      </c>
      <c r="D177" s="2138">
        <v>6112</v>
      </c>
      <c r="E177" s="2160">
        <v>4</v>
      </c>
      <c r="F177" s="898" t="s">
        <v>427</v>
      </c>
      <c r="G177" s="907" t="s">
        <v>428</v>
      </c>
      <c r="H177" s="832" t="s">
        <v>53</v>
      </c>
      <c r="I177" s="899" t="s">
        <v>53</v>
      </c>
      <c r="J177" s="899">
        <v>45476</v>
      </c>
      <c r="K177" s="899">
        <v>45481</v>
      </c>
      <c r="L177" s="900">
        <v>45482</v>
      </c>
      <c r="M177" s="901">
        <v>45488</v>
      </c>
      <c r="N177" s="830">
        <v>44</v>
      </c>
      <c r="O177" s="830">
        <v>0</v>
      </c>
      <c r="P177" s="830">
        <v>0</v>
      </c>
      <c r="Q177" s="830">
        <v>0</v>
      </c>
      <c r="R177" s="831">
        <v>45527</v>
      </c>
      <c r="S177" s="833" t="s">
        <v>95</v>
      </c>
      <c r="T177" s="833" t="s">
        <v>95</v>
      </c>
      <c r="U177" s="895"/>
      <c r="V177" s="2151">
        <f>IF($C177=0,"",$C177)</f>
        <v>39298</v>
      </c>
      <c r="W177" s="830">
        <v>9</v>
      </c>
      <c r="X177" s="830">
        <v>9</v>
      </c>
      <c r="Y177" s="902"/>
      <c r="Z177" s="902"/>
      <c r="AA177" s="902">
        <v>45572</v>
      </c>
      <c r="AB177" s="941">
        <v>45576</v>
      </c>
      <c r="AC177" s="831"/>
      <c r="AD177" s="833"/>
      <c r="AE177" s="904"/>
      <c r="AF177" s="895"/>
      <c r="AG177" s="822" t="str">
        <f ca="1">IFERROR(IF(AND(NOT(ISBLANK(R177)),S177 &lt;&gt; "YES"), NETWORKDAYS(R177, TODAY()),""), "")</f>
        <v/>
      </c>
    </row>
    <row r="178" spans="1:33" ht="15" customHeight="1" x14ac:dyDescent="0.25">
      <c r="A178" s="905" t="s">
        <v>384</v>
      </c>
      <c r="B178" s="895">
        <v>63992</v>
      </c>
      <c r="C178" s="896">
        <v>39299</v>
      </c>
      <c r="D178" s="2138">
        <v>6113</v>
      </c>
      <c r="E178" s="2160">
        <v>4</v>
      </c>
      <c r="F178" s="898" t="s">
        <v>429</v>
      </c>
      <c r="G178" s="907" t="s">
        <v>430</v>
      </c>
      <c r="H178" s="832" t="s">
        <v>53</v>
      </c>
      <c r="I178" s="899" t="s">
        <v>53</v>
      </c>
      <c r="J178" s="899">
        <v>45476</v>
      </c>
      <c r="K178" s="899">
        <v>45481</v>
      </c>
      <c r="L178" s="900">
        <v>45482</v>
      </c>
      <c r="M178" s="901">
        <v>45488</v>
      </c>
      <c r="N178" s="830">
        <v>37</v>
      </c>
      <c r="O178" s="830">
        <v>0</v>
      </c>
      <c r="P178" s="830">
        <v>0</v>
      </c>
      <c r="Q178" s="830">
        <v>0</v>
      </c>
      <c r="R178" s="831">
        <v>45524</v>
      </c>
      <c r="S178" s="833" t="s">
        <v>95</v>
      </c>
      <c r="T178" s="833" t="s">
        <v>95</v>
      </c>
      <c r="U178" s="895"/>
      <c r="V178" s="2151">
        <f>IF($C178=0,"",$C178)</f>
        <v>39299</v>
      </c>
      <c r="W178" s="830">
        <v>8</v>
      </c>
      <c r="X178" s="830">
        <v>8</v>
      </c>
      <c r="Y178" s="902"/>
      <c r="Z178" s="902"/>
      <c r="AA178" s="902">
        <v>45572</v>
      </c>
      <c r="AB178" s="903">
        <v>45576</v>
      </c>
      <c r="AC178" s="831"/>
      <c r="AD178" s="833"/>
      <c r="AE178" s="904"/>
      <c r="AF178" s="895"/>
      <c r="AG178" s="822" t="str">
        <f ca="1">IFERROR(IF(AND(NOT(ISBLANK(R178)),S178 &lt;&gt; "YES"), NETWORKDAYS(R178, TODAY()),""), "")</f>
        <v/>
      </c>
    </row>
    <row r="179" spans="1:33" ht="15.75" customHeight="1" x14ac:dyDescent="0.25">
      <c r="A179" s="905" t="s">
        <v>384</v>
      </c>
      <c r="B179" s="895">
        <v>63992</v>
      </c>
      <c r="C179" s="437">
        <v>38485</v>
      </c>
      <c r="D179" s="2138">
        <v>7101</v>
      </c>
      <c r="E179" s="2160">
        <v>2</v>
      </c>
      <c r="F179" s="898" t="s">
        <v>404</v>
      </c>
      <c r="G179" s="907" t="s">
        <v>405</v>
      </c>
      <c r="H179" s="832">
        <v>45436</v>
      </c>
      <c r="I179" s="899">
        <v>45429</v>
      </c>
      <c r="J179" s="899">
        <v>45435</v>
      </c>
      <c r="K179" s="899">
        <v>45449</v>
      </c>
      <c r="L179" s="900">
        <v>45450</v>
      </c>
      <c r="M179" s="901">
        <v>45455</v>
      </c>
      <c r="N179" s="830">
        <v>72</v>
      </c>
      <c r="O179" s="830">
        <v>0</v>
      </c>
      <c r="P179" s="830">
        <v>47</v>
      </c>
      <c r="Q179" s="830">
        <v>0</v>
      </c>
      <c r="R179" s="831">
        <v>45505</v>
      </c>
      <c r="S179" s="833" t="s">
        <v>95</v>
      </c>
      <c r="T179" s="833" t="s">
        <v>95</v>
      </c>
      <c r="U179" s="895"/>
      <c r="V179" s="2151">
        <f t="shared" si="19"/>
        <v>38485</v>
      </c>
      <c r="W179" s="830">
        <v>101</v>
      </c>
      <c r="X179" s="830">
        <v>101</v>
      </c>
      <c r="Y179" s="902"/>
      <c r="Z179" s="902"/>
      <c r="AA179" s="902">
        <v>45593</v>
      </c>
      <c r="AB179" s="903">
        <v>45597</v>
      </c>
      <c r="AC179" s="831"/>
      <c r="AD179" s="833"/>
      <c r="AE179" s="904"/>
      <c r="AF179" s="895"/>
      <c r="AG179" s="822" t="str">
        <f t="shared" ca="1" si="13"/>
        <v/>
      </c>
    </row>
    <row r="180" spans="1:33" ht="15.75" customHeight="1" x14ac:dyDescent="0.25">
      <c r="A180" s="905" t="s">
        <v>384</v>
      </c>
      <c r="B180" s="895">
        <v>63992</v>
      </c>
      <c r="C180" s="906">
        <v>38487</v>
      </c>
      <c r="D180" s="2138">
        <v>7103</v>
      </c>
      <c r="E180" s="2160">
        <v>2</v>
      </c>
      <c r="F180" s="898" t="s">
        <v>406</v>
      </c>
      <c r="G180" s="907" t="s">
        <v>407</v>
      </c>
      <c r="H180" s="832">
        <v>45446</v>
      </c>
      <c r="I180" s="899">
        <v>45429</v>
      </c>
      <c r="J180" s="899">
        <v>45433</v>
      </c>
      <c r="K180" s="899">
        <v>45436</v>
      </c>
      <c r="L180" s="900">
        <v>45440</v>
      </c>
      <c r="M180" s="901">
        <v>45453</v>
      </c>
      <c r="N180" s="830">
        <v>37</v>
      </c>
      <c r="O180" s="830">
        <v>0</v>
      </c>
      <c r="P180" s="830">
        <v>0</v>
      </c>
      <c r="Q180" s="830">
        <v>0</v>
      </c>
      <c r="R180" s="831">
        <v>45527</v>
      </c>
      <c r="S180" s="833" t="s">
        <v>95</v>
      </c>
      <c r="T180" s="833" t="s">
        <v>95</v>
      </c>
      <c r="U180" s="895"/>
      <c r="V180" s="2151">
        <f t="shared" si="19"/>
        <v>38487</v>
      </c>
      <c r="W180" s="830">
        <v>9</v>
      </c>
      <c r="X180" s="830">
        <v>9</v>
      </c>
      <c r="Y180" s="902"/>
      <c r="Z180" s="902"/>
      <c r="AA180" s="902">
        <v>45593</v>
      </c>
      <c r="AB180" s="903">
        <v>45597</v>
      </c>
      <c r="AC180" s="831"/>
      <c r="AD180" s="833"/>
      <c r="AE180" s="904"/>
      <c r="AF180" s="895"/>
      <c r="AG180" s="822" t="str">
        <f t="shared" ca="1" si="13"/>
        <v/>
      </c>
    </row>
    <row r="181" spans="1:33" ht="15.75" customHeight="1" x14ac:dyDescent="0.25">
      <c r="A181" s="905" t="s">
        <v>384</v>
      </c>
      <c r="B181" s="935">
        <v>63992</v>
      </c>
      <c r="C181" s="906">
        <v>38488</v>
      </c>
      <c r="D181" s="2138">
        <v>7301</v>
      </c>
      <c r="E181" s="2160">
        <v>2</v>
      </c>
      <c r="F181" s="898" t="s">
        <v>408</v>
      </c>
      <c r="G181" s="907" t="s">
        <v>293</v>
      </c>
      <c r="H181" s="832">
        <v>45457</v>
      </c>
      <c r="I181" s="899">
        <v>45422</v>
      </c>
      <c r="J181" s="899">
        <v>45433</v>
      </c>
      <c r="K181" s="899">
        <v>45436</v>
      </c>
      <c r="L181" s="900">
        <v>45440</v>
      </c>
      <c r="M181" s="901">
        <v>45453</v>
      </c>
      <c r="N181" s="830">
        <v>86</v>
      </c>
      <c r="O181" s="830">
        <v>0</v>
      </c>
      <c r="P181" s="830">
        <v>19</v>
      </c>
      <c r="Q181" s="830">
        <v>0</v>
      </c>
      <c r="R181" s="831">
        <v>45492</v>
      </c>
      <c r="S181" s="833" t="s">
        <v>95</v>
      </c>
      <c r="T181" s="833" t="s">
        <v>95</v>
      </c>
      <c r="U181" s="895"/>
      <c r="V181" s="2151">
        <f t="shared" si="19"/>
        <v>38488</v>
      </c>
      <c r="W181" s="830">
        <v>63</v>
      </c>
      <c r="X181" s="830">
        <v>63</v>
      </c>
      <c r="Y181" s="902"/>
      <c r="Z181" s="902"/>
      <c r="AA181" s="902">
        <v>45593</v>
      </c>
      <c r="AB181" s="903">
        <v>45597</v>
      </c>
      <c r="AC181" s="831"/>
      <c r="AD181" s="833"/>
      <c r="AE181" s="904"/>
      <c r="AF181" s="895"/>
      <c r="AG181" s="822" t="str">
        <f t="shared" ca="1" si="13"/>
        <v/>
      </c>
    </row>
    <row r="182" spans="1:33" ht="15.75" customHeight="1" x14ac:dyDescent="0.25">
      <c r="A182" s="905" t="s">
        <v>384</v>
      </c>
      <c r="B182" s="895">
        <v>63992</v>
      </c>
      <c r="C182" s="2123">
        <v>38489</v>
      </c>
      <c r="D182" s="2138">
        <v>7302</v>
      </c>
      <c r="E182" s="2160">
        <v>2</v>
      </c>
      <c r="F182" s="898" t="s">
        <v>409</v>
      </c>
      <c r="G182" s="907" t="s">
        <v>410</v>
      </c>
      <c r="H182" s="832" t="s">
        <v>233</v>
      </c>
      <c r="I182" s="899" t="s">
        <v>233</v>
      </c>
      <c r="J182" s="899">
        <v>45446</v>
      </c>
      <c r="K182" s="899">
        <v>45452</v>
      </c>
      <c r="L182" s="900" t="s">
        <v>53</v>
      </c>
      <c r="M182" s="901"/>
      <c r="N182" s="830">
        <v>0</v>
      </c>
      <c r="O182" s="830"/>
      <c r="P182" s="830">
        <v>0</v>
      </c>
      <c r="Q182" s="830"/>
      <c r="R182" s="831" t="s">
        <v>233</v>
      </c>
      <c r="S182" s="833"/>
      <c r="T182" s="833"/>
      <c r="U182" s="895"/>
      <c r="V182" s="2151">
        <f t="shared" si="19"/>
        <v>38489</v>
      </c>
      <c r="W182" s="830">
        <v>0</v>
      </c>
      <c r="X182" s="830"/>
      <c r="Y182" s="902"/>
      <c r="Z182" s="902"/>
      <c r="AA182" s="902">
        <v>45593</v>
      </c>
      <c r="AB182" s="903">
        <v>45597</v>
      </c>
      <c r="AC182" s="831"/>
      <c r="AD182" s="833"/>
      <c r="AE182" s="904"/>
      <c r="AF182" s="895"/>
      <c r="AG182" s="822" t="str">
        <f t="shared" ca="1" si="13"/>
        <v/>
      </c>
    </row>
    <row r="183" spans="1:33" ht="15.75" customHeight="1" x14ac:dyDescent="0.25">
      <c r="A183" s="905" t="s">
        <v>384</v>
      </c>
      <c r="B183" s="935">
        <v>63992</v>
      </c>
      <c r="C183" s="906">
        <v>38490</v>
      </c>
      <c r="D183" s="2138">
        <v>7303</v>
      </c>
      <c r="E183" s="2160">
        <v>2</v>
      </c>
      <c r="F183" s="898" t="s">
        <v>411</v>
      </c>
      <c r="G183" s="907" t="s">
        <v>412</v>
      </c>
      <c r="H183" s="832">
        <v>45457</v>
      </c>
      <c r="I183" s="899">
        <v>45443</v>
      </c>
      <c r="J183" s="899" t="s">
        <v>53</v>
      </c>
      <c r="K183" s="899" t="s">
        <v>53</v>
      </c>
      <c r="L183" s="900">
        <v>45436</v>
      </c>
      <c r="M183" s="901">
        <v>45449</v>
      </c>
      <c r="N183" s="830">
        <v>75</v>
      </c>
      <c r="O183" s="830">
        <v>0</v>
      </c>
      <c r="P183" s="830">
        <v>12</v>
      </c>
      <c r="Q183" s="830">
        <v>0</v>
      </c>
      <c r="R183" s="831">
        <v>45499</v>
      </c>
      <c r="S183" s="833" t="s">
        <v>95</v>
      </c>
      <c r="T183" s="833" t="s">
        <v>95</v>
      </c>
      <c r="U183" s="895"/>
      <c r="V183" s="2151">
        <f t="shared" si="19"/>
        <v>38490</v>
      </c>
      <c r="W183" s="830">
        <v>61</v>
      </c>
      <c r="X183" s="830">
        <v>61</v>
      </c>
      <c r="Y183" s="902"/>
      <c r="Z183" s="902"/>
      <c r="AA183" s="902">
        <v>45593</v>
      </c>
      <c r="AB183" s="903">
        <v>45597</v>
      </c>
      <c r="AC183" s="831"/>
      <c r="AD183" s="833"/>
      <c r="AE183" s="904"/>
      <c r="AF183" s="895"/>
      <c r="AG183" s="822" t="str">
        <f t="shared" ca="1" si="13"/>
        <v/>
      </c>
    </row>
    <row r="184" spans="1:33" ht="15" customHeight="1" x14ac:dyDescent="0.25">
      <c r="A184" s="905" t="s">
        <v>384</v>
      </c>
      <c r="B184" s="895">
        <v>63992</v>
      </c>
      <c r="C184" s="906">
        <v>38491</v>
      </c>
      <c r="D184" s="2138">
        <v>7304</v>
      </c>
      <c r="E184" s="2160">
        <v>2</v>
      </c>
      <c r="F184" s="2162" t="s">
        <v>413</v>
      </c>
      <c r="G184" s="2163" t="s">
        <v>414</v>
      </c>
      <c r="H184" s="832">
        <v>45425</v>
      </c>
      <c r="I184" s="899">
        <v>45443</v>
      </c>
      <c r="J184" s="899">
        <v>45503</v>
      </c>
      <c r="K184" s="899">
        <v>45511</v>
      </c>
      <c r="L184" s="900">
        <v>45512</v>
      </c>
      <c r="M184" s="901">
        <v>45518</v>
      </c>
      <c r="N184" s="830">
        <v>238</v>
      </c>
      <c r="O184" s="830">
        <v>86</v>
      </c>
      <c r="P184" s="830">
        <v>436</v>
      </c>
      <c r="Q184" s="830">
        <v>330</v>
      </c>
      <c r="R184" s="831">
        <v>45562</v>
      </c>
      <c r="S184" s="833"/>
      <c r="T184" s="833"/>
      <c r="U184" s="895"/>
      <c r="V184" s="2151">
        <f t="shared" si="19"/>
        <v>38491</v>
      </c>
      <c r="W184" s="830">
        <v>376</v>
      </c>
      <c r="X184" s="830">
        <v>376</v>
      </c>
      <c r="Y184" s="902"/>
      <c r="Z184" s="902"/>
      <c r="AA184" s="902">
        <v>45593</v>
      </c>
      <c r="AB184" s="903">
        <v>45597</v>
      </c>
      <c r="AC184" s="831"/>
      <c r="AD184" s="833"/>
      <c r="AE184" s="904"/>
      <c r="AF184" s="895" t="s">
        <v>6127</v>
      </c>
      <c r="AG184" s="822">
        <f t="shared" ca="1" si="13"/>
        <v>-7</v>
      </c>
    </row>
    <row r="185" spans="1:33" ht="15" customHeight="1" x14ac:dyDescent="0.25">
      <c r="A185" s="905" t="s">
        <v>384</v>
      </c>
      <c r="B185" s="935">
        <v>63992</v>
      </c>
      <c r="C185" s="906">
        <v>39342</v>
      </c>
      <c r="D185" s="2138">
        <v>7305</v>
      </c>
      <c r="E185" s="2160">
        <v>2</v>
      </c>
      <c r="F185" s="898" t="s">
        <v>5993</v>
      </c>
      <c r="G185" s="907" t="s">
        <v>415</v>
      </c>
      <c r="H185" s="832">
        <v>45464</v>
      </c>
      <c r="I185" s="899">
        <v>45422</v>
      </c>
      <c r="J185" s="899">
        <v>45434</v>
      </c>
      <c r="K185" s="899">
        <v>45436</v>
      </c>
      <c r="L185" s="900">
        <v>45440</v>
      </c>
      <c r="M185" s="901">
        <v>45453</v>
      </c>
      <c r="N185" s="830">
        <v>58</v>
      </c>
      <c r="O185" s="830">
        <v>0</v>
      </c>
      <c r="P185" s="830">
        <v>14</v>
      </c>
      <c r="Q185" s="830">
        <v>0</v>
      </c>
      <c r="R185" s="831">
        <v>45488</v>
      </c>
      <c r="S185" s="833" t="s">
        <v>95</v>
      </c>
      <c r="T185" s="833" t="s">
        <v>95</v>
      </c>
      <c r="U185" s="895"/>
      <c r="V185" s="2151">
        <f t="shared" si="19"/>
        <v>39342</v>
      </c>
      <c r="W185" s="830">
        <v>37</v>
      </c>
      <c r="X185" s="830">
        <v>37</v>
      </c>
      <c r="Y185" s="902"/>
      <c r="Z185" s="902"/>
      <c r="AA185" s="902">
        <v>45593</v>
      </c>
      <c r="AB185" s="903">
        <v>45597</v>
      </c>
      <c r="AC185" s="831"/>
      <c r="AD185" s="833"/>
      <c r="AE185" s="904"/>
      <c r="AF185" s="895"/>
      <c r="AG185" s="822" t="str">
        <f t="shared" ca="1" si="13"/>
        <v/>
      </c>
    </row>
    <row r="186" spans="1:33" ht="15" customHeight="1" x14ac:dyDescent="0.25">
      <c r="A186" s="905" t="s">
        <v>384</v>
      </c>
      <c r="B186" s="895">
        <v>63992</v>
      </c>
      <c r="C186" s="906">
        <v>38493</v>
      </c>
      <c r="D186" s="2138">
        <v>7306</v>
      </c>
      <c r="E186" s="2160">
        <v>2</v>
      </c>
      <c r="F186" s="898" t="s">
        <v>416</v>
      </c>
      <c r="G186" s="907" t="s">
        <v>6021</v>
      </c>
      <c r="H186" s="832">
        <v>45464</v>
      </c>
      <c r="I186" s="899">
        <v>45436</v>
      </c>
      <c r="J186" s="899">
        <v>45435</v>
      </c>
      <c r="K186" s="899">
        <v>45442</v>
      </c>
      <c r="L186" s="900">
        <v>45443</v>
      </c>
      <c r="M186" s="901">
        <v>45453</v>
      </c>
      <c r="N186" s="830">
        <v>83</v>
      </c>
      <c r="O186" s="830">
        <v>45</v>
      </c>
      <c r="P186" s="830">
        <v>20</v>
      </c>
      <c r="Q186" s="830">
        <v>0</v>
      </c>
      <c r="R186" s="831">
        <v>45497</v>
      </c>
      <c r="S186" s="833" t="s">
        <v>95</v>
      </c>
      <c r="T186" s="833" t="s">
        <v>95</v>
      </c>
      <c r="U186" s="895" t="s">
        <v>6022</v>
      </c>
      <c r="V186" s="2151">
        <f t="shared" si="19"/>
        <v>38493</v>
      </c>
      <c r="W186" s="830">
        <v>62</v>
      </c>
      <c r="X186" s="830">
        <v>62</v>
      </c>
      <c r="Y186" s="902"/>
      <c r="Z186" s="902"/>
      <c r="AA186" s="902">
        <v>45593</v>
      </c>
      <c r="AB186" s="903">
        <v>45597</v>
      </c>
      <c r="AC186" s="831"/>
      <c r="AD186" s="833"/>
      <c r="AE186" s="904"/>
      <c r="AF186" s="895"/>
      <c r="AG186" s="822" t="str">
        <f t="shared" ca="1" si="13"/>
        <v/>
      </c>
    </row>
    <row r="187" spans="1:33" ht="15" customHeight="1" x14ac:dyDescent="0.25">
      <c r="A187" s="905" t="s">
        <v>384</v>
      </c>
      <c r="B187" s="895">
        <v>63992</v>
      </c>
      <c r="C187" s="896">
        <v>39658</v>
      </c>
      <c r="D187" s="2138">
        <v>7400</v>
      </c>
      <c r="E187" s="2160">
        <v>3</v>
      </c>
      <c r="F187" s="898" t="s">
        <v>6026</v>
      </c>
      <c r="G187" s="907" t="s">
        <v>6027</v>
      </c>
      <c r="H187" s="832"/>
      <c r="I187" s="899">
        <v>45541</v>
      </c>
      <c r="J187" s="899">
        <v>45548</v>
      </c>
      <c r="K187" s="899">
        <v>45552</v>
      </c>
      <c r="L187" s="900"/>
      <c r="M187" s="901">
        <v>45565</v>
      </c>
      <c r="N187" s="830">
        <v>256</v>
      </c>
      <c r="O187" s="830">
        <v>256</v>
      </c>
      <c r="P187" s="830">
        <v>160</v>
      </c>
      <c r="Q187" s="830">
        <v>160</v>
      </c>
      <c r="R187" s="831">
        <v>45590</v>
      </c>
      <c r="S187" s="833"/>
      <c r="T187" s="833"/>
      <c r="U187" s="895"/>
      <c r="V187" s="2151">
        <f>IF($C187=0,"",$C187)</f>
        <v>39658</v>
      </c>
      <c r="W187" s="830">
        <v>346</v>
      </c>
      <c r="X187" s="830">
        <v>346</v>
      </c>
      <c r="Y187" s="902"/>
      <c r="Z187" s="902"/>
      <c r="AA187" s="902">
        <v>45614</v>
      </c>
      <c r="AB187" s="903"/>
      <c r="AC187" s="831"/>
      <c r="AD187" s="833"/>
      <c r="AE187" s="904"/>
      <c r="AF187" s="895"/>
      <c r="AG187" s="822">
        <f t="shared" ref="AG187:AG255" ca="1" si="20">IFERROR(IF(AND(NOT(ISBLANK(R187)),S187 &lt;&gt; "YES"), NETWORKDAYS(R187, TODAY()),""), "")</f>
        <v>-27</v>
      </c>
    </row>
    <row r="188" spans="1:33" ht="15" customHeight="1" x14ac:dyDescent="0.25">
      <c r="A188" s="905" t="s">
        <v>384</v>
      </c>
      <c r="B188" s="935">
        <v>63992</v>
      </c>
      <c r="C188" s="906">
        <v>38494</v>
      </c>
      <c r="D188" s="2138">
        <v>7401</v>
      </c>
      <c r="E188" s="2160">
        <v>3</v>
      </c>
      <c r="F188" s="898" t="s">
        <v>418</v>
      </c>
      <c r="G188" s="907" t="s">
        <v>403</v>
      </c>
      <c r="H188" s="832">
        <v>45471</v>
      </c>
      <c r="I188" s="899">
        <v>45541</v>
      </c>
      <c r="J188" s="899">
        <v>45545</v>
      </c>
      <c r="K188" s="899">
        <v>45548</v>
      </c>
      <c r="L188" s="900">
        <v>45552</v>
      </c>
      <c r="M188" s="901">
        <v>45558</v>
      </c>
      <c r="N188" s="830">
        <v>71</v>
      </c>
      <c r="O188" s="830">
        <v>71</v>
      </c>
      <c r="P188" s="830">
        <v>17</v>
      </c>
      <c r="Q188" s="830">
        <v>17</v>
      </c>
      <c r="R188" s="831">
        <v>45583</v>
      </c>
      <c r="S188" s="833"/>
      <c r="T188" s="833"/>
      <c r="U188" s="895"/>
      <c r="V188" s="2151">
        <f t="shared" si="19"/>
        <v>38494</v>
      </c>
      <c r="W188" s="830">
        <v>65</v>
      </c>
      <c r="X188" s="830">
        <v>65</v>
      </c>
      <c r="Y188" s="902"/>
      <c r="Z188" s="902"/>
      <c r="AA188" s="902">
        <v>45614</v>
      </c>
      <c r="AB188" s="903"/>
      <c r="AC188" s="831"/>
      <c r="AD188" s="833"/>
      <c r="AE188" s="904"/>
      <c r="AF188" s="895"/>
      <c r="AG188" s="822">
        <f t="shared" ca="1" si="20"/>
        <v>-22</v>
      </c>
    </row>
    <row r="189" spans="1:33" ht="15" customHeight="1" x14ac:dyDescent="0.25">
      <c r="A189" s="905" t="s">
        <v>384</v>
      </c>
      <c r="B189" s="895">
        <v>63992</v>
      </c>
      <c r="C189" s="906">
        <v>38495</v>
      </c>
      <c r="D189" s="2138">
        <v>7402</v>
      </c>
      <c r="E189" s="2160">
        <v>3</v>
      </c>
      <c r="F189" s="898" t="s">
        <v>419</v>
      </c>
      <c r="G189" s="907" t="s">
        <v>420</v>
      </c>
      <c r="H189" s="832">
        <v>45471</v>
      </c>
      <c r="I189" s="899">
        <v>45439</v>
      </c>
      <c r="J189" s="899">
        <v>45506</v>
      </c>
      <c r="K189" s="899">
        <v>45518</v>
      </c>
      <c r="L189" s="900">
        <v>45523</v>
      </c>
      <c r="M189" s="901">
        <v>45525</v>
      </c>
      <c r="N189" s="830">
        <v>54</v>
      </c>
      <c r="O189" s="830">
        <v>19</v>
      </c>
      <c r="P189" s="830">
        <v>48</v>
      </c>
      <c r="Q189" s="830">
        <v>34</v>
      </c>
      <c r="R189" s="831">
        <v>45569</v>
      </c>
      <c r="S189" s="833"/>
      <c r="T189" s="833"/>
      <c r="U189" s="895"/>
      <c r="V189" s="2151">
        <f t="shared" si="19"/>
        <v>38495</v>
      </c>
      <c r="W189" s="830">
        <v>106</v>
      </c>
      <c r="X189" s="830">
        <v>106</v>
      </c>
      <c r="Y189" s="902"/>
      <c r="Z189" s="902"/>
      <c r="AA189" s="902">
        <v>45614</v>
      </c>
      <c r="AB189" s="903"/>
      <c r="AC189" s="831"/>
      <c r="AD189" s="833"/>
      <c r="AE189" s="904"/>
      <c r="AF189" s="895"/>
      <c r="AG189" s="822">
        <f t="shared" ca="1" si="20"/>
        <v>-12</v>
      </c>
    </row>
    <row r="190" spans="1:33" ht="15" customHeight="1" x14ac:dyDescent="0.25">
      <c r="A190" s="905" t="s">
        <v>384</v>
      </c>
      <c r="B190" s="895">
        <v>63992</v>
      </c>
      <c r="C190" s="906">
        <v>38497</v>
      </c>
      <c r="D190" s="2138">
        <v>7404</v>
      </c>
      <c r="E190" s="2160">
        <v>3</v>
      </c>
      <c r="F190" s="898" t="s">
        <v>421</v>
      </c>
      <c r="G190" s="907" t="s">
        <v>422</v>
      </c>
      <c r="H190" s="832">
        <v>45480</v>
      </c>
      <c r="I190" s="899">
        <v>45443</v>
      </c>
      <c r="J190" s="899">
        <v>45474</v>
      </c>
      <c r="K190" s="899">
        <v>45481</v>
      </c>
      <c r="L190" s="900">
        <v>45482</v>
      </c>
      <c r="M190" s="901">
        <v>45488</v>
      </c>
      <c r="N190" s="830">
        <v>77</v>
      </c>
      <c r="O190" s="830">
        <v>0</v>
      </c>
      <c r="P190" s="830">
        <v>17</v>
      </c>
      <c r="Q190" s="830">
        <v>0</v>
      </c>
      <c r="R190" s="831">
        <v>45523</v>
      </c>
      <c r="S190" s="833" t="s">
        <v>95</v>
      </c>
      <c r="T190" s="833" t="s">
        <v>95</v>
      </c>
      <c r="U190" s="895"/>
      <c r="V190" s="2151">
        <f t="shared" si="19"/>
        <v>38497</v>
      </c>
      <c r="W190" s="830">
        <v>62</v>
      </c>
      <c r="X190" s="830">
        <v>62</v>
      </c>
      <c r="Y190" s="902"/>
      <c r="Z190" s="902"/>
      <c r="AA190" s="902">
        <v>45614</v>
      </c>
      <c r="AB190" s="903"/>
      <c r="AC190" s="831"/>
      <c r="AD190" s="833"/>
      <c r="AE190" s="904"/>
      <c r="AF190" s="895"/>
      <c r="AG190" s="822" t="str">
        <f t="shared" ca="1" si="20"/>
        <v/>
      </c>
    </row>
    <row r="191" spans="1:33" ht="15" customHeight="1" x14ac:dyDescent="0.25">
      <c r="A191" s="905" t="s">
        <v>384</v>
      </c>
      <c r="B191" s="935">
        <v>63992</v>
      </c>
      <c r="C191" s="906">
        <v>38498</v>
      </c>
      <c r="D191" s="2138">
        <v>7406</v>
      </c>
      <c r="E191" s="2160">
        <v>3</v>
      </c>
      <c r="F191" s="898" t="s">
        <v>423</v>
      </c>
      <c r="G191" s="907" t="s">
        <v>424</v>
      </c>
      <c r="H191" s="832">
        <v>45480</v>
      </c>
      <c r="I191" s="899">
        <v>45443</v>
      </c>
      <c r="J191" s="899">
        <v>45474</v>
      </c>
      <c r="K191" s="899">
        <v>45481</v>
      </c>
      <c r="L191" s="900">
        <v>45482</v>
      </c>
      <c r="M191" s="901">
        <v>45488</v>
      </c>
      <c r="N191" s="830">
        <v>75</v>
      </c>
      <c r="O191" s="830">
        <v>0</v>
      </c>
      <c r="P191" s="830">
        <v>15</v>
      </c>
      <c r="Q191" s="830">
        <v>0</v>
      </c>
      <c r="R191" s="831">
        <v>45523</v>
      </c>
      <c r="S191" s="833" t="s">
        <v>95</v>
      </c>
      <c r="T191" s="833" t="s">
        <v>95</v>
      </c>
      <c r="U191" s="895"/>
      <c r="V191" s="2151">
        <f t="shared" si="19"/>
        <v>38498</v>
      </c>
      <c r="W191" s="830">
        <v>62</v>
      </c>
      <c r="X191" s="830">
        <v>62</v>
      </c>
      <c r="Y191" s="902"/>
      <c r="Z191" s="902"/>
      <c r="AA191" s="902">
        <v>45614</v>
      </c>
      <c r="AB191" s="903"/>
      <c r="AC191" s="831"/>
      <c r="AD191" s="833"/>
      <c r="AE191" s="904"/>
      <c r="AF191" s="895"/>
      <c r="AG191" s="822" t="str">
        <f t="shared" ca="1" si="20"/>
        <v/>
      </c>
    </row>
    <row r="192" spans="1:33" ht="15" customHeight="1" x14ac:dyDescent="0.25">
      <c r="A192" s="905" t="s">
        <v>384</v>
      </c>
      <c r="B192" s="895">
        <v>63992</v>
      </c>
      <c r="C192" s="906">
        <v>38499</v>
      </c>
      <c r="D192" s="2138">
        <v>7407</v>
      </c>
      <c r="E192" s="2160">
        <v>3</v>
      </c>
      <c r="F192" s="898" t="s">
        <v>425</v>
      </c>
      <c r="G192" s="907" t="s">
        <v>426</v>
      </c>
      <c r="H192" s="832">
        <v>45480</v>
      </c>
      <c r="I192" s="899">
        <v>45429</v>
      </c>
      <c r="J192" s="899">
        <v>45435</v>
      </c>
      <c r="K192" s="899">
        <v>45442</v>
      </c>
      <c r="L192" s="900">
        <v>45443</v>
      </c>
      <c r="M192" s="901">
        <v>45455</v>
      </c>
      <c r="N192" s="830">
        <v>56</v>
      </c>
      <c r="O192" s="830">
        <v>0</v>
      </c>
      <c r="P192" s="830">
        <v>1</v>
      </c>
      <c r="Q192" s="830">
        <v>0</v>
      </c>
      <c r="R192" s="831">
        <v>45499</v>
      </c>
      <c r="S192" s="833" t="s">
        <v>95</v>
      </c>
      <c r="T192" s="833" t="s">
        <v>95</v>
      </c>
      <c r="U192" s="895"/>
      <c r="V192" s="2151">
        <f t="shared" si="19"/>
        <v>38499</v>
      </c>
      <c r="W192" s="830">
        <v>78</v>
      </c>
      <c r="X192" s="830">
        <v>78</v>
      </c>
      <c r="Y192" s="902"/>
      <c r="Z192" s="902"/>
      <c r="AA192" s="902">
        <v>45614</v>
      </c>
      <c r="AB192" s="903"/>
      <c r="AC192" s="831"/>
      <c r="AD192" s="833"/>
      <c r="AE192" s="904"/>
      <c r="AF192" s="895"/>
      <c r="AG192" s="822" t="str">
        <f t="shared" ca="1" si="20"/>
        <v/>
      </c>
    </row>
    <row r="193" spans="1:33" ht="15" customHeight="1" x14ac:dyDescent="0.25">
      <c r="A193" s="905" t="s">
        <v>384</v>
      </c>
      <c r="B193" s="935">
        <v>63992</v>
      </c>
      <c r="C193" s="912">
        <v>39494</v>
      </c>
      <c r="D193" s="2138">
        <v>7501</v>
      </c>
      <c r="E193" s="2160">
        <v>3</v>
      </c>
      <c r="F193" s="898" t="s">
        <v>434</v>
      </c>
      <c r="G193" s="907" t="s">
        <v>435</v>
      </c>
      <c r="H193" s="832" t="s">
        <v>53</v>
      </c>
      <c r="I193" s="899" t="s">
        <v>53</v>
      </c>
      <c r="J193" s="899">
        <v>45446</v>
      </c>
      <c r="K193" s="899">
        <v>45446</v>
      </c>
      <c r="L193" s="900" t="s">
        <v>53</v>
      </c>
      <c r="M193" s="901"/>
      <c r="N193" s="830"/>
      <c r="O193" s="830"/>
      <c r="P193" s="830"/>
      <c r="Q193" s="830"/>
      <c r="R193" s="831"/>
      <c r="S193" s="833"/>
      <c r="T193" s="833"/>
      <c r="U193" s="895"/>
      <c r="V193" s="2151">
        <f>IF($C193=0,"",$C193)</f>
        <v>39494</v>
      </c>
      <c r="W193" s="830"/>
      <c r="X193" s="830"/>
      <c r="Y193" s="902"/>
      <c r="Z193" s="902"/>
      <c r="AA193" s="902">
        <v>45614</v>
      </c>
      <c r="AB193" s="903"/>
      <c r="AC193" s="831"/>
      <c r="AD193" s="833"/>
      <c r="AE193" s="904"/>
      <c r="AF193" s="895"/>
      <c r="AG193" s="822" t="str">
        <f ca="1">IFERROR(IF(AND(NOT(ISBLANK(R193)),S193 &lt;&gt; "YES"), NETWORKDAYS(R193, TODAY()),""), "")</f>
        <v/>
      </c>
    </row>
    <row r="194" spans="1:33" ht="15" customHeight="1" x14ac:dyDescent="0.25">
      <c r="A194" s="905" t="s">
        <v>384</v>
      </c>
      <c r="B194" s="935">
        <v>63992</v>
      </c>
      <c r="C194" s="906">
        <v>38500</v>
      </c>
      <c r="D194" s="2138">
        <v>7502</v>
      </c>
      <c r="E194" s="2160">
        <v>3</v>
      </c>
      <c r="F194" s="898" t="s">
        <v>431</v>
      </c>
      <c r="G194" s="907" t="s">
        <v>432</v>
      </c>
      <c r="H194" s="832">
        <v>45480</v>
      </c>
      <c r="I194" s="899">
        <v>45436</v>
      </c>
      <c r="J194" s="899">
        <v>45482</v>
      </c>
      <c r="K194" s="899">
        <v>45490</v>
      </c>
      <c r="L194" s="900">
        <v>45490</v>
      </c>
      <c r="M194" s="901">
        <v>45498</v>
      </c>
      <c r="N194" s="830">
        <v>49</v>
      </c>
      <c r="O194" s="830">
        <v>0</v>
      </c>
      <c r="P194" s="830">
        <v>3</v>
      </c>
      <c r="Q194" s="830">
        <v>0</v>
      </c>
      <c r="R194" s="831">
        <v>45523</v>
      </c>
      <c r="S194" s="833" t="s">
        <v>95</v>
      </c>
      <c r="T194" s="833" t="s">
        <v>95</v>
      </c>
      <c r="U194" s="895"/>
      <c r="V194" s="2151">
        <f t="shared" si="19"/>
        <v>38500</v>
      </c>
      <c r="W194" s="830">
        <v>36</v>
      </c>
      <c r="X194" s="830">
        <v>36</v>
      </c>
      <c r="Y194" s="902"/>
      <c r="Z194" s="902"/>
      <c r="AA194" s="902">
        <v>45614</v>
      </c>
      <c r="AB194" s="903"/>
      <c r="AC194" s="831"/>
      <c r="AD194" s="833"/>
      <c r="AE194" s="904"/>
      <c r="AF194" s="895"/>
      <c r="AG194" s="822" t="str">
        <f t="shared" ca="1" si="20"/>
        <v/>
      </c>
    </row>
    <row r="195" spans="1:33" ht="15" customHeight="1" x14ac:dyDescent="0.25">
      <c r="A195" s="905" t="s">
        <v>384</v>
      </c>
      <c r="B195" s="895">
        <v>63992</v>
      </c>
      <c r="C195" s="912">
        <v>39493</v>
      </c>
      <c r="D195" s="2138">
        <v>7405</v>
      </c>
      <c r="E195" s="2160"/>
      <c r="F195" s="898" t="s">
        <v>433</v>
      </c>
      <c r="G195" s="907" t="s">
        <v>6000</v>
      </c>
      <c r="H195" s="832"/>
      <c r="I195" s="899"/>
      <c r="J195" s="899"/>
      <c r="K195" s="899"/>
      <c r="L195" s="900"/>
      <c r="M195" s="901"/>
      <c r="N195" s="830"/>
      <c r="O195" s="830"/>
      <c r="P195" s="830"/>
      <c r="Q195" s="830"/>
      <c r="R195" s="831"/>
      <c r="S195" s="833"/>
      <c r="T195" s="833"/>
      <c r="U195" s="895"/>
      <c r="V195" s="2151">
        <f t="shared" ref="V195" si="21">IF($C195=0,"",$C195)</f>
        <v>39493</v>
      </c>
      <c r="W195" s="830"/>
      <c r="X195" s="830"/>
      <c r="Y195" s="902"/>
      <c r="Z195" s="902"/>
      <c r="AA195" s="902"/>
      <c r="AB195" s="903"/>
      <c r="AC195" s="831"/>
      <c r="AD195" s="833"/>
      <c r="AE195" s="904"/>
      <c r="AF195" s="895"/>
      <c r="AG195" s="822" t="str">
        <f t="shared" ca="1" si="20"/>
        <v/>
      </c>
    </row>
    <row r="196" spans="1:33" ht="15" customHeight="1" x14ac:dyDescent="0.25">
      <c r="A196" s="905" t="s">
        <v>384</v>
      </c>
      <c r="B196" s="935">
        <v>63992</v>
      </c>
      <c r="C196" s="906">
        <v>38479</v>
      </c>
      <c r="D196" s="2138">
        <v>6106</v>
      </c>
      <c r="E196" s="2160">
        <v>1</v>
      </c>
      <c r="F196" s="2147" t="s">
        <v>391</v>
      </c>
      <c r="G196" s="2164" t="s">
        <v>392</v>
      </c>
      <c r="H196" s="832">
        <v>45397</v>
      </c>
      <c r="I196" s="899">
        <v>45422</v>
      </c>
      <c r="J196" s="899">
        <v>45448</v>
      </c>
      <c r="K196" s="899">
        <v>45453</v>
      </c>
      <c r="L196" s="900">
        <v>45455</v>
      </c>
      <c r="M196" s="901">
        <v>45453</v>
      </c>
      <c r="N196" s="830">
        <v>374</v>
      </c>
      <c r="O196" s="830">
        <v>8</v>
      </c>
      <c r="P196" s="830">
        <v>572</v>
      </c>
      <c r="Q196" s="830">
        <v>530</v>
      </c>
      <c r="R196" s="831">
        <v>45553</v>
      </c>
      <c r="S196" s="833"/>
      <c r="T196" s="833"/>
      <c r="U196" s="895"/>
      <c r="V196" s="2151">
        <f t="shared" ref="V196:V202" si="22">IF($C196=0,"",$C196)</f>
        <v>38479</v>
      </c>
      <c r="W196" s="830">
        <v>784</v>
      </c>
      <c r="X196" s="830">
        <v>784</v>
      </c>
      <c r="Y196" s="902"/>
      <c r="Z196" s="902"/>
      <c r="AA196" s="902">
        <v>45614</v>
      </c>
      <c r="AB196" s="903"/>
      <c r="AC196" s="831"/>
      <c r="AD196" s="833"/>
      <c r="AE196" s="904"/>
      <c r="AF196" s="895"/>
      <c r="AG196" s="822">
        <f t="shared" ref="AG196:AG202" ca="1" si="23">IFERROR(IF(AND(NOT(ISBLANK(R196)),S196 &lt;&gt; "YES"), NETWORKDAYS(R196, TODAY()),""), "")</f>
        <v>2</v>
      </c>
    </row>
    <row r="197" spans="1:33" ht="15" customHeight="1" x14ac:dyDescent="0.25">
      <c r="A197" s="905" t="s">
        <v>384</v>
      </c>
      <c r="B197" s="895">
        <v>63992</v>
      </c>
      <c r="C197" s="2123">
        <v>38480</v>
      </c>
      <c r="D197" s="2138">
        <v>6107</v>
      </c>
      <c r="E197" s="2160">
        <v>1</v>
      </c>
      <c r="F197" s="898" t="s">
        <v>393</v>
      </c>
      <c r="G197" s="907" t="s">
        <v>394</v>
      </c>
      <c r="H197" s="832" t="s">
        <v>233</v>
      </c>
      <c r="I197" s="899" t="s">
        <v>233</v>
      </c>
      <c r="J197" s="899" t="s">
        <v>53</v>
      </c>
      <c r="K197" s="899">
        <v>45450</v>
      </c>
      <c r="L197" s="900" t="s">
        <v>53</v>
      </c>
      <c r="M197" s="901"/>
      <c r="N197" s="830">
        <v>0</v>
      </c>
      <c r="O197" s="830"/>
      <c r="P197" s="830">
        <v>0</v>
      </c>
      <c r="Q197" s="830"/>
      <c r="R197" s="831"/>
      <c r="S197" s="833"/>
      <c r="T197" s="833"/>
      <c r="U197" s="895"/>
      <c r="V197" s="2151">
        <f t="shared" si="22"/>
        <v>38480</v>
      </c>
      <c r="W197" s="830">
        <v>0</v>
      </c>
      <c r="X197" s="830"/>
      <c r="Y197" s="902"/>
      <c r="Z197" s="902"/>
      <c r="AA197" s="902">
        <v>45614</v>
      </c>
      <c r="AB197" s="903"/>
      <c r="AC197" s="831"/>
      <c r="AD197" s="833"/>
      <c r="AE197" s="904"/>
      <c r="AF197" s="895"/>
      <c r="AG197" s="822" t="str">
        <f t="shared" ca="1" si="23"/>
        <v/>
      </c>
    </row>
    <row r="198" spans="1:33" ht="15" customHeight="1" x14ac:dyDescent="0.25">
      <c r="A198" s="905" t="s">
        <v>384</v>
      </c>
      <c r="B198" s="935">
        <v>63992</v>
      </c>
      <c r="C198" s="906">
        <v>38481</v>
      </c>
      <c r="D198" s="2138">
        <v>6108</v>
      </c>
      <c r="E198" s="2160">
        <v>1</v>
      </c>
      <c r="F198" s="898" t="s">
        <v>395</v>
      </c>
      <c r="G198" s="907" t="s">
        <v>396</v>
      </c>
      <c r="H198" s="832">
        <v>45397</v>
      </c>
      <c r="I198" s="899">
        <v>45422</v>
      </c>
      <c r="J198" s="899">
        <v>45428</v>
      </c>
      <c r="K198" s="899">
        <v>45432</v>
      </c>
      <c r="L198" s="900">
        <v>45433</v>
      </c>
      <c r="M198" s="901">
        <v>45445</v>
      </c>
      <c r="N198" s="830">
        <v>46</v>
      </c>
      <c r="O198" s="830">
        <v>0</v>
      </c>
      <c r="P198" s="830">
        <v>1</v>
      </c>
      <c r="Q198" s="830">
        <v>0</v>
      </c>
      <c r="R198" s="831">
        <v>45495</v>
      </c>
      <c r="S198" s="833" t="s">
        <v>95</v>
      </c>
      <c r="T198" s="833" t="s">
        <v>95</v>
      </c>
      <c r="U198" s="895"/>
      <c r="V198" s="2151">
        <f t="shared" si="22"/>
        <v>38481</v>
      </c>
      <c r="W198" s="830">
        <v>66</v>
      </c>
      <c r="X198" s="830">
        <v>66</v>
      </c>
      <c r="Y198" s="902"/>
      <c r="Z198" s="902"/>
      <c r="AA198" s="902">
        <v>45614</v>
      </c>
      <c r="AB198" s="903"/>
      <c r="AC198" s="831"/>
      <c r="AD198" s="833"/>
      <c r="AE198" s="904"/>
      <c r="AF198" s="895"/>
      <c r="AG198" s="822" t="str">
        <f t="shared" ca="1" si="23"/>
        <v/>
      </c>
    </row>
    <row r="199" spans="1:33" ht="15" customHeight="1" x14ac:dyDescent="0.25">
      <c r="A199" s="905" t="s">
        <v>384</v>
      </c>
      <c r="B199" s="895">
        <v>63992</v>
      </c>
      <c r="C199" s="906">
        <v>38510</v>
      </c>
      <c r="D199" s="2138">
        <v>6201</v>
      </c>
      <c r="E199" s="2160">
        <v>1</v>
      </c>
      <c r="F199" s="898" t="s">
        <v>397</v>
      </c>
      <c r="G199" s="907" t="s">
        <v>398</v>
      </c>
      <c r="H199" s="832">
        <v>45415</v>
      </c>
      <c r="I199" s="899">
        <v>45422</v>
      </c>
      <c r="J199" s="899">
        <v>45469</v>
      </c>
      <c r="K199" s="899">
        <v>45469</v>
      </c>
      <c r="L199" s="900">
        <v>45481</v>
      </c>
      <c r="M199" s="901">
        <v>45481</v>
      </c>
      <c r="N199" s="830">
        <v>419</v>
      </c>
      <c r="O199" s="830">
        <v>8</v>
      </c>
      <c r="P199" s="830">
        <v>557</v>
      </c>
      <c r="Q199" s="830">
        <v>515</v>
      </c>
      <c r="R199" s="831">
        <v>45548</v>
      </c>
      <c r="S199" s="833"/>
      <c r="T199" s="833"/>
      <c r="U199" s="895"/>
      <c r="V199" s="2151">
        <f t="shared" si="22"/>
        <v>38510</v>
      </c>
      <c r="W199" s="830">
        <v>619</v>
      </c>
      <c r="X199" s="830">
        <v>619</v>
      </c>
      <c r="Y199" s="902"/>
      <c r="Z199" s="902"/>
      <c r="AA199" s="902">
        <v>45614</v>
      </c>
      <c r="AB199" s="903"/>
      <c r="AC199" s="831"/>
      <c r="AD199" s="833"/>
      <c r="AE199" s="904"/>
      <c r="AF199" s="895"/>
      <c r="AG199" s="822">
        <f t="shared" ca="1" si="23"/>
        <v>5</v>
      </c>
    </row>
    <row r="200" spans="1:33" ht="15" customHeight="1" x14ac:dyDescent="0.25">
      <c r="A200" s="905" t="s">
        <v>384</v>
      </c>
      <c r="B200" s="935">
        <v>63992</v>
      </c>
      <c r="C200" s="2123">
        <v>38482</v>
      </c>
      <c r="D200" s="2138">
        <v>6202</v>
      </c>
      <c r="E200" s="2160">
        <v>1</v>
      </c>
      <c r="F200" s="898" t="s">
        <v>399</v>
      </c>
      <c r="G200" s="907" t="s">
        <v>400</v>
      </c>
      <c r="H200" s="832" t="s">
        <v>233</v>
      </c>
      <c r="I200" s="899" t="s">
        <v>233</v>
      </c>
      <c r="J200" s="899" t="s">
        <v>53</v>
      </c>
      <c r="K200" s="899">
        <v>45491</v>
      </c>
      <c r="L200" s="900" t="s">
        <v>53</v>
      </c>
      <c r="M200" s="901"/>
      <c r="N200" s="830">
        <v>0</v>
      </c>
      <c r="O200" s="830"/>
      <c r="P200" s="830">
        <v>0</v>
      </c>
      <c r="Q200" s="830"/>
      <c r="R200" s="831"/>
      <c r="S200" s="833"/>
      <c r="T200" s="833"/>
      <c r="U200" s="895"/>
      <c r="V200" s="2151">
        <f t="shared" si="22"/>
        <v>38482</v>
      </c>
      <c r="W200" s="830">
        <v>0</v>
      </c>
      <c r="X200" s="830"/>
      <c r="Y200" s="902"/>
      <c r="Z200" s="902"/>
      <c r="AA200" s="902">
        <v>45614</v>
      </c>
      <c r="AB200" s="903"/>
      <c r="AC200" s="831"/>
      <c r="AD200" s="833"/>
      <c r="AE200" s="904"/>
      <c r="AF200" s="895"/>
      <c r="AG200" s="822" t="str">
        <f t="shared" ca="1" si="23"/>
        <v/>
      </c>
    </row>
    <row r="201" spans="1:33" ht="15" customHeight="1" x14ac:dyDescent="0.25">
      <c r="A201" s="905" t="s">
        <v>384</v>
      </c>
      <c r="B201" s="895">
        <v>63992</v>
      </c>
      <c r="C201" s="906">
        <v>38483</v>
      </c>
      <c r="D201" s="2138">
        <v>6203</v>
      </c>
      <c r="E201" s="2160">
        <v>1</v>
      </c>
      <c r="F201" s="898" t="s">
        <v>401</v>
      </c>
      <c r="G201" s="907" t="s">
        <v>388</v>
      </c>
      <c r="H201" s="832">
        <v>45429</v>
      </c>
      <c r="I201" s="899">
        <v>45380</v>
      </c>
      <c r="J201" s="899">
        <v>45401</v>
      </c>
      <c r="K201" s="899">
        <v>45404</v>
      </c>
      <c r="L201" s="900">
        <v>45404</v>
      </c>
      <c r="M201" s="901">
        <v>45418</v>
      </c>
      <c r="N201" s="830">
        <v>62</v>
      </c>
      <c r="O201" s="830">
        <v>0</v>
      </c>
      <c r="P201" s="830">
        <v>11</v>
      </c>
      <c r="Q201" s="830">
        <v>0</v>
      </c>
      <c r="R201" s="831">
        <v>45485</v>
      </c>
      <c r="S201" s="833" t="s">
        <v>95</v>
      </c>
      <c r="T201" s="833" t="s">
        <v>95</v>
      </c>
      <c r="U201" s="895"/>
      <c r="V201" s="2151">
        <f t="shared" si="22"/>
        <v>38483</v>
      </c>
      <c r="W201" s="830">
        <v>81</v>
      </c>
      <c r="X201" s="830">
        <v>81</v>
      </c>
      <c r="Y201" s="902"/>
      <c r="Z201" s="902"/>
      <c r="AA201" s="902">
        <v>45614</v>
      </c>
      <c r="AB201" s="903"/>
      <c r="AC201" s="831"/>
      <c r="AD201" s="833"/>
      <c r="AE201" s="904"/>
      <c r="AF201" s="895"/>
      <c r="AG201" s="822" t="str">
        <f t="shared" ca="1" si="23"/>
        <v/>
      </c>
    </row>
    <row r="202" spans="1:33" ht="15.75" customHeight="1" x14ac:dyDescent="0.25">
      <c r="A202" s="905" t="s">
        <v>384</v>
      </c>
      <c r="B202" s="935">
        <v>63992</v>
      </c>
      <c r="C202" s="906">
        <v>38484</v>
      </c>
      <c r="D202" s="2138">
        <v>6204</v>
      </c>
      <c r="E202" s="2160">
        <v>1</v>
      </c>
      <c r="F202" s="898" t="s">
        <v>402</v>
      </c>
      <c r="G202" s="907" t="s">
        <v>403</v>
      </c>
      <c r="H202" s="832">
        <v>45436</v>
      </c>
      <c r="I202" s="899">
        <v>45380</v>
      </c>
      <c r="J202" s="899">
        <v>45401</v>
      </c>
      <c r="K202" s="899">
        <v>45404</v>
      </c>
      <c r="L202" s="900">
        <v>45404</v>
      </c>
      <c r="M202" s="901">
        <v>45418</v>
      </c>
      <c r="N202" s="830">
        <v>60</v>
      </c>
      <c r="O202" s="830">
        <v>0</v>
      </c>
      <c r="P202" s="830">
        <v>8</v>
      </c>
      <c r="Q202" s="830">
        <v>0</v>
      </c>
      <c r="R202" s="831">
        <v>45474</v>
      </c>
      <c r="S202" s="833" t="s">
        <v>95</v>
      </c>
      <c r="T202" s="833" t="s">
        <v>95</v>
      </c>
      <c r="U202" s="895"/>
      <c r="V202" s="2151">
        <f t="shared" si="22"/>
        <v>38484</v>
      </c>
      <c r="W202" s="830">
        <v>69</v>
      </c>
      <c r="X202" s="830">
        <v>69</v>
      </c>
      <c r="Y202" s="902"/>
      <c r="Z202" s="902"/>
      <c r="AA202" s="902">
        <v>45614</v>
      </c>
      <c r="AB202" s="903"/>
      <c r="AC202" s="831"/>
      <c r="AD202" s="833"/>
      <c r="AE202" s="904"/>
      <c r="AF202" s="895"/>
      <c r="AG202" s="822" t="str">
        <f t="shared" ca="1" si="23"/>
        <v/>
      </c>
    </row>
    <row r="203" spans="1:33" ht="15.75" customHeight="1" x14ac:dyDescent="0.25">
      <c r="A203" s="905" t="s">
        <v>384</v>
      </c>
      <c r="B203" s="935">
        <v>63992</v>
      </c>
      <c r="C203" s="912">
        <v>39964</v>
      </c>
      <c r="D203" s="2138">
        <v>7308</v>
      </c>
      <c r="E203" s="2160" t="s">
        <v>6122</v>
      </c>
      <c r="F203" s="898" t="s">
        <v>6123</v>
      </c>
      <c r="G203" s="907" t="s">
        <v>4696</v>
      </c>
      <c r="H203" s="832"/>
      <c r="I203" s="899"/>
      <c r="J203" s="899"/>
      <c r="K203" s="899"/>
      <c r="L203" s="900"/>
      <c r="M203" s="901"/>
      <c r="N203" s="830"/>
      <c r="O203" s="830"/>
      <c r="P203" s="830"/>
      <c r="Q203" s="830"/>
      <c r="R203" s="831"/>
      <c r="S203" s="833"/>
      <c r="T203" s="833"/>
      <c r="U203" s="895"/>
      <c r="V203" s="2151">
        <f>IF($C203=0,"",$C203)</f>
        <v>39964</v>
      </c>
      <c r="W203" s="830"/>
      <c r="X203" s="830"/>
      <c r="Y203" s="902"/>
      <c r="Z203" s="902"/>
      <c r="AA203" s="902"/>
      <c r="AB203" s="903"/>
      <c r="AC203" s="831"/>
      <c r="AD203" s="833"/>
      <c r="AE203" s="904"/>
      <c r="AF203" s="895"/>
      <c r="AG203" s="822" t="str">
        <f ca="1">IFERROR(IF(AND(NOT(ISBLANK(R203)),S203 &lt;&gt; "YES"), NETWORKDAYS(R203, TODAY()),""), "")</f>
        <v/>
      </c>
    </row>
    <row r="204" spans="1:33" ht="15" customHeight="1" x14ac:dyDescent="0.25">
      <c r="A204" s="905" t="s">
        <v>384</v>
      </c>
      <c r="B204" s="935">
        <v>63992</v>
      </c>
      <c r="C204" s="2123">
        <v>38496</v>
      </c>
      <c r="D204" s="895">
        <v>7403</v>
      </c>
      <c r="E204" s="897"/>
      <c r="F204" s="898" t="s">
        <v>436</v>
      </c>
      <c r="G204" s="907" t="s">
        <v>437</v>
      </c>
      <c r="H204" s="832">
        <v>45464</v>
      </c>
      <c r="I204" s="899">
        <v>45569</v>
      </c>
      <c r="J204" s="899"/>
      <c r="K204" s="899"/>
      <c r="L204" s="900"/>
      <c r="M204" s="901"/>
      <c r="N204" s="830">
        <v>0</v>
      </c>
      <c r="O204" s="830"/>
      <c r="P204" s="830">
        <v>0</v>
      </c>
      <c r="Q204" s="830"/>
      <c r="R204" s="831"/>
      <c r="S204" s="833"/>
      <c r="T204" s="833"/>
      <c r="U204" s="895"/>
      <c r="V204" s="2151">
        <f t="shared" si="19"/>
        <v>38496</v>
      </c>
      <c r="W204" s="830">
        <v>16</v>
      </c>
      <c r="X204" s="830"/>
      <c r="Y204" s="902"/>
      <c r="Z204" s="902"/>
      <c r="AA204" s="902">
        <v>45567</v>
      </c>
      <c r="AB204" s="903"/>
      <c r="AC204" s="831"/>
      <c r="AD204" s="833"/>
      <c r="AE204" s="904"/>
      <c r="AF204" s="895"/>
      <c r="AG204" s="822" t="str">
        <f t="shared" ca="1" si="20"/>
        <v/>
      </c>
    </row>
    <row r="205" spans="1:33" ht="15.6" customHeight="1" x14ac:dyDescent="0.25">
      <c r="A205" s="905" t="s">
        <v>384</v>
      </c>
      <c r="B205" s="895">
        <v>63992</v>
      </c>
      <c r="C205" s="2123">
        <v>38476</v>
      </c>
      <c r="D205" s="895">
        <v>6102</v>
      </c>
      <c r="E205" s="897"/>
      <c r="F205" s="898" t="s">
        <v>438</v>
      </c>
      <c r="G205" s="907" t="s">
        <v>439</v>
      </c>
      <c r="H205" s="832">
        <v>45464</v>
      </c>
      <c r="I205" s="899">
        <v>45569</v>
      </c>
      <c r="J205" s="899"/>
      <c r="K205" s="899"/>
      <c r="L205" s="900"/>
      <c r="M205" s="901"/>
      <c r="N205" s="830">
        <v>0</v>
      </c>
      <c r="O205" s="830"/>
      <c r="P205" s="830">
        <v>0</v>
      </c>
      <c r="Q205" s="830"/>
      <c r="R205" s="831"/>
      <c r="S205" s="833"/>
      <c r="T205" s="833"/>
      <c r="U205" s="895"/>
      <c r="V205" s="2151">
        <f t="shared" si="19"/>
        <v>38476</v>
      </c>
      <c r="W205" s="830">
        <v>32</v>
      </c>
      <c r="X205" s="830"/>
      <c r="Y205" s="902"/>
      <c r="Z205" s="902"/>
      <c r="AA205" s="902">
        <v>45541</v>
      </c>
      <c r="AB205" s="903"/>
      <c r="AC205" s="831"/>
      <c r="AD205" s="833"/>
      <c r="AE205" s="904"/>
      <c r="AF205" s="895"/>
      <c r="AG205" s="822" t="str">
        <f t="shared" ca="1" si="20"/>
        <v/>
      </c>
    </row>
    <row r="206" spans="1:33" ht="15.75" customHeight="1" x14ac:dyDescent="0.25">
      <c r="A206" s="905" t="s">
        <v>384</v>
      </c>
      <c r="B206" s="935">
        <v>63992</v>
      </c>
      <c r="C206" s="2123">
        <v>38486</v>
      </c>
      <c r="D206" s="895">
        <v>7102</v>
      </c>
      <c r="E206" s="897"/>
      <c r="F206" s="898" t="s">
        <v>440</v>
      </c>
      <c r="G206" s="907" t="s">
        <v>437</v>
      </c>
      <c r="H206" s="832">
        <v>45464</v>
      </c>
      <c r="I206" s="899">
        <v>45569</v>
      </c>
      <c r="J206" s="899"/>
      <c r="K206" s="899"/>
      <c r="L206" s="900"/>
      <c r="M206" s="901"/>
      <c r="N206" s="830">
        <v>0</v>
      </c>
      <c r="O206" s="830"/>
      <c r="P206" s="830">
        <v>0</v>
      </c>
      <c r="Q206" s="830"/>
      <c r="R206" s="831"/>
      <c r="S206" s="833"/>
      <c r="T206" s="833"/>
      <c r="U206" s="895"/>
      <c r="V206" s="2151">
        <f t="shared" si="19"/>
        <v>38486</v>
      </c>
      <c r="W206" s="830">
        <v>16</v>
      </c>
      <c r="X206" s="830"/>
      <c r="Y206" s="902"/>
      <c r="Z206" s="902"/>
      <c r="AA206" s="902">
        <v>45567</v>
      </c>
      <c r="AB206" s="903"/>
      <c r="AC206" s="831"/>
      <c r="AD206" s="833"/>
      <c r="AE206" s="904"/>
      <c r="AF206" s="895"/>
      <c r="AG206" s="822" t="str">
        <f t="shared" ca="1" si="20"/>
        <v/>
      </c>
    </row>
    <row r="207" spans="1:33" ht="15" customHeight="1" x14ac:dyDescent="0.25">
      <c r="A207" s="905" t="s">
        <v>384</v>
      </c>
      <c r="B207" s="895">
        <v>63992</v>
      </c>
      <c r="C207" s="2123">
        <v>38502</v>
      </c>
      <c r="D207" s="895">
        <v>8101</v>
      </c>
      <c r="E207" s="897"/>
      <c r="F207" s="898" t="s">
        <v>441</v>
      </c>
      <c r="G207" s="907" t="s">
        <v>442</v>
      </c>
      <c r="H207" s="832"/>
      <c r="I207" s="899"/>
      <c r="J207" s="899"/>
      <c r="K207" s="899"/>
      <c r="L207" s="900"/>
      <c r="M207" s="901"/>
      <c r="N207" s="830">
        <v>0</v>
      </c>
      <c r="O207" s="830"/>
      <c r="P207" s="830">
        <v>0</v>
      </c>
      <c r="Q207" s="830"/>
      <c r="R207" s="831"/>
      <c r="S207" s="833"/>
      <c r="T207" s="833"/>
      <c r="U207" s="895"/>
      <c r="V207" s="2151">
        <f t="shared" si="19"/>
        <v>38502</v>
      </c>
      <c r="W207" s="830">
        <v>292</v>
      </c>
      <c r="X207" s="830"/>
      <c r="Y207" s="902"/>
      <c r="Z207" s="902"/>
      <c r="AA207" s="902"/>
      <c r="AB207" s="903"/>
      <c r="AC207" s="831"/>
      <c r="AD207" s="833"/>
      <c r="AE207" s="904"/>
      <c r="AF207" s="895"/>
      <c r="AG207" s="822" t="str">
        <f t="shared" ca="1" si="20"/>
        <v/>
      </c>
    </row>
    <row r="208" spans="1:33" ht="15" customHeight="1" x14ac:dyDescent="0.25">
      <c r="A208" s="905" t="s">
        <v>384</v>
      </c>
      <c r="B208" s="935">
        <v>63992</v>
      </c>
      <c r="C208" s="2123">
        <v>38503</v>
      </c>
      <c r="D208" s="895">
        <v>8102</v>
      </c>
      <c r="E208" s="897"/>
      <c r="F208" s="898" t="s">
        <v>443</v>
      </c>
      <c r="G208" s="907" t="s">
        <v>444</v>
      </c>
      <c r="H208" s="832"/>
      <c r="I208" s="899"/>
      <c r="J208" s="899"/>
      <c r="K208" s="899"/>
      <c r="L208" s="900"/>
      <c r="M208" s="901"/>
      <c r="N208" s="830">
        <v>0</v>
      </c>
      <c r="O208" s="830"/>
      <c r="P208" s="830">
        <v>0</v>
      </c>
      <c r="Q208" s="830"/>
      <c r="R208" s="831"/>
      <c r="S208" s="833"/>
      <c r="T208" s="833"/>
      <c r="U208" s="895"/>
      <c r="V208" s="2151">
        <f t="shared" si="19"/>
        <v>38503</v>
      </c>
      <c r="W208" s="830">
        <v>175</v>
      </c>
      <c r="X208" s="830"/>
      <c r="Y208" s="902"/>
      <c r="Z208" s="902"/>
      <c r="AA208" s="902"/>
      <c r="AB208" s="903"/>
      <c r="AC208" s="831"/>
      <c r="AD208" s="833"/>
      <c r="AE208" s="904"/>
      <c r="AF208" s="895"/>
      <c r="AG208" s="822" t="str">
        <f t="shared" ca="1" si="20"/>
        <v/>
      </c>
    </row>
    <row r="209" spans="1:33" ht="15" customHeight="1" x14ac:dyDescent="0.25">
      <c r="A209" s="905" t="s">
        <v>384</v>
      </c>
      <c r="B209" s="895">
        <v>63992</v>
      </c>
      <c r="C209" s="2123">
        <v>38504</v>
      </c>
      <c r="D209" s="895">
        <v>8103</v>
      </c>
      <c r="E209" s="897"/>
      <c r="F209" s="898" t="s">
        <v>445</v>
      </c>
      <c r="G209" s="907" t="s">
        <v>446</v>
      </c>
      <c r="H209" s="832"/>
      <c r="I209" s="899"/>
      <c r="J209" s="899"/>
      <c r="K209" s="899"/>
      <c r="L209" s="900"/>
      <c r="M209" s="901"/>
      <c r="N209" s="830">
        <v>0</v>
      </c>
      <c r="O209" s="830"/>
      <c r="P209" s="830">
        <v>0</v>
      </c>
      <c r="Q209" s="830"/>
      <c r="R209" s="831">
        <v>45474</v>
      </c>
      <c r="S209" s="833" t="s">
        <v>95</v>
      </c>
      <c r="T209" s="833" t="s">
        <v>95</v>
      </c>
      <c r="U209" s="895"/>
      <c r="V209" s="2151">
        <f t="shared" si="19"/>
        <v>38504</v>
      </c>
      <c r="W209" s="830">
        <v>200</v>
      </c>
      <c r="X209" s="830"/>
      <c r="Y209" s="902"/>
      <c r="Z209" s="902"/>
      <c r="AA209" s="902"/>
      <c r="AB209" s="903"/>
      <c r="AC209" s="831"/>
      <c r="AD209" s="833"/>
      <c r="AE209" s="904"/>
      <c r="AF209" s="895"/>
      <c r="AG209" s="822" t="str">
        <f t="shared" ca="1" si="20"/>
        <v/>
      </c>
    </row>
    <row r="210" spans="1:33" ht="15" customHeight="1" x14ac:dyDescent="0.25">
      <c r="A210" s="905" t="s">
        <v>384</v>
      </c>
      <c r="B210" s="935">
        <v>63992</v>
      </c>
      <c r="C210" s="2123">
        <v>38505</v>
      </c>
      <c r="D210" s="895">
        <v>8104</v>
      </c>
      <c r="E210" s="897"/>
      <c r="F210" s="898" t="s">
        <v>447</v>
      </c>
      <c r="G210" s="907" t="s">
        <v>377</v>
      </c>
      <c r="H210" s="832"/>
      <c r="I210" s="899"/>
      <c r="J210" s="899"/>
      <c r="K210" s="899"/>
      <c r="L210" s="900"/>
      <c r="M210" s="901"/>
      <c r="N210" s="830">
        <v>0</v>
      </c>
      <c r="O210" s="830"/>
      <c r="P210" s="830">
        <v>0</v>
      </c>
      <c r="Q210" s="830"/>
      <c r="R210" s="831"/>
      <c r="S210" s="833"/>
      <c r="T210" s="833"/>
      <c r="U210" s="895"/>
      <c r="V210" s="2151">
        <f t="shared" si="19"/>
        <v>38505</v>
      </c>
      <c r="W210" s="830">
        <v>0</v>
      </c>
      <c r="X210" s="830"/>
      <c r="Y210" s="902"/>
      <c r="Z210" s="902"/>
      <c r="AA210" s="902"/>
      <c r="AB210" s="903"/>
      <c r="AC210" s="831"/>
      <c r="AD210" s="833"/>
      <c r="AE210" s="904"/>
      <c r="AF210" s="895"/>
      <c r="AG210" s="822" t="str">
        <f t="shared" ca="1" si="20"/>
        <v/>
      </c>
    </row>
    <row r="211" spans="1:33" ht="15" customHeight="1" x14ac:dyDescent="0.25">
      <c r="A211" s="905" t="s">
        <v>384</v>
      </c>
      <c r="B211" s="895">
        <v>63992</v>
      </c>
      <c r="C211" s="2123">
        <v>38501</v>
      </c>
      <c r="D211" s="895">
        <v>8105</v>
      </c>
      <c r="E211" s="897"/>
      <c r="F211" s="898" t="s">
        <v>448</v>
      </c>
      <c r="G211" s="907" t="s">
        <v>449</v>
      </c>
      <c r="H211" s="832"/>
      <c r="I211" s="899"/>
      <c r="J211" s="899"/>
      <c r="K211" s="899"/>
      <c r="L211" s="900"/>
      <c r="M211" s="901"/>
      <c r="N211" s="830">
        <v>0</v>
      </c>
      <c r="O211" s="830"/>
      <c r="P211" s="830">
        <v>0</v>
      </c>
      <c r="Q211" s="830"/>
      <c r="R211" s="831"/>
      <c r="S211" s="833"/>
      <c r="T211" s="833"/>
      <c r="U211" s="895"/>
      <c r="V211" s="2151">
        <f t="shared" si="19"/>
        <v>38501</v>
      </c>
      <c r="W211" s="830">
        <v>0</v>
      </c>
      <c r="X211" s="830"/>
      <c r="Y211" s="902"/>
      <c r="Z211" s="902"/>
      <c r="AA211" s="902"/>
      <c r="AB211" s="903"/>
      <c r="AC211" s="831"/>
      <c r="AD211" s="833"/>
      <c r="AE211" s="904"/>
      <c r="AF211" s="895"/>
      <c r="AG211" s="822" t="str">
        <f t="shared" ca="1" si="20"/>
        <v/>
      </c>
    </row>
    <row r="212" spans="1:33" ht="15" customHeight="1" x14ac:dyDescent="0.25">
      <c r="A212" s="905" t="s">
        <v>384</v>
      </c>
      <c r="B212" s="935">
        <v>63992</v>
      </c>
      <c r="C212" s="2123">
        <v>38506</v>
      </c>
      <c r="D212" s="895">
        <v>8106</v>
      </c>
      <c r="E212" s="897"/>
      <c r="F212" s="898" t="s">
        <v>450</v>
      </c>
      <c r="G212" s="907" t="s">
        <v>451</v>
      </c>
      <c r="H212" s="832"/>
      <c r="I212" s="899"/>
      <c r="J212" s="899"/>
      <c r="K212" s="899"/>
      <c r="L212" s="900"/>
      <c r="M212" s="901"/>
      <c r="N212" s="830">
        <v>0</v>
      </c>
      <c r="O212" s="830"/>
      <c r="P212" s="830">
        <v>0</v>
      </c>
      <c r="Q212" s="830"/>
      <c r="R212" s="831"/>
      <c r="S212" s="833"/>
      <c r="T212" s="833"/>
      <c r="U212" s="895"/>
      <c r="V212" s="2151">
        <f t="shared" si="19"/>
        <v>38506</v>
      </c>
      <c r="W212" s="830">
        <v>0</v>
      </c>
      <c r="X212" s="830"/>
      <c r="Y212" s="902"/>
      <c r="Z212" s="902"/>
      <c r="AA212" s="902"/>
      <c r="AB212" s="903"/>
      <c r="AC212" s="831"/>
      <c r="AD212" s="833"/>
      <c r="AE212" s="904"/>
      <c r="AF212" s="895"/>
      <c r="AG212" s="822" t="str">
        <f t="shared" ca="1" si="20"/>
        <v/>
      </c>
    </row>
    <row r="213" spans="1:33" ht="15" customHeight="1" x14ac:dyDescent="0.25">
      <c r="A213" s="905" t="s">
        <v>384</v>
      </c>
      <c r="B213" s="895">
        <v>63992</v>
      </c>
      <c r="C213" s="2123">
        <v>38507</v>
      </c>
      <c r="D213" s="895">
        <v>8107</v>
      </c>
      <c r="E213" s="897"/>
      <c r="F213" s="898" t="s">
        <v>452</v>
      </c>
      <c r="G213" s="907" t="s">
        <v>453</v>
      </c>
      <c r="H213" s="832"/>
      <c r="I213" s="899"/>
      <c r="J213" s="899"/>
      <c r="K213" s="899"/>
      <c r="L213" s="900"/>
      <c r="M213" s="901"/>
      <c r="N213" s="830">
        <v>0</v>
      </c>
      <c r="O213" s="830"/>
      <c r="P213" s="830">
        <v>0</v>
      </c>
      <c r="Q213" s="830"/>
      <c r="R213" s="831"/>
      <c r="S213" s="833"/>
      <c r="T213" s="833"/>
      <c r="U213" s="895"/>
      <c r="V213" s="2151">
        <f t="shared" si="19"/>
        <v>38507</v>
      </c>
      <c r="W213" s="830">
        <v>0</v>
      </c>
      <c r="X213" s="830"/>
      <c r="Y213" s="902"/>
      <c r="Z213" s="902"/>
      <c r="AA213" s="902"/>
      <c r="AB213" s="903"/>
      <c r="AC213" s="831"/>
      <c r="AD213" s="833"/>
      <c r="AE213" s="904"/>
      <c r="AF213" s="895"/>
      <c r="AG213" s="822" t="str">
        <f t="shared" ca="1" si="20"/>
        <v/>
      </c>
    </row>
    <row r="214" spans="1:33" ht="15" customHeight="1" x14ac:dyDescent="0.25">
      <c r="A214" s="905" t="s">
        <v>384</v>
      </c>
      <c r="B214" s="935">
        <v>63992</v>
      </c>
      <c r="C214" s="2123">
        <v>37797</v>
      </c>
      <c r="D214" s="895">
        <v>900</v>
      </c>
      <c r="E214" s="897"/>
      <c r="F214" s="898" t="s">
        <v>454</v>
      </c>
      <c r="G214" s="907" t="s">
        <v>455</v>
      </c>
      <c r="H214" s="832"/>
      <c r="I214" s="899"/>
      <c r="J214" s="899"/>
      <c r="K214" s="899"/>
      <c r="L214" s="900"/>
      <c r="M214" s="901"/>
      <c r="N214" s="830">
        <v>0</v>
      </c>
      <c r="O214" s="830"/>
      <c r="P214" s="830">
        <v>0</v>
      </c>
      <c r="Q214" s="830"/>
      <c r="R214" s="831"/>
      <c r="S214" s="833"/>
      <c r="T214" s="833"/>
      <c r="U214" s="895"/>
      <c r="V214" s="2151">
        <f t="shared" si="19"/>
        <v>37797</v>
      </c>
      <c r="W214" s="830">
        <v>0</v>
      </c>
      <c r="X214" s="830"/>
      <c r="Y214" s="902"/>
      <c r="Z214" s="902"/>
      <c r="AA214" s="902"/>
      <c r="AB214" s="903"/>
      <c r="AC214" s="831"/>
      <c r="AD214" s="833"/>
      <c r="AE214" s="904"/>
      <c r="AF214" s="895"/>
      <c r="AG214" s="822" t="str">
        <f t="shared" ca="1" si="20"/>
        <v/>
      </c>
    </row>
    <row r="215" spans="1:33" ht="15" customHeight="1" x14ac:dyDescent="0.25">
      <c r="A215" s="905" t="s">
        <v>461</v>
      </c>
      <c r="B215" s="935">
        <v>63992</v>
      </c>
      <c r="C215" s="2122" t="s">
        <v>51</v>
      </c>
      <c r="D215" s="935"/>
      <c r="E215" s="936"/>
      <c r="F215" s="937"/>
      <c r="G215" s="938"/>
      <c r="H215" s="826"/>
      <c r="I215" s="932"/>
      <c r="J215" s="932"/>
      <c r="K215" s="932"/>
      <c r="L215" s="933"/>
      <c r="M215" s="934"/>
      <c r="N215" s="939"/>
      <c r="O215" s="939"/>
      <c r="P215" s="939"/>
      <c r="Q215" s="939"/>
      <c r="R215" s="827"/>
      <c r="S215" s="828"/>
      <c r="T215" s="828"/>
      <c r="U215" s="935" t="s">
        <v>52</v>
      </c>
      <c r="V215" s="2152" t="str">
        <f t="shared" si="19"/>
        <v>STOCK</v>
      </c>
      <c r="W215" s="939"/>
      <c r="X215" s="939"/>
      <c r="Y215" s="940"/>
      <c r="Z215" s="940"/>
      <c r="AA215" s="940"/>
      <c r="AB215" s="941"/>
      <c r="AC215" s="827"/>
      <c r="AD215" s="828"/>
      <c r="AE215" s="942"/>
      <c r="AF215" s="935"/>
      <c r="AG215" s="822" t="str">
        <f t="shared" ca="1" si="20"/>
        <v/>
      </c>
    </row>
    <row r="216" spans="1:33" ht="15" customHeight="1" x14ac:dyDescent="0.25">
      <c r="A216" s="905" t="s">
        <v>6028</v>
      </c>
      <c r="B216" s="2237">
        <v>66865</v>
      </c>
      <c r="C216" s="2238" t="s">
        <v>6029</v>
      </c>
      <c r="D216" s="2237" t="s">
        <v>34</v>
      </c>
      <c r="E216" s="2239"/>
      <c r="F216" s="2240" t="s">
        <v>35</v>
      </c>
      <c r="G216" s="2241" t="s">
        <v>36</v>
      </c>
      <c r="H216" s="832"/>
      <c r="I216" s="2242"/>
      <c r="J216" s="2242"/>
      <c r="K216" s="2242"/>
      <c r="L216" s="2243"/>
      <c r="M216" s="2244"/>
      <c r="N216" s="2245">
        <v>0</v>
      </c>
      <c r="O216" s="2245"/>
      <c r="P216" s="2245">
        <v>0</v>
      </c>
      <c r="Q216" s="2245"/>
      <c r="R216" s="831"/>
      <c r="S216" s="833"/>
      <c r="T216" s="833"/>
      <c r="U216" s="2237"/>
      <c r="V216" s="2151" t="s">
        <v>6029</v>
      </c>
      <c r="W216" s="2245">
        <v>0</v>
      </c>
      <c r="X216" s="2245"/>
      <c r="Y216" s="2246"/>
      <c r="Z216" s="2246"/>
      <c r="AA216" s="2246"/>
      <c r="AB216" s="2247"/>
      <c r="AC216" s="831"/>
      <c r="AD216" s="833"/>
      <c r="AE216" s="2248"/>
      <c r="AF216" s="2237"/>
      <c r="AG216" s="822" t="str">
        <f t="shared" ca="1" si="20"/>
        <v/>
      </c>
    </row>
    <row r="217" spans="1:33" ht="15" customHeight="1" x14ac:dyDescent="0.25">
      <c r="A217" s="905" t="s">
        <v>6028</v>
      </c>
      <c r="B217" s="2237">
        <v>66865</v>
      </c>
      <c r="C217" s="896" t="s">
        <v>6030</v>
      </c>
      <c r="D217" s="2138" t="s">
        <v>6031</v>
      </c>
      <c r="E217" s="2138"/>
      <c r="F217" s="2240" t="s">
        <v>6032</v>
      </c>
      <c r="G217" s="2241" t="s">
        <v>6014</v>
      </c>
      <c r="H217" s="832"/>
      <c r="I217" s="2242">
        <v>45541</v>
      </c>
      <c r="J217" s="2242">
        <v>45545</v>
      </c>
      <c r="K217" s="899">
        <v>45548</v>
      </c>
      <c r="L217" s="900">
        <v>45553</v>
      </c>
      <c r="M217" s="901">
        <v>45558</v>
      </c>
      <c r="N217" s="830">
        <v>38</v>
      </c>
      <c r="O217" s="830">
        <v>38</v>
      </c>
      <c r="P217" s="830">
        <v>19</v>
      </c>
      <c r="Q217" s="830">
        <v>19</v>
      </c>
      <c r="R217" s="831">
        <v>45595</v>
      </c>
      <c r="S217" s="833"/>
      <c r="T217" s="833"/>
      <c r="U217" s="2237"/>
      <c r="V217" s="2151" t="s">
        <v>6030</v>
      </c>
      <c r="W217" s="2245">
        <v>26</v>
      </c>
      <c r="X217" s="2245"/>
      <c r="Y217" s="2246"/>
      <c r="Z217" s="2246"/>
      <c r="AA217" s="2246"/>
      <c r="AB217" s="2247"/>
      <c r="AC217" s="831"/>
      <c r="AD217" s="833"/>
      <c r="AE217" s="2248"/>
      <c r="AF217" s="2237"/>
      <c r="AG217" s="822">
        <f t="shared" ca="1" si="20"/>
        <v>-30</v>
      </c>
    </row>
    <row r="218" spans="1:33" ht="15" customHeight="1" x14ac:dyDescent="0.25">
      <c r="A218" s="905" t="s">
        <v>6028</v>
      </c>
      <c r="B218" s="2237">
        <v>66865</v>
      </c>
      <c r="C218" s="896" t="s">
        <v>6033</v>
      </c>
      <c r="D218" s="2138" t="s">
        <v>6034</v>
      </c>
      <c r="E218" s="2138"/>
      <c r="F218" s="2240" t="s">
        <v>6035</v>
      </c>
      <c r="G218" s="2241" t="s">
        <v>430</v>
      </c>
      <c r="H218" s="832"/>
      <c r="I218" s="2242">
        <v>45541</v>
      </c>
      <c r="J218" s="2242">
        <v>45545</v>
      </c>
      <c r="K218" s="899">
        <v>45548</v>
      </c>
      <c r="L218" s="900">
        <v>45553</v>
      </c>
      <c r="M218" s="901">
        <v>45558</v>
      </c>
      <c r="N218" s="830">
        <v>23</v>
      </c>
      <c r="O218" s="830">
        <v>23</v>
      </c>
      <c r="P218" s="830">
        <v>0</v>
      </c>
      <c r="Q218" s="830">
        <v>0</v>
      </c>
      <c r="R218" s="831">
        <v>45595</v>
      </c>
      <c r="S218" s="833"/>
      <c r="T218" s="833"/>
      <c r="U218" s="2237"/>
      <c r="V218" s="2151" t="s">
        <v>6033</v>
      </c>
      <c r="W218" s="2245">
        <v>13</v>
      </c>
      <c r="X218" s="2245">
        <v>13</v>
      </c>
      <c r="Y218" s="2246"/>
      <c r="Z218" s="2246"/>
      <c r="AA218" s="2246"/>
      <c r="AB218" s="2247"/>
      <c r="AC218" s="831"/>
      <c r="AD218" s="833"/>
      <c r="AE218" s="2248"/>
      <c r="AF218" s="2237"/>
      <c r="AG218" s="822">
        <f t="shared" ca="1" si="20"/>
        <v>-30</v>
      </c>
    </row>
    <row r="219" spans="1:33" ht="15" customHeight="1" x14ac:dyDescent="0.25">
      <c r="A219" s="905" t="s">
        <v>6028</v>
      </c>
      <c r="B219" s="2237">
        <v>66865</v>
      </c>
      <c r="C219" s="896" t="s">
        <v>6036</v>
      </c>
      <c r="D219" s="2138" t="s">
        <v>6037</v>
      </c>
      <c r="E219" s="2138"/>
      <c r="F219" s="2240" t="s">
        <v>6038</v>
      </c>
      <c r="G219" s="2241" t="s">
        <v>428</v>
      </c>
      <c r="H219" s="832"/>
      <c r="I219" s="2242">
        <v>45541</v>
      </c>
      <c r="J219" s="2242">
        <v>45545</v>
      </c>
      <c r="K219" s="899">
        <v>45548</v>
      </c>
      <c r="L219" s="900">
        <v>45553</v>
      </c>
      <c r="M219" s="901">
        <v>45558</v>
      </c>
      <c r="N219" s="830">
        <v>38</v>
      </c>
      <c r="O219" s="830">
        <v>38</v>
      </c>
      <c r="P219" s="830">
        <v>0</v>
      </c>
      <c r="Q219" s="830">
        <v>0</v>
      </c>
      <c r="R219" s="831">
        <v>45595</v>
      </c>
      <c r="S219" s="833"/>
      <c r="T219" s="833"/>
      <c r="U219" s="2237"/>
      <c r="V219" s="2151" t="s">
        <v>6036</v>
      </c>
      <c r="W219" s="2245">
        <v>17</v>
      </c>
      <c r="X219" s="2245">
        <v>17</v>
      </c>
      <c r="Y219" s="2246"/>
      <c r="Z219" s="2246"/>
      <c r="AA219" s="2246"/>
      <c r="AB219" s="2247"/>
      <c r="AC219" s="831"/>
      <c r="AD219" s="833"/>
      <c r="AE219" s="2248"/>
      <c r="AF219" s="2237"/>
      <c r="AG219" s="822">
        <f t="shared" ca="1" si="20"/>
        <v>-30</v>
      </c>
    </row>
    <row r="220" spans="1:33" ht="15" customHeight="1" x14ac:dyDescent="0.25">
      <c r="A220" s="905" t="s">
        <v>6028</v>
      </c>
      <c r="B220" s="2237">
        <v>66865</v>
      </c>
      <c r="C220" s="2238" t="s">
        <v>6039</v>
      </c>
      <c r="D220" s="2138" t="s">
        <v>6040</v>
      </c>
      <c r="E220" s="2138"/>
      <c r="F220" s="2240" t="s">
        <v>6041</v>
      </c>
      <c r="G220" s="2241" t="s">
        <v>6042</v>
      </c>
      <c r="H220" s="832"/>
      <c r="I220" s="2242">
        <v>45548</v>
      </c>
      <c r="J220" s="2242"/>
      <c r="K220" s="2242"/>
      <c r="L220" s="2243"/>
      <c r="M220" s="2244"/>
      <c r="N220" s="2245">
        <v>0</v>
      </c>
      <c r="O220" s="2245"/>
      <c r="P220" s="2245">
        <v>0</v>
      </c>
      <c r="Q220" s="2245"/>
      <c r="R220" s="831"/>
      <c r="S220" s="833"/>
      <c r="T220" s="833"/>
      <c r="U220" s="2237"/>
      <c r="V220" s="2151" t="s">
        <v>6039</v>
      </c>
      <c r="W220" s="2245">
        <v>0</v>
      </c>
      <c r="X220" s="2245"/>
      <c r="Y220" s="2246"/>
      <c r="Z220" s="2246"/>
      <c r="AA220" s="2246"/>
      <c r="AB220" s="2247"/>
      <c r="AC220" s="831"/>
      <c r="AD220" s="833"/>
      <c r="AE220" s="2248"/>
      <c r="AF220" s="2237"/>
      <c r="AG220" s="822" t="str">
        <f t="shared" ca="1" si="20"/>
        <v/>
      </c>
    </row>
    <row r="221" spans="1:33" ht="15" customHeight="1" x14ac:dyDescent="0.25">
      <c r="A221" s="905" t="s">
        <v>6028</v>
      </c>
      <c r="B221" s="2237">
        <v>66865</v>
      </c>
      <c r="C221" s="2238" t="s">
        <v>6043</v>
      </c>
      <c r="D221" s="2138" t="s">
        <v>6044</v>
      </c>
      <c r="E221" s="2239"/>
      <c r="F221" s="2240" t="s">
        <v>6045</v>
      </c>
      <c r="G221" s="2241" t="s">
        <v>5451</v>
      </c>
      <c r="H221" s="832"/>
      <c r="I221" s="2242">
        <v>45548</v>
      </c>
      <c r="J221" s="2242"/>
      <c r="K221" s="2242"/>
      <c r="L221" s="2243"/>
      <c r="M221" s="2244"/>
      <c r="N221" s="2245">
        <v>24</v>
      </c>
      <c r="O221" s="2245"/>
      <c r="P221" s="2245">
        <v>16</v>
      </c>
      <c r="Q221" s="2245"/>
      <c r="R221" s="831"/>
      <c r="S221" s="833"/>
      <c r="T221" s="833"/>
      <c r="U221" s="2237"/>
      <c r="V221" s="2151" t="s">
        <v>6043</v>
      </c>
      <c r="W221" s="2245">
        <v>64</v>
      </c>
      <c r="X221" s="2245"/>
      <c r="Y221" s="2246"/>
      <c r="Z221" s="2246"/>
      <c r="AA221" s="2246"/>
      <c r="AB221" s="2247"/>
      <c r="AC221" s="831"/>
      <c r="AD221" s="833"/>
      <c r="AE221" s="2248"/>
      <c r="AF221" s="2237"/>
      <c r="AG221" s="822" t="str">
        <f t="shared" ca="1" si="20"/>
        <v/>
      </c>
    </row>
    <row r="222" spans="1:33" ht="15" customHeight="1" x14ac:dyDescent="0.25">
      <c r="A222" s="905" t="s">
        <v>6028</v>
      </c>
      <c r="B222" s="2237">
        <v>66865</v>
      </c>
      <c r="C222" s="2238" t="s">
        <v>6046</v>
      </c>
      <c r="D222" s="2138" t="s">
        <v>6047</v>
      </c>
      <c r="E222" s="2138"/>
      <c r="F222" s="2240" t="s">
        <v>6048</v>
      </c>
      <c r="G222" s="2241" t="s">
        <v>6049</v>
      </c>
      <c r="H222" s="832"/>
      <c r="I222" s="2242">
        <v>45548</v>
      </c>
      <c r="J222" s="2242"/>
      <c r="K222" s="2242"/>
      <c r="L222" s="2243"/>
      <c r="M222" s="2244"/>
      <c r="N222" s="2245">
        <v>40</v>
      </c>
      <c r="O222" s="2245"/>
      <c r="P222" s="2245">
        <v>0</v>
      </c>
      <c r="Q222" s="2245"/>
      <c r="R222" s="831"/>
      <c r="S222" s="833"/>
      <c r="T222" s="833"/>
      <c r="U222" s="2237"/>
      <c r="V222" s="2151" t="s">
        <v>6046</v>
      </c>
      <c r="W222" s="2245">
        <v>4</v>
      </c>
      <c r="X222" s="2245"/>
      <c r="Y222" s="2246"/>
      <c r="Z222" s="2246"/>
      <c r="AA222" s="2246"/>
      <c r="AB222" s="2247"/>
      <c r="AC222" s="831"/>
      <c r="AD222" s="833"/>
      <c r="AE222" s="2248"/>
      <c r="AF222" s="2237"/>
      <c r="AG222" s="822" t="str">
        <f t="shared" ca="1" si="20"/>
        <v/>
      </c>
    </row>
    <row r="223" spans="1:33" ht="15" customHeight="1" x14ac:dyDescent="0.25">
      <c r="A223" s="905" t="s">
        <v>6028</v>
      </c>
      <c r="B223" s="2237">
        <v>66865</v>
      </c>
      <c r="C223" s="2238" t="s">
        <v>6050</v>
      </c>
      <c r="D223" s="2237" t="s">
        <v>6051</v>
      </c>
      <c r="E223" s="2239"/>
      <c r="F223" s="2240" t="s">
        <v>6052</v>
      </c>
      <c r="G223" s="2241" t="s">
        <v>6053</v>
      </c>
      <c r="H223" s="832"/>
      <c r="I223" s="2242">
        <v>45555</v>
      </c>
      <c r="J223" s="2242"/>
      <c r="K223" s="2242"/>
      <c r="L223" s="2243"/>
      <c r="M223" s="2244"/>
      <c r="N223" s="2245">
        <v>34</v>
      </c>
      <c r="O223" s="2245"/>
      <c r="P223" s="2245">
        <v>3</v>
      </c>
      <c r="Q223" s="2245"/>
      <c r="R223" s="831"/>
      <c r="S223" s="833"/>
      <c r="T223" s="833"/>
      <c r="U223" s="2237"/>
      <c r="V223" s="2151" t="s">
        <v>6050</v>
      </c>
      <c r="W223" s="2245">
        <v>27</v>
      </c>
      <c r="X223" s="2245"/>
      <c r="Y223" s="2246"/>
      <c r="Z223" s="2246"/>
      <c r="AA223" s="2246"/>
      <c r="AB223" s="2247"/>
      <c r="AC223" s="831"/>
      <c r="AD223" s="833"/>
      <c r="AE223" s="2248"/>
      <c r="AF223" s="2237"/>
      <c r="AG223" s="822" t="str">
        <f t="shared" ca="1" si="20"/>
        <v/>
      </c>
    </row>
    <row r="224" spans="1:33" ht="15" customHeight="1" x14ac:dyDescent="0.25">
      <c r="A224" s="905" t="s">
        <v>6028</v>
      </c>
      <c r="B224" s="2237">
        <v>66865</v>
      </c>
      <c r="C224" s="2238" t="s">
        <v>6054</v>
      </c>
      <c r="D224" s="2237" t="s">
        <v>6055</v>
      </c>
      <c r="E224" s="2239"/>
      <c r="F224" s="2240" t="s">
        <v>6056</v>
      </c>
      <c r="G224" s="2241" t="s">
        <v>6057</v>
      </c>
      <c r="H224" s="832"/>
      <c r="I224" s="2242">
        <v>45555</v>
      </c>
      <c r="J224" s="2242"/>
      <c r="K224" s="2242"/>
      <c r="L224" s="2243"/>
      <c r="M224" s="2244"/>
      <c r="N224" s="2245">
        <v>8</v>
      </c>
      <c r="O224" s="2245"/>
      <c r="P224" s="2245">
        <v>8</v>
      </c>
      <c r="Q224" s="2245"/>
      <c r="R224" s="831"/>
      <c r="S224" s="833"/>
      <c r="T224" s="833"/>
      <c r="U224" s="2237"/>
      <c r="V224" s="2151" t="s">
        <v>6054</v>
      </c>
      <c r="W224" s="2245">
        <v>16</v>
      </c>
      <c r="X224" s="2245"/>
      <c r="Y224" s="2246"/>
      <c r="Z224" s="2246"/>
      <c r="AA224" s="2246"/>
      <c r="AB224" s="2247"/>
      <c r="AC224" s="831"/>
      <c r="AD224" s="833"/>
      <c r="AE224" s="2248"/>
      <c r="AF224" s="2237"/>
      <c r="AG224" s="822" t="str">
        <f t="shared" ca="1" si="20"/>
        <v/>
      </c>
    </row>
    <row r="225" spans="1:33" ht="15" customHeight="1" x14ac:dyDescent="0.25">
      <c r="A225" s="905" t="s">
        <v>6028</v>
      </c>
      <c r="B225" s="2237">
        <v>66865</v>
      </c>
      <c r="C225" s="2238" t="s">
        <v>6058</v>
      </c>
      <c r="D225" s="2237" t="s">
        <v>6059</v>
      </c>
      <c r="E225" s="2239"/>
      <c r="F225" s="2240" t="s">
        <v>6060</v>
      </c>
      <c r="G225" s="2241" t="s">
        <v>6061</v>
      </c>
      <c r="H225" s="832"/>
      <c r="I225" s="2242">
        <v>45555</v>
      </c>
      <c r="J225" s="2242"/>
      <c r="K225" s="2242"/>
      <c r="L225" s="2243"/>
      <c r="M225" s="2244"/>
      <c r="N225" s="2245">
        <v>45</v>
      </c>
      <c r="O225" s="2245"/>
      <c r="P225" s="2245">
        <v>4</v>
      </c>
      <c r="Q225" s="2245"/>
      <c r="R225" s="831"/>
      <c r="S225" s="833"/>
      <c r="T225" s="833"/>
      <c r="U225" s="2237"/>
      <c r="V225" s="2151" t="s">
        <v>6058</v>
      </c>
      <c r="W225" s="2245">
        <v>36</v>
      </c>
      <c r="X225" s="2245"/>
      <c r="Y225" s="2246"/>
      <c r="Z225" s="2246"/>
      <c r="AA225" s="2246"/>
      <c r="AB225" s="2247"/>
      <c r="AC225" s="831"/>
      <c r="AD225" s="833"/>
      <c r="AE225" s="2248"/>
      <c r="AF225" s="2237"/>
      <c r="AG225" s="822" t="str">
        <f t="shared" ca="1" si="20"/>
        <v/>
      </c>
    </row>
    <row r="226" spans="1:33" ht="15" customHeight="1" x14ac:dyDescent="0.25">
      <c r="A226" s="905" t="s">
        <v>6028</v>
      </c>
      <c r="B226" s="2237">
        <v>66865</v>
      </c>
      <c r="C226" s="2238" t="s">
        <v>6062</v>
      </c>
      <c r="D226" s="2237" t="s">
        <v>6063</v>
      </c>
      <c r="E226" s="2239"/>
      <c r="F226" s="2240" t="s">
        <v>6064</v>
      </c>
      <c r="G226" s="2241" t="s">
        <v>6065</v>
      </c>
      <c r="H226" s="832"/>
      <c r="I226" s="2242">
        <v>45541</v>
      </c>
      <c r="J226" s="2242"/>
      <c r="K226" s="2242"/>
      <c r="L226" s="2243"/>
      <c r="M226" s="2244"/>
      <c r="N226" s="2245">
        <v>46</v>
      </c>
      <c r="O226" s="2245"/>
      <c r="P226" s="2245">
        <v>0</v>
      </c>
      <c r="Q226" s="2245"/>
      <c r="R226" s="831"/>
      <c r="S226" s="833"/>
      <c r="T226" s="833"/>
      <c r="U226" s="2237"/>
      <c r="V226" s="2151" t="s">
        <v>6062</v>
      </c>
      <c r="W226" s="2245">
        <v>31</v>
      </c>
      <c r="X226" s="2245"/>
      <c r="Y226" s="2246"/>
      <c r="Z226" s="2246"/>
      <c r="AA226" s="2246"/>
      <c r="AB226" s="2247"/>
      <c r="AC226" s="831"/>
      <c r="AD226" s="833"/>
      <c r="AE226" s="2248"/>
      <c r="AF226" s="2237"/>
      <c r="AG226" s="822" t="str">
        <f t="shared" ca="1" si="20"/>
        <v/>
      </c>
    </row>
    <row r="227" spans="1:33" ht="15" customHeight="1" x14ac:dyDescent="0.25">
      <c r="A227" s="905" t="s">
        <v>6028</v>
      </c>
      <c r="B227" s="2237">
        <v>66865</v>
      </c>
      <c r="C227" s="2238" t="s">
        <v>6066</v>
      </c>
      <c r="D227" s="2237" t="s">
        <v>6067</v>
      </c>
      <c r="E227" s="2239"/>
      <c r="F227" s="2240" t="s">
        <v>6068</v>
      </c>
      <c r="G227" s="2241" t="s">
        <v>6069</v>
      </c>
      <c r="H227" s="832"/>
      <c r="I227" s="2242">
        <v>45541</v>
      </c>
      <c r="J227" s="2242"/>
      <c r="K227" s="2242"/>
      <c r="L227" s="2243"/>
      <c r="M227" s="2244"/>
      <c r="N227" s="2245">
        <v>46</v>
      </c>
      <c r="O227" s="2245"/>
      <c r="P227" s="2245">
        <v>0</v>
      </c>
      <c r="Q227" s="2245"/>
      <c r="R227" s="831"/>
      <c r="S227" s="833"/>
      <c r="T227" s="833"/>
      <c r="U227" s="2237"/>
      <c r="V227" s="2151" t="s">
        <v>6066</v>
      </c>
      <c r="W227" s="2245">
        <v>31</v>
      </c>
      <c r="X227" s="2245"/>
      <c r="Y227" s="2246"/>
      <c r="Z227" s="2246"/>
      <c r="AA227" s="2246"/>
      <c r="AB227" s="2247"/>
      <c r="AC227" s="831"/>
      <c r="AD227" s="833"/>
      <c r="AE227" s="2248"/>
      <c r="AF227" s="2237"/>
      <c r="AG227" s="822" t="str">
        <f t="shared" ca="1" si="20"/>
        <v/>
      </c>
    </row>
    <row r="228" spans="1:33" ht="15" customHeight="1" x14ac:dyDescent="0.25">
      <c r="A228" s="905" t="s">
        <v>6028</v>
      </c>
      <c r="B228" s="2237">
        <v>66865</v>
      </c>
      <c r="C228" s="2238" t="s">
        <v>6070</v>
      </c>
      <c r="D228" s="2237" t="s">
        <v>6071</v>
      </c>
      <c r="E228" s="2239"/>
      <c r="F228" s="2240" t="s">
        <v>6072</v>
      </c>
      <c r="G228" s="2241" t="s">
        <v>6073</v>
      </c>
      <c r="H228" s="832"/>
      <c r="I228" s="2242">
        <v>45555</v>
      </c>
      <c r="J228" s="2242"/>
      <c r="K228" s="2242"/>
      <c r="L228" s="2243"/>
      <c r="M228" s="2244"/>
      <c r="N228" s="2245">
        <v>25</v>
      </c>
      <c r="O228" s="2245"/>
      <c r="P228" s="2245">
        <v>8</v>
      </c>
      <c r="Q228" s="2245"/>
      <c r="R228" s="831"/>
      <c r="S228" s="833"/>
      <c r="T228" s="833"/>
      <c r="U228" s="2237"/>
      <c r="V228" s="2151" t="s">
        <v>6070</v>
      </c>
      <c r="W228" s="2245">
        <v>8</v>
      </c>
      <c r="X228" s="2245"/>
      <c r="Y228" s="2246"/>
      <c r="Z228" s="2246"/>
      <c r="AA228" s="2246"/>
      <c r="AB228" s="2247"/>
      <c r="AC228" s="831"/>
      <c r="AD228" s="833"/>
      <c r="AE228" s="2248"/>
      <c r="AF228" s="2237"/>
      <c r="AG228" s="822" t="str">
        <f t="shared" ca="1" si="20"/>
        <v/>
      </c>
    </row>
    <row r="229" spans="1:33" ht="15" customHeight="1" x14ac:dyDescent="0.25">
      <c r="A229" s="905" t="s">
        <v>6028</v>
      </c>
      <c r="B229" s="2237">
        <v>66865</v>
      </c>
      <c r="C229" s="2238" t="s">
        <v>6074</v>
      </c>
      <c r="D229" s="2237" t="s">
        <v>6075</v>
      </c>
      <c r="E229" s="2239"/>
      <c r="F229" s="2240" t="s">
        <v>6076</v>
      </c>
      <c r="G229" s="2241" t="s">
        <v>6077</v>
      </c>
      <c r="H229" s="832"/>
      <c r="I229" s="2242">
        <v>45565</v>
      </c>
      <c r="J229" s="2242"/>
      <c r="K229" s="2242"/>
      <c r="L229" s="2243"/>
      <c r="M229" s="2244"/>
      <c r="N229" s="2245">
        <v>4</v>
      </c>
      <c r="O229" s="2245"/>
      <c r="P229" s="2245">
        <v>0</v>
      </c>
      <c r="Q229" s="2245"/>
      <c r="R229" s="831"/>
      <c r="S229" s="833"/>
      <c r="T229" s="833"/>
      <c r="U229" s="2237"/>
      <c r="V229" s="2151" t="s">
        <v>6074</v>
      </c>
      <c r="W229" s="2245">
        <v>13</v>
      </c>
      <c r="X229" s="2245"/>
      <c r="Y229" s="2246"/>
      <c r="Z229" s="2246"/>
      <c r="AA229" s="2246"/>
      <c r="AB229" s="2247"/>
      <c r="AC229" s="831"/>
      <c r="AD229" s="833"/>
      <c r="AE229" s="2248"/>
      <c r="AF229" s="2237"/>
      <c r="AG229" s="822" t="str">
        <f t="shared" ca="1" si="20"/>
        <v/>
      </c>
    </row>
    <row r="230" spans="1:33" ht="15" customHeight="1" x14ac:dyDescent="0.25">
      <c r="A230" s="905" t="s">
        <v>6028</v>
      </c>
      <c r="B230" s="2237">
        <v>66865</v>
      </c>
      <c r="C230" s="2238" t="s">
        <v>6078</v>
      </c>
      <c r="D230" s="2237" t="s">
        <v>6079</v>
      </c>
      <c r="E230" s="2239"/>
      <c r="F230" s="2240" t="s">
        <v>6080</v>
      </c>
      <c r="G230" s="2241" t="s">
        <v>3610</v>
      </c>
      <c r="H230" s="832"/>
      <c r="I230" s="2242"/>
      <c r="J230" s="2242"/>
      <c r="K230" s="2242"/>
      <c r="L230" s="2243"/>
      <c r="M230" s="2244"/>
      <c r="N230" s="2245">
        <v>0</v>
      </c>
      <c r="O230" s="2245"/>
      <c r="P230" s="2245">
        <v>0</v>
      </c>
      <c r="Q230" s="2245"/>
      <c r="R230" s="831"/>
      <c r="S230" s="833"/>
      <c r="T230" s="833"/>
      <c r="U230" s="2237"/>
      <c r="V230" s="2151" t="s">
        <v>6078</v>
      </c>
      <c r="W230" s="2245">
        <v>126</v>
      </c>
      <c r="X230" s="2245"/>
      <c r="Y230" s="2246"/>
      <c r="Z230" s="2246"/>
      <c r="AA230" s="2246"/>
      <c r="AB230" s="2247"/>
      <c r="AC230" s="831"/>
      <c r="AD230" s="833"/>
      <c r="AE230" s="2248"/>
      <c r="AF230" s="2237"/>
      <c r="AG230" s="822" t="str">
        <f t="shared" ca="1" si="20"/>
        <v/>
      </c>
    </row>
    <row r="231" spans="1:33" ht="15" customHeight="1" x14ac:dyDescent="0.25">
      <c r="A231" s="905" t="s">
        <v>6028</v>
      </c>
      <c r="B231" s="2237">
        <v>66865</v>
      </c>
      <c r="C231" s="2238" t="s">
        <v>6081</v>
      </c>
      <c r="D231" s="2237" t="s">
        <v>6082</v>
      </c>
      <c r="E231" s="2239"/>
      <c r="F231" s="2240" t="s">
        <v>6083</v>
      </c>
      <c r="G231" s="2241" t="s">
        <v>3612</v>
      </c>
      <c r="H231" s="832"/>
      <c r="I231" s="2242"/>
      <c r="J231" s="2242"/>
      <c r="K231" s="2242"/>
      <c r="L231" s="2243"/>
      <c r="M231" s="2244"/>
      <c r="N231" s="2245">
        <v>0</v>
      </c>
      <c r="O231" s="2245"/>
      <c r="P231" s="2245">
        <v>0</v>
      </c>
      <c r="Q231" s="2245"/>
      <c r="R231" s="831"/>
      <c r="S231" s="833"/>
      <c r="T231" s="833"/>
      <c r="U231" s="2237"/>
      <c r="V231" s="2151" t="s">
        <v>6081</v>
      </c>
      <c r="W231" s="2245">
        <v>16</v>
      </c>
      <c r="X231" s="2245"/>
      <c r="Y231" s="2246"/>
      <c r="Z231" s="2246"/>
      <c r="AA231" s="2246"/>
      <c r="AB231" s="2247"/>
      <c r="AC231" s="831"/>
      <c r="AD231" s="833"/>
      <c r="AE231" s="2248"/>
      <c r="AF231" s="2237"/>
      <c r="AG231" s="822" t="str">
        <f t="shared" ca="1" si="20"/>
        <v/>
      </c>
    </row>
    <row r="232" spans="1:33" ht="15" customHeight="1" x14ac:dyDescent="0.25">
      <c r="A232" s="905" t="s">
        <v>6028</v>
      </c>
      <c r="B232" s="2237">
        <v>66865</v>
      </c>
      <c r="C232" s="2238" t="s">
        <v>6084</v>
      </c>
      <c r="D232" s="2237" t="s">
        <v>6085</v>
      </c>
      <c r="E232" s="2239"/>
      <c r="F232" s="2240" t="s">
        <v>6086</v>
      </c>
      <c r="G232" s="2241" t="s">
        <v>3614</v>
      </c>
      <c r="H232" s="832"/>
      <c r="I232" s="2242"/>
      <c r="J232" s="2242"/>
      <c r="K232" s="2242"/>
      <c r="L232" s="2243"/>
      <c r="M232" s="2244"/>
      <c r="N232" s="2245">
        <v>0</v>
      </c>
      <c r="O232" s="2245"/>
      <c r="P232" s="2245">
        <v>0</v>
      </c>
      <c r="Q232" s="2245"/>
      <c r="R232" s="831"/>
      <c r="S232" s="833"/>
      <c r="T232" s="833"/>
      <c r="U232" s="2237"/>
      <c r="V232" s="2151" t="s">
        <v>6084</v>
      </c>
      <c r="W232" s="2245">
        <v>4</v>
      </c>
      <c r="X232" s="2245"/>
      <c r="Y232" s="2246"/>
      <c r="Z232" s="2246"/>
      <c r="AA232" s="2246"/>
      <c r="AB232" s="2247"/>
      <c r="AC232" s="831"/>
      <c r="AD232" s="833"/>
      <c r="AE232" s="2248"/>
      <c r="AF232" s="2237"/>
      <c r="AG232" s="822" t="str">
        <f t="shared" ca="1" si="20"/>
        <v/>
      </c>
    </row>
    <row r="233" spans="1:33" ht="15" customHeight="1" x14ac:dyDescent="0.25">
      <c r="A233" s="905" t="s">
        <v>6028</v>
      </c>
      <c r="B233" s="2237">
        <v>66865</v>
      </c>
      <c r="C233" s="2238" t="s">
        <v>6087</v>
      </c>
      <c r="D233" s="2237" t="s">
        <v>6088</v>
      </c>
      <c r="E233" s="2239"/>
      <c r="F233" s="2240" t="s">
        <v>6089</v>
      </c>
      <c r="G233" s="2241" t="s">
        <v>377</v>
      </c>
      <c r="H233" s="832"/>
      <c r="I233" s="2242"/>
      <c r="J233" s="2242"/>
      <c r="K233" s="2242"/>
      <c r="L233" s="2243"/>
      <c r="M233" s="2244"/>
      <c r="N233" s="2245">
        <v>0</v>
      </c>
      <c r="O233" s="2245"/>
      <c r="P233" s="2245">
        <v>0</v>
      </c>
      <c r="Q233" s="2245"/>
      <c r="R233" s="831"/>
      <c r="S233" s="833"/>
      <c r="T233" s="833"/>
      <c r="U233" s="2237"/>
      <c r="V233" s="2151" t="s">
        <v>6087</v>
      </c>
      <c r="W233" s="2245">
        <v>0</v>
      </c>
      <c r="X233" s="2245"/>
      <c r="Y233" s="2246"/>
      <c r="Z233" s="2246"/>
      <c r="AA233" s="2246"/>
      <c r="AB233" s="2247"/>
      <c r="AC233" s="831"/>
      <c r="AD233" s="833"/>
      <c r="AE233" s="2248"/>
      <c r="AF233" s="2237"/>
      <c r="AG233" s="822" t="str">
        <f t="shared" ca="1" si="20"/>
        <v/>
      </c>
    </row>
    <row r="234" spans="1:33" ht="15" customHeight="1" x14ac:dyDescent="0.25">
      <c r="A234" s="905" t="s">
        <v>6028</v>
      </c>
      <c r="B234" s="2237">
        <v>66865</v>
      </c>
      <c r="C234" s="2238" t="s">
        <v>6090</v>
      </c>
      <c r="D234" s="2237" t="s">
        <v>6091</v>
      </c>
      <c r="E234" s="2239"/>
      <c r="F234" s="2240" t="s">
        <v>6092</v>
      </c>
      <c r="G234" s="2241" t="s">
        <v>449</v>
      </c>
      <c r="H234" s="832"/>
      <c r="I234" s="2242"/>
      <c r="J234" s="2242"/>
      <c r="K234" s="2242"/>
      <c r="L234" s="2243"/>
      <c r="M234" s="2244"/>
      <c r="N234" s="2245">
        <v>0</v>
      </c>
      <c r="O234" s="2245"/>
      <c r="P234" s="2245">
        <v>0</v>
      </c>
      <c r="Q234" s="2245"/>
      <c r="R234" s="831"/>
      <c r="S234" s="833"/>
      <c r="T234" s="833"/>
      <c r="U234" s="2237"/>
      <c r="V234" s="2151" t="s">
        <v>6090</v>
      </c>
      <c r="W234" s="2245">
        <v>0</v>
      </c>
      <c r="X234" s="2245"/>
      <c r="Y234" s="2246"/>
      <c r="Z234" s="2246"/>
      <c r="AA234" s="2246"/>
      <c r="AB234" s="2247"/>
      <c r="AC234" s="831"/>
      <c r="AD234" s="833"/>
      <c r="AE234" s="2248"/>
      <c r="AF234" s="2237"/>
      <c r="AG234" s="822" t="str">
        <f t="shared" ca="1" si="20"/>
        <v/>
      </c>
    </row>
    <row r="235" spans="1:33" ht="15" customHeight="1" x14ac:dyDescent="0.25">
      <c r="A235" s="905" t="s">
        <v>6028</v>
      </c>
      <c r="B235" s="2237">
        <v>66865</v>
      </c>
      <c r="C235" s="2238" t="s">
        <v>6093</v>
      </c>
      <c r="D235" s="2237" t="s">
        <v>6094</v>
      </c>
      <c r="E235" s="2239"/>
      <c r="F235" s="2240" t="s">
        <v>452</v>
      </c>
      <c r="G235" s="2241" t="s">
        <v>453</v>
      </c>
      <c r="H235" s="832"/>
      <c r="I235" s="2242"/>
      <c r="J235" s="2242"/>
      <c r="K235" s="2242"/>
      <c r="L235" s="2243"/>
      <c r="M235" s="2244"/>
      <c r="N235" s="2245">
        <v>0</v>
      </c>
      <c r="O235" s="2245"/>
      <c r="P235" s="2245">
        <v>0</v>
      </c>
      <c r="Q235" s="2245"/>
      <c r="R235" s="831"/>
      <c r="S235" s="833"/>
      <c r="T235" s="833"/>
      <c r="U235" s="2237"/>
      <c r="V235" s="2151" t="s">
        <v>6093</v>
      </c>
      <c r="W235" s="2245">
        <v>0</v>
      </c>
      <c r="X235" s="2245"/>
      <c r="Y235" s="2246"/>
      <c r="Z235" s="2246"/>
      <c r="AA235" s="2246"/>
      <c r="AB235" s="2247"/>
      <c r="AC235" s="831"/>
      <c r="AD235" s="833"/>
      <c r="AE235" s="2248"/>
      <c r="AF235" s="2237"/>
      <c r="AG235" s="822" t="str">
        <f t="shared" ca="1" si="20"/>
        <v/>
      </c>
    </row>
    <row r="236" spans="1:33" ht="15" customHeight="1" x14ac:dyDescent="0.25">
      <c r="A236" s="905" t="s">
        <v>6028</v>
      </c>
      <c r="B236" s="2237">
        <v>66865</v>
      </c>
      <c r="C236" s="2238" t="s">
        <v>6095</v>
      </c>
      <c r="D236" s="2237" t="s">
        <v>6096</v>
      </c>
      <c r="E236" s="2239"/>
      <c r="F236" s="2240" t="s">
        <v>456</v>
      </c>
      <c r="G236" s="2241" t="s">
        <v>6097</v>
      </c>
      <c r="H236" s="832"/>
      <c r="I236" s="2242"/>
      <c r="J236" s="2242"/>
      <c r="K236" s="2242"/>
      <c r="L236" s="2243"/>
      <c r="M236" s="2244"/>
      <c r="N236" s="2245">
        <v>0</v>
      </c>
      <c r="O236" s="2245"/>
      <c r="P236" s="2245">
        <v>0</v>
      </c>
      <c r="Q236" s="2245"/>
      <c r="R236" s="831"/>
      <c r="S236" s="833"/>
      <c r="T236" s="833"/>
      <c r="U236" s="2237"/>
      <c r="V236" s="2151" t="s">
        <v>6095</v>
      </c>
      <c r="W236" s="2245">
        <v>0</v>
      </c>
      <c r="X236" s="2245"/>
      <c r="Y236" s="2246"/>
      <c r="Z236" s="2246"/>
      <c r="AA236" s="2246"/>
      <c r="AB236" s="2247"/>
      <c r="AC236" s="831"/>
      <c r="AD236" s="833"/>
      <c r="AE236" s="2248"/>
      <c r="AF236" s="2237"/>
      <c r="AG236" s="822" t="str">
        <f t="shared" ca="1" si="20"/>
        <v/>
      </c>
    </row>
    <row r="237" spans="1:33" ht="15" customHeight="1" x14ac:dyDescent="0.25">
      <c r="A237" s="905" t="s">
        <v>6028</v>
      </c>
      <c r="B237" s="2237">
        <v>66865</v>
      </c>
      <c r="C237" s="2238" t="s">
        <v>6098</v>
      </c>
      <c r="D237" s="2237" t="s">
        <v>6099</v>
      </c>
      <c r="E237" s="2239"/>
      <c r="F237" s="2240" t="s">
        <v>458</v>
      </c>
      <c r="G237" s="2241" t="s">
        <v>663</v>
      </c>
      <c r="H237" s="832"/>
      <c r="I237" s="2242"/>
      <c r="J237" s="2242"/>
      <c r="K237" s="2242"/>
      <c r="L237" s="2243"/>
      <c r="M237" s="2244"/>
      <c r="N237" s="2245">
        <v>0</v>
      </c>
      <c r="O237" s="2245"/>
      <c r="P237" s="2245">
        <v>0</v>
      </c>
      <c r="Q237" s="2245"/>
      <c r="R237" s="831"/>
      <c r="S237" s="833"/>
      <c r="T237" s="833"/>
      <c r="U237" s="2237"/>
      <c r="V237" s="2151" t="s">
        <v>6098</v>
      </c>
      <c r="W237" s="2245">
        <v>0</v>
      </c>
      <c r="X237" s="2245"/>
      <c r="Y237" s="2246"/>
      <c r="Z237" s="2246"/>
      <c r="AA237" s="2246"/>
      <c r="AB237" s="2247"/>
      <c r="AC237" s="831"/>
      <c r="AD237" s="833"/>
      <c r="AE237" s="2248"/>
      <c r="AF237" s="2237"/>
      <c r="AG237" s="822" t="str">
        <f t="shared" ca="1" si="20"/>
        <v/>
      </c>
    </row>
    <row r="238" spans="1:33" ht="15" customHeight="1" x14ac:dyDescent="0.25">
      <c r="A238" s="905" t="s">
        <v>6028</v>
      </c>
      <c r="B238" s="2237">
        <v>66865</v>
      </c>
      <c r="C238" s="2238" t="s">
        <v>6100</v>
      </c>
      <c r="D238" s="2237" t="s">
        <v>6101</v>
      </c>
      <c r="E238" s="2239"/>
      <c r="F238" s="2240" t="s">
        <v>48</v>
      </c>
      <c r="G238" s="2241" t="s">
        <v>49</v>
      </c>
      <c r="H238" s="832"/>
      <c r="I238" s="2242"/>
      <c r="J238" s="2242"/>
      <c r="K238" s="2242"/>
      <c r="L238" s="2243"/>
      <c r="M238" s="2244"/>
      <c r="N238" s="2245">
        <v>0</v>
      </c>
      <c r="O238" s="2245"/>
      <c r="P238" s="2245">
        <v>0</v>
      </c>
      <c r="Q238" s="2245"/>
      <c r="R238" s="831"/>
      <c r="S238" s="833"/>
      <c r="T238" s="833"/>
      <c r="U238" s="2237"/>
      <c r="V238" s="2151" t="s">
        <v>6100</v>
      </c>
      <c r="W238" s="2245">
        <v>0</v>
      </c>
      <c r="X238" s="2245"/>
      <c r="Y238" s="2246"/>
      <c r="Z238" s="2246"/>
      <c r="AA238" s="2246"/>
      <c r="AB238" s="2247"/>
      <c r="AC238" s="831"/>
      <c r="AD238" s="833"/>
      <c r="AE238" s="2248"/>
      <c r="AF238" s="2237"/>
      <c r="AG238" s="822" t="str">
        <f t="shared" ca="1" si="20"/>
        <v/>
      </c>
    </row>
    <row r="239" spans="1:33" ht="15" customHeight="1" x14ac:dyDescent="0.25">
      <c r="A239" s="905" t="s">
        <v>6028</v>
      </c>
      <c r="B239" s="2237">
        <v>66865</v>
      </c>
      <c r="C239" s="2238" t="s">
        <v>6102</v>
      </c>
      <c r="D239" s="2237" t="s">
        <v>6103</v>
      </c>
      <c r="E239" s="2239"/>
      <c r="F239" s="2240" t="s">
        <v>460</v>
      </c>
      <c r="G239" s="2241" t="s">
        <v>6104</v>
      </c>
      <c r="H239" s="832"/>
      <c r="I239" s="2242"/>
      <c r="J239" s="2242"/>
      <c r="K239" s="2242"/>
      <c r="L239" s="2243"/>
      <c r="M239" s="2244"/>
      <c r="N239" s="2245">
        <v>0</v>
      </c>
      <c r="O239" s="2245"/>
      <c r="P239" s="2245">
        <v>0</v>
      </c>
      <c r="Q239" s="2245"/>
      <c r="R239" s="831"/>
      <c r="S239" s="833"/>
      <c r="T239" s="833"/>
      <c r="U239" s="2237"/>
      <c r="V239" s="2151" t="s">
        <v>6102</v>
      </c>
      <c r="W239" s="2245">
        <v>0</v>
      </c>
      <c r="X239" s="2245"/>
      <c r="Y239" s="2246"/>
      <c r="Z239" s="2246"/>
      <c r="AA239" s="2246"/>
      <c r="AB239" s="2247"/>
      <c r="AC239" s="831"/>
      <c r="AD239" s="833"/>
      <c r="AE239" s="2248"/>
      <c r="AF239" s="2237"/>
      <c r="AG239" s="822" t="str">
        <f t="shared" ca="1" si="20"/>
        <v/>
      </c>
    </row>
    <row r="240" spans="1:33" ht="15" customHeight="1" x14ac:dyDescent="0.25">
      <c r="A240" s="905" t="s">
        <v>6028</v>
      </c>
      <c r="B240" s="2237">
        <v>66865</v>
      </c>
      <c r="C240" s="2238" t="s">
        <v>6105</v>
      </c>
      <c r="D240" s="2237" t="s">
        <v>6106</v>
      </c>
      <c r="E240" s="2239"/>
      <c r="F240" s="2240" t="s">
        <v>680</v>
      </c>
      <c r="G240" s="2241" t="s">
        <v>6107</v>
      </c>
      <c r="H240" s="832"/>
      <c r="I240" s="2242"/>
      <c r="J240" s="2242"/>
      <c r="K240" s="2242"/>
      <c r="L240" s="2243"/>
      <c r="M240" s="2244"/>
      <c r="N240" s="2245">
        <v>0</v>
      </c>
      <c r="O240" s="2245"/>
      <c r="P240" s="2245">
        <v>0</v>
      </c>
      <c r="Q240" s="2245"/>
      <c r="R240" s="831"/>
      <c r="S240" s="833"/>
      <c r="T240" s="833"/>
      <c r="U240" s="2237"/>
      <c r="V240" s="2151" t="s">
        <v>6105</v>
      </c>
      <c r="W240" s="2245">
        <v>124</v>
      </c>
      <c r="X240" s="2245"/>
      <c r="Y240" s="2246"/>
      <c r="Z240" s="2246"/>
      <c r="AA240" s="2246"/>
      <c r="AB240" s="2247"/>
      <c r="AC240" s="831"/>
      <c r="AD240" s="833"/>
      <c r="AE240" s="2248"/>
      <c r="AF240" s="2237"/>
      <c r="AG240" s="822" t="str">
        <f t="shared" ca="1" si="20"/>
        <v/>
      </c>
    </row>
    <row r="241" spans="1:33" ht="15" customHeight="1" x14ac:dyDescent="0.25">
      <c r="A241" s="905" t="s">
        <v>6028</v>
      </c>
      <c r="B241" s="2237">
        <v>66865</v>
      </c>
      <c r="C241" s="2238" t="s">
        <v>6108</v>
      </c>
      <c r="D241" s="2237" t="s">
        <v>6109</v>
      </c>
      <c r="E241" s="2239"/>
      <c r="F241" s="2240" t="s">
        <v>913</v>
      </c>
      <c r="G241" s="2241" t="s">
        <v>6110</v>
      </c>
      <c r="H241" s="832"/>
      <c r="I241" s="2242"/>
      <c r="J241" s="2242"/>
      <c r="K241" s="2242"/>
      <c r="L241" s="2243"/>
      <c r="M241" s="2244"/>
      <c r="N241" s="2245">
        <v>0</v>
      </c>
      <c r="O241" s="2245"/>
      <c r="P241" s="2245">
        <v>0</v>
      </c>
      <c r="Q241" s="2245"/>
      <c r="R241" s="831"/>
      <c r="S241" s="833"/>
      <c r="T241" s="833"/>
      <c r="U241" s="2237"/>
      <c r="V241" s="2151" t="s">
        <v>6108</v>
      </c>
      <c r="W241" s="2245">
        <v>0</v>
      </c>
      <c r="X241" s="2245"/>
      <c r="Y241" s="2246"/>
      <c r="Z241" s="2246"/>
      <c r="AA241" s="2246"/>
      <c r="AB241" s="2247"/>
      <c r="AC241" s="831"/>
      <c r="AD241" s="833"/>
      <c r="AE241" s="2248"/>
      <c r="AF241" s="2237"/>
      <c r="AG241" s="822" t="str">
        <f t="shared" ca="1" si="20"/>
        <v/>
      </c>
    </row>
    <row r="242" spans="1:33" ht="15" customHeight="1" x14ac:dyDescent="0.25">
      <c r="A242" s="905" t="s">
        <v>6111</v>
      </c>
      <c r="B242" s="2237">
        <v>66865</v>
      </c>
      <c r="C242" s="912" t="s">
        <v>51</v>
      </c>
      <c r="D242" s="2237"/>
      <c r="E242" s="2239"/>
      <c r="F242" s="2240"/>
      <c r="G242" s="2241"/>
      <c r="H242" s="832"/>
      <c r="I242" s="2242"/>
      <c r="J242" s="2242"/>
      <c r="K242" s="2242"/>
      <c r="L242" s="2243"/>
      <c r="M242" s="2244"/>
      <c r="N242" s="2245"/>
      <c r="O242" s="2245"/>
      <c r="P242" s="2245"/>
      <c r="Q242" s="2245"/>
      <c r="R242" s="831"/>
      <c r="S242" s="833"/>
      <c r="T242" s="833"/>
      <c r="U242" s="2237" t="s">
        <v>52</v>
      </c>
      <c r="V242" s="2151" t="str">
        <f t="shared" ref="V242" si="24">IF($C242=0,"",$C242)</f>
        <v>STOCK</v>
      </c>
      <c r="W242" s="2245"/>
      <c r="X242" s="2245"/>
      <c r="Y242" s="2246"/>
      <c r="Z242" s="2246"/>
      <c r="AA242" s="2246"/>
      <c r="AB242" s="2247"/>
      <c r="AC242" s="831"/>
      <c r="AD242" s="833"/>
      <c r="AE242" s="2248"/>
      <c r="AF242" s="2237"/>
      <c r="AG242" s="822" t="str">
        <f t="shared" ca="1" si="20"/>
        <v/>
      </c>
    </row>
    <row r="243" spans="1:33" ht="15" customHeight="1" x14ac:dyDescent="0.25">
      <c r="A243" s="894"/>
      <c r="B243" s="895"/>
      <c r="C243" s="2041"/>
      <c r="D243" s="895"/>
      <c r="E243" s="897"/>
      <c r="F243" s="898"/>
      <c r="G243" s="907"/>
      <c r="H243" s="832"/>
      <c r="I243" s="899"/>
      <c r="J243" s="899"/>
      <c r="K243" s="899"/>
      <c r="L243" s="900"/>
      <c r="M243" s="901"/>
      <c r="N243" s="830"/>
      <c r="O243" s="830"/>
      <c r="P243" s="830"/>
      <c r="Q243" s="830"/>
      <c r="R243" s="831"/>
      <c r="S243" s="833"/>
      <c r="T243" s="833"/>
      <c r="U243" s="895"/>
      <c r="V243" s="2151" t="str">
        <f t="shared" si="14"/>
        <v/>
      </c>
      <c r="W243" s="830"/>
      <c r="X243" s="830"/>
      <c r="Y243" s="902"/>
      <c r="Z243" s="902"/>
      <c r="AA243" s="902"/>
      <c r="AB243" s="903"/>
      <c r="AC243" s="831"/>
      <c r="AD243" s="833"/>
      <c r="AE243" s="904"/>
      <c r="AF243" s="895"/>
      <c r="AG243" s="822" t="str">
        <f t="shared" ca="1" si="20"/>
        <v/>
      </c>
    </row>
    <row r="244" spans="1:33" ht="15" customHeight="1" x14ac:dyDescent="0.25">
      <c r="A244" s="928" t="s">
        <v>462</v>
      </c>
      <c r="B244" s="895">
        <v>58979</v>
      </c>
      <c r="C244" s="2115">
        <v>37228</v>
      </c>
      <c r="D244" s="895">
        <v>100</v>
      </c>
      <c r="E244" s="897"/>
      <c r="F244" s="898" t="s">
        <v>463</v>
      </c>
      <c r="G244" s="907" t="s">
        <v>464</v>
      </c>
      <c r="H244" s="832"/>
      <c r="I244" s="899"/>
      <c r="J244" s="899"/>
      <c r="K244" s="899"/>
      <c r="L244" s="900"/>
      <c r="M244" s="901"/>
      <c r="N244" s="830">
        <v>0</v>
      </c>
      <c r="O244" s="830"/>
      <c r="P244" s="830">
        <v>0</v>
      </c>
      <c r="Q244" s="830"/>
      <c r="R244" s="831"/>
      <c r="S244" s="833"/>
      <c r="T244" s="833"/>
      <c r="U244" s="895"/>
      <c r="V244" s="2151">
        <f t="shared" si="14"/>
        <v>37228</v>
      </c>
      <c r="W244" s="830">
        <v>0</v>
      </c>
      <c r="X244" s="830"/>
      <c r="Y244" s="902"/>
      <c r="Z244" s="902"/>
      <c r="AA244" s="902"/>
      <c r="AB244" s="903"/>
      <c r="AC244" s="831"/>
      <c r="AD244" s="833"/>
      <c r="AE244" s="904"/>
      <c r="AF244" s="895"/>
      <c r="AG244" s="822" t="str">
        <f t="shared" ca="1" si="20"/>
        <v/>
      </c>
    </row>
    <row r="245" spans="1:33" ht="15" customHeight="1" x14ac:dyDescent="0.25">
      <c r="A245" s="928" t="s">
        <v>462</v>
      </c>
      <c r="B245" s="895">
        <v>58979</v>
      </c>
      <c r="C245" s="2115">
        <v>34360</v>
      </c>
      <c r="D245" s="895" t="s">
        <v>465</v>
      </c>
      <c r="E245" s="897"/>
      <c r="F245" s="898" t="s">
        <v>466</v>
      </c>
      <c r="G245" s="907" t="s">
        <v>467</v>
      </c>
      <c r="H245" s="832"/>
      <c r="I245" s="899"/>
      <c r="J245" s="899"/>
      <c r="K245" s="899"/>
      <c r="L245" s="900"/>
      <c r="M245" s="901"/>
      <c r="N245" s="830">
        <v>0</v>
      </c>
      <c r="O245" s="830"/>
      <c r="P245" s="830">
        <v>0</v>
      </c>
      <c r="Q245" s="830"/>
      <c r="R245" s="831"/>
      <c r="S245" s="833"/>
      <c r="T245" s="833"/>
      <c r="U245" s="895"/>
      <c r="V245" s="2151">
        <f t="shared" si="14"/>
        <v>34360</v>
      </c>
      <c r="W245" s="830">
        <v>0</v>
      </c>
      <c r="X245" s="830"/>
      <c r="Y245" s="902"/>
      <c r="Z245" s="902"/>
      <c r="AA245" s="902"/>
      <c r="AB245" s="903"/>
      <c r="AC245" s="831"/>
      <c r="AD245" s="833"/>
      <c r="AE245" s="904"/>
      <c r="AF245" s="895"/>
      <c r="AG245" s="822" t="str">
        <f t="shared" ca="1" si="20"/>
        <v/>
      </c>
    </row>
    <row r="246" spans="1:33" ht="15" customHeight="1" x14ac:dyDescent="0.25">
      <c r="A246" s="928" t="s">
        <v>462</v>
      </c>
      <c r="B246" s="895">
        <v>58979</v>
      </c>
      <c r="C246" s="906">
        <v>34361</v>
      </c>
      <c r="D246" s="2138">
        <v>101</v>
      </c>
      <c r="E246" s="2160"/>
      <c r="F246" s="898" t="s">
        <v>468</v>
      </c>
      <c r="G246" s="907" t="s">
        <v>469</v>
      </c>
      <c r="H246" s="832" t="s">
        <v>53</v>
      </c>
      <c r="I246" s="899" t="s">
        <v>53</v>
      </c>
      <c r="J246" s="899">
        <v>45523</v>
      </c>
      <c r="K246" s="899">
        <v>45544</v>
      </c>
      <c r="L246" s="900">
        <v>45547</v>
      </c>
      <c r="M246" s="901">
        <v>45565</v>
      </c>
      <c r="N246" s="830">
        <v>82</v>
      </c>
      <c r="O246" s="830">
        <v>82</v>
      </c>
      <c r="P246" s="830">
        <v>58</v>
      </c>
      <c r="Q246" s="830">
        <v>58</v>
      </c>
      <c r="R246" s="831">
        <v>45600</v>
      </c>
      <c r="S246" s="833"/>
      <c r="T246" s="833"/>
      <c r="U246" s="895"/>
      <c r="V246" s="2151">
        <f t="shared" si="14"/>
        <v>34361</v>
      </c>
      <c r="W246" s="830">
        <v>104</v>
      </c>
      <c r="X246" s="830">
        <v>104</v>
      </c>
      <c r="Y246" s="902"/>
      <c r="Z246" s="902"/>
      <c r="AA246" s="902"/>
      <c r="AB246" s="903"/>
      <c r="AC246" s="831"/>
      <c r="AD246" s="833"/>
      <c r="AE246" s="904"/>
      <c r="AF246" s="895"/>
      <c r="AG246" s="822">
        <f t="shared" ca="1" si="20"/>
        <v>-33</v>
      </c>
    </row>
    <row r="247" spans="1:33" ht="15" customHeight="1" x14ac:dyDescent="0.25">
      <c r="A247" s="928" t="s">
        <v>462</v>
      </c>
      <c r="B247" s="895">
        <v>58979</v>
      </c>
      <c r="C247" s="2115">
        <v>37229</v>
      </c>
      <c r="D247" s="895">
        <v>102</v>
      </c>
      <c r="E247" s="897"/>
      <c r="F247" s="898" t="s">
        <v>470</v>
      </c>
      <c r="G247" s="907" t="s">
        <v>471</v>
      </c>
      <c r="H247" s="832"/>
      <c r="I247" s="899"/>
      <c r="J247" s="899"/>
      <c r="K247" s="899"/>
      <c r="L247" s="900"/>
      <c r="M247" s="901"/>
      <c r="N247" s="830">
        <v>0</v>
      </c>
      <c r="O247" s="830"/>
      <c r="P247" s="830">
        <v>0</v>
      </c>
      <c r="Q247" s="830"/>
      <c r="R247" s="831"/>
      <c r="S247" s="833"/>
      <c r="T247" s="833"/>
      <c r="U247" s="895"/>
      <c r="V247" s="2151">
        <f t="shared" si="14"/>
        <v>37229</v>
      </c>
      <c r="W247" s="830">
        <v>0</v>
      </c>
      <c r="X247" s="830"/>
      <c r="Y247" s="902"/>
      <c r="Z247" s="902"/>
      <c r="AA247" s="902"/>
      <c r="AB247" s="903"/>
      <c r="AC247" s="831"/>
      <c r="AD247" s="833"/>
      <c r="AE247" s="904"/>
      <c r="AF247" s="895"/>
      <c r="AG247" s="822" t="str">
        <f t="shared" ca="1" si="20"/>
        <v/>
      </c>
    </row>
    <row r="248" spans="1:33" ht="15" customHeight="1" x14ac:dyDescent="0.25">
      <c r="A248" s="928" t="s">
        <v>462</v>
      </c>
      <c r="B248" s="895">
        <v>58979</v>
      </c>
      <c r="C248" s="2115">
        <v>37233</v>
      </c>
      <c r="D248" s="895" t="s">
        <v>472</v>
      </c>
      <c r="E248" s="897"/>
      <c r="F248" s="898" t="s">
        <v>473</v>
      </c>
      <c r="G248" s="907" t="s">
        <v>474</v>
      </c>
      <c r="H248" s="832"/>
      <c r="I248" s="899"/>
      <c r="J248" s="899"/>
      <c r="K248" s="899"/>
      <c r="L248" s="900"/>
      <c r="M248" s="901"/>
      <c r="N248" s="830">
        <v>0</v>
      </c>
      <c r="O248" s="830"/>
      <c r="P248" s="830">
        <v>28.593299999999996</v>
      </c>
      <c r="Q248" s="830"/>
      <c r="R248" s="831"/>
      <c r="S248" s="833"/>
      <c r="T248" s="833"/>
      <c r="U248" s="895"/>
      <c r="V248" s="2151">
        <f t="shared" si="14"/>
        <v>37233</v>
      </c>
      <c r="W248" s="830">
        <v>0</v>
      </c>
      <c r="X248" s="830"/>
      <c r="Y248" s="902"/>
      <c r="Z248" s="902"/>
      <c r="AA248" s="902"/>
      <c r="AB248" s="903"/>
      <c r="AC248" s="831"/>
      <c r="AD248" s="833"/>
      <c r="AE248" s="904"/>
      <c r="AF248" s="895"/>
      <c r="AG248" s="822" t="str">
        <f t="shared" ca="1" si="20"/>
        <v/>
      </c>
    </row>
    <row r="249" spans="1:33" ht="15" customHeight="1" x14ac:dyDescent="0.25">
      <c r="A249" s="928" t="s">
        <v>462</v>
      </c>
      <c r="B249" s="895">
        <v>58979</v>
      </c>
      <c r="C249" s="906">
        <v>37230</v>
      </c>
      <c r="D249" s="928">
        <v>103</v>
      </c>
      <c r="E249" s="2256"/>
      <c r="F249" s="898" t="s">
        <v>475</v>
      </c>
      <c r="G249" s="907" t="s">
        <v>476</v>
      </c>
      <c r="H249" s="832" t="s">
        <v>53</v>
      </c>
      <c r="I249" s="899" t="s">
        <v>53</v>
      </c>
      <c r="J249" s="899">
        <v>45224</v>
      </c>
      <c r="K249" s="899">
        <v>45227</v>
      </c>
      <c r="L249" s="900">
        <v>45236</v>
      </c>
      <c r="M249" s="901">
        <v>45245</v>
      </c>
      <c r="N249" s="830">
        <v>119</v>
      </c>
      <c r="O249" s="830">
        <v>0</v>
      </c>
      <c r="P249" s="830">
        <v>237</v>
      </c>
      <c r="Q249" s="830">
        <v>0</v>
      </c>
      <c r="R249" s="831">
        <v>45383</v>
      </c>
      <c r="S249" s="833"/>
      <c r="T249" s="833"/>
      <c r="U249" s="895"/>
      <c r="V249" s="2151">
        <f t="shared" si="14"/>
        <v>37230</v>
      </c>
      <c r="W249" s="830">
        <v>98</v>
      </c>
      <c r="X249" s="830">
        <v>98</v>
      </c>
      <c r="Y249" s="902"/>
      <c r="Z249" s="902"/>
      <c r="AA249" s="902"/>
      <c r="AB249" s="903"/>
      <c r="AC249" s="831"/>
      <c r="AD249" s="833"/>
      <c r="AE249" s="904"/>
      <c r="AF249" s="895"/>
      <c r="AG249" s="822">
        <f t="shared" ca="1" si="20"/>
        <v>124</v>
      </c>
    </row>
    <row r="250" spans="1:33" ht="15" customHeight="1" x14ac:dyDescent="0.25">
      <c r="A250" s="928" t="s">
        <v>462</v>
      </c>
      <c r="B250" s="895">
        <v>58979</v>
      </c>
      <c r="C250" s="896">
        <v>39480</v>
      </c>
      <c r="D250" s="2138">
        <v>113</v>
      </c>
      <c r="E250" s="2160"/>
      <c r="F250" s="898" t="s">
        <v>477</v>
      </c>
      <c r="G250" s="907" t="s">
        <v>478</v>
      </c>
      <c r="H250" s="832" t="s">
        <v>53</v>
      </c>
      <c r="I250" s="899" t="s">
        <v>53</v>
      </c>
      <c r="J250" s="899">
        <v>45442</v>
      </c>
      <c r="K250" s="899">
        <v>45450</v>
      </c>
      <c r="L250" s="900">
        <v>45450</v>
      </c>
      <c r="M250" s="901">
        <v>45467</v>
      </c>
      <c r="N250" s="830">
        <v>40</v>
      </c>
      <c r="O250" s="830">
        <v>0</v>
      </c>
      <c r="P250" s="830">
        <v>133</v>
      </c>
      <c r="Q250" s="830">
        <v>101</v>
      </c>
      <c r="R250" s="831">
        <v>45509</v>
      </c>
      <c r="S250" s="833"/>
      <c r="T250" s="833"/>
      <c r="U250" s="895"/>
      <c r="V250" s="2151">
        <f>IF($C250=0,"",$C250)</f>
        <v>39480</v>
      </c>
      <c r="W250" s="830">
        <v>67</v>
      </c>
      <c r="X250" s="830">
        <v>67</v>
      </c>
      <c r="Y250" s="902"/>
      <c r="Z250" s="902"/>
      <c r="AA250" s="902"/>
      <c r="AB250" s="903"/>
      <c r="AC250" s="831"/>
      <c r="AD250" s="833"/>
      <c r="AE250" s="904"/>
      <c r="AF250" s="895"/>
      <c r="AG250" s="822">
        <f t="shared" ca="1" si="20"/>
        <v>34</v>
      </c>
    </row>
    <row r="251" spans="1:33" ht="15" customHeight="1" x14ac:dyDescent="0.25">
      <c r="A251" s="928" t="s">
        <v>462</v>
      </c>
      <c r="B251" s="895">
        <v>58979</v>
      </c>
      <c r="C251" s="2115">
        <v>37232</v>
      </c>
      <c r="D251" s="895">
        <v>104</v>
      </c>
      <c r="E251" s="897"/>
      <c r="F251" s="898" t="s">
        <v>479</v>
      </c>
      <c r="G251" s="907" t="s">
        <v>480</v>
      </c>
      <c r="H251" s="832"/>
      <c r="I251" s="899"/>
      <c r="J251" s="899"/>
      <c r="K251" s="899"/>
      <c r="L251" s="900"/>
      <c r="M251" s="901"/>
      <c r="N251" s="830">
        <v>0</v>
      </c>
      <c r="O251" s="830"/>
      <c r="P251" s="830">
        <v>0</v>
      </c>
      <c r="Q251" s="830"/>
      <c r="R251" s="831"/>
      <c r="S251" s="833"/>
      <c r="T251" s="833"/>
      <c r="U251" s="895"/>
      <c r="V251" s="2151">
        <f t="shared" si="14"/>
        <v>37232</v>
      </c>
      <c r="W251" s="830">
        <v>0</v>
      </c>
      <c r="X251" s="830"/>
      <c r="Y251" s="902"/>
      <c r="Z251" s="902"/>
      <c r="AA251" s="902"/>
      <c r="AB251" s="903"/>
      <c r="AC251" s="831"/>
      <c r="AD251" s="833"/>
      <c r="AE251" s="904"/>
      <c r="AF251" s="895"/>
      <c r="AG251" s="822" t="str">
        <f t="shared" ca="1" si="20"/>
        <v/>
      </c>
    </row>
    <row r="252" spans="1:33" ht="15" customHeight="1" x14ac:dyDescent="0.25">
      <c r="A252" s="928" t="s">
        <v>462</v>
      </c>
      <c r="B252" s="895">
        <v>58979</v>
      </c>
      <c r="C252" s="2115">
        <v>37227</v>
      </c>
      <c r="D252" s="895">
        <v>105</v>
      </c>
      <c r="E252" s="897"/>
      <c r="F252" s="898" t="s">
        <v>481</v>
      </c>
      <c r="G252" s="907" t="s">
        <v>482</v>
      </c>
      <c r="H252" s="832"/>
      <c r="I252" s="899"/>
      <c r="J252" s="899"/>
      <c r="K252" s="899"/>
      <c r="L252" s="900"/>
      <c r="M252" s="901"/>
      <c r="N252" s="830">
        <v>0</v>
      </c>
      <c r="O252" s="830"/>
      <c r="P252" s="830">
        <v>0</v>
      </c>
      <c r="Q252" s="830"/>
      <c r="R252" s="831"/>
      <c r="S252" s="833"/>
      <c r="T252" s="833"/>
      <c r="U252" s="895"/>
      <c r="V252" s="2151">
        <f t="shared" si="14"/>
        <v>37227</v>
      </c>
      <c r="W252" s="830">
        <v>0</v>
      </c>
      <c r="X252" s="830"/>
      <c r="Y252" s="902"/>
      <c r="Z252" s="902"/>
      <c r="AA252" s="902"/>
      <c r="AB252" s="903"/>
      <c r="AC252" s="831"/>
      <c r="AD252" s="833"/>
      <c r="AE252" s="904"/>
      <c r="AF252" s="895"/>
      <c r="AG252" s="822" t="str">
        <f t="shared" ca="1" si="20"/>
        <v/>
      </c>
    </row>
    <row r="253" spans="1:33" ht="15" customHeight="1" x14ac:dyDescent="0.25">
      <c r="A253" s="928" t="s">
        <v>462</v>
      </c>
      <c r="B253" s="895">
        <v>58979</v>
      </c>
      <c r="C253" s="2115">
        <v>37394</v>
      </c>
      <c r="D253" s="2138">
        <v>107</v>
      </c>
      <c r="E253" s="2160"/>
      <c r="F253" s="898" t="s">
        <v>483</v>
      </c>
      <c r="G253" s="907" t="s">
        <v>484</v>
      </c>
      <c r="H253" s="832"/>
      <c r="I253" s="899"/>
      <c r="J253" s="899"/>
      <c r="K253" s="899"/>
      <c r="L253" s="900"/>
      <c r="M253" s="901"/>
      <c r="N253" s="830">
        <v>0</v>
      </c>
      <c r="O253" s="830"/>
      <c r="P253" s="830">
        <v>0</v>
      </c>
      <c r="Q253" s="830"/>
      <c r="R253" s="831"/>
      <c r="S253" s="833"/>
      <c r="T253" s="833"/>
      <c r="U253" s="895"/>
      <c r="V253" s="2151">
        <f t="shared" si="14"/>
        <v>37394</v>
      </c>
      <c r="W253" s="830">
        <v>0</v>
      </c>
      <c r="X253" s="830"/>
      <c r="Y253" s="902"/>
      <c r="Z253" s="902"/>
      <c r="AA253" s="902"/>
      <c r="AB253" s="903"/>
      <c r="AC253" s="831"/>
      <c r="AD253" s="833"/>
      <c r="AE253" s="904"/>
      <c r="AF253" s="895"/>
      <c r="AG253" s="822" t="str">
        <f t="shared" ca="1" si="20"/>
        <v/>
      </c>
    </row>
    <row r="254" spans="1:33" ht="15" customHeight="1" x14ac:dyDescent="0.25">
      <c r="A254" s="928" t="s">
        <v>462</v>
      </c>
      <c r="B254" s="895">
        <v>58979</v>
      </c>
      <c r="C254" s="2115">
        <v>37395</v>
      </c>
      <c r="D254" s="895">
        <v>108</v>
      </c>
      <c r="E254" s="897"/>
      <c r="F254" s="898" t="s">
        <v>485</v>
      </c>
      <c r="G254" s="907" t="s">
        <v>486</v>
      </c>
      <c r="H254" s="832"/>
      <c r="I254" s="899"/>
      <c r="J254" s="899"/>
      <c r="K254" s="899"/>
      <c r="L254" s="900"/>
      <c r="M254" s="901"/>
      <c r="N254" s="830">
        <v>0</v>
      </c>
      <c r="O254" s="830"/>
      <c r="P254" s="830">
        <v>0</v>
      </c>
      <c r="Q254" s="830"/>
      <c r="R254" s="831"/>
      <c r="S254" s="833"/>
      <c r="T254" s="833"/>
      <c r="U254" s="895"/>
      <c r="V254" s="2151">
        <f t="shared" si="14"/>
        <v>37395</v>
      </c>
      <c r="W254" s="830">
        <v>0</v>
      </c>
      <c r="X254" s="830"/>
      <c r="Y254" s="902"/>
      <c r="Z254" s="902"/>
      <c r="AA254" s="902"/>
      <c r="AB254" s="903"/>
      <c r="AC254" s="831"/>
      <c r="AD254" s="833"/>
      <c r="AE254" s="904"/>
      <c r="AF254" s="895"/>
      <c r="AG254" s="822" t="str">
        <f t="shared" ca="1" si="20"/>
        <v/>
      </c>
    </row>
    <row r="255" spans="1:33" ht="15" customHeight="1" x14ac:dyDescent="0.25">
      <c r="A255" s="928" t="s">
        <v>462</v>
      </c>
      <c r="B255" s="895">
        <v>58979</v>
      </c>
      <c r="C255" s="2115">
        <v>37396</v>
      </c>
      <c r="D255" s="895">
        <v>109</v>
      </c>
      <c r="E255" s="897"/>
      <c r="F255" s="898" t="s">
        <v>487</v>
      </c>
      <c r="G255" s="907" t="s">
        <v>488</v>
      </c>
      <c r="H255" s="832"/>
      <c r="I255" s="899"/>
      <c r="J255" s="899"/>
      <c r="K255" s="899"/>
      <c r="L255" s="900"/>
      <c r="M255" s="901"/>
      <c r="N255" s="830">
        <v>0</v>
      </c>
      <c r="O255" s="830"/>
      <c r="P255" s="830">
        <v>0</v>
      </c>
      <c r="Q255" s="830"/>
      <c r="R255" s="831"/>
      <c r="S255" s="833"/>
      <c r="T255" s="833"/>
      <c r="U255" s="895"/>
      <c r="V255" s="2151">
        <f t="shared" si="14"/>
        <v>37396</v>
      </c>
      <c r="W255" s="830">
        <v>0</v>
      </c>
      <c r="X255" s="830"/>
      <c r="Y255" s="902"/>
      <c r="Z255" s="902"/>
      <c r="AA255" s="902"/>
      <c r="AB255" s="903"/>
      <c r="AC255" s="831"/>
      <c r="AD255" s="833"/>
      <c r="AE255" s="904"/>
      <c r="AF255" s="895"/>
      <c r="AG255" s="822" t="str">
        <f t="shared" ca="1" si="20"/>
        <v/>
      </c>
    </row>
    <row r="256" spans="1:33" ht="15" customHeight="1" x14ac:dyDescent="0.25">
      <c r="A256" s="928" t="s">
        <v>462</v>
      </c>
      <c r="B256" s="895">
        <v>58979</v>
      </c>
      <c r="C256" s="912">
        <v>39795</v>
      </c>
      <c r="D256" s="895">
        <v>115</v>
      </c>
      <c r="E256" s="897"/>
      <c r="F256" s="898" t="s">
        <v>6001</v>
      </c>
      <c r="G256" s="907" t="s">
        <v>6007</v>
      </c>
      <c r="H256" s="832"/>
      <c r="I256" s="899"/>
      <c r="J256" s="899"/>
      <c r="K256" s="899"/>
      <c r="L256" s="900"/>
      <c r="M256" s="901"/>
      <c r="N256" s="830"/>
      <c r="O256" s="830"/>
      <c r="P256" s="830"/>
      <c r="Q256" s="830"/>
      <c r="R256" s="831"/>
      <c r="S256" s="833"/>
      <c r="T256" s="833"/>
      <c r="U256" s="895"/>
      <c r="V256" s="2151">
        <f t="shared" ref="V256:V261" si="25">IF($C256=0,"",$C256)</f>
        <v>39795</v>
      </c>
      <c r="W256" s="830"/>
      <c r="X256" s="830"/>
      <c r="Y256" s="902"/>
      <c r="Z256" s="902"/>
      <c r="AA256" s="902"/>
      <c r="AB256" s="903"/>
      <c r="AC256" s="831"/>
      <c r="AD256" s="833"/>
      <c r="AE256" s="904"/>
      <c r="AF256" s="895"/>
      <c r="AG256" s="822" t="str">
        <f t="shared" ref="AG256:AG275" ca="1" si="26">IFERROR(IF(AND(NOT(ISBLANK(R256)),S256 &lt;&gt; "YES"), NETWORKDAYS(R256, TODAY()),""), "")</f>
        <v/>
      </c>
    </row>
    <row r="257" spans="1:33" ht="15" customHeight="1" x14ac:dyDescent="0.25">
      <c r="A257" s="928" t="s">
        <v>462</v>
      </c>
      <c r="B257" s="895">
        <v>58979</v>
      </c>
      <c r="C257" s="912">
        <v>39791</v>
      </c>
      <c r="D257" s="895">
        <v>125</v>
      </c>
      <c r="E257" s="897"/>
      <c r="F257" s="898" t="s">
        <v>6002</v>
      </c>
      <c r="G257" s="907" t="s">
        <v>6008</v>
      </c>
      <c r="H257" s="832"/>
      <c r="I257" s="899"/>
      <c r="J257" s="899"/>
      <c r="K257" s="899"/>
      <c r="L257" s="900"/>
      <c r="M257" s="901"/>
      <c r="N257" s="830"/>
      <c r="O257" s="830"/>
      <c r="P257" s="830"/>
      <c r="Q257" s="830"/>
      <c r="R257" s="831"/>
      <c r="S257" s="833"/>
      <c r="T257" s="833"/>
      <c r="U257" s="895"/>
      <c r="V257" s="2151">
        <f t="shared" si="25"/>
        <v>39791</v>
      </c>
      <c r="W257" s="830"/>
      <c r="X257" s="830"/>
      <c r="Y257" s="902"/>
      <c r="Z257" s="902"/>
      <c r="AA257" s="902"/>
      <c r="AB257" s="903"/>
      <c r="AC257" s="831"/>
      <c r="AD257" s="833"/>
      <c r="AE257" s="904"/>
      <c r="AF257" s="895"/>
      <c r="AG257" s="822" t="str">
        <f t="shared" ca="1" si="26"/>
        <v/>
      </c>
    </row>
    <row r="258" spans="1:33" ht="15" customHeight="1" x14ac:dyDescent="0.25">
      <c r="A258" s="928" t="s">
        <v>462</v>
      </c>
      <c r="B258" s="895">
        <v>58979</v>
      </c>
      <c r="C258" s="912">
        <v>39790</v>
      </c>
      <c r="D258" s="895">
        <v>126</v>
      </c>
      <c r="E258" s="897"/>
      <c r="F258" s="898" t="s">
        <v>6003</v>
      </c>
      <c r="G258" s="907" t="s">
        <v>6009</v>
      </c>
      <c r="H258" s="832"/>
      <c r="I258" s="899"/>
      <c r="J258" s="899"/>
      <c r="K258" s="899"/>
      <c r="L258" s="900"/>
      <c r="M258" s="901"/>
      <c r="N258" s="830"/>
      <c r="O258" s="830"/>
      <c r="P258" s="830"/>
      <c r="Q258" s="830"/>
      <c r="R258" s="831"/>
      <c r="S258" s="833"/>
      <c r="T258" s="833"/>
      <c r="U258" s="895"/>
      <c r="V258" s="2151">
        <f t="shared" si="25"/>
        <v>39790</v>
      </c>
      <c r="W258" s="830"/>
      <c r="X258" s="830"/>
      <c r="Y258" s="902"/>
      <c r="Z258" s="902"/>
      <c r="AA258" s="902"/>
      <c r="AB258" s="903"/>
      <c r="AC258" s="831"/>
      <c r="AD258" s="833"/>
      <c r="AE258" s="904"/>
      <c r="AF258" s="895"/>
      <c r="AG258" s="822" t="str">
        <f t="shared" ca="1" si="26"/>
        <v/>
      </c>
    </row>
    <row r="259" spans="1:33" ht="15" customHeight="1" x14ac:dyDescent="0.25">
      <c r="A259" s="928" t="s">
        <v>462</v>
      </c>
      <c r="B259" s="895">
        <v>58979</v>
      </c>
      <c r="C259" s="912">
        <v>39792</v>
      </c>
      <c r="D259" s="895">
        <v>130</v>
      </c>
      <c r="E259" s="897"/>
      <c r="F259" s="898" t="s">
        <v>6004</v>
      </c>
      <c r="G259" s="907" t="s">
        <v>6010</v>
      </c>
      <c r="H259" s="832"/>
      <c r="I259" s="899"/>
      <c r="J259" s="899"/>
      <c r="K259" s="899"/>
      <c r="L259" s="900"/>
      <c r="M259" s="901"/>
      <c r="N259" s="830"/>
      <c r="O259" s="830"/>
      <c r="P259" s="830"/>
      <c r="Q259" s="830"/>
      <c r="R259" s="831"/>
      <c r="S259" s="833"/>
      <c r="T259" s="833"/>
      <c r="U259" s="895"/>
      <c r="V259" s="2151">
        <f t="shared" si="25"/>
        <v>39792</v>
      </c>
      <c r="W259" s="830"/>
      <c r="X259" s="830"/>
      <c r="Y259" s="902"/>
      <c r="Z259" s="902"/>
      <c r="AA259" s="902"/>
      <c r="AB259" s="903"/>
      <c r="AC259" s="831"/>
      <c r="AD259" s="833"/>
      <c r="AE259" s="904"/>
      <c r="AF259" s="895"/>
      <c r="AG259" s="822" t="str">
        <f t="shared" ca="1" si="26"/>
        <v/>
      </c>
    </row>
    <row r="260" spans="1:33" ht="15" customHeight="1" x14ac:dyDescent="0.25">
      <c r="A260" s="928" t="s">
        <v>462</v>
      </c>
      <c r="B260" s="895">
        <v>58979</v>
      </c>
      <c r="C260" s="912">
        <v>39793</v>
      </c>
      <c r="D260" s="895">
        <v>140</v>
      </c>
      <c r="E260" s="897"/>
      <c r="F260" s="898" t="s">
        <v>6005</v>
      </c>
      <c r="G260" s="907" t="s">
        <v>6011</v>
      </c>
      <c r="H260" s="832"/>
      <c r="I260" s="899"/>
      <c r="J260" s="899"/>
      <c r="K260" s="899"/>
      <c r="L260" s="900"/>
      <c r="M260" s="901"/>
      <c r="N260" s="830"/>
      <c r="O260" s="830"/>
      <c r="P260" s="830"/>
      <c r="Q260" s="830"/>
      <c r="R260" s="831"/>
      <c r="S260" s="833"/>
      <c r="T260" s="833"/>
      <c r="U260" s="895"/>
      <c r="V260" s="2151">
        <f t="shared" si="25"/>
        <v>39793</v>
      </c>
      <c r="W260" s="830"/>
      <c r="X260" s="830"/>
      <c r="Y260" s="902"/>
      <c r="Z260" s="902"/>
      <c r="AA260" s="902"/>
      <c r="AB260" s="903"/>
      <c r="AC260" s="831"/>
      <c r="AD260" s="833"/>
      <c r="AE260" s="904"/>
      <c r="AF260" s="895"/>
      <c r="AG260" s="822" t="str">
        <f t="shared" ca="1" si="26"/>
        <v/>
      </c>
    </row>
    <row r="261" spans="1:33" ht="15" customHeight="1" x14ac:dyDescent="0.25">
      <c r="A261" s="928" t="s">
        <v>462</v>
      </c>
      <c r="B261" s="895">
        <v>58979</v>
      </c>
      <c r="C261" s="896">
        <v>39794</v>
      </c>
      <c r="D261" s="2138">
        <v>150</v>
      </c>
      <c r="E261" s="2160"/>
      <c r="F261" s="898" t="s">
        <v>6006</v>
      </c>
      <c r="G261" s="907" t="s">
        <v>6012</v>
      </c>
      <c r="H261" s="832" t="s">
        <v>53</v>
      </c>
      <c r="I261" s="899" t="s">
        <v>53</v>
      </c>
      <c r="J261" s="899">
        <v>45523</v>
      </c>
      <c r="K261" s="899"/>
      <c r="L261" s="900"/>
      <c r="M261" s="901"/>
      <c r="N261" s="830"/>
      <c r="O261" s="830"/>
      <c r="P261" s="830"/>
      <c r="Q261" s="830"/>
      <c r="R261" s="831"/>
      <c r="S261" s="833"/>
      <c r="T261" s="833"/>
      <c r="U261" s="895"/>
      <c r="V261" s="2151">
        <f t="shared" si="25"/>
        <v>39794</v>
      </c>
      <c r="W261" s="830"/>
      <c r="X261" s="830"/>
      <c r="Y261" s="902"/>
      <c r="Z261" s="902"/>
      <c r="AA261" s="902"/>
      <c r="AB261" s="903"/>
      <c r="AC261" s="831"/>
      <c r="AD261" s="833"/>
      <c r="AE261" s="904"/>
      <c r="AF261" s="895"/>
      <c r="AG261" s="822" t="str">
        <f t="shared" ca="1" si="26"/>
        <v/>
      </c>
    </row>
    <row r="262" spans="1:33" ht="15" customHeight="1" x14ac:dyDescent="0.25">
      <c r="A262" s="928" t="s">
        <v>462</v>
      </c>
      <c r="B262" s="895">
        <v>58979</v>
      </c>
      <c r="C262" s="2115">
        <v>34362</v>
      </c>
      <c r="D262" s="895">
        <v>120</v>
      </c>
      <c r="E262" s="897"/>
      <c r="F262" s="898" t="s">
        <v>489</v>
      </c>
      <c r="G262" s="907" t="s">
        <v>74</v>
      </c>
      <c r="H262" s="832"/>
      <c r="I262" s="899"/>
      <c r="J262" s="899"/>
      <c r="K262" s="899"/>
      <c r="L262" s="900"/>
      <c r="M262" s="901"/>
      <c r="N262" s="830">
        <v>0</v>
      </c>
      <c r="O262" s="830"/>
      <c r="P262" s="830">
        <v>0</v>
      </c>
      <c r="Q262" s="830"/>
      <c r="R262" s="831"/>
      <c r="S262" s="833"/>
      <c r="T262" s="833"/>
      <c r="U262" s="895"/>
      <c r="V262" s="2151">
        <f t="shared" si="14"/>
        <v>34362</v>
      </c>
      <c r="W262" s="830">
        <v>0</v>
      </c>
      <c r="X262" s="830"/>
      <c r="Y262" s="902"/>
      <c r="Z262" s="902"/>
      <c r="AA262" s="902"/>
      <c r="AB262" s="903"/>
      <c r="AC262" s="831"/>
      <c r="AD262" s="833"/>
      <c r="AE262" s="904"/>
      <c r="AF262" s="895"/>
      <c r="AG262" s="822" t="str">
        <f t="shared" ca="1" si="26"/>
        <v/>
      </c>
    </row>
    <row r="263" spans="1:33" ht="15" customHeight="1" x14ac:dyDescent="0.25">
      <c r="A263" s="928" t="s">
        <v>462</v>
      </c>
      <c r="B263" s="895">
        <v>58979</v>
      </c>
      <c r="C263" s="2115">
        <v>34363</v>
      </c>
      <c r="D263" s="895">
        <v>121</v>
      </c>
      <c r="E263" s="897"/>
      <c r="F263" s="898" t="s">
        <v>490</v>
      </c>
      <c r="G263" s="907" t="s">
        <v>77</v>
      </c>
      <c r="H263" s="832"/>
      <c r="I263" s="899"/>
      <c r="J263" s="899"/>
      <c r="K263" s="899"/>
      <c r="L263" s="900"/>
      <c r="M263" s="901"/>
      <c r="N263" s="830">
        <v>0</v>
      </c>
      <c r="O263" s="830"/>
      <c r="P263" s="830">
        <v>0</v>
      </c>
      <c r="Q263" s="830"/>
      <c r="R263" s="831"/>
      <c r="S263" s="833"/>
      <c r="T263" s="833"/>
      <c r="U263" s="895"/>
      <c r="V263" s="2151">
        <f t="shared" si="14"/>
        <v>34363</v>
      </c>
      <c r="W263" s="830">
        <v>0</v>
      </c>
      <c r="X263" s="830"/>
      <c r="Y263" s="902"/>
      <c r="Z263" s="902"/>
      <c r="AA263" s="902"/>
      <c r="AB263" s="903"/>
      <c r="AC263" s="831"/>
      <c r="AD263" s="833"/>
      <c r="AE263" s="904"/>
      <c r="AF263" s="895"/>
      <c r="AG263" s="822" t="str">
        <f t="shared" ca="1" si="26"/>
        <v/>
      </c>
    </row>
    <row r="264" spans="1:33" ht="15" customHeight="1" x14ac:dyDescent="0.25">
      <c r="A264" s="928" t="s">
        <v>462</v>
      </c>
      <c r="B264" s="895">
        <v>58979</v>
      </c>
      <c r="C264" s="2115">
        <v>34364</v>
      </c>
      <c r="D264" s="895">
        <v>122</v>
      </c>
      <c r="E264" s="897"/>
      <c r="F264" s="898" t="s">
        <v>491</v>
      </c>
      <c r="G264" s="907" t="s">
        <v>80</v>
      </c>
      <c r="H264" s="832"/>
      <c r="I264" s="899"/>
      <c r="J264" s="899"/>
      <c r="K264" s="899"/>
      <c r="L264" s="900"/>
      <c r="M264" s="901"/>
      <c r="N264" s="830">
        <v>0</v>
      </c>
      <c r="O264" s="830"/>
      <c r="P264" s="830">
        <v>0</v>
      </c>
      <c r="Q264" s="830"/>
      <c r="R264" s="831"/>
      <c r="S264" s="833"/>
      <c r="T264" s="833"/>
      <c r="U264" s="895"/>
      <c r="V264" s="2151">
        <f t="shared" si="14"/>
        <v>34364</v>
      </c>
      <c r="W264" s="830">
        <v>0</v>
      </c>
      <c r="X264" s="830"/>
      <c r="Y264" s="902"/>
      <c r="Z264" s="902"/>
      <c r="AA264" s="902"/>
      <c r="AB264" s="903"/>
      <c r="AC264" s="831"/>
      <c r="AD264" s="833"/>
      <c r="AE264" s="904"/>
      <c r="AF264" s="895"/>
      <c r="AG264" s="822" t="str">
        <f t="shared" ca="1" si="26"/>
        <v/>
      </c>
    </row>
    <row r="265" spans="1:33" ht="15" customHeight="1" x14ac:dyDescent="0.25">
      <c r="A265" s="928" t="s">
        <v>462</v>
      </c>
      <c r="B265" s="895">
        <v>58979</v>
      </c>
      <c r="C265" s="2115">
        <v>34365</v>
      </c>
      <c r="D265" s="895">
        <v>123</v>
      </c>
      <c r="E265" s="897"/>
      <c r="F265" s="898" t="s">
        <v>492</v>
      </c>
      <c r="G265" s="907" t="s">
        <v>377</v>
      </c>
      <c r="H265" s="832"/>
      <c r="I265" s="899"/>
      <c r="J265" s="899"/>
      <c r="K265" s="899"/>
      <c r="L265" s="900"/>
      <c r="M265" s="901"/>
      <c r="N265" s="830">
        <v>0</v>
      </c>
      <c r="O265" s="830"/>
      <c r="P265" s="830">
        <v>0</v>
      </c>
      <c r="Q265" s="830"/>
      <c r="R265" s="831"/>
      <c r="S265" s="833"/>
      <c r="T265" s="833"/>
      <c r="U265" s="895"/>
      <c r="V265" s="2151">
        <f t="shared" si="14"/>
        <v>34365</v>
      </c>
      <c r="W265" s="830">
        <v>0</v>
      </c>
      <c r="X265" s="830"/>
      <c r="Y265" s="902"/>
      <c r="Z265" s="902"/>
      <c r="AA265" s="902"/>
      <c r="AB265" s="903"/>
      <c r="AC265" s="831"/>
      <c r="AD265" s="833"/>
      <c r="AE265" s="904"/>
      <c r="AF265" s="895"/>
      <c r="AG265" s="822" t="str">
        <f t="shared" ca="1" si="26"/>
        <v/>
      </c>
    </row>
    <row r="266" spans="1:33" ht="15" customHeight="1" x14ac:dyDescent="0.25">
      <c r="A266" s="928" t="s">
        <v>462</v>
      </c>
      <c r="B266" s="895">
        <v>58979</v>
      </c>
      <c r="C266" s="2115">
        <v>37567</v>
      </c>
      <c r="D266" s="895">
        <v>130</v>
      </c>
      <c r="E266" s="897"/>
      <c r="F266" s="898" t="s">
        <v>493</v>
      </c>
      <c r="G266" s="907" t="s">
        <v>494</v>
      </c>
      <c r="H266" s="832"/>
      <c r="I266" s="899"/>
      <c r="J266" s="899"/>
      <c r="K266" s="899"/>
      <c r="L266" s="900"/>
      <c r="M266" s="901"/>
      <c r="N266" s="830">
        <v>0</v>
      </c>
      <c r="O266" s="830"/>
      <c r="P266" s="830">
        <v>0</v>
      </c>
      <c r="Q266" s="830"/>
      <c r="R266" s="831"/>
      <c r="S266" s="833"/>
      <c r="T266" s="833"/>
      <c r="U266" s="895"/>
      <c r="V266" s="2151">
        <f t="shared" si="14"/>
        <v>37567</v>
      </c>
      <c r="W266" s="830">
        <v>0</v>
      </c>
      <c r="X266" s="830"/>
      <c r="Y266" s="902"/>
      <c r="Z266" s="902"/>
      <c r="AA266" s="902"/>
      <c r="AB266" s="903"/>
      <c r="AC266" s="831"/>
      <c r="AD266" s="833"/>
      <c r="AE266" s="904"/>
      <c r="AF266" s="895"/>
      <c r="AG266" s="822" t="str">
        <f t="shared" ca="1" si="26"/>
        <v/>
      </c>
    </row>
    <row r="267" spans="1:33" ht="15" customHeight="1" x14ac:dyDescent="0.25">
      <c r="A267" s="928" t="s">
        <v>495</v>
      </c>
      <c r="B267" s="895">
        <v>58979</v>
      </c>
      <c r="C267" s="2123" t="s">
        <v>51</v>
      </c>
      <c r="D267" s="895"/>
      <c r="E267" s="897"/>
      <c r="F267" s="898"/>
      <c r="G267" s="907"/>
      <c r="H267" s="832"/>
      <c r="I267" s="899"/>
      <c r="J267" s="899"/>
      <c r="K267" s="899"/>
      <c r="L267" s="900"/>
      <c r="M267" s="901"/>
      <c r="N267" s="830"/>
      <c r="O267" s="830"/>
      <c r="P267" s="830"/>
      <c r="Q267" s="830"/>
      <c r="R267" s="831"/>
      <c r="S267" s="833"/>
      <c r="T267" s="833"/>
      <c r="U267" s="895" t="s">
        <v>52</v>
      </c>
      <c r="V267" s="2151" t="str">
        <f t="shared" si="14"/>
        <v>STOCK</v>
      </c>
      <c r="W267" s="830"/>
      <c r="X267" s="830"/>
      <c r="Y267" s="902"/>
      <c r="Z267" s="902"/>
      <c r="AA267" s="902"/>
      <c r="AB267" s="903"/>
      <c r="AC267" s="831"/>
      <c r="AD267" s="833"/>
      <c r="AE267" s="904"/>
      <c r="AF267" s="895"/>
      <c r="AG267" s="822" t="str">
        <f t="shared" ca="1" si="26"/>
        <v/>
      </c>
    </row>
    <row r="268" spans="1:33" ht="15" customHeight="1" x14ac:dyDescent="0.25">
      <c r="A268" s="894"/>
      <c r="B268" s="895"/>
      <c r="C268" s="2115"/>
      <c r="D268" s="895"/>
      <c r="E268" s="897"/>
      <c r="F268" s="898"/>
      <c r="G268" s="907"/>
      <c r="H268" s="832"/>
      <c r="I268" s="899"/>
      <c r="J268" s="899"/>
      <c r="K268" s="899"/>
      <c r="L268" s="900"/>
      <c r="M268" s="901"/>
      <c r="N268" s="830"/>
      <c r="O268" s="830"/>
      <c r="P268" s="830"/>
      <c r="Q268" s="830"/>
      <c r="R268" s="831"/>
      <c r="S268" s="833"/>
      <c r="T268" s="833"/>
      <c r="U268" s="895"/>
      <c r="V268" s="2151" t="str">
        <f t="shared" si="14"/>
        <v/>
      </c>
      <c r="W268" s="830"/>
      <c r="X268" s="830"/>
      <c r="Y268" s="902"/>
      <c r="Z268" s="902"/>
      <c r="AA268" s="902"/>
      <c r="AB268" s="903"/>
      <c r="AC268" s="831"/>
      <c r="AD268" s="833"/>
      <c r="AE268" s="904"/>
      <c r="AF268" s="895"/>
      <c r="AG268" s="822" t="str">
        <f t="shared" ca="1" si="26"/>
        <v/>
      </c>
    </row>
    <row r="269" spans="1:33" ht="15" customHeight="1" x14ac:dyDescent="0.25">
      <c r="A269" s="2058" t="s">
        <v>462</v>
      </c>
      <c r="B269" s="895">
        <v>58988</v>
      </c>
      <c r="C269" s="2115">
        <v>34259</v>
      </c>
      <c r="D269" s="895">
        <v>100</v>
      </c>
      <c r="E269" s="897"/>
      <c r="F269" s="898" t="s">
        <v>496</v>
      </c>
      <c r="G269" s="931" t="s">
        <v>497</v>
      </c>
      <c r="H269" s="832"/>
      <c r="I269" s="899"/>
      <c r="J269" s="899"/>
      <c r="K269" s="899"/>
      <c r="L269" s="900"/>
      <c r="M269" s="901"/>
      <c r="N269" s="830">
        <v>0</v>
      </c>
      <c r="O269" s="830"/>
      <c r="P269" s="830">
        <v>0</v>
      </c>
      <c r="Q269" s="830"/>
      <c r="R269" s="831"/>
      <c r="S269" s="833"/>
      <c r="T269" s="833"/>
      <c r="U269" s="895"/>
      <c r="V269" s="2151">
        <f t="shared" si="14"/>
        <v>34259</v>
      </c>
      <c r="W269" s="830">
        <v>0</v>
      </c>
      <c r="X269" s="830"/>
      <c r="Y269" s="902"/>
      <c r="Z269" s="902"/>
      <c r="AA269" s="902"/>
      <c r="AB269" s="903"/>
      <c r="AC269" s="831"/>
      <c r="AD269" s="833"/>
      <c r="AE269" s="904"/>
      <c r="AF269" s="895"/>
      <c r="AG269" s="822" t="str">
        <f t="shared" ca="1" si="26"/>
        <v/>
      </c>
    </row>
    <row r="270" spans="1:33" ht="15" customHeight="1" x14ac:dyDescent="0.25">
      <c r="A270" s="2058" t="s">
        <v>462</v>
      </c>
      <c r="B270" s="895">
        <v>58988</v>
      </c>
      <c r="C270" s="2115">
        <v>34260</v>
      </c>
      <c r="D270" s="895">
        <v>101</v>
      </c>
      <c r="E270" s="897"/>
      <c r="F270" s="898" t="s">
        <v>498</v>
      </c>
      <c r="G270" s="931" t="s">
        <v>499</v>
      </c>
      <c r="H270" s="832"/>
      <c r="I270" s="899"/>
      <c r="J270" s="899"/>
      <c r="K270" s="899"/>
      <c r="L270" s="900"/>
      <c r="M270" s="901"/>
      <c r="N270" s="830">
        <v>0</v>
      </c>
      <c r="O270" s="830"/>
      <c r="P270" s="830">
        <v>0</v>
      </c>
      <c r="Q270" s="830"/>
      <c r="R270" s="831"/>
      <c r="S270" s="833"/>
      <c r="T270" s="833"/>
      <c r="U270" s="895"/>
      <c r="V270" s="2151">
        <f t="shared" si="14"/>
        <v>34260</v>
      </c>
      <c r="W270" s="830">
        <v>0</v>
      </c>
      <c r="X270" s="830"/>
      <c r="Y270" s="902"/>
      <c r="Z270" s="902"/>
      <c r="AA270" s="902"/>
      <c r="AB270" s="903"/>
      <c r="AC270" s="831"/>
      <c r="AD270" s="833"/>
      <c r="AE270" s="904"/>
      <c r="AF270" s="895"/>
      <c r="AG270" s="822" t="str">
        <f t="shared" ca="1" si="26"/>
        <v/>
      </c>
    </row>
    <row r="271" spans="1:33" ht="15" customHeight="1" x14ac:dyDescent="0.25">
      <c r="A271" s="2058" t="s">
        <v>462</v>
      </c>
      <c r="B271" s="895">
        <v>58988</v>
      </c>
      <c r="C271" s="2115">
        <v>34261</v>
      </c>
      <c r="D271" s="895">
        <v>102</v>
      </c>
      <c r="E271" s="897"/>
      <c r="F271" s="898" t="s">
        <v>500</v>
      </c>
      <c r="G271" s="931" t="s">
        <v>501</v>
      </c>
      <c r="H271" s="832"/>
      <c r="I271" s="899"/>
      <c r="J271" s="899"/>
      <c r="K271" s="899"/>
      <c r="L271" s="900"/>
      <c r="M271" s="901"/>
      <c r="N271" s="830">
        <v>0</v>
      </c>
      <c r="O271" s="830"/>
      <c r="P271" s="830">
        <v>0</v>
      </c>
      <c r="Q271" s="830"/>
      <c r="R271" s="831"/>
      <c r="S271" s="833"/>
      <c r="T271" s="833"/>
      <c r="U271" s="895"/>
      <c r="V271" s="2151">
        <f t="shared" si="14"/>
        <v>34261</v>
      </c>
      <c r="W271" s="830">
        <v>0</v>
      </c>
      <c r="X271" s="830"/>
      <c r="Y271" s="902"/>
      <c r="Z271" s="902"/>
      <c r="AA271" s="902"/>
      <c r="AB271" s="903"/>
      <c r="AC271" s="831"/>
      <c r="AD271" s="833"/>
      <c r="AE271" s="904"/>
      <c r="AF271" s="895"/>
      <c r="AG271" s="822" t="str">
        <f t="shared" ca="1" si="26"/>
        <v/>
      </c>
    </row>
    <row r="272" spans="1:33" ht="15" customHeight="1" x14ac:dyDescent="0.25">
      <c r="A272" s="2058" t="s">
        <v>462</v>
      </c>
      <c r="B272" s="895">
        <v>58988</v>
      </c>
      <c r="C272" s="896">
        <v>38133</v>
      </c>
      <c r="D272" s="2058">
        <v>103</v>
      </c>
      <c r="E272" s="2257"/>
      <c r="F272" s="898" t="s">
        <v>502</v>
      </c>
      <c r="G272" s="931" t="s">
        <v>503</v>
      </c>
      <c r="H272" s="832" t="s">
        <v>53</v>
      </c>
      <c r="I272" s="899" t="s">
        <v>53</v>
      </c>
      <c r="J272" s="899">
        <v>45205</v>
      </c>
      <c r="K272" s="899">
        <v>45205</v>
      </c>
      <c r="L272" s="900">
        <v>45212</v>
      </c>
      <c r="M272" s="901"/>
      <c r="N272" s="830"/>
      <c r="O272" s="830"/>
      <c r="P272" s="830"/>
      <c r="Q272" s="830"/>
      <c r="R272" s="831"/>
      <c r="S272" s="833"/>
      <c r="T272" s="833"/>
      <c r="U272" s="895"/>
      <c r="V272" s="2151">
        <f t="shared" si="14"/>
        <v>38133</v>
      </c>
      <c r="W272" s="830"/>
      <c r="X272" s="830"/>
      <c r="Y272" s="902"/>
      <c r="Z272" s="902"/>
      <c r="AA272" s="902"/>
      <c r="AB272" s="903"/>
      <c r="AC272" s="831"/>
      <c r="AD272" s="833"/>
      <c r="AE272" s="904"/>
      <c r="AF272" s="895"/>
      <c r="AG272" s="822" t="str">
        <f t="shared" ca="1" si="26"/>
        <v/>
      </c>
    </row>
    <row r="273" spans="1:33" ht="15" customHeight="1" x14ac:dyDescent="0.25">
      <c r="A273" s="2058" t="s">
        <v>462</v>
      </c>
      <c r="B273" s="895">
        <v>58988</v>
      </c>
      <c r="C273" s="912">
        <v>38910</v>
      </c>
      <c r="D273" s="895">
        <v>104</v>
      </c>
      <c r="E273" s="897"/>
      <c r="F273" s="898" t="s">
        <v>504</v>
      </c>
      <c r="G273" s="931" t="s">
        <v>505</v>
      </c>
      <c r="H273" s="832" t="s">
        <v>53</v>
      </c>
      <c r="I273" s="899" t="s">
        <v>53</v>
      </c>
      <c r="J273" s="899">
        <v>45378</v>
      </c>
      <c r="K273" s="899">
        <v>45378</v>
      </c>
      <c r="L273" s="900">
        <v>45378</v>
      </c>
      <c r="M273" s="901"/>
      <c r="N273" s="830"/>
      <c r="O273" s="830"/>
      <c r="P273" s="830"/>
      <c r="Q273" s="830"/>
      <c r="R273" s="831">
        <v>45428</v>
      </c>
      <c r="S273" s="833" t="s">
        <v>95</v>
      </c>
      <c r="T273" s="833"/>
      <c r="U273" s="895"/>
      <c r="V273" s="2151">
        <f>IF($C273=0,"",$C273)</f>
        <v>38910</v>
      </c>
      <c r="W273" s="830"/>
      <c r="X273" s="830"/>
      <c r="Y273" s="902"/>
      <c r="Z273" s="902"/>
      <c r="AA273" s="902"/>
      <c r="AB273" s="903"/>
      <c r="AC273" s="831"/>
      <c r="AD273" s="833"/>
      <c r="AE273" s="904"/>
      <c r="AF273" s="895"/>
      <c r="AG273" s="822" t="str">
        <f t="shared" ca="1" si="26"/>
        <v/>
      </c>
    </row>
    <row r="274" spans="1:33" ht="15" customHeight="1" x14ac:dyDescent="0.25">
      <c r="A274" s="2058" t="s">
        <v>495</v>
      </c>
      <c r="B274" s="895">
        <v>58988</v>
      </c>
      <c r="C274" s="912" t="s">
        <v>51</v>
      </c>
      <c r="D274" s="895"/>
      <c r="E274" s="897"/>
      <c r="F274" s="898"/>
      <c r="G274" s="907"/>
      <c r="H274" s="832"/>
      <c r="I274" s="899"/>
      <c r="J274" s="899"/>
      <c r="K274" s="899"/>
      <c r="L274" s="900"/>
      <c r="M274" s="901"/>
      <c r="N274" s="830"/>
      <c r="O274" s="830"/>
      <c r="P274" s="830"/>
      <c r="Q274" s="830"/>
      <c r="R274" s="831"/>
      <c r="S274" s="833"/>
      <c r="T274" s="833"/>
      <c r="U274" s="895" t="s">
        <v>52</v>
      </c>
      <c r="V274" s="2151" t="str">
        <f t="shared" si="14"/>
        <v>STOCK</v>
      </c>
      <c r="W274" s="830"/>
      <c r="X274" s="830"/>
      <c r="Y274" s="902"/>
      <c r="Z274" s="902"/>
      <c r="AA274" s="902"/>
      <c r="AB274" s="903"/>
      <c r="AC274" s="831"/>
      <c r="AD274" s="833"/>
      <c r="AE274" s="904"/>
      <c r="AF274" s="895"/>
      <c r="AG274" s="822" t="str">
        <f t="shared" ca="1" si="26"/>
        <v/>
      </c>
    </row>
    <row r="275" spans="1:33" ht="15" customHeight="1" x14ac:dyDescent="0.25">
      <c r="A275" s="894"/>
      <c r="B275" s="895"/>
      <c r="C275" s="912"/>
      <c r="D275" s="895"/>
      <c r="E275" s="897"/>
      <c r="F275" s="898"/>
      <c r="G275" s="907"/>
      <c r="H275" s="832"/>
      <c r="I275" s="899"/>
      <c r="J275" s="899"/>
      <c r="K275" s="899"/>
      <c r="L275" s="900"/>
      <c r="M275" s="901"/>
      <c r="N275" s="830"/>
      <c r="O275" s="830"/>
      <c r="P275" s="830"/>
      <c r="Q275" s="830"/>
      <c r="R275" s="831"/>
      <c r="S275" s="833"/>
      <c r="T275" s="833"/>
      <c r="U275" s="895"/>
      <c r="V275" s="2151" t="str">
        <f t="shared" ref="V275" si="27">IF($C275=0,"",$C275)</f>
        <v/>
      </c>
      <c r="W275" s="830"/>
      <c r="X275" s="830"/>
      <c r="Y275" s="902"/>
      <c r="Z275" s="902"/>
      <c r="AA275" s="902"/>
      <c r="AB275" s="903"/>
      <c r="AC275" s="831"/>
      <c r="AD275" s="833"/>
      <c r="AE275" s="904"/>
      <c r="AF275" s="895"/>
      <c r="AG275" s="822" t="str">
        <f t="shared" ca="1" si="26"/>
        <v/>
      </c>
    </row>
    <row r="276" spans="1:33" ht="15" customHeight="1" x14ac:dyDescent="0.25"/>
    <row r="277" spans="1:33" ht="15" customHeight="1" x14ac:dyDescent="0.25"/>
    <row r="278" spans="1:33" ht="15" customHeight="1" x14ac:dyDescent="0.25"/>
    <row r="279" spans="1:33" ht="15" customHeight="1" x14ac:dyDescent="0.25"/>
    <row r="280" spans="1:33" ht="15" customHeight="1" x14ac:dyDescent="0.25"/>
    <row r="281" spans="1:33" ht="15" customHeight="1" x14ac:dyDescent="0.25"/>
    <row r="282" spans="1:33" ht="15" customHeight="1" x14ac:dyDescent="0.25"/>
    <row r="283" spans="1:33" ht="15" customHeight="1" x14ac:dyDescent="0.25"/>
    <row r="284" spans="1:33" ht="15" customHeight="1" x14ac:dyDescent="0.25"/>
    <row r="285" spans="1:33" ht="15" customHeight="1" x14ac:dyDescent="0.25"/>
    <row r="286" spans="1:33" ht="15" customHeight="1" x14ac:dyDescent="0.25"/>
    <row r="287" spans="1:33" ht="15" customHeight="1" x14ac:dyDescent="0.25"/>
    <row r="288" spans="1:33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</sheetData>
  <sheetProtection formatCells="0" formatColumns="0" formatRows="0" insertColumns="0" insertRows="0" insertHyperlinks="0" deleteRows="0" sort="0" autoFilter="0" pivotTables="0"/>
  <protectedRanges>
    <protectedRange algorithmName="SHA-512" hashValue="zxeaOWeP5J19TX9yCA1g5KSZUcrBJZ6ogg7NdMU50zikM2Ea4Osq9ktuT6vCTPbVF6wd8TAL4AojDeSxy5Gzww==" saltValue="gfQ1B65eD8Z0yqnJ/TlR1w==" spinCount="100000" sqref="A26:AF26" name="Range1_4" securityDescriptor="O:WDG:WDD:(A;;CC;;;S-1-5-21-1674195506-1536105497-1874078741-18226)"/>
  </protectedRanges>
  <dataConsolidate/>
  <conditionalFormatting sqref="AD1:AD1048576">
    <cfRule type="cellIs" dxfId="5939" priority="708" operator="equal">
      <formula>"yes"</formula>
    </cfRule>
  </conditionalFormatting>
  <conditionalFormatting sqref="S1:T1048576">
    <cfRule type="cellIs" dxfId="5938" priority="418" operator="equal">
      <formula>"YES"</formula>
    </cfRule>
  </conditionalFormatting>
  <conditionalFormatting sqref="V1:V1048576">
    <cfRule type="expression" dxfId="5937" priority="417">
      <formula>AND(V1="", TODAY() - 7 &gt;= K1, NOT(ISBLANK(K1)))</formula>
    </cfRule>
  </conditionalFormatting>
  <conditionalFormatting sqref="U1:U1048576">
    <cfRule type="cellIs" dxfId="5936" priority="416" operator="equal">
      <formula>"SHORTAGE LIST"</formula>
    </cfRule>
    <cfRule type="expression" dxfId="5935" priority="717">
      <formula>AND(NOT(ISBLANK(U1)),OR(U1 = "NO", U1 &lt;= 0))</formula>
    </cfRule>
    <cfRule type="expression" dxfId="5934" priority="718">
      <formula>AND(NOT(ISBLANK(U1)),OR(U1="YES",AND(ISNUMBER(U1),U1&gt;0)))</formula>
    </cfRule>
  </conditionalFormatting>
  <conditionalFormatting sqref="AC2:AC1048576">
    <cfRule type="expression" dxfId="5933" priority="709">
      <formula>NOT(ISBLANK(AD2))</formula>
    </cfRule>
  </conditionalFormatting>
  <conditionalFormatting sqref="S1:S1048576">
    <cfRule type="expression" dxfId="5932" priority="185">
      <formula>AND(TODAY() &gt;= S1, S1 &lt;&gt; "YES", NOT(ISBLANK(S1)))</formula>
    </cfRule>
    <cfRule type="expression" dxfId="5931" priority="187">
      <formula>AND(S1-8 &lt;= TODAY(), TODAY() &lt; S1-2, S1 &lt;&gt; "YES", NOT(ISBLANK(S1)))</formula>
    </cfRule>
  </conditionalFormatting>
  <conditionalFormatting sqref="S2:S1048576">
    <cfRule type="expression" dxfId="5930" priority="186">
      <formula>AND(ISNUMBER(DATEVALUE(S2)),AG2&gt;=-3, TODAY() &lt; S2, S2 &lt;&gt; "YES", NOT(ISBLANK(S2)))</formula>
    </cfRule>
  </conditionalFormatting>
  <conditionalFormatting sqref="T1:T1048576">
    <cfRule type="cellIs" dxfId="5929" priority="171" operator="equal">
      <formula>"BUY OUT"</formula>
    </cfRule>
  </conditionalFormatting>
  <conditionalFormatting sqref="AC1:AC1048576">
    <cfRule type="expression" dxfId="5928" priority="713">
      <formula>AND(NOT(ISBLANK(AC1)), TODAY() &gt; AC1 - 10, TODAY() &lt; AC1)</formula>
    </cfRule>
    <cfRule type="expression" dxfId="5927" priority="714">
      <formula>AND(NOT(ISBLANK(AC1)),TODAY() &gt;= AC1)</formula>
    </cfRule>
  </conditionalFormatting>
  <conditionalFormatting sqref="H2:H1048576">
    <cfRule type="expression" dxfId="5926" priority="376">
      <formula>AND(TODAY() &gt;= H2, NOT(ISBLANK(H2)))</formula>
    </cfRule>
  </conditionalFormatting>
  <conditionalFormatting sqref="H2:H1048576 J2:J1048576">
    <cfRule type="expression" dxfId="5925" priority="374">
      <formula>AND(NOT(ISBLANK($J2)),NOT(ISBLANK(H2)))</formula>
    </cfRule>
    <cfRule type="expression" dxfId="5924" priority="375">
      <formula>AND(TODAY() &lt; H2, TODAY() &gt;= H2 -10, NOT(ISBLANK(H2)))</formula>
    </cfRule>
  </conditionalFormatting>
  <conditionalFormatting sqref="R2:R1048576">
    <cfRule type="expression" dxfId="5923" priority="377">
      <formula>AND(TODAY() &gt;= R2, S2 &lt;&gt; "YES", NOT(ISBLANK(R2)))</formula>
    </cfRule>
    <cfRule type="expression" dxfId="5922" priority="378">
      <formula>AND(NOT(ISERROR(DATEVALUE(TEXT(R2,"mm/dd/yyyy")))),AG2&gt;=-3, TODAY() &lt; R2, S2 &lt;&gt; "YES", NOT(ISBLANK(R2)))</formula>
    </cfRule>
    <cfRule type="expression" dxfId="5921" priority="379">
      <formula>AND(R2-15 &lt;= TODAY(), TODAY() &lt; R2-2, S2 &lt;&gt; "YES", NOT(ISBLANK(R2)))</formula>
    </cfRule>
  </conditionalFormatting>
  <conditionalFormatting sqref="I2:I1048576">
    <cfRule type="expression" dxfId="5920" priority="488">
      <formula>AND(NOT(ISBLANK(J2)),NOT(ISBLANK(I2)))</formula>
    </cfRule>
    <cfRule type="expression" dxfId="5919" priority="489">
      <formula>AND(I2 &lt;TODAY(), TODAY() &gt;I2 -10, NOT(ISBLANK(I2)))</formula>
    </cfRule>
    <cfRule type="expression" dxfId="5918" priority="490">
      <formula>AND(TODAY() &gt;= I2, NOT(ISBLANK(I2)))</formula>
    </cfRule>
  </conditionalFormatting>
  <hyperlinks>
    <hyperlink ref="C155" r:id="rId1" display="..\Sales Orders\HUBER. 59673\34781.ITEM 613\Drawing Packets\34781.Item 613.pdf" xr:uid="{00000000-0004-0000-0000-000000000000}"/>
    <hyperlink ref="C160" r:id="rId2" display="..\Sales Orders\HUBER. 59673\34789.ITEM 633\Drawing Packets\34789.Item 633.pdf" xr:uid="{00000000-0004-0000-0000-000001000000}"/>
    <hyperlink ref="C165" r:id="rId3" display="\\globefs3\filedrop\PROD\PRODUCTION CONTROL\Sales Orders\HUBER. 59673\34715. ITEM 303\Drawing Packets\34715 ITEM 303 Drawing Packet.pdf" xr:uid="{00000000-0004-0000-0000-00000A000000}"/>
    <hyperlink ref="C166" r:id="rId4" display="\\globefs3\filedrop\PROD\PRODUCTION CONTROL\Sales Orders\HUBER. 59673\34716. ITEM 304\Drawing Packets\34716 ITEM 304 Drawing Packet.pdf" xr:uid="{00000000-0004-0000-0000-00000B000000}"/>
    <hyperlink ref="C167" r:id="rId5" display="\\globefs3\filedrop\PROD\PRODUCTION CONTROL\Sales Orders\HUBER. 59673\34717. ITEM 305\Drawing Packets\34717 ITEM 305 Drawing Packet.pdf" xr:uid="{00000000-0004-0000-0000-00000C000000}"/>
    <hyperlink ref="C164" r:id="rId6" display="\\globefs3\filedrop\PROD\PRODUCTION CONTROL\Sales Orders\HUBER. 59673\34718. ITEM 306\Drawing Packets\34718 ITEM 306 Drawing Packet.pdf" xr:uid="{00000000-0004-0000-0000-00000D000000}"/>
    <hyperlink ref="C168" r:id="rId7" display="\\globefs3\filedrop\PROD\PRODUCTION CONTROL\Sales Orders\HUBER. 59673\34719. ITEM 307\Drawing Packets\34719 ITEM 307 Drawing Packet.pdf" xr:uid="{00000000-0004-0000-0000-00000E000000}"/>
    <hyperlink ref="C169" r:id="rId8" display="\\globefs3\filedrop\PROD\PRODUCTION CONTROL\Sales Orders\HUBER. 59673\34720. ITEM 308\Drawing Packets\34720 ITEM 308 Drawing Packet.pdf" xr:uid="{00000000-0004-0000-0000-00000F000000}"/>
    <hyperlink ref="C82" r:id="rId9" display="\\globefs3\filedrop\PROD\PRODUCTION CONTROL\Sales Orders\HUBER. 59673\34725 ITEM 403\Drawing Packets\34725 ITEM 403 Drawing Packet.pdf" xr:uid="{00000000-0004-0000-0000-000010000000}"/>
    <hyperlink ref="C249" r:id="rId10" display="\\globefs3\filedrop\PROD\PRODUCTION CONTROL\Sales Orders\AFRL COMP STRUCTURES 58979\37230 ITEM 103\Drawing Packets\37230 ITEM 103 DRAWING PACKET.pdf" xr:uid="{00000000-0004-0000-0000-000011000000}"/>
    <hyperlink ref="C135" r:id="rId11" display="\\globefs3\filedrop\PROD\PRODUCTION CONTROL\Sales Orders\HUBER. 59673\34750 ITEM 514\Drawing Packets\34750 ITEM 514 DRAWING PACKET.pdf" xr:uid="{00000000-0004-0000-0000-000012000000}"/>
    <hyperlink ref="C136" r:id="rId12" display="\\globefs3\filedrop\PROD\PRODUCTION CONTROL\Sales Orders\HUBER. 59673\34751 ITEM 515\Drawing Packets\34751 ITEM 515 DRAWING PACKET.pdf" xr:uid="{00000000-0004-0000-0000-000013000000}"/>
    <hyperlink ref="C137" r:id="rId13" display="\\globefs3\filedrop\PROD\PRODUCTION CONTROL\Sales Orders\HUBER. 59673\34752 ITEM 516\Drawing Packets\34752 ITEM 516 DRAWING PACKET.pdf" xr:uid="{00000000-0004-0000-0000-000014000000}"/>
    <hyperlink ref="C138" r:id="rId14" display="\\globefs3\filedrop\PROD\PRODUCTION CONTROL\Sales Orders\HUBER. 59673\34753 ITEM 517\Drawing Packets\34753 ITEM 517 DRAWING PACKET.pdf" xr:uid="{00000000-0004-0000-0000-000015000000}"/>
    <hyperlink ref="C142" r:id="rId15" display="\\globefs3\filedrop\PROD\PRODUCTION CONTROL\Sales Orders\HUBER. 59673\34763 ITEM 534\Drawing Packets\34763 ITEM 534 DRAWING PACKET.pdf" xr:uid="{00000000-0004-0000-0000-000016000000}"/>
    <hyperlink ref="C143" r:id="rId16" display="\\globefs3\filedrop\PROD\PRODUCTION CONTROL\Sales Orders\HUBER. 59673\34764 ITEM 535\Drawing Packets\34764 ITEM 535 DRAWING PACKET.pdf" xr:uid="{00000000-0004-0000-0000-000017000000}"/>
    <hyperlink ref="C144" r:id="rId17" display="\\globefs3\filedrop\PROD\PRODUCTION CONTROL\Sales Orders\HUBER. 59673\34765 ITEM 536\Drawing Packets\34765 ITEM 536 DRAWING PACKET.pdf" xr:uid="{00000000-0004-0000-0000-000018000000}"/>
    <hyperlink ref="C145" r:id="rId18" display="\\globefs3\filedrop\PROD\PRODUCTION CONTROL\Sales Orders\HUBER. 59673\34766 ITEM 537\Drawing Packets\34766 ITEM 537 DRAWING PACKET.pdf" xr:uid="{00000000-0004-0000-0000-000019000000}"/>
    <hyperlink ref="C126" r:id="rId19" display="\\globefs3\filedrop\PROD\PRODUCTION CONTROL\Sales Orders\HUBER. 59673\34747. ITEM 511\Drawing Packets\34747 ITEM 511 DRAWING PACKET.pdf" xr:uid="{00000000-0004-0000-0000-00001A000000}"/>
    <hyperlink ref="C133" r:id="rId20" display="\\globefs3\filedrop\PROD\PRODUCTION CONTROL\Sales Orders\HUBER. 59673\34748. ITEM 512\Drawing Packets\34748 ITEM 512 DRAWING PACKET.pdf" xr:uid="{00000000-0004-0000-0000-00001B000000}"/>
    <hyperlink ref="C134" r:id="rId21" display="\\globefs3\filedrop\PROD\PRODUCTION CONTROL\Sales Orders\HUBER. 59673\34749 ITEM 513\Drawing Packets\34749 ITEM 513 DRAWING PACKET.pdf" xr:uid="{00000000-0004-0000-0000-00001C000000}"/>
    <hyperlink ref="C139" r:id="rId22" display="\\globefs3\filedrop\PROD\PRODUCTION CONTROL\Sales Orders\HUBER. 59673\34760 ITEM 531\Drawing Packets\34760 ITEM 531 DRAWING PACKET.pdf" xr:uid="{00000000-0004-0000-0000-00001D000000}"/>
    <hyperlink ref="C140" r:id="rId23" display="\\globefs3\filedrop\PROD\PRODUCTION CONTROL\Sales Orders\HUBER. 59673\34761 ITEM 532\Drawing Packets\34761 ITEM 532 DRAWING PACKET.pdf" xr:uid="{00000000-0004-0000-0000-00001E000000}"/>
    <hyperlink ref="C141" r:id="rId24" display="\\globefs3\filedrop\PROD\PRODUCTION CONTROL\Sales Orders\HUBER. 59673\34762 ITEM 533\Drawing Packets\34762 ITEM 533 DRAWING PACKET.pdf" xr:uid="{00000000-0004-0000-0000-00001F000000}"/>
    <hyperlink ref="C272" r:id="rId25" display="\\globefs3\filedrop\PROD\PRODUCTION CONTROL\Sales Orders\AFRL COMP TOOLING 58988\38133 ITEM 103\Drawing Packets\38133 ITEM 103 DRAWING PACKET.pdf" xr:uid="{00000000-0004-0000-0000-000020000000}"/>
    <hyperlink ref="C147" r:id="rId26" display="\\globefs3\filedrop\PROD\PRODUCTION CONTROL\Sales Orders\HUBER. 59673\34768 ITEM 542\Drawing Packets\34768 ITEM 542 DRAWING PACKET.pdf" xr:uid="{00000000-0004-0000-0000-000021000000}"/>
    <hyperlink ref="C151" r:id="rId27" display="\\globefs3\filedrop\PROD\PRODUCTION CONTROL\Sales Orders\HUBER. 59673\34771 ITEM 546\Drawing Packets\34771 ITEM 546 DRAWING PACKET.pdf" xr:uid="{00000000-0004-0000-0000-000022000000}"/>
    <hyperlink ref="C149" r:id="rId28" display="\\globefs3\filedrop\PROD\PRODUCTION CONTROL\Sales Orders\HUBER. 59673\34794 ITEM 544\Drawing Packets\34794 ITEM 544 DRAWING PACKET.pdf" xr:uid="{00000000-0004-0000-0000-000023000000}"/>
    <hyperlink ref="C37" r:id="rId29" display="\\globefs3\filedrop\PROD\PRODUCTION CONTROL\Sales Orders\STEVENSON - WESTROCK 64265\38224 ITEM 207\Drawing Packets\38224 ITEM 207 DRAWING PACKET.pdf" xr:uid="{00000000-0004-0000-0000-000024000000}"/>
    <hyperlink ref="C60" r:id="rId30" display="\\globefs3\filedrop\PROD\PRODUCTION CONTROL\Sales Orders\STEVENSON - WESTROCK 64265\38235 ITEM 221\Drawing Packets\38235 ITEM 221 DRAWING PACKET.pdf" xr:uid="{00000000-0004-0000-0000-000025000000}"/>
    <hyperlink ref="C157" r:id="rId31" display="\\globefs3\filedrop\PROD\PRODUCTION CONTROL\Sales Orders\HUBER. 59673\34777 ITEM 609\Drawing Packets\34777 ITEM 609 DRAWING PACKET.pdf" xr:uid="{00000000-0004-0000-0000-000026000000}"/>
    <hyperlink ref="C158" r:id="rId32" display="\\globefs3\filedrop\PROD\PRODUCTION CONTROL\Sales Orders\HUBER. 59673\34779 ITEM 611\Drawing Packets\34779 ITEM 611 DRAWING PACKET.pdf" xr:uid="{00000000-0004-0000-0000-000027000000}"/>
    <hyperlink ref="C154" r:id="rId33" display="\\globefs3\filedrop\PROD\PRODUCTION CONTROL\Sales Orders\HUBER. 59673\34780 ITEM 612\Drawing Packets\34780 ITEM 612 DRAWING PACKET.pdf" xr:uid="{00000000-0004-0000-0000-000028000000}"/>
    <hyperlink ref="C128" r:id="rId34" display="\\globefs3\filedrop\PROD\PRODUCTION CONTROL\Sales Orders\HUBER. 59673\34782 ITEM 614\Drawing Packets\34782 ITEM 614 DRAWING PACKET.pdf" xr:uid="{00000000-0004-0000-0000-000029000000}"/>
    <hyperlink ref="C130" r:id="rId35" display="\\globefs3\filedrop\PROD\PRODUCTION CONTROL\Sales Orders\HUBER. 59673\34790 ITEM 634\Drawing Packets\34790 ITEM 634 DRAWING PACKET.pdf" xr:uid="{00000000-0004-0000-0000-00002A000000}"/>
    <hyperlink ref="C163" r:id="rId36" display="\\globefs3\filedrop\PROD\PRODUCTION CONTROL\Sales Orders\HUBER. 59673\34786 ITEM 629\Drawing Packets\34786 ITEM 629 DRAWING PACKET.pdf" xr:uid="{00000000-0004-0000-0000-00002B000000}"/>
    <hyperlink ref="C159" r:id="rId37" display="\\globefs3\filedrop\PROD\PRODUCTION CONTROL\Sales Orders\HUBER. 59673\34788 ITEM 632\Drawing Packets\34788 ITEM 632 DRAWING PACKET.pdf" xr:uid="{00000000-0004-0000-0000-00002C000000}"/>
    <hyperlink ref="C131" r:id="rId38" display="\\globefs3\filedrop\PROD\PRODUCTION CONTROL\Sales Orders\HUBER. 59673\34785 ITEM 622\Drawing Packets\34785 ITEM 622 DRAWING PACKET.pdf" xr:uid="{00000000-0004-0000-0000-00002D000000}"/>
    <hyperlink ref="C129" r:id="rId39" display="\\globefs3\filedrop\PROD\PRODUCTION CONTROL\Sales Orders\HUBER. 59673\34776 ITEM 602\Drawing Packets\34776 ITEM 602 DRAWING PACKET.pdf" xr:uid="{00000000-0004-0000-0000-00002E000000}"/>
    <hyperlink ref="C152" r:id="rId40" display="\\globefs3\filedrop\PROD\PRODUCTION CONTROL\Sales Orders\HUBER. 59673\34772 ITEM 547\Drawing Packets\34772 ITEM 547 DRAWING PACKET.pdf" xr:uid="{00000000-0004-0000-0000-00002F000000}"/>
    <hyperlink ref="C150" r:id="rId41" display="\\globefs3\filedrop\PROD\PRODUCTION CONTROL\Sales Orders\HUBER. 59673\34770 ITEM 545\Drawing Packets\34770 ITEM 545 DRAWING PACKET.pdf" xr:uid="{00000000-0004-0000-0000-000030000000}"/>
    <hyperlink ref="C146" r:id="rId42" display="\\globefs3\filedrop\PROD\PRODUCTION CONTROL\Sales Orders\HUBER. 59673\34767 ITEM 541\Drawing Packets\34767 ITEM 541 DRAWING PACKET.pdf" xr:uid="{00000000-0004-0000-0000-000031000000}"/>
    <hyperlink ref="C148" r:id="rId43" display="\\globefs3\filedrop\PROD\PRODUCTION CONTROL\Sales Orders\HUBER. 59673\34769 ITEM 543\Drawing Packets\34769 ITEM 543 DRAWING PACKET.pdf" xr:uid="{00000000-0004-0000-0000-000032000000}"/>
    <hyperlink ref="C30" r:id="rId44" display="\\globefs3\filedrop\PROD\PRODUCTION CONTROL\Sales Orders\STEVENSON - WESTROCK 64265\38223 ITEM 206\Drawing Packets\38223 ITEM 206 DRAWING PACKET.pdf" xr:uid="{00000000-0004-0000-0000-000041000000}"/>
    <hyperlink ref="C59" r:id="rId45" display="\\globefs3\filedrop\PROD\PRODUCTION CONTROL\Sales Orders\STEVENSON - WESTROCK 64265\38234 ITEM 220\Drawing Packets\38234 ITEM 220 DRAWING PACKET.pdf" xr:uid="{00000000-0004-0000-0000-000042000000}"/>
    <hyperlink ref="C156" r:id="rId46" display="\\globefs3\filedrop\PROD\PRODUCTION CONTROL\Sales Orders\HUBER. 59673\34783 ITEM 615\Drawing Packets\34783 ITEM 615 DRAWING PACKET.pdf" xr:uid="{00000000-0004-0000-0000-000043000000}"/>
    <hyperlink ref="C161" r:id="rId47" display="\\globefs3\filedrop\PROD\PRODUCTION CONTROL\Sales Orders\HUBER. 59673\34791 ITEM 635\Drawing Packets\34791 ITEM 635 DRAWING PACKET.pdf" xr:uid="{00000000-0004-0000-0000-000044000000}"/>
    <hyperlink ref="C153" r:id="rId48" display="\\globefs3\filedrop\PROD\PRODUCTION CONTROL\Sales Orders\HUBER. 59673\34775 ITEM 601\Drawing Packets\34775 ITEM 601 DRAWING PACKET.pdf" xr:uid="{00000000-0004-0000-0000-000045000000}"/>
    <hyperlink ref="C162" r:id="rId49" display="\\globefs3\filedrop\PROD\PRODUCTION CONTROL\Sales Orders\HUBER. 59673\34784 ITEM 621\Drawing Packets\34784 ITEM 621 DRAWING PACKET.pdf" xr:uid="{00000000-0004-0000-0000-000046000000}"/>
    <hyperlink ref="C66" r:id="rId50" display="\\globefs3\filedrop\PROD\PRODUCTION CONTROL\Sales Orders\HUBER. 59673\34745. ITEM 507.1\Drawing Packets\34745 ITEM 507.1 DRAWING PACKET.pdf" xr:uid="{00000000-0004-0000-0000-00004A000000}"/>
    <hyperlink ref="C68" r:id="rId51" display="\\globefs3\filedrop\PROD\PRODUCTION CONTROL\Sales Orders\HUBER. 59673\34758 ITEM 527.1\Drawing Packets\34758 ITEM 527.1 DRAWING PACKET.pdf" xr:uid="{00000000-0004-0000-0000-00004B000000}"/>
    <hyperlink ref="C67" r:id="rId52" display="\\globefs3\filedrop\PROD\PRODUCTION CONTROL\Sales Orders\HUBER. 59673\34757 ITEM 527\Drawing Packets\34757 ITEM 527 DRAWING PACKET.pdf" xr:uid="{00000000-0004-0000-0000-000052000000}"/>
    <hyperlink ref="C61" r:id="rId53" display="\\globefs3\filedrop\PROD\PRODUCTION CONTROL\Sales Orders\STEVENSON - WESTROCK 64265\38236 ITEM 223\Drawing Packets\38236 ITEM 223 DRAWING PACKET.pdf" xr:uid="{00000000-0004-0000-0000-000059000000}"/>
    <hyperlink ref="C58" r:id="rId54" display="\\globefs3\filedrop\PROD\PRODUCTION CONTROL\Sales Orders\STEVENSON - WESTROCK 64265\38233 ITEM 219\Drawing Packets\38233 ITEM 219 DRAWING PACKET.pdf" xr:uid="{00000000-0004-0000-0000-00005A000000}"/>
    <hyperlink ref="C65" r:id="rId55" display="\\globefs3\filedrop\PROD\PRODUCTION CONTROL\Sales Orders\HUBER. 59673\34744. ITEM 507\Drawing Packets\34744 ITEM 507 DRAWING PACKET.pdf" xr:uid="{00000000-0004-0000-0000-00005D000000}"/>
    <hyperlink ref="C34" r:id="rId56" display="\\globefs3\filedrop\PROD\PRODUCTION CONTROL\Sales Orders\STEVENSON - WESTROCK 64265\38220 ITEM 203\Drawing Packets\38220 ITEM 203 DRAWING PACKET.pdf" xr:uid="{00000000-0004-0000-0000-00005F000000}"/>
    <hyperlink ref="C33" r:id="rId57" display="\\globefs3\filedrop\PROD\PRODUCTION CONTROL\Sales Orders\STEVENSON - WESTROCK 64265\38237 ITEM 224\Drawing Packets\38237 ITEM 224 DRAWING PACKET.pdf" xr:uid="{00000000-0004-0000-0000-000061000000}"/>
    <hyperlink ref="C31" r:id="rId58" display="\\globefs3\filedrop\PROD\PRODUCTION CONTROL\Sales Orders\STEVENSON - WESTROCK 64265\38225 ITEM 210\Drawing Packets\38225 ITEM 210 DRAWING PACKET.pdf" xr:uid="{00000000-0004-0000-0000-000062000000}"/>
    <hyperlink ref="C32" r:id="rId59" display="\\globefs3\filedrop\PROD\PRODUCTION CONTROL\Sales Orders\STEVENSON - WESTROCK 64265\38226 ITEM 211\Drawing Packets\38226 ITEM 211 DRAWING PACKET.pdf" xr:uid="{00000000-0004-0000-0000-000063000000}"/>
    <hyperlink ref="C35" r:id="rId60" display="\\globefs3\filedrop\PROD\PRODUCTION CONTROL\Sales Orders\STEVENSON - WESTROCK 64265\38222 ITEM 205\Drawing Packets\38222 ITEM 205 DRAWING PACKET.pdf" xr:uid="{00000000-0004-0000-0000-000064000000}"/>
    <hyperlink ref="C39" r:id="rId61" display="\\globefs3\filedrop\PROD\PRODUCTION CONTROL\Sales Orders\STEVENSON - WESTROCK 64265\38239 ITEM 101\Drawing Packets\38239 ITEM 101 DRAWING PACKET.pdf" xr:uid="{00000000-0004-0000-0000-000066000000}"/>
    <hyperlink ref="C41" r:id="rId62" display="\\globefs3\filedrop\PROD\PRODUCTION CONTROL\Sales Orders\STEVENSON - WESTROCK 64265\38227 ITEM 212\Drawing Packets\38227 ITEM 212 DRAWING PACKET.pdf" xr:uid="{00000000-0004-0000-0000-000067000000}"/>
    <hyperlink ref="C40" r:id="rId63" display="\\globefs3\filedrop\PROD\PRODUCTION CONTROL\Sales Orders\STEVENSON - WESTROCK 64265\38238 ITEM 225\Drawing Packets\38238 ITEM 225 DRAWING PACKET.pdf" xr:uid="{00000000-0004-0000-0000-000068000000}"/>
    <hyperlink ref="C45" r:id="rId64" display="\\globefs3\filedrop\PROD\PRODUCTION CONTROL\Sales Orders\STEVENSON - WESTROCK 64265\38252 ITEM 213\Drawing Packets\38252 ITEM 213 DRAWING PACKET.pdf" xr:uid="{00000000-0004-0000-0000-000069000000}"/>
    <hyperlink ref="C48" r:id="rId65" display="\\globefs3\filedrop\PROD\PRODUCTION CONTROL\Sales Orders\STEVENSON - WESTROCK 64265\39186 ITEM 102\Drawing Packets\39186 ITEM 102 DRAWING PACKET.pdf" xr:uid="{00000000-0004-0000-0000-00006A000000}"/>
    <hyperlink ref="C38" r:id="rId66" display="\\globefs3\filedrop\PROD\PRODUCTION CONTROL\Sales Orders\STEVENSON - WESTROCK 64265\38221 ITEM 204\Drawing Packets\38221 ITEM 204 DRAWING PACKET.pdf" xr:uid="{00000000-0004-0000-0000-00006B000000}"/>
    <hyperlink ref="C50" r:id="rId67" display="\\globefs3\filedrop\PROD\PRODUCTION CONTROL\Sales Orders\STEVENSON - WESTROCK 64265\38243 ITEM 105\Drawing Packets\38243 ITEM 105 DRAWING PACKET.pdf" xr:uid="{00000000-0004-0000-0000-00006C000000}"/>
    <hyperlink ref="C27" r:id="rId68" display="\\globefs3\filedrop\PROD\PRODUCTION CONTROL\Sales Orders\PARTS ORDER - JH WAXAHACHIE 39185 SO 66735\39185 DRAWING PACKET.pdf" xr:uid="{00000000-0004-0000-0000-00006D000000}"/>
    <hyperlink ref="C49" r:id="rId69" display="\\globefs3\filedrop\PROD\PRODUCTION CONTROL\Sales Orders\STEVENSON - WESTROCK 64265\38242 ITEM 104\Drawing Packets\38242 ITEM 104 DRAWING PACKET.pdf" xr:uid="{00000000-0004-0000-0000-00006E000000}"/>
    <hyperlink ref="C125" r:id="rId70" display="\\globefs3\filedrop\PROD\PRODUCTION CONTROL\Sales Orders\HUBER. 59673\34746 ITEM 509\Drawing Packets\34746 ITEM 509 DRAWING PACKET.pdf" xr:uid="{00000000-0004-0000-0000-00006F000000}"/>
    <hyperlink ref="C127" r:id="rId71" display="\\globefs3\filedrop\PROD\PRODUCTION CONTROL\Sales Orders\HUBER. 59673\34759 ITEM 529\Drawing Packets\34759 ITEM 529 DRAWING PACKET.pdf" xr:uid="{00000000-0004-0000-0000-000070000000}"/>
    <hyperlink ref="C174" r:id="rId72" display="\\globefs3\filedrop\PROD\PRODUCTION CONTROL\Sales Orders\INVENTWOOD - METTLEWOOD 63992\38477 ITEM 6103\Drawing Packets\38477 ITEM 6103 DRAWING PACKET.pdf" xr:uid="{00000000-0004-0000-0000-000072000000}"/>
    <hyperlink ref="C201" r:id="rId73" display="\\globefs3\filedrop\PROD\PRODUCTION CONTROL\Sales Orders\INVENTWOOD - METTLEWOOD 63992\38483 ITEM 6203\Drawing Packets\38483 ITEM 6203 DRAWING PACKET.pdf" xr:uid="{00000000-0004-0000-0000-000073000000}"/>
    <hyperlink ref="C202" r:id="rId74" display="\\globefs3\filedrop\PROD\PRODUCTION CONTROL\Sales Orders\INVENTWOOD - METTLEWOOD 63992\38484 ITEM 6204\Drawing Packets\38484 ITEM 6204 DRAWING PACKET.pdf" xr:uid="{00000000-0004-0000-0000-000074000000}"/>
    <hyperlink ref="C46" r:id="rId75" display="\\globefs3\filedrop\PROD\PRODUCTION CONTROL\Sales Orders\STEVENSON - WESTROCK 64265\38228 ITEM 214\Drawing Packets\38228 ITEM 214 DRAWING PACKET.pdf" xr:uid="{73A6D1B0-E1B0-491D-ACDD-EA828024DB02}"/>
    <hyperlink ref="C47" r:id="rId76" display="\\globefs3\filedrop\PROD\PRODUCTION CONTROL\Sales Orders\STEVENSON - WESTROCK 64265\38245 ITEM 111\Drawing Packets\38245 ITEM 111 DRAWING PACKET.pdf" xr:uid="{9596426E-725B-426D-983E-76BD611FB086}"/>
    <hyperlink ref="C70" r:id="rId77" display="\\globefs3\filedrop\PROD\PRODUCTION CONTROL\Sales Orders\HUBER. 59673\34732. ITEM 408\Drawing Packets\34732 ITEM 408 DRAWING PACKET.pdf" xr:uid="{BD8C08E7-4E0B-4BA0-AA41-D768A33E3B7F}"/>
    <hyperlink ref="C71" r:id="rId78" display="\\globefs3\filedrop\PROD\PRODUCTION CONTROL\Sales Orders\HUBER. 59673\34733. ITEM 409\Drawing Packets\34733 ITEM 409 DRAWING PACKET.pdf" xr:uid="{6970D8CB-3855-4EE5-8435-7A363AE47131}"/>
    <hyperlink ref="C72" r:id="rId79" display="\\globefs3\filedrop\PROD\PRODUCTION CONTROL\Sales Orders\HUBER. 59673\34734. ITEM 410\Drawing Packets\34734 ITEM 410 DRAWING PACKET.pdf" xr:uid="{3B600366-E2DE-4A11-9ACC-1B9F0614F3D4}"/>
    <hyperlink ref="C104" r:id="rId80" display="\\globefs3\filedrop\PROD\PRODUCTION CONTROL\Sales Orders\HUBER. 59673\34735. ITEM 411\Drawing Packets\34735 ITEM 411 DRAWING PACKET.pdf" xr:uid="{DCB93F31-8BFB-4B06-A8CB-77638913659C}"/>
    <hyperlink ref="C75" r:id="rId81" display="\\globefs3\filedrop\PROD\PRODUCTION CONTROL\Sales Orders\HUBER. 59673\34729. ITEM 406\Drawing Packets\34729 ITEM 406 DRAWING PACKET.pdf" xr:uid="{D738D4B9-68E1-482F-B20E-696F6F4ADB86}"/>
    <hyperlink ref="C69" r:id="rId82" display="\\globefs3\filedrop\PROD\PRODUCTION CONTROL\Sales Orders\HUBER. 59673\34731. ITEM 407\Drawing Packets\34731 ITEM 407 DRAWING PACKET.pdf" xr:uid="{53B0A79B-9326-45E6-815A-A83F36B4D91A}"/>
    <hyperlink ref="C198" r:id="rId83" display="\\globefs3\filedrop\PROD\PRODUCTION CONTROL\Sales Orders\INVENTWOOD - METTLEWOOD 63992\38481 ITEM 6108\Drawing Packets\38481 ITEM 6108 DRAWING PACKET.pdf" xr:uid="{CDF8E296-6E85-42AD-AB5A-D826B3A7A680}"/>
    <hyperlink ref="C181" r:id="rId84" display="\\globefs3\filedrop\PROD\PRODUCTION CONTROL\Sales Orders\INVENTWOOD - METTLEWOOD 63992\38488 ITEM 7301\Drawing Packets\38488 ITEM 7301 DRAWING PACKET.pdf" xr:uid="{D18E4556-A483-47DB-B7A7-C72A659470FB}"/>
    <hyperlink ref="C180" r:id="rId85" display="\\globefs3\filedrop\PROD\PRODUCTION CONTROL\Sales Orders\INVENTWOOD - METTLEWOOD 63992\38487 ITEM 7103\Drawing Packets\38487 ITEM 7103 DRAWING PACKET.pdf" xr:uid="{7583FCB1-8476-4EE9-8BAD-F7E5E3078EAB}"/>
    <hyperlink ref="C185" r:id="rId86" display="\\globefs3\filedrop\PROD\PRODUCTION CONTROL\Sales Orders\INVENTWOOD - METTLEWOOD 63992\39342 ITEM 7305\Drawing Packets\39342 ITEM 7305 DRAWING PACKET.pdf" xr:uid="{319C495C-7E28-4259-84BA-BC19387AAF77}"/>
    <hyperlink ref="C192" r:id="rId87" display="\\globefs3\filedrop\PROD\PRODUCTION CONTROL\Sales Orders\INVENTWOOD - METTLEWOOD 63992\38499 ITEM 7407\Drawing Packets\38499 ITEM 7407 DRAWING PACKET.pdf" xr:uid="{5BD1430E-2011-40DD-8AD1-B351BD5E8026}"/>
    <hyperlink ref="C186" r:id="rId88" display="\\globefs3\filedrop\PROD\PRODUCTION CONTROL\Sales Orders\INVENTWOOD - METTLEWOOD 63992\38493 ITEM 7306\Drawing Packets\38493 ITEM 7306 DRAWING PACKET.pdf" xr:uid="{940B9479-1CA2-4247-A4F4-C992CD68AA9F}"/>
    <hyperlink ref="C53" r:id="rId89" display="\\globefs3\filedrop\PROD\PRODUCTION CONTROL\Sales Orders\STEVENSON - WESTROCK 64265\38246 ITEM 201\Drawing Packets\38246 ITEM 201 DRAWING PACKET.pdf" xr:uid="{C73C1D75-F650-49DE-B6D3-C2F052AA47A1}"/>
    <hyperlink ref="C183" r:id="rId90" display="\\globefs3\filedrop\PROD\PRODUCTION CONTROL\Sales Orders\INVENTWOOD - METTLEWOOD 63992\38490 ITEM 7303\Drawing Packets\38490 ITEM 7303 DRAWING PACKET.pdf" xr:uid="{F1AD473D-792E-42CD-9DA1-2BA479DC5DE8}"/>
    <hyperlink ref="C250" r:id="rId91" display="\\globefs3\filedrop\PROD\PRODUCTION CONTROL\Sales Orders\AFRL COMP STRUCTURES 58979\39480 ITEM 113\Drawing Packets\39480 ITEM 113 DRAWING PACKET.pdf" xr:uid="{86498729-942B-4CF5-AA2E-56109EA7C8CB}"/>
    <hyperlink ref="C76" r:id="rId92" display="\\globefs3\filedrop\PROD\PRODUCTION CONTROL\Sales Orders\HUBER. 59673\34730. ITEM 406.1\Drawing Packets\34730 ITEM 406.1 DRAWING PACKET.pdf" xr:uid="{68C054D0-3396-4A21-9C14-EB1A8B232C45}"/>
    <hyperlink ref="C196" r:id="rId93" display="\\globefs3\filedrop\PROD\PRODUCTION CONTROL\Sales Orders\INVENTWOOD - METTLEWOOD 63992\38479 ITEM 6106\Drawing Packets\38479 ITEM 6106 DRAWING PACKET.pdf" xr:uid="{6A9A713D-494C-47D5-8373-C1A55B056094}"/>
    <hyperlink ref="C89" r:id="rId94" display="\\globefs3\filedrop\PROD\PRODUCTION CONTROL\Sales Orders\HUBER. 59673\34712. ITEM 214\Drawing Packets\34712 ITEM 214 DRAWING PACKET.pdf" xr:uid="{3BEBBDA9-9B45-46D7-910E-32CC3EBBA848}"/>
    <hyperlink ref="C87" r:id="rId95" display="\\globefs3\filedrop\PROD\PRODUCTION CONTROL\Sales Orders\HUBER. 59673\34697. ITEM 109\Drawing Packets\34697 ITEM 109 DRAWING PACKET.pdf" xr:uid="{16F9B0E9-ABD2-4F7F-A3FC-19402D48F1A0}"/>
    <hyperlink ref="C86" r:id="rId96" display="\\globefs3\filedrop\PROD\PRODUCTION CONTROL\Sales Orders\HUBER. 59673\34696. ITEM 108\Drawing Packets\34696 ITEM 108 DRAWING PACKET.pdf" xr:uid="{395E4CE0-0AF3-4E4E-9514-66007BD0DF1A}"/>
    <hyperlink ref="C88" r:id="rId97" display="\\globefs3\filedrop\PROD\PRODUCTION CONTROL\Sales Orders\HUBER. 59673\34698. ITEM 111\Drawing Packets\34698 ITEM 111 DRAWING PACKET.pdf" xr:uid="{4ABE757F-B79C-462E-9F4D-E108F9216942}"/>
    <hyperlink ref="C199" r:id="rId98" display="\\globefs3\filedrop\PROD\PRODUCTION CONTROL\Sales Orders\INVENTWOOD - METTLEWOOD 63992\38510 ITEM 6201\Drawing Packets\38510 ITEM 6201 DRAWING PACKET.pdf" xr:uid="{F0970570-115A-43A7-A2B8-B2FB721146C3}"/>
    <hyperlink ref="C190" r:id="rId99" display="\\globefs3\filedrop\PROD\PRODUCTION CONTROL\Sales Orders\INVENTWOOD - METTLEWOOD 63992\38497 ITEM 7404\Drawing Packets\38497 ITEM 7404 DRAWING PACKET.pdf" xr:uid="{C287E6D5-D4FD-49DD-973C-B69A7033932D}"/>
    <hyperlink ref="C191" r:id="rId100" display="\\globefs3\filedrop\PROD\PRODUCTION CONTROL\Sales Orders\INVENTWOOD - METTLEWOOD 63992\38498 ITEM 7406\Drawing Packets\38498 ITME 7406 DRAWING PACKET.pdf" xr:uid="{DBB9A916-3741-4C62-A2CB-5A815D30ED63}"/>
    <hyperlink ref="C42" r:id="rId101" display="\\globefs3\filedrop\PROD\PRODUCTION CONTROL\Sales Orders\STEVENSON - WESTROCK 64265\38229 ITEM 215\Drawing Packets\38229 ITEM 215 DRAWING PACKET.pdf" xr:uid="{02704DCB-6BFB-46D6-95DA-0CA5F4377C9D}"/>
    <hyperlink ref="C43" r:id="rId102" display="\\globefs3\filedrop\PROD\PRODUCTION CONTROL\Sales Orders\STEVENSON - WESTROCK 64265\38230 ITEM 216\Drawing Packets\38230 ITEM 216 DRAWING PACKET.pdf" xr:uid="{68BBC96C-3CA4-4296-AD0B-7B8E3CA932DC}"/>
    <hyperlink ref="C44" r:id="rId103" display="\\globefs3\filedrop\PROD\PRODUCTION CONTROL\Sales Orders\STEVENSON - WESTROCK 64265\38231 ITEM 217\Drawing Packets\38231 ITEM 217 DRAWING PACKET.pdf" xr:uid="{96181725-7DFD-4F65-A53F-2D1D396F97CE}"/>
    <hyperlink ref="C10" r:id="rId104" display="\\globefs3\filedrop\PROD\PRODUCTION CONTROL\Sales Orders\CARLISLE CONSTRUCTION 65876\38615 ITEM 101\Drawing Packets\38615 ITEM 101 DRAWING PACKET.pdf" xr:uid="{EFDC4819-4B81-4B3C-B278-D466C64CBD4B}"/>
    <hyperlink ref="C173" r:id="rId105" display="\\globefs3\filedrop\PROD\PRODUCTION CONTROL\Sales Orders\INVENTWOOD - METTLEWOOD 63992\38475 ITEM 6101\Drawing Packets\38475 ITEM 6101 DRAWING PACKET.pdf" xr:uid="{5D9F81D3-FF97-4AE4-8B5E-D22B709B6302}"/>
    <hyperlink ref="C177" r:id="rId106" display="\\globefs3\filedrop\PROD\PRODUCTION CONTROL\Sales Orders\INVENTWOOD - METTLEWOOD 63992\39298 ITEM 6112\Drawing Packets\39298 ITEM 6112 DRAWING PACKET.pdf" xr:uid="{3820B800-F373-4FC0-A726-3DD4CD4A176A}"/>
    <hyperlink ref="C178" r:id="rId107" display="\\globefs3\filedrop\PROD\PRODUCTION CONTROL\Sales Orders\INVENTWOOD - METTLEWOOD 63992\39299 ITEM 6113\Drawing Packets\39299 ITEM 6113 DRAWING PACKET.pdf" xr:uid="{661719DE-4741-4A89-A206-2A44EF2C1359}"/>
    <hyperlink ref="C77" r:id="rId108" display="\\globefs3\filedrop\PROD\PRODUCTION CONTROL\Sales Orders\HUBER. 59673\34699 ITEM 112\Drawing Packets\34699 ITEM 112 DRAWING PACKET.pdf" xr:uid="{A86DB821-AAD7-4B50-B29D-AC0AA5D214F8}"/>
    <hyperlink ref="C194" r:id="rId109" display="\\globefs3\filedrop\PROD\PRODUCTION CONTROL\Sales Orders\INVENTWOOD - METTLEWOOD 63992\38500 ITEM 7502\Drawing Packets\38500 ITEM 7502 DRAWING PACKET.pdf" xr:uid="{DE7F07B6-0106-4A98-90E6-FAE9DF4D222E}"/>
    <hyperlink ref="C52" r:id="rId110" display="\\globefs3\filedrop\PROD\PRODUCTION CONTROL\Sales Orders\STEVENSON - WESTROCK 64265\38241 ITEM 106\Drawing Packets\38241 ITEM 106 DRAWING PACKET.pdf" xr:uid="{05632D25-A25A-411D-BB33-109A543F703E}"/>
    <hyperlink ref="C51" r:id="rId111" display="\\globefs3\filedrop\PROD\PRODUCTION CONTROL\Sales Orders\STEVENSON - WESTROCK 64265\39284 ITEM 103\Drawing Packets\39284 ITEM 103 DRAWING PACKET.pdf" xr:uid="{11638DE7-AF3C-45DC-A2DD-08686BE4BDEE}"/>
    <hyperlink ref="C5" r:id="rId112" display="\\globefs3\filedrop\PROD\PRODUCTION CONTROL\Sales Orders\LP - PEACE VALLEY 66910\39289 ITEM 102\Drawing Packets\39289 ITEM 102 DRAWING PACKET.pdf" xr:uid="{B421ACE6-436D-41CB-8B47-279925CA845B}"/>
    <hyperlink ref="C4" r:id="rId113" display="\\globefs3\filedrop\PROD\PRODUCTION CONTROL\Sales Orders\LP - PEACE VALLEY 66910\39288 ITEM 101\Drawing Packets\39288 ITEM 101 DRAWING PACKET.pdf" xr:uid="{1B27C5E2-1976-42C2-9C44-44D3A2E2AD88}"/>
    <hyperlink ref="C6" r:id="rId114" display="\\globefs3\filedrop\PROD\PRODUCTION CONTROL\Sales Orders\LP - PEACE VALLEY 66910\39290 ITEM 103\Drawing Packets\39290 ITEM 103 DRAWING PACKET.pdf" xr:uid="{83698E32-AC12-46A3-9217-855741D75783}"/>
    <hyperlink ref="C19" r:id="rId115" display="\\globefs3\filedrop\PROD\PRODUCTION CONTROL\Sales Orders\BOEING HOLDING STANDS 67140\39510 ITEM 101\Drawing Packets\39510 ITEM 101 DRAWING PACKET.pdf" xr:uid="{12C7B77E-399C-453C-9F7A-5A6B66DC5F0B}"/>
    <hyperlink ref="C56" r:id="rId116" display="\\globefs3\filedrop\PROD\PRODUCTION CONTROL\Sales Orders\STEVENSON - WESTROCK 64265\38248 ITEM 302\Drawing Packets\38248 ITEM 302 DRAWING PACKET.pdf" xr:uid="{88390F94-D082-4841-AB74-1186FD0EB0AD}"/>
    <hyperlink ref="C117" r:id="rId117" display="\\globefs3\filedrop\PROD\PRODUCTION CONTROL\Sales Orders\HUBER. 59673\34773 ITEM 550\Drawing Packets\34773 ITEM 550 DRAWING PACKET.pdf" xr:uid="{37CB890E-94B2-4B50-9F21-FD3A6A6E9489}"/>
    <hyperlink ref="C184" r:id="rId118" display="\\globefs3\filedrop\PROD\PRODUCTION CONTROL\Sales Orders\INVENTWOOD - METTLEWOOD 63992\38491 ITEM 7304\Drawing Packets\38491 ITEM 7304 DRAWING PACKET.pdf" xr:uid="{5702B54C-2EAD-4721-9E9C-3B2545A43CB1}"/>
    <hyperlink ref="C176" r:id="rId119" display="\\globefs3\filedrop\PROD\PRODUCTION CONTROL\Sales Orders\INVENTWOOD - METTLEWOOD 63992\39297 ITEM 6111\Drawing Packets\39297 ITEM 6111 DRAWING PACKET.pdf" xr:uid="{F207A6EB-2391-4EA8-9018-0902744AC6EE}"/>
    <hyperlink ref="C189" r:id="rId120" display="\\globefs3\filedrop\PROD\PRODUCTION CONTROL\Sales Orders\INVENTWOOD - METTLEWOOD 63992\38495 ITEM 7402\Drawing Packets\38495 ITEM 7402 DRAWING PACKET.pdf" xr:uid="{1E2D2C32-C148-42A3-BFC8-F5A0C05B1894}"/>
    <hyperlink ref="C36" r:id="rId121" display="\\globefs3\filedrop\PROD\PRODUCTION CONTROL\Sales Orders\STEVENSON - WESTROCK 64265\39775 ITEM 310\Drawing Packets\39775 ITEM 310 DRAWING PACKET.pdf" xr:uid="{67A855A4-7B4A-4DF3-9DF7-AFBE29BF8D7F}"/>
    <hyperlink ref="C13" r:id="rId122" display="\\globefs3\filedrop\PROD\PRODUCTION CONTROL\Sales Orders\TOLKO INDUSTRIES 66615\39112 ITEM 101\Drawing Packets\39112 ITEM 101 DRAWING PACKET.pdf" xr:uid="{2E3025CB-9288-4AB7-A9CB-F2C9848883E3}"/>
    <hyperlink ref="C14" r:id="rId123" display="\\globefs3\filedrop\PROD\PRODUCTION CONTROL\Sales Orders\TOLKO INDUSTRIES 66615\39813 ITEM 102\Drawing Packets\39813 ITEM 102 DRAWING PACKET.pdf" xr:uid="{A7DD938F-91E3-4C00-934C-362DEE776B75}"/>
    <hyperlink ref="C15" r:id="rId124" display="\\globefs3\filedrop\PROD\PRODUCTION CONTROL\Sales Orders\TOLKO INDUSTRIES 66615\39505 ITEM 103\Drawing Packets\39505 ITEM 103 DRAWING PACKET.pdf" xr:uid="{C8F19EC6-5795-4248-949F-DFAE595E8807}"/>
    <hyperlink ref="C73" r:id="rId125" display="\\globefs3\filedrop\PROD\PRODUCTION CONTROL\Sales Orders\HUBER. 59673\34727. ITEM 404\Drawing Packets\34727 ITEM 404 DRAWING PACKET.pdf" xr:uid="{57EF880D-27EA-442A-92B2-685C5E7C308B}"/>
    <hyperlink ref="C118" r:id="rId126" display="\\globefs3\filedrop\PROD\PRODUCTION CONTROL\Sales Orders\HUBER. 59673\34774 ITEM 551\Drawing Packets\34774 ITEM 551 DRAWING PACKET.pdf" xr:uid="{2320BE1F-5CE5-43AC-B619-9924E617D645}"/>
    <hyperlink ref="C179" r:id="rId127" display="\\globefs3\filedrop\PROD\PRODUCTION CONTROL\Sales Orders\INVENTWOOD - METTLEWOOD 63992\38485 ITEM 7101\Drawing Packets\38485 ITEM 7101 DRAWING PACKET[].pdf" xr:uid="{0240600D-8AF2-456F-B0F0-D9FF15927D27}"/>
    <hyperlink ref="C114" r:id="rId128" display="\\globefs3\filedrop\PROD\PRODUCTION CONTROL\Sales Orders\HUBER. 59673\34741. ITEM 502\Drawing Packets\34741 ITEM 502 DRAWING PACKET.pdf" xr:uid="{5904F71A-58F3-4132-9CEC-EFE5A1D5834C}"/>
    <hyperlink ref="C115" r:id="rId129" display="\\globefs3\filedrop\PROD\PRODUCTION CONTROL\Sales Orders\HUBER. 59673\34742. ITEM 504\Drawing Packets\34742 ITEM 504 DRAWING PACKET.pdf" xr:uid="{3960273B-FF08-4454-AA38-DD8115EEFEFB}"/>
    <hyperlink ref="C116" r:id="rId130" display="\\globefs3\filedrop\PROD\PRODUCTION CONTROL\Sales Orders\HUBER. 59673\34743 ITEM 506\Drawing Packets\34743 ITEM 506 DRAWING PACKET.pdf" xr:uid="{22885312-CB42-4331-B4FC-703CE0500E09}"/>
    <hyperlink ref="C109" r:id="rId131" display="\\globefs3\filedrop\PROD\PRODUCTION CONTROL\Sales Orders\HUBER. 59673\34754 ITEM 522\Drawing Packets\34754 ITEM 522 DRAWING PACKET.pdf" xr:uid="{31E835BD-9CC0-41F7-ADBC-AA03B17A1DBE}"/>
    <hyperlink ref="C110" r:id="rId132" display="\\globefs3\filedrop\PROD\PRODUCTION CONTROL\Sales Orders\HUBER. 59673\34755 ITEM 524\Drawing Packets\34755 ITEM 524 DRAWING PACKET.pdf" xr:uid="{E08FFB63-E171-4BCD-B036-75445B0B3A37}"/>
    <hyperlink ref="C111" r:id="rId133" display="\\globefs3\filedrop\PROD\PRODUCTION CONTROL\Sales Orders\HUBER. 59673\34756 ITEM 526\Drawing Packets\34756 ITEM 526 DRAWING PACKET.pdf" xr:uid="{28ABD7E4-8AD4-4241-BAE1-2F216E6EF00E}"/>
    <hyperlink ref="C246" r:id="rId134" display="\\globefs3\filedrop\PROD\PRODUCTION CONTROL\Sales Orders\AFRL COMP STRUCTURES 58979\34361 ITEM 101\Drawing Packets\34361 ITEM 101 DRAWING PACKET.pdf" xr:uid="{6121039A-3B90-4719-B7A1-864CE2A07A34}"/>
    <hyperlink ref="C261" r:id="rId135" display="\\globefs3\filedrop\PROD\PRODUCTION CONTROL\Sales Orders\AFRL COMP STRUCTURES 58979\39794 ITEM 150\Drawing Packets\39794 ITEM 150 DRAWING PACKET.pdf" xr:uid="{BBB77200-9DBA-4378-9004-B9F8E482E101}"/>
    <hyperlink ref="C74" r:id="rId136" display="\\globefs3\filedrop\PROD\PRODUCTION CONTROL\Sales Orders\HUBER. 59673\34728. ITEM 405\Drawing Packets\34728 ITEM 405 DRAWING PACKET.pdf" xr:uid="{A61349D6-0D7A-4C24-94D4-3C2AFDA35949}"/>
    <hyperlink ref="C84" r:id="rId137" display="\\globefs3\filedrop\PROD\PRODUCTION CONTROL\Sales Orders\HUBER. 59673\34694. ITEM 101\Drawing Packets\34694 ITEM 101 DRAWING PACKET.pdf" xr:uid="{41A653F2-1351-4498-9F00-49DD43B238C7}"/>
    <hyperlink ref="C79" r:id="rId138" display="\\globefs3\filedrop\PROD\PRODUCTION CONTROL\Sales Orders\HUBER. 59673\34714. ITEM 302\Drawing Packets\34714 ITEM 302 DRAWING PACKET.pdf" xr:uid="{A252BF2F-A7D5-472B-8806-E1A0BF45FD37}"/>
    <hyperlink ref="C219" r:id="rId139" xr:uid="{7DB76BC7-2DEE-43C0-BEC5-ABD6AAC3B76D}"/>
    <hyperlink ref="C217" r:id="rId140" xr:uid="{07A1D9AA-5192-4117-A0B4-C7416D3A68B4}"/>
    <hyperlink ref="C218" r:id="rId141" xr:uid="{9B0211A4-0F3A-4588-9583-1D90FA47A224}"/>
    <hyperlink ref="C188" r:id="rId142" display="\\globefs3\filedrop\PROD\PRODUCTION CONTROL\Sales Orders\INVENTWOOD - METTLEWOOD 63992\38494 ITEM 7401\Drawing Packets\38494 ITEM 7401 DRAWING PACKET.pdf" xr:uid="{E3A04303-DCC8-4C45-91AB-16F1B34249F9}"/>
    <hyperlink ref="C97" r:id="rId143" display="\\globefs3\filedrop\PROD\PRODUCTION CONTROL\Sales Orders\HUBER. 59673\34706. ITEM 207\Drawing Packets\34706 ITEM 207 DRAWING PACKET.pdf" xr:uid="{6029AD18-7834-4714-B7D5-11F4A736983E}"/>
    <hyperlink ref="C99" r:id="rId144" display="\\globefs3\filedrop\PROD\PRODUCTION CONTROL\Sales Orders\HUBER. 59673\34708. ITEM 210\Drawing Packets\34708 ITEM 210 DRAWING PACKET.pdf" xr:uid="{4EB44674-AAC4-4603-B313-29E992098DA5}"/>
    <hyperlink ref="C187" r:id="rId145" display="\\globefs3\filedrop\PROD\PRODUCTION CONTROL\Sales Orders\INVENTWOOD - METTLEWOOD 63992\39658 item 7400\Drawing Packets\39658 ITEM 7400 DRAWING PACKET.pdf" xr:uid="{3C82009D-06C1-4EF1-A1C4-DD5E564D5A8F}"/>
    <hyperlink ref="C98" r:id="rId146" display="\\globefs3\filedrop\PROD\PRODUCTION CONTROL\Sales Orders\HUBER. 59673\34707. ITEM 208\Drawing Packets\34707 ITEM 208 DRAWING PACKET.pdf" xr:uid="{69FA112E-105C-45F4-95AE-992B391F9F29}"/>
  </hyperlinks>
  <printOptions headings="1" gridLines="1"/>
  <pageMargins left="0" right="0" top="0" bottom="0" header="0" footer="0"/>
  <pageSetup paperSize="3" scale="64" orientation="landscape" r:id="rId147"/>
  <headerFooter>
    <oddFooter>&amp;L&amp;D &amp;T</oddFooter>
  </headerFooter>
  <ignoredErrors>
    <ignoredError sqref="C216:D241" numberStoredAsText="1"/>
    <ignoredError sqref="V216:V241" calculatedColumn="1"/>
  </ignoredErrors>
  <tableParts count="1">
    <tablePart r:id="rId14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G579"/>
  <sheetViews>
    <sheetView zoomScale="60" zoomScaleNormal="60" workbookViewId="0">
      <selection activeCell="H1" sqref="H1:M1048576"/>
    </sheetView>
  </sheetViews>
  <sheetFormatPr defaultColWidth="9.28515625" defaultRowHeight="15" customHeight="1" outlineLevelRow="1" x14ac:dyDescent="0.25"/>
  <cols>
    <col min="1" max="1" width="40" style="818" bestFit="1" customWidth="1"/>
    <col min="2" max="2" width="9.28515625" style="818"/>
    <col min="3" max="3" width="9.5703125" style="818" bestFit="1" customWidth="1"/>
    <col min="4" max="4" width="11.28515625" style="818" customWidth="1"/>
    <col min="5" max="5" width="8.140625" style="818" bestFit="1" customWidth="1"/>
    <col min="6" max="6" width="25.5703125" style="818" customWidth="1"/>
    <col min="7" max="7" width="59.140625" style="818" customWidth="1"/>
    <col min="8" max="8" width="14.28515625" style="818" bestFit="1" customWidth="1"/>
    <col min="9" max="13" width="14.28515625" style="818" customWidth="1"/>
    <col min="14" max="17" width="10.140625" style="818" customWidth="1"/>
    <col min="18" max="18" width="14.28515625" style="818" customWidth="1"/>
    <col min="19" max="19" width="15" style="818" customWidth="1"/>
    <col min="20" max="20" width="15.28515625" style="818" customWidth="1"/>
    <col min="21" max="21" width="19.140625" style="818" bestFit="1" customWidth="1"/>
    <col min="22" max="22" width="11" style="818" customWidth="1"/>
    <col min="23" max="23" width="11.28515625" style="818" customWidth="1"/>
    <col min="24" max="24" width="11.5703125" style="818" customWidth="1"/>
    <col min="25" max="28" width="12.85546875" style="818" customWidth="1"/>
    <col min="29" max="29" width="13.28515625" style="818" customWidth="1"/>
    <col min="30" max="30" width="8.140625" style="818" customWidth="1"/>
    <col min="31" max="31" width="7.28515625" style="818" customWidth="1"/>
    <col min="32" max="32" width="89.140625" style="818" bestFit="1" customWidth="1"/>
    <col min="33" max="33" width="11.5703125" style="818" hidden="1" customWidth="1"/>
    <col min="34" max="16384" width="9.28515625" style="818"/>
  </cols>
  <sheetData>
    <row r="1" spans="1:33" ht="76.5" customHeight="1" x14ac:dyDescent="0.25">
      <c r="A1" s="816"/>
      <c r="B1" s="817"/>
      <c r="C1" s="802"/>
      <c r="D1" s="803"/>
      <c r="E1" s="804"/>
      <c r="F1" s="803"/>
      <c r="G1" s="805"/>
      <c r="H1" s="806"/>
      <c r="I1" s="805"/>
      <c r="J1" s="805"/>
      <c r="K1" s="807"/>
      <c r="L1" s="807"/>
      <c r="M1" s="808"/>
      <c r="N1" s="802"/>
      <c r="O1" s="802"/>
      <c r="P1" s="802"/>
      <c r="Q1" s="805"/>
      <c r="R1" s="806"/>
      <c r="S1" s="809"/>
      <c r="T1" s="810"/>
      <c r="U1" s="805"/>
      <c r="V1" s="805"/>
      <c r="W1" s="802"/>
      <c r="X1" s="805"/>
      <c r="Y1" s="808"/>
      <c r="Z1" s="808"/>
      <c r="AA1" s="808"/>
      <c r="AB1" s="807"/>
      <c r="AC1" s="806"/>
      <c r="AD1" s="811"/>
      <c r="AE1" s="812"/>
      <c r="AF1" s="805"/>
      <c r="AG1" s="805"/>
    </row>
    <row r="2" spans="1:33" ht="15" customHeight="1" x14ac:dyDescent="0.25">
      <c r="A2" s="943"/>
      <c r="B2" s="944"/>
      <c r="C2" s="945"/>
      <c r="D2" s="944"/>
      <c r="E2" s="946"/>
      <c r="F2" s="947"/>
      <c r="G2" s="948"/>
      <c r="H2" s="949"/>
      <c r="I2" s="899"/>
      <c r="J2" s="899"/>
      <c r="K2" s="899"/>
      <c r="L2" s="944"/>
      <c r="M2" s="901"/>
      <c r="N2" s="950"/>
      <c r="O2" s="950"/>
      <c r="P2" s="950"/>
      <c r="Q2" s="950"/>
      <c r="R2" s="951"/>
      <c r="S2" s="952"/>
      <c r="T2" s="952"/>
      <c r="U2" s="953"/>
      <c r="V2" s="954"/>
      <c r="W2" s="950"/>
      <c r="X2" s="950"/>
      <c r="Y2" s="901"/>
      <c r="Z2" s="901"/>
      <c r="AA2" s="901"/>
      <c r="AB2" s="899"/>
      <c r="AC2" s="955"/>
      <c r="AD2" s="952"/>
      <c r="AE2" s="947"/>
      <c r="AF2" s="956"/>
    </row>
    <row r="3" spans="1:33" ht="15" customHeight="1" x14ac:dyDescent="0.25">
      <c r="A3" s="943"/>
      <c r="B3" s="944"/>
      <c r="C3" s="945"/>
      <c r="D3" s="944"/>
      <c r="E3" s="946"/>
      <c r="F3" s="947"/>
      <c r="G3" s="948"/>
      <c r="H3" s="949"/>
      <c r="I3" s="899"/>
      <c r="J3" s="899"/>
      <c r="K3" s="899"/>
      <c r="L3" s="944"/>
      <c r="M3" s="901"/>
      <c r="N3" s="950"/>
      <c r="O3" s="950"/>
      <c r="P3" s="950"/>
      <c r="Q3" s="950"/>
      <c r="R3" s="951"/>
      <c r="S3" s="952"/>
      <c r="T3" s="952"/>
      <c r="U3" s="944"/>
      <c r="V3" s="954"/>
      <c r="W3" s="950"/>
      <c r="X3" s="950"/>
      <c r="Y3" s="901"/>
      <c r="Z3" s="901"/>
      <c r="AA3" s="901"/>
      <c r="AB3" s="899"/>
      <c r="AC3" s="955"/>
      <c r="AD3" s="952"/>
      <c r="AE3" s="947"/>
      <c r="AF3" s="956"/>
    </row>
    <row r="4" spans="1:33" ht="15" customHeight="1" x14ac:dyDescent="0.25">
      <c r="A4" s="943"/>
      <c r="B4" s="944"/>
      <c r="C4" s="957"/>
      <c r="D4" s="944"/>
      <c r="E4" s="946"/>
      <c r="F4" s="947"/>
      <c r="G4" s="948"/>
      <c r="H4" s="949"/>
      <c r="I4" s="899"/>
      <c r="J4" s="899"/>
      <c r="K4" s="899"/>
      <c r="L4" s="944"/>
      <c r="M4" s="901"/>
      <c r="N4" s="950"/>
      <c r="O4" s="950"/>
      <c r="P4" s="950"/>
      <c r="Q4" s="950"/>
      <c r="R4" s="951"/>
      <c r="S4" s="952"/>
      <c r="T4" s="952"/>
      <c r="U4" s="944"/>
      <c r="V4" s="954"/>
      <c r="W4" s="950"/>
      <c r="X4" s="950"/>
      <c r="Y4" s="901"/>
      <c r="Z4" s="901"/>
      <c r="AA4" s="901"/>
      <c r="AB4" s="899"/>
      <c r="AC4" s="955"/>
      <c r="AD4" s="958"/>
      <c r="AE4" s="947"/>
      <c r="AF4" s="956"/>
    </row>
    <row r="5" spans="1:33" ht="15" customHeight="1" x14ac:dyDescent="0.25">
      <c r="A5" s="943"/>
      <c r="B5" s="944"/>
      <c r="C5" s="957"/>
      <c r="D5" s="944"/>
      <c r="E5" s="946"/>
      <c r="F5" s="947"/>
      <c r="G5" s="948"/>
      <c r="H5" s="949"/>
      <c r="I5" s="899"/>
      <c r="J5" s="899"/>
      <c r="K5" s="899"/>
      <c r="L5" s="944"/>
      <c r="M5" s="901"/>
      <c r="N5" s="950"/>
      <c r="O5" s="950"/>
      <c r="P5" s="950"/>
      <c r="Q5" s="950"/>
      <c r="R5" s="951"/>
      <c r="S5" s="952"/>
      <c r="T5" s="952"/>
      <c r="U5" s="944"/>
      <c r="V5" s="954"/>
      <c r="W5" s="950"/>
      <c r="X5" s="950"/>
      <c r="Y5" s="901"/>
      <c r="Z5" s="901"/>
      <c r="AA5" s="901"/>
      <c r="AB5" s="899"/>
      <c r="AC5" s="955"/>
      <c r="AD5" s="952"/>
      <c r="AE5" s="947"/>
      <c r="AF5" s="956"/>
    </row>
    <row r="6" spans="1:33" ht="15" customHeight="1" x14ac:dyDescent="0.25">
      <c r="A6" s="943"/>
      <c r="B6" s="944"/>
      <c r="C6" s="957"/>
      <c r="D6" s="944"/>
      <c r="E6" s="946"/>
      <c r="F6" s="947"/>
      <c r="G6" s="948"/>
      <c r="H6" s="949"/>
      <c r="I6" s="899"/>
      <c r="J6" s="899"/>
      <c r="K6" s="899"/>
      <c r="L6" s="944"/>
      <c r="M6" s="901"/>
      <c r="N6" s="950"/>
      <c r="O6" s="950"/>
      <c r="P6" s="950"/>
      <c r="Q6" s="950"/>
      <c r="R6" s="951"/>
      <c r="S6" s="952"/>
      <c r="T6" s="952"/>
      <c r="U6" s="944"/>
      <c r="V6" s="959"/>
      <c r="W6" s="950"/>
      <c r="X6" s="950"/>
      <c r="Y6" s="901"/>
      <c r="Z6" s="901"/>
      <c r="AA6" s="901"/>
      <c r="AB6" s="899"/>
      <c r="AC6" s="955"/>
      <c r="AD6" s="958"/>
      <c r="AE6" s="947"/>
      <c r="AF6" s="956"/>
    </row>
    <row r="7" spans="1:33" ht="15" customHeight="1" x14ac:dyDescent="0.25">
      <c r="A7" s="943"/>
      <c r="B7" s="944"/>
      <c r="C7" s="957"/>
      <c r="D7" s="944"/>
      <c r="E7" s="946"/>
      <c r="F7" s="947"/>
      <c r="G7" s="948"/>
      <c r="H7" s="949"/>
      <c r="I7" s="899"/>
      <c r="J7" s="899"/>
      <c r="K7" s="899"/>
      <c r="L7" s="944"/>
      <c r="M7" s="901"/>
      <c r="N7" s="950"/>
      <c r="O7" s="950"/>
      <c r="P7" s="950"/>
      <c r="Q7" s="950"/>
      <c r="R7" s="951"/>
      <c r="S7" s="952"/>
      <c r="T7" s="952"/>
      <c r="U7" s="944"/>
      <c r="V7" s="954"/>
      <c r="W7" s="950"/>
      <c r="X7" s="950"/>
      <c r="Y7" s="901"/>
      <c r="Z7" s="901"/>
      <c r="AA7" s="901"/>
      <c r="AB7" s="899"/>
      <c r="AC7" s="955"/>
      <c r="AD7" s="958"/>
      <c r="AE7" s="947"/>
      <c r="AF7" s="956"/>
    </row>
    <row r="8" spans="1:33" ht="15" customHeight="1" x14ac:dyDescent="0.25">
      <c r="A8" s="943"/>
      <c r="B8" s="944"/>
      <c r="C8" s="957"/>
      <c r="D8" s="944"/>
      <c r="E8" s="946"/>
      <c r="F8" s="947"/>
      <c r="G8" s="948"/>
      <c r="H8" s="949"/>
      <c r="I8" s="899"/>
      <c r="J8" s="899"/>
      <c r="K8" s="899"/>
      <c r="L8" s="944"/>
      <c r="M8" s="901"/>
      <c r="N8" s="950"/>
      <c r="O8" s="950"/>
      <c r="P8" s="950"/>
      <c r="Q8" s="950"/>
      <c r="R8" s="951"/>
      <c r="S8" s="952"/>
      <c r="T8" s="952"/>
      <c r="U8" s="944"/>
      <c r="V8" s="954"/>
      <c r="W8" s="950"/>
      <c r="X8" s="950"/>
      <c r="Y8" s="901"/>
      <c r="Z8" s="901"/>
      <c r="AA8" s="901"/>
      <c r="AB8" s="899"/>
      <c r="AC8" s="955"/>
      <c r="AD8" s="958"/>
      <c r="AE8" s="947"/>
      <c r="AF8" s="956"/>
    </row>
    <row r="9" spans="1:33" ht="15" customHeight="1" x14ac:dyDescent="0.25">
      <c r="A9" s="943"/>
      <c r="B9" s="944"/>
      <c r="C9" s="945"/>
      <c r="D9" s="944"/>
      <c r="E9" s="946"/>
      <c r="F9" s="947"/>
      <c r="G9" s="948"/>
      <c r="H9" s="949"/>
      <c r="I9" s="899"/>
      <c r="J9" s="899"/>
      <c r="K9" s="899"/>
      <c r="L9" s="944"/>
      <c r="M9" s="901"/>
      <c r="N9" s="950"/>
      <c r="O9" s="950"/>
      <c r="P9" s="950"/>
      <c r="Q9" s="950"/>
      <c r="R9" s="901"/>
      <c r="S9" s="901"/>
      <c r="T9" s="901"/>
      <c r="U9" s="901"/>
      <c r="V9" s="901"/>
      <c r="W9" s="950"/>
      <c r="X9" s="950"/>
      <c r="Y9" s="901"/>
      <c r="Z9" s="901"/>
      <c r="AA9" s="901"/>
      <c r="AB9" s="899"/>
      <c r="AC9" s="955"/>
      <c r="AD9" s="952"/>
      <c r="AE9" s="947"/>
      <c r="AF9" s="956"/>
    </row>
    <row r="10" spans="1:33" ht="15" customHeight="1" x14ac:dyDescent="0.25">
      <c r="A10" s="943"/>
      <c r="B10" s="944"/>
      <c r="C10" s="957"/>
      <c r="D10" s="944"/>
      <c r="E10" s="946"/>
      <c r="F10" s="947"/>
      <c r="G10" s="948"/>
      <c r="H10" s="949"/>
      <c r="I10" s="899"/>
      <c r="J10" s="899"/>
      <c r="K10" s="899"/>
      <c r="L10" s="944"/>
      <c r="M10" s="901"/>
      <c r="N10" s="950"/>
      <c r="O10" s="950"/>
      <c r="P10" s="950"/>
      <c r="Q10" s="950"/>
      <c r="R10" s="951"/>
      <c r="S10" s="952"/>
      <c r="T10" s="952"/>
      <c r="U10" s="944"/>
      <c r="V10" s="959"/>
      <c r="W10" s="950"/>
      <c r="X10" s="950"/>
      <c r="Y10" s="901"/>
      <c r="Z10" s="901"/>
      <c r="AA10" s="901"/>
      <c r="AB10" s="899"/>
      <c r="AC10" s="955"/>
      <c r="AD10" s="952"/>
      <c r="AE10" s="947"/>
      <c r="AF10" s="956"/>
    </row>
    <row r="11" spans="1:33" ht="15" customHeight="1" x14ac:dyDescent="0.25">
      <c r="A11" s="943"/>
      <c r="B11" s="944"/>
      <c r="C11" s="957"/>
      <c r="D11" s="944"/>
      <c r="E11" s="946"/>
      <c r="F11" s="947"/>
      <c r="G11" s="948"/>
      <c r="H11" s="949"/>
      <c r="I11" s="899"/>
      <c r="J11" s="899"/>
      <c r="K11" s="899"/>
      <c r="L11" s="944"/>
      <c r="M11" s="901"/>
      <c r="N11" s="950"/>
      <c r="O11" s="950"/>
      <c r="P11" s="950"/>
      <c r="Q11" s="950"/>
      <c r="R11" s="951"/>
      <c r="S11" s="952"/>
      <c r="T11" s="952"/>
      <c r="U11" s="944"/>
      <c r="V11" s="954"/>
      <c r="W11" s="950"/>
      <c r="X11" s="950"/>
      <c r="Y11" s="901"/>
      <c r="Z11" s="901"/>
      <c r="AA11" s="901"/>
      <c r="AB11" s="899"/>
      <c r="AC11" s="955"/>
      <c r="AD11" s="958"/>
      <c r="AE11" s="947"/>
      <c r="AF11" s="956"/>
    </row>
    <row r="12" spans="1:33" ht="15" customHeight="1" x14ac:dyDescent="0.25">
      <c r="A12" s="943"/>
      <c r="B12" s="944"/>
      <c r="C12" s="957"/>
      <c r="D12" s="944"/>
      <c r="E12" s="946"/>
      <c r="F12" s="947"/>
      <c r="G12" s="948"/>
      <c r="H12" s="949"/>
      <c r="I12" s="899"/>
      <c r="J12" s="899"/>
      <c r="K12" s="899"/>
      <c r="L12" s="944"/>
      <c r="M12" s="901"/>
      <c r="N12" s="950"/>
      <c r="O12" s="950"/>
      <c r="P12" s="950"/>
      <c r="Q12" s="950"/>
      <c r="R12" s="951"/>
      <c r="S12" s="952"/>
      <c r="T12" s="952"/>
      <c r="U12" s="944"/>
      <c r="V12" s="954"/>
      <c r="W12" s="950"/>
      <c r="X12" s="950"/>
      <c r="Y12" s="901"/>
      <c r="Z12" s="901"/>
      <c r="AA12" s="901"/>
      <c r="AB12" s="899"/>
      <c r="AC12" s="955"/>
      <c r="AD12" s="952"/>
      <c r="AE12" s="947"/>
      <c r="AF12" s="956"/>
    </row>
    <row r="13" spans="1:33" ht="15" customHeight="1" x14ac:dyDescent="0.25">
      <c r="A13" s="943"/>
      <c r="B13" s="944"/>
      <c r="C13" s="957"/>
      <c r="D13" s="944"/>
      <c r="E13" s="946"/>
      <c r="F13" s="947"/>
      <c r="G13" s="948"/>
      <c r="H13" s="949"/>
      <c r="I13" s="899"/>
      <c r="J13" s="899"/>
      <c r="K13" s="899"/>
      <c r="L13" s="944"/>
      <c r="M13" s="901"/>
      <c r="N13" s="950"/>
      <c r="O13" s="950"/>
      <c r="P13" s="950"/>
      <c r="Q13" s="950"/>
      <c r="R13" s="951"/>
      <c r="S13" s="952"/>
      <c r="T13" s="952"/>
      <c r="U13" s="944"/>
      <c r="V13" s="954"/>
      <c r="W13" s="950"/>
      <c r="X13" s="950"/>
      <c r="Y13" s="901"/>
      <c r="Z13" s="901"/>
      <c r="AA13" s="901"/>
      <c r="AB13" s="899"/>
      <c r="AC13" s="955"/>
      <c r="AD13" s="952"/>
      <c r="AE13" s="947"/>
      <c r="AF13" s="956"/>
    </row>
    <row r="14" spans="1:33" ht="15" customHeight="1" x14ac:dyDescent="0.25">
      <c r="A14" s="943"/>
      <c r="B14" s="944"/>
      <c r="C14" s="957"/>
      <c r="D14" s="944"/>
      <c r="E14" s="946"/>
      <c r="F14" s="947"/>
      <c r="G14" s="948"/>
      <c r="H14" s="949"/>
      <c r="I14" s="899"/>
      <c r="J14" s="899"/>
      <c r="K14" s="899"/>
      <c r="L14" s="944"/>
      <c r="M14" s="901"/>
      <c r="N14" s="950"/>
      <c r="O14" s="950"/>
      <c r="P14" s="950"/>
      <c r="Q14" s="950"/>
      <c r="R14" s="951"/>
      <c r="S14" s="952"/>
      <c r="T14" s="952"/>
      <c r="U14" s="944"/>
      <c r="V14" s="954"/>
      <c r="W14" s="950"/>
      <c r="X14" s="950"/>
      <c r="Y14" s="901"/>
      <c r="Z14" s="901"/>
      <c r="AA14" s="901"/>
      <c r="AB14" s="899"/>
      <c r="AC14" s="955"/>
      <c r="AD14" s="958"/>
      <c r="AE14" s="947"/>
      <c r="AF14" s="956"/>
    </row>
    <row r="15" spans="1:33" ht="15" customHeight="1" x14ac:dyDescent="0.25">
      <c r="A15" s="943"/>
      <c r="B15" s="944"/>
      <c r="C15" s="957"/>
      <c r="D15" s="944"/>
      <c r="E15" s="946"/>
      <c r="F15" s="947"/>
      <c r="G15" s="948"/>
      <c r="H15" s="949"/>
      <c r="I15" s="899"/>
      <c r="J15" s="899"/>
      <c r="K15" s="899"/>
      <c r="L15" s="944"/>
      <c r="M15" s="901"/>
      <c r="N15" s="950"/>
      <c r="O15" s="950"/>
      <c r="P15" s="950"/>
      <c r="Q15" s="950"/>
      <c r="R15" s="951"/>
      <c r="S15" s="952"/>
      <c r="T15" s="952"/>
      <c r="U15" s="944"/>
      <c r="V15" s="954"/>
      <c r="W15" s="950"/>
      <c r="X15" s="950"/>
      <c r="Y15" s="901"/>
      <c r="Z15" s="901"/>
      <c r="AA15" s="901"/>
      <c r="AB15" s="899"/>
      <c r="AC15" s="955"/>
      <c r="AD15" s="952"/>
      <c r="AE15" s="947"/>
      <c r="AF15" s="956"/>
    </row>
    <row r="16" spans="1:33" ht="15" customHeight="1" x14ac:dyDescent="0.25">
      <c r="A16" s="943"/>
      <c r="B16" s="944"/>
      <c r="C16" s="945"/>
      <c r="D16" s="944"/>
      <c r="E16" s="946"/>
      <c r="F16" s="947"/>
      <c r="G16" s="948"/>
      <c r="H16" s="949"/>
      <c r="I16" s="899"/>
      <c r="J16" s="899"/>
      <c r="K16" s="899"/>
      <c r="L16" s="944"/>
      <c r="M16" s="901"/>
      <c r="N16" s="950"/>
      <c r="O16" s="950"/>
      <c r="P16" s="950"/>
      <c r="Q16" s="950"/>
      <c r="R16" s="901"/>
      <c r="S16" s="901"/>
      <c r="T16" s="901"/>
      <c r="U16" s="901"/>
      <c r="V16" s="901"/>
      <c r="W16" s="950"/>
      <c r="X16" s="950"/>
      <c r="Y16" s="901"/>
      <c r="Z16" s="901"/>
      <c r="AA16" s="901"/>
      <c r="AB16" s="899"/>
      <c r="AC16" s="955"/>
      <c r="AD16" s="952"/>
      <c r="AE16" s="947"/>
      <c r="AF16" s="956"/>
    </row>
    <row r="17" spans="1:32" ht="15" customHeight="1" x14ac:dyDescent="0.25">
      <c r="A17" s="943"/>
      <c r="B17" s="944"/>
      <c r="C17" s="945"/>
      <c r="D17" s="944"/>
      <c r="E17" s="946"/>
      <c r="F17" s="947"/>
      <c r="G17" s="948"/>
      <c r="H17" s="949"/>
      <c r="I17" s="899"/>
      <c r="J17" s="899"/>
      <c r="K17" s="899"/>
      <c r="L17" s="944"/>
      <c r="M17" s="901"/>
      <c r="N17" s="950"/>
      <c r="O17" s="950"/>
      <c r="P17" s="950"/>
      <c r="Q17" s="950"/>
      <c r="R17" s="951"/>
      <c r="S17" s="952"/>
      <c r="T17" s="952"/>
      <c r="U17" s="944"/>
      <c r="V17" s="959"/>
      <c r="W17" s="950"/>
      <c r="X17" s="950"/>
      <c r="Y17" s="901"/>
      <c r="Z17" s="901"/>
      <c r="AA17" s="901"/>
      <c r="AB17" s="899"/>
      <c r="AC17" s="955"/>
      <c r="AD17" s="952"/>
      <c r="AE17" s="947"/>
      <c r="AF17" s="956"/>
    </row>
    <row r="18" spans="1:32" ht="15" customHeight="1" x14ac:dyDescent="0.25">
      <c r="A18" s="943"/>
      <c r="B18" s="944"/>
      <c r="C18" s="957"/>
      <c r="D18" s="944"/>
      <c r="E18" s="946"/>
      <c r="F18" s="947"/>
      <c r="G18" s="948"/>
      <c r="H18" s="949"/>
      <c r="I18" s="899"/>
      <c r="J18" s="899"/>
      <c r="K18" s="899"/>
      <c r="L18" s="944"/>
      <c r="M18" s="901"/>
      <c r="N18" s="950"/>
      <c r="O18" s="950"/>
      <c r="P18" s="950"/>
      <c r="Q18" s="950"/>
      <c r="R18" s="951"/>
      <c r="S18" s="952"/>
      <c r="T18" s="952"/>
      <c r="U18" s="944"/>
      <c r="V18" s="954"/>
      <c r="W18" s="950"/>
      <c r="X18" s="950"/>
      <c r="Y18" s="901"/>
      <c r="Z18" s="901"/>
      <c r="AA18" s="901"/>
      <c r="AB18" s="899"/>
      <c r="AC18" s="955"/>
      <c r="AD18" s="958"/>
      <c r="AE18" s="947"/>
      <c r="AF18" s="956"/>
    </row>
    <row r="19" spans="1:32" ht="15" customHeight="1" x14ac:dyDescent="0.25">
      <c r="A19" s="943"/>
      <c r="B19" s="944"/>
      <c r="C19" s="957"/>
      <c r="D19" s="944"/>
      <c r="E19" s="946"/>
      <c r="F19" s="947"/>
      <c r="G19" s="948"/>
      <c r="H19" s="949"/>
      <c r="I19" s="899"/>
      <c r="J19" s="899"/>
      <c r="K19" s="899"/>
      <c r="L19" s="944"/>
      <c r="M19" s="901"/>
      <c r="N19" s="950"/>
      <c r="O19" s="950"/>
      <c r="P19" s="950"/>
      <c r="Q19" s="950"/>
      <c r="R19" s="951"/>
      <c r="S19" s="952"/>
      <c r="T19" s="952"/>
      <c r="U19" s="944"/>
      <c r="V19" s="954"/>
      <c r="W19" s="950"/>
      <c r="X19" s="950"/>
      <c r="Y19" s="901"/>
      <c r="Z19" s="901"/>
      <c r="AA19" s="901"/>
      <c r="AB19" s="899"/>
      <c r="AC19" s="955"/>
      <c r="AD19" s="958"/>
      <c r="AE19" s="947"/>
      <c r="AF19" s="956"/>
    </row>
    <row r="20" spans="1:32" ht="15" customHeight="1" x14ac:dyDescent="0.25">
      <c r="A20" s="943"/>
      <c r="B20" s="944"/>
      <c r="C20" s="957"/>
      <c r="D20" s="944"/>
      <c r="E20" s="946"/>
      <c r="F20" s="947"/>
      <c r="G20" s="948"/>
      <c r="H20" s="949"/>
      <c r="I20" s="899"/>
      <c r="J20" s="899"/>
      <c r="K20" s="899"/>
      <c r="L20" s="944"/>
      <c r="M20" s="901"/>
      <c r="N20" s="950"/>
      <c r="O20" s="950"/>
      <c r="P20" s="950"/>
      <c r="Q20" s="950"/>
      <c r="R20" s="951"/>
      <c r="S20" s="952"/>
      <c r="T20" s="952"/>
      <c r="U20" s="944"/>
      <c r="V20" s="954"/>
      <c r="W20" s="950"/>
      <c r="X20" s="950"/>
      <c r="Y20" s="901"/>
      <c r="Z20" s="901"/>
      <c r="AA20" s="901"/>
      <c r="AB20" s="899"/>
      <c r="AC20" s="955"/>
      <c r="AD20" s="952"/>
      <c r="AE20" s="947"/>
      <c r="AF20" s="956"/>
    </row>
    <row r="21" spans="1:32" ht="15" customHeight="1" outlineLevel="1" x14ac:dyDescent="0.25">
      <c r="A21" s="943"/>
      <c r="B21" s="944"/>
      <c r="C21" s="945"/>
      <c r="D21" s="944"/>
      <c r="E21" s="946"/>
      <c r="F21" s="947"/>
      <c r="G21" s="948"/>
      <c r="H21" s="949"/>
      <c r="I21" s="899"/>
      <c r="J21" s="899"/>
      <c r="K21" s="899"/>
      <c r="L21" s="944"/>
      <c r="M21" s="901"/>
      <c r="N21" s="950"/>
      <c r="O21" s="950"/>
      <c r="P21" s="950"/>
      <c r="Q21" s="950"/>
      <c r="R21" s="951"/>
      <c r="S21" s="952"/>
      <c r="T21" s="952"/>
      <c r="U21" s="944"/>
      <c r="V21" s="954"/>
      <c r="W21" s="950"/>
      <c r="X21" s="950"/>
      <c r="Y21" s="901"/>
      <c r="Z21" s="901"/>
      <c r="AA21" s="901"/>
      <c r="AB21" s="899"/>
      <c r="AC21" s="955"/>
      <c r="AD21" s="952"/>
      <c r="AE21" s="947"/>
      <c r="AF21" s="956"/>
    </row>
    <row r="22" spans="1:32" ht="15" customHeight="1" outlineLevel="1" x14ac:dyDescent="0.25">
      <c r="A22" s="943"/>
      <c r="B22" s="944"/>
      <c r="C22" s="945"/>
      <c r="D22" s="944"/>
      <c r="E22" s="946"/>
      <c r="F22" s="947"/>
      <c r="G22" s="948"/>
      <c r="H22" s="949"/>
      <c r="I22" s="899"/>
      <c r="J22" s="899"/>
      <c r="K22" s="899"/>
      <c r="L22" s="944"/>
      <c r="M22" s="901"/>
      <c r="N22" s="950"/>
      <c r="O22" s="950"/>
      <c r="P22" s="950"/>
      <c r="Q22" s="950"/>
      <c r="R22" s="951"/>
      <c r="S22" s="952"/>
      <c r="T22" s="952"/>
      <c r="U22" s="944"/>
      <c r="V22" s="954"/>
      <c r="W22" s="950"/>
      <c r="X22" s="950"/>
      <c r="Y22" s="901"/>
      <c r="Z22" s="901"/>
      <c r="AA22" s="901"/>
      <c r="AB22" s="899"/>
      <c r="AC22" s="955"/>
      <c r="AD22" s="952"/>
      <c r="AE22" s="947"/>
      <c r="AF22" s="956"/>
    </row>
    <row r="23" spans="1:32" ht="15" customHeight="1" outlineLevel="1" x14ac:dyDescent="0.25">
      <c r="A23" s="943"/>
      <c r="B23" s="944"/>
      <c r="C23" s="945"/>
      <c r="D23" s="944"/>
      <c r="E23" s="946"/>
      <c r="F23" s="947"/>
      <c r="G23" s="948"/>
      <c r="H23" s="949"/>
      <c r="I23" s="899"/>
      <c r="J23" s="899"/>
      <c r="K23" s="899"/>
      <c r="L23" s="944"/>
      <c r="M23" s="901"/>
      <c r="N23" s="950"/>
      <c r="O23" s="950"/>
      <c r="P23" s="950"/>
      <c r="Q23" s="950"/>
      <c r="R23" s="951"/>
      <c r="S23" s="952"/>
      <c r="T23" s="952"/>
      <c r="U23" s="944"/>
      <c r="V23" s="954"/>
      <c r="W23" s="950"/>
      <c r="X23" s="950"/>
      <c r="Y23" s="901"/>
      <c r="Z23" s="901"/>
      <c r="AA23" s="901"/>
      <c r="AB23" s="899"/>
      <c r="AC23" s="955"/>
      <c r="AD23" s="952"/>
      <c r="AE23" s="947"/>
      <c r="AF23" s="956"/>
    </row>
    <row r="24" spans="1:32" ht="15" customHeight="1" outlineLevel="1" x14ac:dyDescent="0.25">
      <c r="A24" s="943"/>
      <c r="B24" s="944"/>
      <c r="C24" s="945"/>
      <c r="D24" s="944"/>
      <c r="E24" s="946"/>
      <c r="F24" s="947"/>
      <c r="G24" s="948"/>
      <c r="H24" s="949"/>
      <c r="I24" s="899"/>
      <c r="J24" s="899"/>
      <c r="K24" s="899"/>
      <c r="L24" s="944"/>
      <c r="M24" s="901"/>
      <c r="N24" s="950"/>
      <c r="O24" s="950"/>
      <c r="P24" s="950"/>
      <c r="Q24" s="950"/>
      <c r="R24" s="951"/>
      <c r="S24" s="952"/>
      <c r="T24" s="952"/>
      <c r="U24" s="944"/>
      <c r="V24" s="954"/>
      <c r="W24" s="950"/>
      <c r="X24" s="950"/>
      <c r="Y24" s="901"/>
      <c r="Z24" s="901"/>
      <c r="AA24" s="901"/>
      <c r="AB24" s="899"/>
      <c r="AC24" s="955"/>
      <c r="AD24" s="952"/>
      <c r="AE24" s="947"/>
      <c r="AF24" s="956"/>
    </row>
    <row r="25" spans="1:32" ht="15" customHeight="1" outlineLevel="1" x14ac:dyDescent="0.25">
      <c r="A25" s="943"/>
      <c r="B25" s="944"/>
      <c r="C25" s="945"/>
      <c r="D25" s="944"/>
      <c r="E25" s="946"/>
      <c r="F25" s="947"/>
      <c r="G25" s="948"/>
      <c r="H25" s="949"/>
      <c r="I25" s="899"/>
      <c r="J25" s="899"/>
      <c r="K25" s="899"/>
      <c r="L25" s="944"/>
      <c r="M25" s="901"/>
      <c r="N25" s="950"/>
      <c r="O25" s="950"/>
      <c r="P25" s="950"/>
      <c r="Q25" s="950"/>
      <c r="R25" s="951"/>
      <c r="S25" s="952"/>
      <c r="T25" s="952"/>
      <c r="U25" s="944"/>
      <c r="V25" s="954"/>
      <c r="W25" s="950"/>
      <c r="X25" s="950"/>
      <c r="Y25" s="901"/>
      <c r="Z25" s="901"/>
      <c r="AA25" s="901"/>
      <c r="AB25" s="899"/>
      <c r="AC25" s="955"/>
      <c r="AD25" s="952"/>
      <c r="AE25" s="947"/>
      <c r="AF25" s="956"/>
    </row>
    <row r="26" spans="1:32" ht="15" customHeight="1" outlineLevel="1" x14ac:dyDescent="0.25">
      <c r="A26" s="943"/>
      <c r="B26" s="944"/>
      <c r="C26" s="945"/>
      <c r="D26" s="944"/>
      <c r="E26" s="946"/>
      <c r="F26" s="947"/>
      <c r="G26" s="948"/>
      <c r="H26" s="949"/>
      <c r="I26" s="899"/>
      <c r="J26" s="899"/>
      <c r="K26" s="899"/>
      <c r="L26" s="944"/>
      <c r="M26" s="901"/>
      <c r="N26" s="950"/>
      <c r="O26" s="950"/>
      <c r="P26" s="950"/>
      <c r="Q26" s="950"/>
      <c r="R26" s="951"/>
      <c r="S26" s="952"/>
      <c r="T26" s="952"/>
      <c r="U26" s="944"/>
      <c r="V26" s="954"/>
      <c r="W26" s="950"/>
      <c r="X26" s="950"/>
      <c r="Y26" s="901"/>
      <c r="Z26" s="901"/>
      <c r="AA26" s="901"/>
      <c r="AB26" s="899"/>
      <c r="AC26" s="955"/>
      <c r="AD26" s="952"/>
      <c r="AE26" s="947"/>
      <c r="AF26" s="956"/>
    </row>
    <row r="27" spans="1:32" ht="15" customHeight="1" outlineLevel="1" x14ac:dyDescent="0.25">
      <c r="A27" s="943"/>
      <c r="B27" s="944"/>
      <c r="C27" s="945"/>
      <c r="D27" s="944"/>
      <c r="E27" s="946"/>
      <c r="F27" s="947"/>
      <c r="G27" s="948"/>
      <c r="H27" s="949"/>
      <c r="I27" s="899"/>
      <c r="J27" s="899"/>
      <c r="K27" s="899"/>
      <c r="L27" s="944"/>
      <c r="M27" s="901"/>
      <c r="N27" s="950"/>
      <c r="O27" s="950"/>
      <c r="P27" s="950"/>
      <c r="Q27" s="950"/>
      <c r="R27" s="951"/>
      <c r="S27" s="952"/>
      <c r="T27" s="952"/>
      <c r="U27" s="944"/>
      <c r="V27" s="954"/>
      <c r="W27" s="950"/>
      <c r="X27" s="950"/>
      <c r="Y27" s="901"/>
      <c r="Z27" s="901"/>
      <c r="AA27" s="901"/>
      <c r="AB27" s="899"/>
      <c r="AC27" s="955"/>
      <c r="AD27" s="952"/>
      <c r="AE27" s="947"/>
      <c r="AF27" s="956"/>
    </row>
    <row r="28" spans="1:32" ht="15" customHeight="1" outlineLevel="1" x14ac:dyDescent="0.25">
      <c r="A28" s="943"/>
      <c r="B28" s="944"/>
      <c r="C28" s="945"/>
      <c r="D28" s="944"/>
      <c r="E28" s="946"/>
      <c r="F28" s="947"/>
      <c r="G28" s="948"/>
      <c r="H28" s="949"/>
      <c r="I28" s="899"/>
      <c r="J28" s="899"/>
      <c r="K28" s="899"/>
      <c r="L28" s="944"/>
      <c r="M28" s="901"/>
      <c r="N28" s="950"/>
      <c r="O28" s="950"/>
      <c r="P28" s="950"/>
      <c r="Q28" s="950"/>
      <c r="R28" s="951"/>
      <c r="S28" s="952"/>
      <c r="T28" s="952"/>
      <c r="U28" s="944"/>
      <c r="V28" s="954"/>
      <c r="W28" s="950"/>
      <c r="X28" s="950"/>
      <c r="Y28" s="901"/>
      <c r="Z28" s="901"/>
      <c r="AA28" s="901"/>
      <c r="AB28" s="899"/>
      <c r="AC28" s="955"/>
      <c r="AD28" s="952"/>
      <c r="AE28" s="947"/>
      <c r="AF28" s="956"/>
    </row>
    <row r="29" spans="1:32" ht="15" customHeight="1" outlineLevel="1" x14ac:dyDescent="0.25">
      <c r="A29" s="943"/>
      <c r="B29" s="944"/>
      <c r="C29" s="945"/>
      <c r="D29" s="944"/>
      <c r="E29" s="946"/>
      <c r="F29" s="947"/>
      <c r="G29" s="948"/>
      <c r="H29" s="949"/>
      <c r="I29" s="899"/>
      <c r="J29" s="899"/>
      <c r="K29" s="899"/>
      <c r="L29" s="944"/>
      <c r="M29" s="901"/>
      <c r="N29" s="950"/>
      <c r="O29" s="950"/>
      <c r="P29" s="950"/>
      <c r="Q29" s="950"/>
      <c r="R29" s="951"/>
      <c r="S29" s="952"/>
      <c r="T29" s="952"/>
      <c r="U29" s="944"/>
      <c r="V29" s="954"/>
      <c r="W29" s="950"/>
      <c r="X29" s="950"/>
      <c r="Y29" s="901"/>
      <c r="Z29" s="901"/>
      <c r="AA29" s="901"/>
      <c r="AB29" s="899"/>
      <c r="AC29" s="955"/>
      <c r="AD29" s="952"/>
      <c r="AE29" s="947"/>
      <c r="AF29" s="956"/>
    </row>
    <row r="30" spans="1:32" ht="15" customHeight="1" outlineLevel="1" x14ac:dyDescent="0.25">
      <c r="A30" s="943"/>
      <c r="B30" s="944"/>
      <c r="C30" s="945"/>
      <c r="D30" s="944"/>
      <c r="E30" s="946"/>
      <c r="F30" s="947"/>
      <c r="G30" s="948"/>
      <c r="H30" s="949"/>
      <c r="I30" s="899"/>
      <c r="J30" s="899"/>
      <c r="K30" s="899"/>
      <c r="L30" s="944"/>
      <c r="M30" s="901"/>
      <c r="N30" s="950"/>
      <c r="O30" s="950"/>
      <c r="P30" s="950"/>
      <c r="Q30" s="950"/>
      <c r="R30" s="951"/>
      <c r="S30" s="952"/>
      <c r="T30" s="952"/>
      <c r="U30" s="944"/>
      <c r="V30" s="954"/>
      <c r="W30" s="950"/>
      <c r="X30" s="950"/>
      <c r="Y30" s="901"/>
      <c r="Z30" s="901"/>
      <c r="AA30" s="901"/>
      <c r="AB30" s="899"/>
      <c r="AC30" s="955"/>
      <c r="AD30" s="952"/>
      <c r="AE30" s="947"/>
      <c r="AF30" s="956"/>
    </row>
    <row r="31" spans="1:32" ht="15" customHeight="1" x14ac:dyDescent="0.25">
      <c r="A31" s="943"/>
      <c r="B31" s="944"/>
      <c r="C31" s="945"/>
      <c r="D31" s="944"/>
      <c r="E31" s="946"/>
      <c r="F31" s="947"/>
      <c r="G31" s="948"/>
      <c r="H31" s="949"/>
      <c r="I31" s="899"/>
      <c r="J31" s="899"/>
      <c r="K31" s="899"/>
      <c r="L31" s="944"/>
      <c r="M31" s="901"/>
      <c r="N31" s="950"/>
      <c r="O31" s="950"/>
      <c r="P31" s="950"/>
      <c r="Q31" s="950"/>
      <c r="R31" s="951"/>
      <c r="S31" s="952"/>
      <c r="T31" s="952"/>
      <c r="U31" s="944"/>
      <c r="V31" s="954"/>
      <c r="W31" s="950"/>
      <c r="X31" s="950"/>
      <c r="Y31" s="901"/>
      <c r="Z31" s="901"/>
      <c r="AA31" s="901"/>
      <c r="AB31" s="899"/>
      <c r="AC31" s="955"/>
      <c r="AD31" s="952"/>
      <c r="AE31" s="947"/>
      <c r="AF31" s="956"/>
    </row>
    <row r="32" spans="1:32" ht="15" customHeight="1" x14ac:dyDescent="0.25">
      <c r="A32" s="943"/>
      <c r="B32" s="944"/>
      <c r="C32" s="945"/>
      <c r="D32" s="944"/>
      <c r="E32" s="946"/>
      <c r="F32" s="947"/>
      <c r="G32" s="948"/>
      <c r="H32" s="949"/>
      <c r="I32" s="899"/>
      <c r="J32" s="899"/>
      <c r="K32" s="899"/>
      <c r="L32" s="944"/>
      <c r="M32" s="901"/>
      <c r="N32" s="950"/>
      <c r="O32" s="950"/>
      <c r="P32" s="950"/>
      <c r="Q32" s="950"/>
      <c r="R32" s="951"/>
      <c r="S32" s="952"/>
      <c r="T32" s="952"/>
      <c r="U32" s="814"/>
      <c r="V32" s="954"/>
      <c r="W32" s="950"/>
      <c r="X32" s="950"/>
      <c r="Y32" s="901"/>
      <c r="Z32" s="901"/>
      <c r="AA32" s="901"/>
      <c r="AB32" s="899"/>
      <c r="AC32" s="955"/>
      <c r="AD32" s="952"/>
      <c r="AE32" s="947"/>
      <c r="AF32" s="956"/>
    </row>
    <row r="33" spans="1:32" ht="15" customHeight="1" x14ac:dyDescent="0.25">
      <c r="A33" s="943"/>
      <c r="B33" s="944"/>
      <c r="C33" s="945"/>
      <c r="D33" s="944"/>
      <c r="E33" s="946"/>
      <c r="F33" s="947"/>
      <c r="G33" s="948"/>
      <c r="H33" s="949"/>
      <c r="I33" s="899"/>
      <c r="J33" s="899"/>
      <c r="K33" s="899"/>
      <c r="L33" s="944"/>
      <c r="M33" s="901"/>
      <c r="N33" s="950"/>
      <c r="O33" s="950"/>
      <c r="P33" s="950"/>
      <c r="Q33" s="950"/>
      <c r="R33" s="951"/>
      <c r="S33" s="952"/>
      <c r="T33" s="952"/>
      <c r="U33" s="944"/>
      <c r="V33" s="954"/>
      <c r="W33" s="950"/>
      <c r="X33" s="950"/>
      <c r="Y33" s="901"/>
      <c r="Z33" s="901"/>
      <c r="AA33" s="901"/>
      <c r="AB33" s="899"/>
      <c r="AC33" s="955"/>
      <c r="AD33" s="952"/>
      <c r="AE33" s="947"/>
      <c r="AF33" s="956"/>
    </row>
    <row r="34" spans="1:32" ht="15" customHeight="1" x14ac:dyDescent="0.25">
      <c r="A34" s="943"/>
      <c r="B34" s="944"/>
      <c r="C34" s="945"/>
      <c r="D34" s="944"/>
      <c r="E34" s="946"/>
      <c r="F34" s="947"/>
      <c r="G34" s="948"/>
      <c r="H34" s="949"/>
      <c r="I34" s="899"/>
      <c r="J34" s="899"/>
      <c r="K34" s="899"/>
      <c r="L34" s="944"/>
      <c r="M34" s="901"/>
      <c r="N34" s="950"/>
      <c r="O34" s="950"/>
      <c r="P34" s="950"/>
      <c r="Q34" s="950"/>
      <c r="R34" s="951"/>
      <c r="S34" s="952"/>
      <c r="T34" s="952"/>
      <c r="U34" s="944"/>
      <c r="V34" s="954"/>
      <c r="W34" s="950"/>
      <c r="X34" s="950"/>
      <c r="Y34" s="901"/>
      <c r="Z34" s="901"/>
      <c r="AA34" s="901"/>
      <c r="AB34" s="899"/>
      <c r="AC34" s="955"/>
      <c r="AD34" s="952"/>
      <c r="AE34" s="947"/>
      <c r="AF34" s="956"/>
    </row>
    <row r="35" spans="1:32" ht="15" customHeight="1" x14ac:dyDescent="0.25">
      <c r="A35" s="943"/>
      <c r="B35" s="944"/>
      <c r="C35" s="959"/>
      <c r="D35" s="944"/>
      <c r="E35" s="946"/>
      <c r="F35" s="947"/>
      <c r="G35" s="948"/>
      <c r="H35" s="949"/>
      <c r="I35" s="899"/>
      <c r="J35" s="899"/>
      <c r="K35" s="899"/>
      <c r="L35" s="944"/>
      <c r="M35" s="901"/>
      <c r="N35" s="950"/>
      <c r="O35" s="950"/>
      <c r="P35" s="950"/>
      <c r="Q35" s="950"/>
      <c r="R35" s="951"/>
      <c r="S35" s="952"/>
      <c r="T35" s="952"/>
      <c r="U35" s="944"/>
      <c r="V35" s="959"/>
      <c r="W35" s="950"/>
      <c r="X35" s="950"/>
      <c r="Y35" s="901"/>
      <c r="Z35" s="901"/>
      <c r="AA35" s="901"/>
      <c r="AB35" s="899"/>
      <c r="AC35" s="955"/>
      <c r="AD35" s="952"/>
      <c r="AE35" s="947"/>
      <c r="AF35" s="956"/>
    </row>
    <row r="36" spans="1:32" ht="15" customHeight="1" x14ac:dyDescent="0.25">
      <c r="A36" s="943"/>
      <c r="B36" s="944"/>
      <c r="C36" s="957"/>
      <c r="D36" s="944"/>
      <c r="E36" s="946"/>
      <c r="F36" s="947"/>
      <c r="G36" s="948"/>
      <c r="H36" s="949"/>
      <c r="I36" s="899"/>
      <c r="J36" s="899"/>
      <c r="K36" s="899"/>
      <c r="L36" s="944"/>
      <c r="M36" s="901"/>
      <c r="N36" s="950"/>
      <c r="O36" s="950"/>
      <c r="P36" s="950"/>
      <c r="Q36" s="950"/>
      <c r="R36" s="951"/>
      <c r="S36" s="952"/>
      <c r="T36" s="952"/>
      <c r="U36" s="944"/>
      <c r="V36" s="954"/>
      <c r="W36" s="950"/>
      <c r="X36" s="950"/>
      <c r="Y36" s="901"/>
      <c r="Z36" s="901"/>
      <c r="AA36" s="901"/>
      <c r="AB36" s="899"/>
      <c r="AC36" s="955"/>
      <c r="AD36" s="952"/>
      <c r="AE36" s="947"/>
      <c r="AF36" s="956"/>
    </row>
    <row r="37" spans="1:32" ht="15" customHeight="1" x14ac:dyDescent="0.25">
      <c r="A37" s="943"/>
      <c r="B37" s="944"/>
      <c r="C37" s="957"/>
      <c r="D37" s="944"/>
      <c r="E37" s="946"/>
      <c r="F37" s="947"/>
      <c r="G37" s="948"/>
      <c r="H37" s="949"/>
      <c r="I37" s="899"/>
      <c r="J37" s="899"/>
      <c r="K37" s="899"/>
      <c r="L37" s="944"/>
      <c r="M37" s="901"/>
      <c r="N37" s="950"/>
      <c r="O37" s="950"/>
      <c r="P37" s="950"/>
      <c r="Q37" s="950"/>
      <c r="R37" s="951"/>
      <c r="S37" s="952"/>
      <c r="T37" s="952"/>
      <c r="U37" s="944"/>
      <c r="V37" s="954"/>
      <c r="W37" s="950"/>
      <c r="X37" s="950"/>
      <c r="Y37" s="901"/>
      <c r="Z37" s="901"/>
      <c r="AA37" s="901"/>
      <c r="AB37" s="899"/>
      <c r="AC37" s="955"/>
      <c r="AD37" s="952"/>
      <c r="AE37" s="947"/>
      <c r="AF37" s="956"/>
    </row>
    <row r="38" spans="1:32" ht="15" customHeight="1" x14ac:dyDescent="0.25">
      <c r="A38" s="943"/>
      <c r="B38" s="944"/>
      <c r="C38" s="957"/>
      <c r="D38" s="944"/>
      <c r="E38" s="946"/>
      <c r="F38" s="947"/>
      <c r="G38" s="948"/>
      <c r="H38" s="949"/>
      <c r="I38" s="899"/>
      <c r="J38" s="899"/>
      <c r="K38" s="899"/>
      <c r="L38" s="944"/>
      <c r="M38" s="901"/>
      <c r="N38" s="950"/>
      <c r="O38" s="950"/>
      <c r="P38" s="950"/>
      <c r="Q38" s="950"/>
      <c r="R38" s="951"/>
      <c r="S38" s="952"/>
      <c r="T38" s="952"/>
      <c r="U38" s="944"/>
      <c r="V38" s="954"/>
      <c r="W38" s="950"/>
      <c r="X38" s="950"/>
      <c r="Y38" s="901"/>
      <c r="Z38" s="901"/>
      <c r="AA38" s="901"/>
      <c r="AB38" s="899"/>
      <c r="AC38" s="955"/>
      <c r="AD38" s="952"/>
      <c r="AE38" s="947"/>
      <c r="AF38" s="956"/>
    </row>
    <row r="39" spans="1:32" ht="15" customHeight="1" x14ac:dyDescent="0.25">
      <c r="A39" s="943"/>
      <c r="B39" s="944"/>
      <c r="C39" s="957"/>
      <c r="D39" s="944"/>
      <c r="E39" s="946"/>
      <c r="F39" s="947"/>
      <c r="G39" s="948"/>
      <c r="H39" s="949"/>
      <c r="I39" s="899"/>
      <c r="J39" s="899"/>
      <c r="K39" s="899"/>
      <c r="L39" s="944"/>
      <c r="M39" s="901"/>
      <c r="N39" s="950"/>
      <c r="O39" s="950"/>
      <c r="P39" s="950"/>
      <c r="Q39" s="950"/>
      <c r="R39" s="951"/>
      <c r="S39" s="952"/>
      <c r="T39" s="952"/>
      <c r="U39" s="944"/>
      <c r="V39" s="954"/>
      <c r="W39" s="950"/>
      <c r="X39" s="950"/>
      <c r="Y39" s="901"/>
      <c r="Z39" s="901"/>
      <c r="AA39" s="901"/>
      <c r="AB39" s="899"/>
      <c r="AC39" s="955"/>
      <c r="AD39" s="952"/>
      <c r="AE39" s="947"/>
      <c r="AF39" s="956"/>
    </row>
    <row r="40" spans="1:32" ht="15" customHeight="1" x14ac:dyDescent="0.25">
      <c r="A40" s="943"/>
      <c r="B40" s="944"/>
      <c r="C40" s="957"/>
      <c r="D40" s="944"/>
      <c r="E40" s="946"/>
      <c r="F40" s="947"/>
      <c r="G40" s="948"/>
      <c r="H40" s="949"/>
      <c r="I40" s="899"/>
      <c r="J40" s="899"/>
      <c r="K40" s="899"/>
      <c r="L40" s="944"/>
      <c r="M40" s="901"/>
      <c r="N40" s="950"/>
      <c r="O40" s="950"/>
      <c r="P40" s="950"/>
      <c r="Q40" s="950"/>
      <c r="R40" s="951"/>
      <c r="S40" s="952"/>
      <c r="T40" s="952"/>
      <c r="U40" s="944"/>
      <c r="V40" s="954"/>
      <c r="W40" s="950"/>
      <c r="X40" s="950"/>
      <c r="Y40" s="901"/>
      <c r="Z40" s="901"/>
      <c r="AA40" s="901"/>
      <c r="AB40" s="899"/>
      <c r="AC40" s="955"/>
      <c r="AD40" s="952"/>
      <c r="AE40" s="947"/>
      <c r="AF40" s="956"/>
    </row>
    <row r="41" spans="1:32" ht="15" customHeight="1" x14ac:dyDescent="0.25">
      <c r="A41" s="943"/>
      <c r="B41" s="944"/>
      <c r="C41" s="957"/>
      <c r="D41" s="944"/>
      <c r="E41" s="946"/>
      <c r="F41" s="947"/>
      <c r="G41" s="948"/>
      <c r="H41" s="949"/>
      <c r="I41" s="899"/>
      <c r="J41" s="899"/>
      <c r="K41" s="899"/>
      <c r="L41" s="944"/>
      <c r="M41" s="901"/>
      <c r="N41" s="950"/>
      <c r="O41" s="950"/>
      <c r="P41" s="950"/>
      <c r="Q41" s="950"/>
      <c r="R41" s="951"/>
      <c r="S41" s="952"/>
      <c r="T41" s="952"/>
      <c r="U41" s="944"/>
      <c r="V41" s="954"/>
      <c r="W41" s="950"/>
      <c r="X41" s="950"/>
      <c r="Y41" s="901"/>
      <c r="Z41" s="901"/>
      <c r="AA41" s="901"/>
      <c r="AB41" s="899"/>
      <c r="AC41" s="955"/>
      <c r="AD41" s="952"/>
      <c r="AE41" s="947"/>
      <c r="AF41" s="956"/>
    </row>
    <row r="42" spans="1:32" ht="15" customHeight="1" x14ac:dyDescent="0.25">
      <c r="A42" s="943"/>
      <c r="B42" s="944"/>
      <c r="C42" s="959"/>
      <c r="D42" s="944"/>
      <c r="E42" s="946"/>
      <c r="F42" s="947"/>
      <c r="G42" s="948"/>
      <c r="H42" s="949"/>
      <c r="I42" s="899"/>
      <c r="J42" s="899"/>
      <c r="K42" s="899"/>
      <c r="L42" s="944"/>
      <c r="M42" s="901"/>
      <c r="N42" s="950"/>
      <c r="O42" s="950"/>
      <c r="P42" s="950"/>
      <c r="Q42" s="950"/>
      <c r="R42" s="951"/>
      <c r="S42" s="952"/>
      <c r="T42" s="952"/>
      <c r="U42" s="944"/>
      <c r="V42" s="954"/>
      <c r="W42" s="950"/>
      <c r="X42" s="950"/>
      <c r="Y42" s="901"/>
      <c r="Z42" s="901"/>
      <c r="AA42" s="901"/>
      <c r="AB42" s="899"/>
      <c r="AC42" s="955"/>
      <c r="AD42" s="952"/>
      <c r="AE42" s="947"/>
      <c r="AF42" s="956"/>
    </row>
    <row r="43" spans="1:32" ht="15" customHeight="1" x14ac:dyDescent="0.25">
      <c r="A43" s="943"/>
      <c r="B43" s="944"/>
      <c r="C43" s="957"/>
      <c r="D43" s="944"/>
      <c r="E43" s="946"/>
      <c r="F43" s="947"/>
      <c r="G43" s="948"/>
      <c r="H43" s="949"/>
      <c r="I43" s="899"/>
      <c r="J43" s="899"/>
      <c r="K43" s="899"/>
      <c r="L43" s="944"/>
      <c r="M43" s="901"/>
      <c r="N43" s="950"/>
      <c r="O43" s="950"/>
      <c r="P43" s="950"/>
      <c r="Q43" s="950"/>
      <c r="R43" s="951"/>
      <c r="S43" s="952"/>
      <c r="T43" s="952"/>
      <c r="U43" s="944"/>
      <c r="V43" s="954"/>
      <c r="W43" s="950"/>
      <c r="X43" s="950"/>
      <c r="Y43" s="901"/>
      <c r="Z43" s="901"/>
      <c r="AA43" s="901"/>
      <c r="AB43" s="899"/>
      <c r="AC43" s="955"/>
      <c r="AD43" s="952"/>
      <c r="AE43" s="947"/>
      <c r="AF43" s="956"/>
    </row>
    <row r="44" spans="1:32" ht="15" customHeight="1" x14ac:dyDescent="0.25">
      <c r="A44" s="943"/>
      <c r="B44" s="944"/>
      <c r="C44" s="957"/>
      <c r="D44" s="944"/>
      <c r="E44" s="946"/>
      <c r="F44" s="947"/>
      <c r="G44" s="948"/>
      <c r="H44" s="949"/>
      <c r="I44" s="899"/>
      <c r="J44" s="899"/>
      <c r="K44" s="899"/>
      <c r="L44" s="944"/>
      <c r="M44" s="901"/>
      <c r="N44" s="950"/>
      <c r="O44" s="950"/>
      <c r="P44" s="950"/>
      <c r="Q44" s="950"/>
      <c r="R44" s="951"/>
      <c r="S44" s="952"/>
      <c r="T44" s="952"/>
      <c r="U44" s="944"/>
      <c r="V44" s="959"/>
      <c r="W44" s="950"/>
      <c r="X44" s="950"/>
      <c r="Y44" s="901"/>
      <c r="Z44" s="901"/>
      <c r="AA44" s="901"/>
      <c r="AB44" s="899"/>
      <c r="AC44" s="955"/>
      <c r="AD44" s="952"/>
      <c r="AE44" s="947"/>
      <c r="AF44" s="956"/>
    </row>
    <row r="45" spans="1:32" ht="15" customHeight="1" x14ac:dyDescent="0.25">
      <c r="A45" s="943"/>
      <c r="B45" s="944"/>
      <c r="C45" s="957"/>
      <c r="D45" s="944"/>
      <c r="E45" s="946"/>
      <c r="F45" s="947"/>
      <c r="G45" s="948"/>
      <c r="H45" s="949"/>
      <c r="I45" s="899"/>
      <c r="J45" s="899"/>
      <c r="K45" s="899"/>
      <c r="L45" s="944"/>
      <c r="M45" s="901"/>
      <c r="N45" s="950"/>
      <c r="O45" s="950"/>
      <c r="P45" s="950"/>
      <c r="Q45" s="950"/>
      <c r="R45" s="951"/>
      <c r="S45" s="952"/>
      <c r="T45" s="952"/>
      <c r="U45" s="944"/>
      <c r="V45" s="959"/>
      <c r="W45" s="950"/>
      <c r="X45" s="950"/>
      <c r="Y45" s="901"/>
      <c r="Z45" s="901"/>
      <c r="AA45" s="901"/>
      <c r="AB45" s="899"/>
      <c r="AC45" s="955"/>
      <c r="AD45" s="952"/>
      <c r="AE45" s="947"/>
      <c r="AF45" s="956"/>
    </row>
    <row r="46" spans="1:32" ht="15" customHeight="1" x14ac:dyDescent="0.25">
      <c r="A46" s="943"/>
      <c r="B46" s="944"/>
      <c r="C46" s="957"/>
      <c r="D46" s="944"/>
      <c r="E46" s="946"/>
      <c r="F46" s="947"/>
      <c r="G46" s="948"/>
      <c r="H46" s="949"/>
      <c r="I46" s="899"/>
      <c r="J46" s="899"/>
      <c r="K46" s="899"/>
      <c r="L46" s="944"/>
      <c r="M46" s="901"/>
      <c r="N46" s="950"/>
      <c r="O46" s="950"/>
      <c r="P46" s="950"/>
      <c r="Q46" s="950"/>
      <c r="R46" s="951"/>
      <c r="S46" s="952"/>
      <c r="T46" s="952"/>
      <c r="U46" s="944"/>
      <c r="V46" s="959"/>
      <c r="W46" s="950"/>
      <c r="X46" s="950"/>
      <c r="Y46" s="901"/>
      <c r="Z46" s="901"/>
      <c r="AA46" s="901"/>
      <c r="AB46" s="899"/>
      <c r="AC46" s="955"/>
      <c r="AD46" s="952"/>
      <c r="AE46" s="947"/>
      <c r="AF46" s="956"/>
    </row>
    <row r="47" spans="1:32" ht="15" customHeight="1" x14ac:dyDescent="0.25">
      <c r="A47" s="943"/>
      <c r="B47" s="944"/>
      <c r="C47" s="959"/>
      <c r="D47" s="944"/>
      <c r="E47" s="946"/>
      <c r="F47" s="947"/>
      <c r="G47" s="948"/>
      <c r="H47" s="949"/>
      <c r="I47" s="899"/>
      <c r="J47" s="899"/>
      <c r="K47" s="899"/>
      <c r="L47" s="944"/>
      <c r="M47" s="901"/>
      <c r="N47" s="950"/>
      <c r="O47" s="950"/>
      <c r="P47" s="950"/>
      <c r="Q47" s="950"/>
      <c r="R47" s="951"/>
      <c r="S47" s="952"/>
      <c r="T47" s="952"/>
      <c r="U47" s="944"/>
      <c r="V47" s="959"/>
      <c r="W47" s="950"/>
      <c r="X47" s="950"/>
      <c r="Y47" s="901"/>
      <c r="Z47" s="901"/>
      <c r="AA47" s="901"/>
      <c r="AB47" s="899"/>
      <c r="AC47" s="955"/>
      <c r="AD47" s="952"/>
      <c r="AE47" s="947"/>
      <c r="AF47" s="956"/>
    </row>
    <row r="48" spans="1:32" ht="15" customHeight="1" x14ac:dyDescent="0.25">
      <c r="A48" s="943"/>
      <c r="B48" s="944"/>
      <c r="C48" s="957"/>
      <c r="D48" s="944"/>
      <c r="E48" s="946"/>
      <c r="F48" s="947"/>
      <c r="G48" s="948"/>
      <c r="H48" s="949"/>
      <c r="I48" s="899"/>
      <c r="J48" s="899"/>
      <c r="K48" s="899"/>
      <c r="L48" s="944"/>
      <c r="M48" s="901"/>
      <c r="N48" s="950"/>
      <c r="O48" s="950"/>
      <c r="P48" s="950"/>
      <c r="Q48" s="950"/>
      <c r="R48" s="951"/>
      <c r="S48" s="952"/>
      <c r="T48" s="952"/>
      <c r="U48" s="944"/>
      <c r="V48" s="954"/>
      <c r="W48" s="950"/>
      <c r="X48" s="950"/>
      <c r="Y48" s="901"/>
      <c r="Z48" s="901"/>
      <c r="AA48" s="901"/>
      <c r="AB48" s="899"/>
      <c r="AC48" s="955"/>
      <c r="AD48" s="952"/>
      <c r="AE48" s="947"/>
      <c r="AF48" s="956"/>
    </row>
    <row r="49" spans="1:32" ht="15" customHeight="1" x14ac:dyDescent="0.25">
      <c r="A49" s="943"/>
      <c r="B49" s="944"/>
      <c r="C49" s="957"/>
      <c r="D49" s="944"/>
      <c r="E49" s="946"/>
      <c r="F49" s="947"/>
      <c r="G49" s="948"/>
      <c r="H49" s="949"/>
      <c r="I49" s="899"/>
      <c r="J49" s="899"/>
      <c r="K49" s="899"/>
      <c r="L49" s="944"/>
      <c r="M49" s="901"/>
      <c r="N49" s="950"/>
      <c r="O49" s="950"/>
      <c r="P49" s="950"/>
      <c r="Q49" s="950"/>
      <c r="R49" s="951"/>
      <c r="S49" s="952"/>
      <c r="T49" s="952"/>
      <c r="U49" s="944"/>
      <c r="V49" s="954"/>
      <c r="W49" s="950"/>
      <c r="X49" s="950"/>
      <c r="Y49" s="901"/>
      <c r="Z49" s="901"/>
      <c r="AA49" s="901"/>
      <c r="AB49" s="899"/>
      <c r="AC49" s="955"/>
      <c r="AD49" s="952"/>
      <c r="AE49" s="947"/>
      <c r="AF49" s="956"/>
    </row>
    <row r="50" spans="1:32" ht="15" customHeight="1" x14ac:dyDescent="0.25">
      <c r="A50" s="943"/>
      <c r="B50" s="944"/>
      <c r="C50" s="957"/>
      <c r="D50" s="944"/>
      <c r="E50" s="946"/>
      <c r="F50" s="947"/>
      <c r="G50" s="948"/>
      <c r="H50" s="949"/>
      <c r="I50" s="899"/>
      <c r="J50" s="899"/>
      <c r="K50" s="899"/>
      <c r="L50" s="944"/>
      <c r="M50" s="901"/>
      <c r="N50" s="950"/>
      <c r="O50" s="950"/>
      <c r="P50" s="950"/>
      <c r="Q50" s="950"/>
      <c r="R50" s="951"/>
      <c r="S50" s="952"/>
      <c r="T50" s="952"/>
      <c r="U50" s="944"/>
      <c r="V50" s="954"/>
      <c r="W50" s="950"/>
      <c r="X50" s="950"/>
      <c r="Y50" s="901"/>
      <c r="Z50" s="901"/>
      <c r="AA50" s="901"/>
      <c r="AB50" s="899"/>
      <c r="AC50" s="955"/>
      <c r="AD50" s="952"/>
      <c r="AE50" s="947"/>
      <c r="AF50" s="956"/>
    </row>
    <row r="51" spans="1:32" ht="15" customHeight="1" x14ac:dyDescent="0.25">
      <c r="A51" s="943"/>
      <c r="B51" s="944"/>
      <c r="C51" s="957"/>
      <c r="D51" s="944"/>
      <c r="E51" s="946"/>
      <c r="F51" s="947"/>
      <c r="G51" s="948"/>
      <c r="H51" s="949"/>
      <c r="I51" s="899"/>
      <c r="J51" s="899"/>
      <c r="K51" s="899"/>
      <c r="L51" s="944"/>
      <c r="M51" s="901"/>
      <c r="N51" s="950"/>
      <c r="O51" s="950"/>
      <c r="P51" s="950"/>
      <c r="Q51" s="950"/>
      <c r="R51" s="951"/>
      <c r="S51" s="952"/>
      <c r="T51" s="952"/>
      <c r="U51" s="944"/>
      <c r="V51" s="954"/>
      <c r="W51" s="950"/>
      <c r="X51" s="950"/>
      <c r="Y51" s="901"/>
      <c r="Z51" s="901"/>
      <c r="AA51" s="901"/>
      <c r="AB51" s="899"/>
      <c r="AC51" s="955"/>
      <c r="AD51" s="952"/>
      <c r="AE51" s="947"/>
      <c r="AF51" s="956"/>
    </row>
    <row r="52" spans="1:32" ht="15" customHeight="1" outlineLevel="1" x14ac:dyDescent="0.25">
      <c r="A52" s="943"/>
      <c r="B52" s="944"/>
      <c r="C52" s="945"/>
      <c r="D52" s="944"/>
      <c r="E52" s="946"/>
      <c r="F52" s="947"/>
      <c r="G52" s="948"/>
      <c r="H52" s="949"/>
      <c r="I52" s="899"/>
      <c r="J52" s="899"/>
      <c r="K52" s="899"/>
      <c r="L52" s="944"/>
      <c r="M52" s="901"/>
      <c r="N52" s="950"/>
      <c r="O52" s="950"/>
      <c r="P52" s="950"/>
      <c r="Q52" s="950"/>
      <c r="R52" s="951"/>
      <c r="S52" s="952"/>
      <c r="T52" s="952"/>
      <c r="U52" s="944"/>
      <c r="V52" s="954"/>
      <c r="W52" s="950"/>
      <c r="X52" s="950"/>
      <c r="Y52" s="901"/>
      <c r="Z52" s="901"/>
      <c r="AA52" s="901"/>
      <c r="AB52" s="899"/>
      <c r="AC52" s="955"/>
      <c r="AD52" s="952"/>
      <c r="AE52" s="947"/>
      <c r="AF52" s="956"/>
    </row>
    <row r="53" spans="1:32" ht="15" customHeight="1" outlineLevel="1" x14ac:dyDescent="0.25">
      <c r="A53" s="943"/>
      <c r="B53" s="944"/>
      <c r="C53" s="945"/>
      <c r="D53" s="944"/>
      <c r="E53" s="946"/>
      <c r="F53" s="947"/>
      <c r="G53" s="948"/>
      <c r="H53" s="949"/>
      <c r="I53" s="899"/>
      <c r="J53" s="899"/>
      <c r="K53" s="899"/>
      <c r="L53" s="944"/>
      <c r="M53" s="901"/>
      <c r="N53" s="950"/>
      <c r="O53" s="950"/>
      <c r="P53" s="950"/>
      <c r="Q53" s="950"/>
      <c r="R53" s="951"/>
      <c r="S53" s="952"/>
      <c r="T53" s="952"/>
      <c r="U53" s="944"/>
      <c r="V53" s="954"/>
      <c r="W53" s="950"/>
      <c r="X53" s="950"/>
      <c r="Y53" s="901"/>
      <c r="Z53" s="901"/>
      <c r="AA53" s="901"/>
      <c r="AB53" s="899"/>
      <c r="AC53" s="955"/>
      <c r="AD53" s="952"/>
      <c r="AE53" s="947"/>
      <c r="AF53" s="956"/>
    </row>
    <row r="54" spans="1:32" ht="15" customHeight="1" outlineLevel="1" x14ac:dyDescent="0.25">
      <c r="A54" s="943"/>
      <c r="B54" s="944"/>
      <c r="C54" s="945"/>
      <c r="D54" s="944"/>
      <c r="E54" s="946"/>
      <c r="F54" s="947"/>
      <c r="G54" s="948"/>
      <c r="H54" s="949"/>
      <c r="I54" s="899"/>
      <c r="J54" s="899"/>
      <c r="K54" s="899"/>
      <c r="L54" s="944"/>
      <c r="M54" s="901"/>
      <c r="N54" s="950"/>
      <c r="O54" s="950"/>
      <c r="P54" s="950"/>
      <c r="Q54" s="950"/>
      <c r="R54" s="951"/>
      <c r="S54" s="952"/>
      <c r="T54" s="952"/>
      <c r="U54" s="944"/>
      <c r="V54" s="954"/>
      <c r="W54" s="950"/>
      <c r="X54" s="950"/>
      <c r="Y54" s="901"/>
      <c r="Z54" s="901"/>
      <c r="AA54" s="901"/>
      <c r="AB54" s="899"/>
      <c r="AC54" s="955"/>
      <c r="AD54" s="952"/>
      <c r="AE54" s="947"/>
      <c r="AF54" s="956"/>
    </row>
    <row r="55" spans="1:32" ht="15" customHeight="1" outlineLevel="1" x14ac:dyDescent="0.25">
      <c r="A55" s="943"/>
      <c r="B55" s="944"/>
      <c r="C55" s="945"/>
      <c r="D55" s="944"/>
      <c r="E55" s="946"/>
      <c r="F55" s="947"/>
      <c r="G55" s="948"/>
      <c r="H55" s="949"/>
      <c r="I55" s="899"/>
      <c r="J55" s="899"/>
      <c r="K55" s="899"/>
      <c r="L55" s="944"/>
      <c r="M55" s="901"/>
      <c r="N55" s="950"/>
      <c r="O55" s="950"/>
      <c r="P55" s="950"/>
      <c r="Q55" s="950"/>
      <c r="R55" s="951"/>
      <c r="S55" s="952"/>
      <c r="T55" s="952"/>
      <c r="U55" s="944"/>
      <c r="V55" s="954"/>
      <c r="W55" s="950"/>
      <c r="X55" s="950"/>
      <c r="Y55" s="901"/>
      <c r="Z55" s="901"/>
      <c r="AA55" s="901"/>
      <c r="AB55" s="899"/>
      <c r="AC55" s="955"/>
      <c r="AD55" s="952"/>
      <c r="AE55" s="947"/>
      <c r="AF55" s="956"/>
    </row>
    <row r="56" spans="1:32" ht="15" customHeight="1" outlineLevel="1" x14ac:dyDescent="0.25">
      <c r="A56" s="943"/>
      <c r="B56" s="944"/>
      <c r="C56" s="945"/>
      <c r="D56" s="944"/>
      <c r="E56" s="946"/>
      <c r="F56" s="947"/>
      <c r="G56" s="948"/>
      <c r="H56" s="949"/>
      <c r="I56" s="899"/>
      <c r="J56" s="899"/>
      <c r="K56" s="899"/>
      <c r="L56" s="944"/>
      <c r="M56" s="901"/>
      <c r="N56" s="950"/>
      <c r="O56" s="950"/>
      <c r="P56" s="950"/>
      <c r="Q56" s="950"/>
      <c r="R56" s="951"/>
      <c r="S56" s="952"/>
      <c r="T56" s="952"/>
      <c r="U56" s="944"/>
      <c r="V56" s="954"/>
      <c r="W56" s="950"/>
      <c r="X56" s="950"/>
      <c r="Y56" s="901"/>
      <c r="Z56" s="901"/>
      <c r="AA56" s="901"/>
      <c r="AB56" s="899"/>
      <c r="AC56" s="955"/>
      <c r="AD56" s="952"/>
      <c r="AE56" s="947"/>
      <c r="AF56" s="956"/>
    </row>
    <row r="57" spans="1:32" ht="15" customHeight="1" outlineLevel="1" x14ac:dyDescent="0.25">
      <c r="A57" s="943"/>
      <c r="B57" s="944"/>
      <c r="C57" s="945"/>
      <c r="D57" s="944"/>
      <c r="E57" s="946"/>
      <c r="F57" s="947"/>
      <c r="G57" s="948"/>
      <c r="H57" s="949"/>
      <c r="I57" s="899"/>
      <c r="J57" s="899"/>
      <c r="K57" s="899"/>
      <c r="L57" s="944"/>
      <c r="M57" s="901"/>
      <c r="N57" s="950"/>
      <c r="O57" s="950"/>
      <c r="P57" s="950"/>
      <c r="Q57" s="950"/>
      <c r="R57" s="951"/>
      <c r="S57" s="952"/>
      <c r="T57" s="952"/>
      <c r="U57" s="944"/>
      <c r="V57" s="954"/>
      <c r="W57" s="950"/>
      <c r="X57" s="950"/>
      <c r="Y57" s="901"/>
      <c r="Z57" s="901"/>
      <c r="AA57" s="901"/>
      <c r="AB57" s="899"/>
      <c r="AC57" s="955"/>
      <c r="AD57" s="952"/>
      <c r="AE57" s="947"/>
      <c r="AF57" s="956"/>
    </row>
    <row r="58" spans="1:32" ht="15" customHeight="1" outlineLevel="1" x14ac:dyDescent="0.25">
      <c r="A58" s="943"/>
      <c r="B58" s="944"/>
      <c r="C58" s="945"/>
      <c r="D58" s="944"/>
      <c r="E58" s="946"/>
      <c r="F58" s="947"/>
      <c r="G58" s="948"/>
      <c r="H58" s="949"/>
      <c r="I58" s="899"/>
      <c r="J58" s="899"/>
      <c r="K58" s="899"/>
      <c r="L58" s="944"/>
      <c r="M58" s="901"/>
      <c r="N58" s="950"/>
      <c r="O58" s="950"/>
      <c r="P58" s="950"/>
      <c r="Q58" s="950"/>
      <c r="R58" s="951"/>
      <c r="S58" s="952"/>
      <c r="T58" s="952"/>
      <c r="U58" s="944"/>
      <c r="V58" s="954"/>
      <c r="W58" s="950"/>
      <c r="X58" s="950"/>
      <c r="Y58" s="901"/>
      <c r="Z58" s="901"/>
      <c r="AA58" s="901"/>
      <c r="AB58" s="899"/>
      <c r="AC58" s="955"/>
      <c r="AD58" s="952"/>
      <c r="AE58" s="947"/>
      <c r="AF58" s="956"/>
    </row>
    <row r="59" spans="1:32" ht="15" customHeight="1" outlineLevel="1" x14ac:dyDescent="0.25">
      <c r="A59" s="943"/>
      <c r="B59" s="944"/>
      <c r="C59" s="945"/>
      <c r="D59" s="944"/>
      <c r="E59" s="946"/>
      <c r="F59" s="947"/>
      <c r="G59" s="948"/>
      <c r="H59" s="949"/>
      <c r="I59" s="899"/>
      <c r="J59" s="899"/>
      <c r="K59" s="899"/>
      <c r="L59" s="944"/>
      <c r="M59" s="901"/>
      <c r="N59" s="950"/>
      <c r="O59" s="950"/>
      <c r="P59" s="950"/>
      <c r="Q59" s="950"/>
      <c r="R59" s="951"/>
      <c r="S59" s="952"/>
      <c r="T59" s="952"/>
      <c r="U59" s="944"/>
      <c r="V59" s="954"/>
      <c r="W59" s="950"/>
      <c r="X59" s="950"/>
      <c r="Y59" s="901"/>
      <c r="Z59" s="901"/>
      <c r="AA59" s="901"/>
      <c r="AB59" s="899"/>
      <c r="AC59" s="955"/>
      <c r="AD59" s="952"/>
      <c r="AE59" s="947"/>
      <c r="AF59" s="956"/>
    </row>
    <row r="60" spans="1:32" ht="15" customHeight="1" outlineLevel="1" x14ac:dyDescent="0.25">
      <c r="A60" s="943"/>
      <c r="B60" s="944"/>
      <c r="C60" s="945"/>
      <c r="D60" s="944"/>
      <c r="E60" s="946"/>
      <c r="F60" s="947"/>
      <c r="G60" s="948"/>
      <c r="H60" s="949"/>
      <c r="I60" s="899"/>
      <c r="J60" s="899"/>
      <c r="K60" s="899"/>
      <c r="L60" s="944"/>
      <c r="M60" s="901"/>
      <c r="N60" s="950"/>
      <c r="O60" s="950"/>
      <c r="P60" s="950"/>
      <c r="Q60" s="950"/>
      <c r="R60" s="951"/>
      <c r="S60" s="952"/>
      <c r="T60" s="952"/>
      <c r="U60" s="944"/>
      <c r="V60" s="954"/>
      <c r="W60" s="950"/>
      <c r="X60" s="950"/>
      <c r="Y60" s="901"/>
      <c r="Z60" s="901"/>
      <c r="AA60" s="901"/>
      <c r="AB60" s="899"/>
      <c r="AC60" s="955"/>
      <c r="AD60" s="952"/>
      <c r="AE60" s="947"/>
      <c r="AF60" s="956"/>
    </row>
    <row r="61" spans="1:32" ht="15" customHeight="1" outlineLevel="1" x14ac:dyDescent="0.25">
      <c r="A61" s="943"/>
      <c r="B61" s="944"/>
      <c r="C61" s="945"/>
      <c r="D61" s="944"/>
      <c r="E61" s="946"/>
      <c r="F61" s="947"/>
      <c r="G61" s="948"/>
      <c r="H61" s="949"/>
      <c r="I61" s="899"/>
      <c r="J61" s="899"/>
      <c r="K61" s="899"/>
      <c r="L61" s="944"/>
      <c r="M61" s="901"/>
      <c r="N61" s="950"/>
      <c r="O61" s="950"/>
      <c r="P61" s="950"/>
      <c r="Q61" s="950"/>
      <c r="R61" s="951"/>
      <c r="S61" s="952"/>
      <c r="T61" s="952"/>
      <c r="U61" s="944"/>
      <c r="V61" s="954"/>
      <c r="W61" s="950"/>
      <c r="X61" s="950"/>
      <c r="Y61" s="901"/>
      <c r="Z61" s="901"/>
      <c r="AA61" s="901"/>
      <c r="AB61" s="899"/>
      <c r="AC61" s="955"/>
      <c r="AD61" s="952"/>
      <c r="AE61" s="947"/>
      <c r="AF61" s="956"/>
    </row>
    <row r="62" spans="1:32" ht="15" customHeight="1" outlineLevel="1" x14ac:dyDescent="0.25">
      <c r="A62" s="943"/>
      <c r="B62" s="944"/>
      <c r="C62" s="945"/>
      <c r="D62" s="944"/>
      <c r="E62" s="946"/>
      <c r="F62" s="947"/>
      <c r="G62" s="948"/>
      <c r="H62" s="949"/>
      <c r="I62" s="899"/>
      <c r="J62" s="899"/>
      <c r="K62" s="899"/>
      <c r="L62" s="944"/>
      <c r="M62" s="901"/>
      <c r="N62" s="950"/>
      <c r="O62" s="950"/>
      <c r="P62" s="950"/>
      <c r="Q62" s="950"/>
      <c r="R62" s="951"/>
      <c r="S62" s="952"/>
      <c r="T62" s="952"/>
      <c r="U62" s="944"/>
      <c r="V62" s="954"/>
      <c r="W62" s="950"/>
      <c r="X62" s="950"/>
      <c r="Y62" s="901"/>
      <c r="Z62" s="901"/>
      <c r="AA62" s="901"/>
      <c r="AB62" s="899"/>
      <c r="AC62" s="955"/>
      <c r="AD62" s="952"/>
      <c r="AE62" s="947"/>
      <c r="AF62" s="956"/>
    </row>
    <row r="63" spans="1:32" ht="15" customHeight="1" outlineLevel="1" x14ac:dyDescent="0.25">
      <c r="A63" s="943"/>
      <c r="B63" s="944"/>
      <c r="C63" s="945"/>
      <c r="D63" s="944"/>
      <c r="E63" s="946"/>
      <c r="F63" s="947"/>
      <c r="G63" s="948"/>
      <c r="H63" s="949"/>
      <c r="I63" s="899"/>
      <c r="J63" s="899"/>
      <c r="K63" s="899"/>
      <c r="L63" s="944"/>
      <c r="M63" s="901"/>
      <c r="N63" s="950"/>
      <c r="O63" s="950"/>
      <c r="P63" s="950"/>
      <c r="Q63" s="950"/>
      <c r="R63" s="951"/>
      <c r="S63" s="952"/>
      <c r="T63" s="952"/>
      <c r="U63" s="944"/>
      <c r="V63" s="954"/>
      <c r="W63" s="950"/>
      <c r="X63" s="950"/>
      <c r="Y63" s="901"/>
      <c r="Z63" s="901"/>
      <c r="AA63" s="901"/>
      <c r="AB63" s="899"/>
      <c r="AC63" s="955"/>
      <c r="AD63" s="952"/>
      <c r="AE63" s="947"/>
      <c r="AF63" s="956"/>
    </row>
    <row r="64" spans="1:32" ht="15" customHeight="1" outlineLevel="1" x14ac:dyDescent="0.25">
      <c r="A64" s="943"/>
      <c r="B64" s="944"/>
      <c r="C64" s="945"/>
      <c r="D64" s="944"/>
      <c r="E64" s="946"/>
      <c r="F64" s="947"/>
      <c r="G64" s="948"/>
      <c r="H64" s="949"/>
      <c r="I64" s="899"/>
      <c r="J64" s="899"/>
      <c r="K64" s="899"/>
      <c r="L64" s="944"/>
      <c r="M64" s="901"/>
      <c r="N64" s="950"/>
      <c r="O64" s="950"/>
      <c r="P64" s="950"/>
      <c r="Q64" s="950"/>
      <c r="R64" s="951"/>
      <c r="S64" s="952"/>
      <c r="T64" s="952"/>
      <c r="U64" s="944"/>
      <c r="V64" s="954"/>
      <c r="W64" s="950"/>
      <c r="X64" s="950"/>
      <c r="Y64" s="901"/>
      <c r="Z64" s="901"/>
      <c r="AA64" s="901"/>
      <c r="AB64" s="899"/>
      <c r="AC64" s="955"/>
      <c r="AD64" s="952"/>
      <c r="AE64" s="947"/>
      <c r="AF64" s="956"/>
    </row>
    <row r="65" spans="1:32" ht="15" customHeight="1" outlineLevel="1" x14ac:dyDescent="0.25">
      <c r="A65" s="943"/>
      <c r="B65" s="944"/>
      <c r="C65" s="945"/>
      <c r="D65" s="944"/>
      <c r="E65" s="946"/>
      <c r="F65" s="947"/>
      <c r="G65" s="948"/>
      <c r="H65" s="949"/>
      <c r="I65" s="899"/>
      <c r="J65" s="899"/>
      <c r="K65" s="899"/>
      <c r="L65" s="944"/>
      <c r="M65" s="901"/>
      <c r="N65" s="950"/>
      <c r="O65" s="950"/>
      <c r="P65" s="950"/>
      <c r="Q65" s="950"/>
      <c r="R65" s="951"/>
      <c r="S65" s="952"/>
      <c r="T65" s="952"/>
      <c r="U65" s="944"/>
      <c r="V65" s="954"/>
      <c r="W65" s="950"/>
      <c r="X65" s="950"/>
      <c r="Y65" s="901"/>
      <c r="Z65" s="901"/>
      <c r="AA65" s="901"/>
      <c r="AB65" s="899"/>
      <c r="AC65" s="955"/>
      <c r="AD65" s="952"/>
      <c r="AE65" s="947"/>
      <c r="AF65" s="956"/>
    </row>
    <row r="66" spans="1:32" ht="15" customHeight="1" outlineLevel="1" x14ac:dyDescent="0.25">
      <c r="A66" s="943"/>
      <c r="B66" s="944"/>
      <c r="C66" s="945"/>
      <c r="D66" s="944"/>
      <c r="E66" s="946"/>
      <c r="F66" s="947"/>
      <c r="G66" s="948"/>
      <c r="H66" s="949"/>
      <c r="I66" s="899"/>
      <c r="J66" s="899"/>
      <c r="K66" s="899"/>
      <c r="L66" s="944"/>
      <c r="M66" s="901"/>
      <c r="N66" s="950"/>
      <c r="O66" s="950"/>
      <c r="P66" s="950"/>
      <c r="Q66" s="950"/>
      <c r="R66" s="951"/>
      <c r="S66" s="952"/>
      <c r="T66" s="952"/>
      <c r="U66" s="944"/>
      <c r="V66" s="954"/>
      <c r="W66" s="950"/>
      <c r="X66" s="950"/>
      <c r="Y66" s="901"/>
      <c r="Z66" s="901"/>
      <c r="AA66" s="901"/>
      <c r="AB66" s="899"/>
      <c r="AC66" s="955"/>
      <c r="AD66" s="952"/>
      <c r="AE66" s="947"/>
      <c r="AF66" s="956"/>
    </row>
    <row r="67" spans="1:32" ht="15" customHeight="1" outlineLevel="1" x14ac:dyDescent="0.25">
      <c r="A67" s="943"/>
      <c r="B67" s="944"/>
      <c r="C67" s="945"/>
      <c r="D67" s="944"/>
      <c r="E67" s="946"/>
      <c r="F67" s="947"/>
      <c r="G67" s="948"/>
      <c r="H67" s="949"/>
      <c r="I67" s="899"/>
      <c r="J67" s="899"/>
      <c r="K67" s="899"/>
      <c r="L67" s="944"/>
      <c r="M67" s="901"/>
      <c r="N67" s="950"/>
      <c r="O67" s="950"/>
      <c r="P67" s="950"/>
      <c r="Q67" s="950"/>
      <c r="R67" s="951"/>
      <c r="S67" s="952"/>
      <c r="T67" s="952"/>
      <c r="U67" s="944"/>
      <c r="V67" s="954"/>
      <c r="W67" s="950"/>
      <c r="X67" s="950"/>
      <c r="Y67" s="901"/>
      <c r="Z67" s="901"/>
      <c r="AA67" s="901"/>
      <c r="AB67" s="899"/>
      <c r="AC67" s="955"/>
      <c r="AD67" s="952"/>
      <c r="AE67" s="947"/>
      <c r="AF67" s="956"/>
    </row>
    <row r="68" spans="1:32" ht="15" customHeight="1" outlineLevel="1" x14ac:dyDescent="0.25">
      <c r="A68" s="943"/>
      <c r="B68" s="944"/>
      <c r="C68" s="945"/>
      <c r="D68" s="944"/>
      <c r="E68" s="946"/>
      <c r="F68" s="947"/>
      <c r="G68" s="948"/>
      <c r="H68" s="949"/>
      <c r="I68" s="899"/>
      <c r="J68" s="899"/>
      <c r="K68" s="899"/>
      <c r="L68" s="944"/>
      <c r="M68" s="901"/>
      <c r="N68" s="950"/>
      <c r="O68" s="950"/>
      <c r="P68" s="950"/>
      <c r="Q68" s="950"/>
      <c r="R68" s="951"/>
      <c r="S68" s="952"/>
      <c r="T68" s="952"/>
      <c r="U68" s="944"/>
      <c r="V68" s="954"/>
      <c r="W68" s="950"/>
      <c r="X68" s="950"/>
      <c r="Y68" s="901"/>
      <c r="Z68" s="901"/>
      <c r="AA68" s="901"/>
      <c r="AB68" s="899"/>
      <c r="AC68" s="955"/>
      <c r="AD68" s="952"/>
      <c r="AE68" s="947"/>
      <c r="AF68" s="956"/>
    </row>
    <row r="69" spans="1:32" ht="15" customHeight="1" outlineLevel="1" x14ac:dyDescent="0.25">
      <c r="A69" s="943"/>
      <c r="B69" s="944"/>
      <c r="C69" s="945"/>
      <c r="D69" s="944"/>
      <c r="E69" s="946"/>
      <c r="F69" s="947"/>
      <c r="G69" s="948"/>
      <c r="H69" s="949"/>
      <c r="I69" s="899"/>
      <c r="J69" s="899"/>
      <c r="K69" s="899"/>
      <c r="L69" s="944"/>
      <c r="M69" s="901"/>
      <c r="N69" s="950"/>
      <c r="O69" s="950"/>
      <c r="P69" s="950"/>
      <c r="Q69" s="950"/>
      <c r="R69" s="951"/>
      <c r="S69" s="952"/>
      <c r="T69" s="952"/>
      <c r="U69" s="944"/>
      <c r="V69" s="954"/>
      <c r="W69" s="950"/>
      <c r="X69" s="950"/>
      <c r="Y69" s="901"/>
      <c r="Z69" s="901"/>
      <c r="AA69" s="901"/>
      <c r="AB69" s="899"/>
      <c r="AC69" s="955"/>
      <c r="AD69" s="952"/>
      <c r="AE69" s="947"/>
      <c r="AF69" s="956"/>
    </row>
    <row r="70" spans="1:32" ht="15" customHeight="1" outlineLevel="1" x14ac:dyDescent="0.25">
      <c r="A70" s="943"/>
      <c r="B70" s="944"/>
      <c r="C70" s="945"/>
      <c r="D70" s="944"/>
      <c r="E70" s="946"/>
      <c r="F70" s="947"/>
      <c r="G70" s="948"/>
      <c r="H70" s="949"/>
      <c r="I70" s="899"/>
      <c r="J70" s="899"/>
      <c r="K70" s="899"/>
      <c r="L70" s="944"/>
      <c r="M70" s="901"/>
      <c r="N70" s="950"/>
      <c r="O70" s="950"/>
      <c r="P70" s="950"/>
      <c r="Q70" s="950"/>
      <c r="R70" s="951"/>
      <c r="S70" s="952"/>
      <c r="T70" s="952"/>
      <c r="U70" s="944"/>
      <c r="V70" s="954"/>
      <c r="W70" s="950"/>
      <c r="X70" s="950"/>
      <c r="Y70" s="901"/>
      <c r="Z70" s="901"/>
      <c r="AA70" s="901"/>
      <c r="AB70" s="899"/>
      <c r="AC70" s="955"/>
      <c r="AD70" s="952"/>
      <c r="AE70" s="947"/>
      <c r="AF70" s="956"/>
    </row>
    <row r="71" spans="1:32" ht="15" customHeight="1" outlineLevel="1" x14ac:dyDescent="0.25">
      <c r="A71" s="943"/>
      <c r="B71" s="944"/>
      <c r="C71" s="945"/>
      <c r="D71" s="944"/>
      <c r="E71" s="946"/>
      <c r="F71" s="947"/>
      <c r="G71" s="948"/>
      <c r="H71" s="949"/>
      <c r="I71" s="899"/>
      <c r="J71" s="899"/>
      <c r="K71" s="899"/>
      <c r="L71" s="944"/>
      <c r="M71" s="901"/>
      <c r="N71" s="950"/>
      <c r="O71" s="950"/>
      <c r="P71" s="950"/>
      <c r="Q71" s="950"/>
      <c r="R71" s="951"/>
      <c r="S71" s="952"/>
      <c r="T71" s="952"/>
      <c r="U71" s="944"/>
      <c r="V71" s="954"/>
      <c r="W71" s="950"/>
      <c r="X71" s="950"/>
      <c r="Y71" s="901"/>
      <c r="Z71" s="901"/>
      <c r="AA71" s="901"/>
      <c r="AB71" s="899"/>
      <c r="AC71" s="955"/>
      <c r="AD71" s="952"/>
      <c r="AE71" s="947"/>
      <c r="AF71" s="956"/>
    </row>
    <row r="72" spans="1:32" ht="15" customHeight="1" outlineLevel="1" x14ac:dyDescent="0.25">
      <c r="A72" s="943"/>
      <c r="B72" s="944"/>
      <c r="C72" s="945"/>
      <c r="D72" s="944"/>
      <c r="E72" s="946"/>
      <c r="F72" s="947"/>
      <c r="G72" s="948"/>
      <c r="H72" s="949"/>
      <c r="I72" s="899"/>
      <c r="J72" s="899"/>
      <c r="K72" s="899"/>
      <c r="L72" s="944"/>
      <c r="M72" s="901"/>
      <c r="N72" s="950"/>
      <c r="O72" s="950"/>
      <c r="P72" s="950"/>
      <c r="Q72" s="950"/>
      <c r="R72" s="951"/>
      <c r="S72" s="952"/>
      <c r="T72" s="952"/>
      <c r="U72" s="944"/>
      <c r="V72" s="954"/>
      <c r="W72" s="950"/>
      <c r="X72" s="950"/>
      <c r="Y72" s="901"/>
      <c r="Z72" s="901"/>
      <c r="AA72" s="901"/>
      <c r="AB72" s="899"/>
      <c r="AC72" s="955"/>
      <c r="AD72" s="952"/>
      <c r="AE72" s="947"/>
      <c r="AF72" s="956"/>
    </row>
    <row r="73" spans="1:32" ht="15" customHeight="1" outlineLevel="1" x14ac:dyDescent="0.25">
      <c r="A73" s="943"/>
      <c r="B73" s="944"/>
      <c r="C73" s="945"/>
      <c r="D73" s="944"/>
      <c r="E73" s="946"/>
      <c r="F73" s="947"/>
      <c r="G73" s="948"/>
      <c r="H73" s="949"/>
      <c r="I73" s="899"/>
      <c r="J73" s="899"/>
      <c r="K73" s="899"/>
      <c r="L73" s="944"/>
      <c r="M73" s="901"/>
      <c r="N73" s="950"/>
      <c r="O73" s="950"/>
      <c r="P73" s="950"/>
      <c r="Q73" s="950"/>
      <c r="R73" s="951"/>
      <c r="S73" s="952"/>
      <c r="T73" s="952"/>
      <c r="U73" s="944"/>
      <c r="V73" s="954"/>
      <c r="W73" s="950"/>
      <c r="X73" s="950"/>
      <c r="Y73" s="901"/>
      <c r="Z73" s="901"/>
      <c r="AA73" s="901"/>
      <c r="AB73" s="899"/>
      <c r="AC73" s="955"/>
      <c r="AD73" s="952"/>
      <c r="AE73" s="947"/>
      <c r="AF73" s="956"/>
    </row>
    <row r="74" spans="1:32" ht="15" customHeight="1" outlineLevel="1" x14ac:dyDescent="0.25">
      <c r="A74" s="943"/>
      <c r="B74" s="944"/>
      <c r="C74" s="945"/>
      <c r="D74" s="944"/>
      <c r="E74" s="946"/>
      <c r="F74" s="947"/>
      <c r="G74" s="948"/>
      <c r="H74" s="949"/>
      <c r="I74" s="899"/>
      <c r="J74" s="899"/>
      <c r="K74" s="899"/>
      <c r="L74" s="944"/>
      <c r="M74" s="901"/>
      <c r="N74" s="950"/>
      <c r="O74" s="950"/>
      <c r="P74" s="950"/>
      <c r="Q74" s="950"/>
      <c r="R74" s="951"/>
      <c r="S74" s="952"/>
      <c r="T74" s="952"/>
      <c r="U74" s="944"/>
      <c r="V74" s="954"/>
      <c r="W74" s="950"/>
      <c r="X74" s="950"/>
      <c r="Y74" s="901"/>
      <c r="Z74" s="901"/>
      <c r="AA74" s="901"/>
      <c r="AB74" s="899"/>
      <c r="AC74" s="955"/>
      <c r="AD74" s="952"/>
      <c r="AE74" s="947"/>
      <c r="AF74" s="956"/>
    </row>
    <row r="75" spans="1:32" ht="15" customHeight="1" outlineLevel="1" x14ac:dyDescent="0.25">
      <c r="A75" s="943"/>
      <c r="B75" s="944"/>
      <c r="C75" s="945"/>
      <c r="D75" s="944"/>
      <c r="E75" s="946"/>
      <c r="F75" s="947"/>
      <c r="G75" s="948"/>
      <c r="H75" s="949"/>
      <c r="I75" s="899"/>
      <c r="J75" s="899"/>
      <c r="K75" s="899"/>
      <c r="L75" s="944"/>
      <c r="M75" s="901"/>
      <c r="N75" s="950"/>
      <c r="O75" s="950"/>
      <c r="P75" s="950"/>
      <c r="Q75" s="950"/>
      <c r="R75" s="951"/>
      <c r="S75" s="952"/>
      <c r="T75" s="952"/>
      <c r="U75" s="944"/>
      <c r="V75" s="954"/>
      <c r="W75" s="950"/>
      <c r="X75" s="950"/>
      <c r="Y75" s="901"/>
      <c r="Z75" s="901"/>
      <c r="AA75" s="901"/>
      <c r="AB75" s="899"/>
      <c r="AC75" s="955"/>
      <c r="AD75" s="952"/>
      <c r="AE75" s="947"/>
      <c r="AF75" s="956"/>
    </row>
    <row r="76" spans="1:32" ht="15" customHeight="1" outlineLevel="1" x14ac:dyDescent="0.25">
      <c r="A76" s="943"/>
      <c r="B76" s="944"/>
      <c r="C76" s="945"/>
      <c r="D76" s="944"/>
      <c r="E76" s="946"/>
      <c r="F76" s="947"/>
      <c r="G76" s="948"/>
      <c r="H76" s="949"/>
      <c r="I76" s="899"/>
      <c r="J76" s="899"/>
      <c r="K76" s="899"/>
      <c r="L76" s="944"/>
      <c r="M76" s="901"/>
      <c r="N76" s="950"/>
      <c r="O76" s="950"/>
      <c r="P76" s="950"/>
      <c r="Q76" s="950"/>
      <c r="R76" s="951"/>
      <c r="S76" s="952"/>
      <c r="T76" s="952"/>
      <c r="U76" s="944"/>
      <c r="V76" s="954"/>
      <c r="W76" s="950"/>
      <c r="X76" s="950"/>
      <c r="Y76" s="901"/>
      <c r="Z76" s="901"/>
      <c r="AA76" s="901"/>
      <c r="AB76" s="899"/>
      <c r="AC76" s="955"/>
      <c r="AD76" s="952"/>
      <c r="AE76" s="947"/>
      <c r="AF76" s="956"/>
    </row>
    <row r="77" spans="1:32" ht="15" customHeight="1" outlineLevel="1" x14ac:dyDescent="0.25">
      <c r="A77" s="943"/>
      <c r="B77" s="944"/>
      <c r="C77" s="945"/>
      <c r="D77" s="944"/>
      <c r="E77" s="946"/>
      <c r="F77" s="947"/>
      <c r="G77" s="948"/>
      <c r="H77" s="949"/>
      <c r="I77" s="899"/>
      <c r="J77" s="899"/>
      <c r="K77" s="899"/>
      <c r="L77" s="944"/>
      <c r="M77" s="901"/>
      <c r="N77" s="950"/>
      <c r="O77" s="950"/>
      <c r="P77" s="950"/>
      <c r="Q77" s="950"/>
      <c r="R77" s="951"/>
      <c r="S77" s="952"/>
      <c r="T77" s="952"/>
      <c r="U77" s="944"/>
      <c r="V77" s="954"/>
      <c r="W77" s="950"/>
      <c r="X77" s="950"/>
      <c r="Y77" s="901"/>
      <c r="Z77" s="901"/>
      <c r="AA77" s="901"/>
      <c r="AB77" s="899"/>
      <c r="AC77" s="955"/>
      <c r="AD77" s="952"/>
      <c r="AE77" s="947"/>
      <c r="AF77" s="956"/>
    </row>
    <row r="78" spans="1:32" ht="15" customHeight="1" outlineLevel="1" x14ac:dyDescent="0.25">
      <c r="A78" s="943"/>
      <c r="B78" s="944"/>
      <c r="C78" s="945"/>
      <c r="D78" s="944"/>
      <c r="E78" s="946"/>
      <c r="F78" s="947"/>
      <c r="G78" s="948"/>
      <c r="H78" s="949"/>
      <c r="I78" s="899"/>
      <c r="J78" s="899"/>
      <c r="K78" s="899"/>
      <c r="L78" s="944"/>
      <c r="M78" s="901"/>
      <c r="N78" s="950"/>
      <c r="O78" s="950"/>
      <c r="P78" s="950"/>
      <c r="Q78" s="950"/>
      <c r="R78" s="951"/>
      <c r="S78" s="952"/>
      <c r="T78" s="952"/>
      <c r="U78" s="944"/>
      <c r="V78" s="954"/>
      <c r="W78" s="950"/>
      <c r="X78" s="950"/>
      <c r="Y78" s="901"/>
      <c r="Z78" s="901"/>
      <c r="AA78" s="901"/>
      <c r="AB78" s="899"/>
      <c r="AC78" s="955"/>
      <c r="AD78" s="952"/>
      <c r="AE78" s="947"/>
      <c r="AF78" s="956"/>
    </row>
    <row r="79" spans="1:32" ht="15" customHeight="1" outlineLevel="1" x14ac:dyDescent="0.25">
      <c r="A79" s="943"/>
      <c r="B79" s="944"/>
      <c r="C79" s="945"/>
      <c r="D79" s="944"/>
      <c r="E79" s="946"/>
      <c r="F79" s="947"/>
      <c r="G79" s="948"/>
      <c r="H79" s="949"/>
      <c r="I79" s="899"/>
      <c r="J79" s="899"/>
      <c r="K79" s="899"/>
      <c r="L79" s="944"/>
      <c r="M79" s="901"/>
      <c r="N79" s="950"/>
      <c r="O79" s="950"/>
      <c r="P79" s="950"/>
      <c r="Q79" s="950"/>
      <c r="R79" s="951"/>
      <c r="S79" s="952"/>
      <c r="T79" s="952"/>
      <c r="U79" s="944"/>
      <c r="V79" s="954"/>
      <c r="W79" s="950"/>
      <c r="X79" s="950"/>
      <c r="Y79" s="901"/>
      <c r="Z79" s="901"/>
      <c r="AA79" s="901"/>
      <c r="AB79" s="899"/>
      <c r="AC79" s="955"/>
      <c r="AD79" s="952"/>
      <c r="AE79" s="947"/>
      <c r="AF79" s="956"/>
    </row>
    <row r="80" spans="1:32" ht="15" customHeight="1" outlineLevel="1" x14ac:dyDescent="0.25">
      <c r="A80" s="943"/>
      <c r="B80" s="944"/>
      <c r="C80" s="945"/>
      <c r="D80" s="944"/>
      <c r="E80" s="946"/>
      <c r="F80" s="947"/>
      <c r="G80" s="948"/>
      <c r="H80" s="949"/>
      <c r="I80" s="899"/>
      <c r="J80" s="899"/>
      <c r="K80" s="899"/>
      <c r="L80" s="944"/>
      <c r="M80" s="901"/>
      <c r="N80" s="950"/>
      <c r="O80" s="950"/>
      <c r="P80" s="950"/>
      <c r="Q80" s="950"/>
      <c r="R80" s="951"/>
      <c r="S80" s="952"/>
      <c r="T80" s="952"/>
      <c r="U80" s="944"/>
      <c r="V80" s="954"/>
      <c r="W80" s="950"/>
      <c r="X80" s="950"/>
      <c r="Y80" s="901"/>
      <c r="Z80" s="901"/>
      <c r="AA80" s="901"/>
      <c r="AB80" s="899"/>
      <c r="AC80" s="955"/>
      <c r="AD80" s="952"/>
      <c r="AE80" s="947"/>
      <c r="AF80" s="956"/>
    </row>
    <row r="81" spans="1:32" ht="15" customHeight="1" outlineLevel="1" x14ac:dyDescent="0.25">
      <c r="A81" s="943"/>
      <c r="B81" s="944"/>
      <c r="C81" s="945"/>
      <c r="D81" s="944"/>
      <c r="E81" s="946"/>
      <c r="F81" s="947"/>
      <c r="G81" s="948"/>
      <c r="H81" s="949"/>
      <c r="I81" s="899"/>
      <c r="J81" s="899"/>
      <c r="K81" s="899"/>
      <c r="L81" s="944"/>
      <c r="M81" s="901"/>
      <c r="N81" s="950"/>
      <c r="O81" s="950"/>
      <c r="P81" s="950"/>
      <c r="Q81" s="950"/>
      <c r="R81" s="951"/>
      <c r="S81" s="952"/>
      <c r="T81" s="952"/>
      <c r="U81" s="944"/>
      <c r="V81" s="954"/>
      <c r="W81" s="950"/>
      <c r="X81" s="950"/>
      <c r="Y81" s="901"/>
      <c r="Z81" s="901"/>
      <c r="AA81" s="901"/>
      <c r="AB81" s="899"/>
      <c r="AC81" s="955"/>
      <c r="AD81" s="952"/>
      <c r="AE81" s="947"/>
      <c r="AF81" s="956"/>
    </row>
    <row r="82" spans="1:32" ht="15" customHeight="1" outlineLevel="1" x14ac:dyDescent="0.25">
      <c r="A82" s="943"/>
      <c r="B82" s="944"/>
      <c r="C82" s="945"/>
      <c r="D82" s="944"/>
      <c r="E82" s="946"/>
      <c r="F82" s="947"/>
      <c r="G82" s="948"/>
      <c r="H82" s="949"/>
      <c r="I82" s="899"/>
      <c r="J82" s="899"/>
      <c r="K82" s="899"/>
      <c r="L82" s="944"/>
      <c r="M82" s="901"/>
      <c r="N82" s="950"/>
      <c r="O82" s="950"/>
      <c r="P82" s="950"/>
      <c r="Q82" s="950"/>
      <c r="R82" s="951"/>
      <c r="S82" s="952"/>
      <c r="T82" s="952"/>
      <c r="U82" s="944"/>
      <c r="V82" s="954"/>
      <c r="W82" s="950"/>
      <c r="X82" s="950"/>
      <c r="Y82" s="901"/>
      <c r="Z82" s="901"/>
      <c r="AA82" s="901"/>
      <c r="AB82" s="899"/>
      <c r="AC82" s="955"/>
      <c r="AD82" s="952"/>
      <c r="AE82" s="947"/>
      <c r="AF82" s="956"/>
    </row>
    <row r="83" spans="1:32" ht="15" customHeight="1" outlineLevel="1" x14ac:dyDescent="0.25">
      <c r="A83" s="943"/>
      <c r="B83" s="944"/>
      <c r="C83" s="945"/>
      <c r="D83" s="944"/>
      <c r="E83" s="946"/>
      <c r="F83" s="947"/>
      <c r="G83" s="948"/>
      <c r="H83" s="949"/>
      <c r="I83" s="899"/>
      <c r="J83" s="899"/>
      <c r="K83" s="899"/>
      <c r="L83" s="944"/>
      <c r="M83" s="901"/>
      <c r="N83" s="950"/>
      <c r="O83" s="950"/>
      <c r="P83" s="950"/>
      <c r="Q83" s="950"/>
      <c r="R83" s="951"/>
      <c r="S83" s="952"/>
      <c r="T83" s="952"/>
      <c r="U83" s="944"/>
      <c r="V83" s="954"/>
      <c r="W83" s="950"/>
      <c r="X83" s="950"/>
      <c r="Y83" s="901"/>
      <c r="Z83" s="901"/>
      <c r="AA83" s="901"/>
      <c r="AB83" s="899"/>
      <c r="AC83" s="955"/>
      <c r="AD83" s="952"/>
      <c r="AE83" s="947"/>
      <c r="AF83" s="956"/>
    </row>
    <row r="84" spans="1:32" ht="15" customHeight="1" outlineLevel="1" x14ac:dyDescent="0.25">
      <c r="A84" s="943"/>
      <c r="B84" s="944"/>
      <c r="C84" s="945"/>
      <c r="D84" s="944"/>
      <c r="E84" s="946"/>
      <c r="F84" s="947"/>
      <c r="G84" s="948"/>
      <c r="H84" s="949"/>
      <c r="I84" s="899"/>
      <c r="J84" s="899"/>
      <c r="K84" s="899"/>
      <c r="L84" s="944"/>
      <c r="M84" s="901"/>
      <c r="N84" s="950"/>
      <c r="O84" s="950"/>
      <c r="P84" s="950"/>
      <c r="Q84" s="950"/>
      <c r="R84" s="951"/>
      <c r="S84" s="952"/>
      <c r="T84" s="952"/>
      <c r="U84" s="944"/>
      <c r="V84" s="954"/>
      <c r="W84" s="950"/>
      <c r="X84" s="950"/>
      <c r="Y84" s="901"/>
      <c r="Z84" s="901"/>
      <c r="AA84" s="901"/>
      <c r="AB84" s="899"/>
      <c r="AC84" s="955"/>
      <c r="AD84" s="952"/>
      <c r="AE84" s="947"/>
      <c r="AF84" s="956"/>
    </row>
    <row r="85" spans="1:32" ht="15" customHeight="1" outlineLevel="1" x14ac:dyDescent="0.25">
      <c r="A85" s="943"/>
      <c r="B85" s="944"/>
      <c r="C85" s="945"/>
      <c r="D85" s="944"/>
      <c r="E85" s="946"/>
      <c r="F85" s="947"/>
      <c r="G85" s="948"/>
      <c r="H85" s="949"/>
      <c r="I85" s="899"/>
      <c r="J85" s="899"/>
      <c r="K85" s="899"/>
      <c r="L85" s="944"/>
      <c r="M85" s="901"/>
      <c r="N85" s="950"/>
      <c r="O85" s="950"/>
      <c r="P85" s="950"/>
      <c r="Q85" s="950"/>
      <c r="R85" s="951"/>
      <c r="S85" s="952"/>
      <c r="T85" s="952"/>
      <c r="U85" s="944"/>
      <c r="V85" s="954"/>
      <c r="W85" s="950"/>
      <c r="X85" s="950"/>
      <c r="Y85" s="901"/>
      <c r="Z85" s="901"/>
      <c r="AA85" s="901"/>
      <c r="AB85" s="899"/>
      <c r="AC85" s="955"/>
      <c r="AD85" s="952"/>
      <c r="AE85" s="947"/>
      <c r="AF85" s="956"/>
    </row>
    <row r="86" spans="1:32" ht="15" customHeight="1" outlineLevel="1" x14ac:dyDescent="0.25">
      <c r="A86" s="943"/>
      <c r="B86" s="944"/>
      <c r="C86" s="945"/>
      <c r="D86" s="944"/>
      <c r="E86" s="946"/>
      <c r="F86" s="947"/>
      <c r="G86" s="948"/>
      <c r="H86" s="949"/>
      <c r="I86" s="899"/>
      <c r="J86" s="899"/>
      <c r="K86" s="899"/>
      <c r="L86" s="944"/>
      <c r="M86" s="901"/>
      <c r="N86" s="950"/>
      <c r="O86" s="950"/>
      <c r="P86" s="950"/>
      <c r="Q86" s="950"/>
      <c r="R86" s="951"/>
      <c r="S86" s="952"/>
      <c r="T86" s="952"/>
      <c r="U86" s="944"/>
      <c r="V86" s="954"/>
      <c r="W86" s="950"/>
      <c r="X86" s="950"/>
      <c r="Y86" s="901"/>
      <c r="Z86" s="901"/>
      <c r="AA86" s="901"/>
      <c r="AB86" s="899"/>
      <c r="AC86" s="955"/>
      <c r="AD86" s="952"/>
      <c r="AE86" s="947"/>
      <c r="AF86" s="956"/>
    </row>
    <row r="87" spans="1:32" ht="15" customHeight="1" outlineLevel="1" x14ac:dyDescent="0.25">
      <c r="A87" s="943"/>
      <c r="B87" s="944"/>
      <c r="C87" s="945"/>
      <c r="D87" s="944"/>
      <c r="E87" s="946"/>
      <c r="F87" s="947"/>
      <c r="G87" s="948"/>
      <c r="H87" s="949"/>
      <c r="I87" s="899"/>
      <c r="J87" s="899"/>
      <c r="K87" s="899"/>
      <c r="L87" s="944"/>
      <c r="M87" s="901"/>
      <c r="N87" s="950"/>
      <c r="O87" s="950"/>
      <c r="P87" s="950"/>
      <c r="Q87" s="950"/>
      <c r="R87" s="951"/>
      <c r="S87" s="952"/>
      <c r="T87" s="952"/>
      <c r="U87" s="944"/>
      <c r="V87" s="954"/>
      <c r="W87" s="950"/>
      <c r="X87" s="950"/>
      <c r="Y87" s="901"/>
      <c r="Z87" s="901"/>
      <c r="AA87" s="901"/>
      <c r="AB87" s="899"/>
      <c r="AC87" s="955"/>
      <c r="AD87" s="952"/>
      <c r="AE87" s="947"/>
      <c r="AF87" s="956"/>
    </row>
    <row r="88" spans="1:32" ht="15" customHeight="1" x14ac:dyDescent="0.25">
      <c r="A88" s="943"/>
      <c r="B88" s="944"/>
      <c r="C88" s="945"/>
      <c r="D88" s="944"/>
      <c r="E88" s="946"/>
      <c r="F88" s="947"/>
      <c r="G88" s="948"/>
      <c r="H88" s="949"/>
      <c r="I88" s="899"/>
      <c r="J88" s="899"/>
      <c r="K88" s="899"/>
      <c r="L88" s="944"/>
      <c r="M88" s="901"/>
      <c r="N88" s="950"/>
      <c r="O88" s="950"/>
      <c r="P88" s="950"/>
      <c r="Q88" s="950"/>
      <c r="R88" s="951"/>
      <c r="S88" s="952"/>
      <c r="T88" s="952"/>
      <c r="U88" s="814"/>
      <c r="V88" s="954"/>
      <c r="W88" s="950"/>
      <c r="X88" s="950"/>
      <c r="Y88" s="901"/>
      <c r="Z88" s="901"/>
      <c r="AA88" s="901"/>
      <c r="AB88" s="899"/>
      <c r="AC88" s="955"/>
      <c r="AD88" s="952"/>
      <c r="AE88" s="947"/>
      <c r="AF88" s="956"/>
    </row>
    <row r="89" spans="1:32" ht="15" customHeight="1" x14ac:dyDescent="0.25">
      <c r="A89" s="943"/>
      <c r="B89" s="944"/>
      <c r="C89" s="945"/>
      <c r="D89" s="944"/>
      <c r="E89" s="946"/>
      <c r="F89" s="947"/>
      <c r="G89" s="948"/>
      <c r="H89" s="949"/>
      <c r="I89" s="899"/>
      <c r="J89" s="899"/>
      <c r="K89" s="899"/>
      <c r="L89" s="944"/>
      <c r="M89" s="901"/>
      <c r="N89" s="950"/>
      <c r="O89" s="950"/>
      <c r="P89" s="950"/>
      <c r="Q89" s="950"/>
      <c r="R89" s="951"/>
      <c r="S89" s="952"/>
      <c r="T89" s="952"/>
      <c r="U89" s="944"/>
      <c r="V89" s="954"/>
      <c r="W89" s="950"/>
      <c r="X89" s="950"/>
      <c r="Y89" s="901"/>
      <c r="Z89" s="901"/>
      <c r="AA89" s="901"/>
      <c r="AB89" s="899"/>
      <c r="AC89" s="955"/>
      <c r="AD89" s="952"/>
      <c r="AE89" s="947"/>
      <c r="AF89" s="956"/>
    </row>
    <row r="90" spans="1:32" ht="15" customHeight="1" x14ac:dyDescent="0.25">
      <c r="A90" s="943"/>
      <c r="B90" s="944"/>
      <c r="C90" s="945"/>
      <c r="D90" s="944"/>
      <c r="E90" s="946"/>
      <c r="F90" s="947"/>
      <c r="G90" s="948"/>
      <c r="H90" s="949"/>
      <c r="I90" s="899"/>
      <c r="J90" s="899"/>
      <c r="K90" s="899"/>
      <c r="L90" s="944"/>
      <c r="M90" s="899"/>
      <c r="N90" s="950"/>
      <c r="O90" s="950"/>
      <c r="P90" s="950"/>
      <c r="Q90" s="950"/>
      <c r="R90" s="951"/>
      <c r="S90" s="952"/>
      <c r="T90" s="952"/>
      <c r="U90" s="944"/>
      <c r="V90" s="954"/>
      <c r="W90" s="950"/>
      <c r="X90" s="950"/>
      <c r="Y90" s="901"/>
      <c r="Z90" s="901"/>
      <c r="AA90" s="901"/>
      <c r="AB90" s="899"/>
      <c r="AC90" s="955"/>
      <c r="AD90" s="952"/>
      <c r="AE90" s="947"/>
      <c r="AF90" s="956"/>
    </row>
    <row r="91" spans="1:32" ht="15" customHeight="1" x14ac:dyDescent="0.25">
      <c r="A91" s="943"/>
      <c r="B91" s="944"/>
      <c r="C91" s="957"/>
      <c r="D91" s="944"/>
      <c r="E91" s="946"/>
      <c r="F91" s="947"/>
      <c r="G91" s="948"/>
      <c r="H91" s="949"/>
      <c r="I91" s="899"/>
      <c r="J91" s="899"/>
      <c r="K91" s="899"/>
      <c r="L91" s="944"/>
      <c r="M91" s="901"/>
      <c r="N91" s="950"/>
      <c r="O91" s="950"/>
      <c r="P91" s="950"/>
      <c r="Q91" s="950"/>
      <c r="R91" s="951"/>
      <c r="S91" s="952"/>
      <c r="T91" s="952"/>
      <c r="U91" s="944"/>
      <c r="V91" s="959"/>
      <c r="W91" s="950"/>
      <c r="X91" s="950"/>
      <c r="Y91" s="901"/>
      <c r="Z91" s="901"/>
      <c r="AA91" s="901"/>
      <c r="AB91" s="899"/>
      <c r="AC91" s="955"/>
      <c r="AD91" s="952"/>
      <c r="AE91" s="947"/>
      <c r="AF91" s="956"/>
    </row>
    <row r="92" spans="1:32" ht="15" customHeight="1" x14ac:dyDescent="0.25">
      <c r="A92" s="943"/>
      <c r="B92" s="944"/>
      <c r="C92" s="945"/>
      <c r="D92" s="944"/>
      <c r="E92" s="946"/>
      <c r="F92" s="947"/>
      <c r="G92" s="948"/>
      <c r="H92" s="949"/>
      <c r="I92" s="899"/>
      <c r="J92" s="899"/>
      <c r="K92" s="899"/>
      <c r="L92" s="944"/>
      <c r="M92" s="899"/>
      <c r="N92" s="950"/>
      <c r="O92" s="950"/>
      <c r="P92" s="950"/>
      <c r="Q92" s="950"/>
      <c r="R92" s="951"/>
      <c r="S92" s="952"/>
      <c r="T92" s="952"/>
      <c r="U92" s="944"/>
      <c r="V92" s="954"/>
      <c r="W92" s="950"/>
      <c r="X92" s="950"/>
      <c r="Y92" s="901"/>
      <c r="Z92" s="901"/>
      <c r="AA92" s="901"/>
      <c r="AB92" s="899"/>
      <c r="AC92" s="955"/>
      <c r="AD92" s="952"/>
      <c r="AE92" s="947"/>
      <c r="AF92" s="956"/>
    </row>
    <row r="93" spans="1:32" ht="15" customHeight="1" x14ac:dyDescent="0.25">
      <c r="A93" s="943"/>
      <c r="B93" s="944"/>
      <c r="C93" s="957"/>
      <c r="D93" s="944"/>
      <c r="E93" s="946"/>
      <c r="F93" s="947"/>
      <c r="G93" s="948"/>
      <c r="H93" s="949"/>
      <c r="I93" s="899"/>
      <c r="J93" s="899"/>
      <c r="K93" s="899"/>
      <c r="L93" s="944"/>
      <c r="M93" s="899"/>
      <c r="N93" s="950"/>
      <c r="O93" s="950"/>
      <c r="P93" s="950"/>
      <c r="Q93" s="950"/>
      <c r="R93" s="951"/>
      <c r="S93" s="952"/>
      <c r="T93" s="952"/>
      <c r="U93" s="944"/>
      <c r="V93" s="954"/>
      <c r="W93" s="950"/>
      <c r="X93" s="950"/>
      <c r="Y93" s="901"/>
      <c r="Z93" s="901"/>
      <c r="AA93" s="901"/>
      <c r="AB93" s="899"/>
      <c r="AC93" s="955"/>
      <c r="AD93" s="952"/>
      <c r="AE93" s="947"/>
      <c r="AF93" s="956"/>
    </row>
    <row r="94" spans="1:32" ht="15" customHeight="1" x14ac:dyDescent="0.25">
      <c r="A94" s="943"/>
      <c r="B94" s="944"/>
      <c r="C94" s="957"/>
      <c r="D94" s="944"/>
      <c r="E94" s="946"/>
      <c r="F94" s="947"/>
      <c r="G94" s="948"/>
      <c r="H94" s="949"/>
      <c r="I94" s="899"/>
      <c r="J94" s="899"/>
      <c r="K94" s="899"/>
      <c r="L94" s="944"/>
      <c r="M94" s="899"/>
      <c r="N94" s="950"/>
      <c r="O94" s="950"/>
      <c r="P94" s="950"/>
      <c r="Q94" s="950"/>
      <c r="R94" s="951"/>
      <c r="S94" s="952"/>
      <c r="T94" s="952"/>
      <c r="U94" s="944"/>
      <c r="V94" s="954"/>
      <c r="W94" s="950"/>
      <c r="X94" s="950"/>
      <c r="Y94" s="901"/>
      <c r="Z94" s="901"/>
      <c r="AA94" s="901"/>
      <c r="AB94" s="899"/>
      <c r="AC94" s="955"/>
      <c r="AD94" s="952"/>
      <c r="AE94" s="947"/>
      <c r="AF94" s="956"/>
    </row>
    <row r="95" spans="1:32" ht="15" customHeight="1" x14ac:dyDescent="0.25">
      <c r="A95" s="943"/>
      <c r="B95" s="944"/>
      <c r="C95" s="957"/>
      <c r="D95" s="944"/>
      <c r="E95" s="946"/>
      <c r="F95" s="947"/>
      <c r="G95" s="948"/>
      <c r="H95" s="949"/>
      <c r="I95" s="899"/>
      <c r="J95" s="899"/>
      <c r="K95" s="899"/>
      <c r="L95" s="944"/>
      <c r="M95" s="899"/>
      <c r="N95" s="950"/>
      <c r="O95" s="950"/>
      <c r="P95" s="950"/>
      <c r="Q95" s="950"/>
      <c r="R95" s="951"/>
      <c r="S95" s="952"/>
      <c r="T95" s="952"/>
      <c r="U95" s="944"/>
      <c r="V95" s="954"/>
      <c r="W95" s="950"/>
      <c r="X95" s="950"/>
      <c r="Y95" s="901"/>
      <c r="Z95" s="901"/>
      <c r="AA95" s="901"/>
      <c r="AB95" s="899"/>
      <c r="AC95" s="955"/>
      <c r="AD95" s="952"/>
      <c r="AE95" s="947"/>
      <c r="AF95" s="956"/>
    </row>
    <row r="96" spans="1:32" ht="15" customHeight="1" x14ac:dyDescent="0.25">
      <c r="A96" s="943"/>
      <c r="B96" s="944"/>
      <c r="C96" s="957"/>
      <c r="D96" s="944"/>
      <c r="E96" s="946"/>
      <c r="F96" s="947"/>
      <c r="G96" s="948"/>
      <c r="H96" s="949"/>
      <c r="I96" s="899"/>
      <c r="J96" s="899"/>
      <c r="K96" s="899"/>
      <c r="L96" s="944"/>
      <c r="M96" s="899"/>
      <c r="N96" s="950"/>
      <c r="O96" s="950"/>
      <c r="P96" s="950"/>
      <c r="Q96" s="950"/>
      <c r="R96" s="951"/>
      <c r="S96" s="952"/>
      <c r="T96" s="952"/>
      <c r="U96" s="944"/>
      <c r="V96" s="954"/>
      <c r="W96" s="950"/>
      <c r="X96" s="950"/>
      <c r="Y96" s="901"/>
      <c r="Z96" s="901"/>
      <c r="AA96" s="901"/>
      <c r="AB96" s="899"/>
      <c r="AC96" s="955"/>
      <c r="AD96" s="952"/>
      <c r="AE96" s="947"/>
      <c r="AF96" s="956"/>
    </row>
    <row r="97" spans="1:32" ht="15" customHeight="1" x14ac:dyDescent="0.25">
      <c r="A97" s="943"/>
      <c r="B97" s="944"/>
      <c r="C97" s="957"/>
      <c r="D97" s="944"/>
      <c r="E97" s="946"/>
      <c r="F97" s="947"/>
      <c r="G97" s="948"/>
      <c r="H97" s="949"/>
      <c r="I97" s="899"/>
      <c r="J97" s="899"/>
      <c r="K97" s="899"/>
      <c r="L97" s="944"/>
      <c r="M97" s="899"/>
      <c r="N97" s="950"/>
      <c r="O97" s="950"/>
      <c r="P97" s="950"/>
      <c r="Q97" s="950"/>
      <c r="R97" s="951"/>
      <c r="S97" s="952"/>
      <c r="T97" s="952"/>
      <c r="U97" s="944"/>
      <c r="V97" s="954"/>
      <c r="W97" s="950"/>
      <c r="X97" s="950"/>
      <c r="Y97" s="901"/>
      <c r="Z97" s="901"/>
      <c r="AA97" s="901"/>
      <c r="AB97" s="899"/>
      <c r="AC97" s="955"/>
      <c r="AD97" s="952"/>
      <c r="AE97" s="947"/>
      <c r="AF97" s="956"/>
    </row>
    <row r="98" spans="1:32" ht="15" customHeight="1" x14ac:dyDescent="0.25">
      <c r="A98" s="943"/>
      <c r="B98" s="944"/>
      <c r="C98" s="957"/>
      <c r="D98" s="944"/>
      <c r="E98" s="946"/>
      <c r="F98" s="947"/>
      <c r="G98" s="948"/>
      <c r="H98" s="949"/>
      <c r="I98" s="899"/>
      <c r="J98" s="899"/>
      <c r="K98" s="899"/>
      <c r="L98" s="944"/>
      <c r="M98" s="899"/>
      <c r="N98" s="950"/>
      <c r="O98" s="950"/>
      <c r="P98" s="950"/>
      <c r="Q98" s="950"/>
      <c r="R98" s="951"/>
      <c r="S98" s="952"/>
      <c r="T98" s="952"/>
      <c r="U98" s="944"/>
      <c r="V98" s="954"/>
      <c r="W98" s="950"/>
      <c r="X98" s="950"/>
      <c r="Y98" s="901"/>
      <c r="Z98" s="901"/>
      <c r="AA98" s="901"/>
      <c r="AB98" s="899"/>
      <c r="AC98" s="955"/>
      <c r="AD98" s="952"/>
      <c r="AE98" s="947"/>
      <c r="AF98" s="956"/>
    </row>
    <row r="99" spans="1:32" ht="15" customHeight="1" x14ac:dyDescent="0.25">
      <c r="A99" s="943"/>
      <c r="B99" s="944"/>
      <c r="C99" s="957"/>
      <c r="D99" s="944"/>
      <c r="E99" s="946"/>
      <c r="F99" s="947"/>
      <c r="G99" s="948"/>
      <c r="H99" s="949"/>
      <c r="I99" s="899"/>
      <c r="J99" s="899"/>
      <c r="K99" s="899"/>
      <c r="L99" s="944"/>
      <c r="M99" s="899"/>
      <c r="N99" s="950"/>
      <c r="O99" s="950"/>
      <c r="P99" s="950"/>
      <c r="Q99" s="950"/>
      <c r="R99" s="951"/>
      <c r="S99" s="952"/>
      <c r="T99" s="952"/>
      <c r="U99" s="944"/>
      <c r="V99" s="954"/>
      <c r="W99" s="950"/>
      <c r="X99" s="950"/>
      <c r="Y99" s="901"/>
      <c r="Z99" s="901"/>
      <c r="AA99" s="901"/>
      <c r="AB99" s="899"/>
      <c r="AC99" s="955"/>
      <c r="AD99" s="952"/>
      <c r="AE99" s="947"/>
      <c r="AF99" s="956"/>
    </row>
    <row r="100" spans="1:32" ht="15" customHeight="1" x14ac:dyDescent="0.25">
      <c r="A100" s="943"/>
      <c r="B100" s="944"/>
      <c r="C100" s="957"/>
      <c r="D100" s="944"/>
      <c r="E100" s="946"/>
      <c r="F100" s="947"/>
      <c r="G100" s="948"/>
      <c r="H100" s="949"/>
      <c r="I100" s="899"/>
      <c r="J100" s="899"/>
      <c r="K100" s="899"/>
      <c r="L100" s="944"/>
      <c r="M100" s="899"/>
      <c r="N100" s="950"/>
      <c r="O100" s="950"/>
      <c r="P100" s="950"/>
      <c r="Q100" s="950"/>
      <c r="R100" s="951"/>
      <c r="S100" s="952"/>
      <c r="T100" s="952"/>
      <c r="U100" s="944"/>
      <c r="V100" s="954"/>
      <c r="W100" s="950"/>
      <c r="X100" s="950"/>
      <c r="Y100" s="901"/>
      <c r="Z100" s="901"/>
      <c r="AA100" s="901"/>
      <c r="AB100" s="899"/>
      <c r="AC100" s="955"/>
      <c r="AD100" s="952"/>
      <c r="AE100" s="947"/>
      <c r="AF100" s="956"/>
    </row>
    <row r="101" spans="1:32" ht="15" customHeight="1" x14ac:dyDescent="0.25">
      <c r="A101" s="943"/>
      <c r="B101" s="944"/>
      <c r="C101" s="957"/>
      <c r="D101" s="944"/>
      <c r="E101" s="946"/>
      <c r="F101" s="946"/>
      <c r="G101" s="948"/>
      <c r="H101" s="949"/>
      <c r="I101" s="899"/>
      <c r="J101" s="899"/>
      <c r="K101" s="899"/>
      <c r="L101" s="944"/>
      <c r="M101" s="899"/>
      <c r="N101" s="950"/>
      <c r="O101" s="950"/>
      <c r="P101" s="950"/>
      <c r="Q101" s="950"/>
      <c r="R101" s="951"/>
      <c r="S101" s="952"/>
      <c r="T101" s="952"/>
      <c r="U101" s="944"/>
      <c r="V101" s="954"/>
      <c r="W101" s="950"/>
      <c r="X101" s="950"/>
      <c r="Y101" s="901"/>
      <c r="Z101" s="901"/>
      <c r="AA101" s="901"/>
      <c r="AB101" s="899"/>
      <c r="AC101" s="955"/>
      <c r="AD101" s="952"/>
      <c r="AE101" s="947"/>
      <c r="AF101" s="956"/>
    </row>
    <row r="102" spans="1:32" ht="15" customHeight="1" x14ac:dyDescent="0.25">
      <c r="A102" s="943"/>
      <c r="B102" s="944"/>
      <c r="C102" s="945"/>
      <c r="D102" s="944"/>
      <c r="E102" s="946"/>
      <c r="F102" s="947"/>
      <c r="G102" s="948"/>
      <c r="H102" s="949"/>
      <c r="I102" s="899"/>
      <c r="J102" s="899"/>
      <c r="K102" s="899"/>
      <c r="L102" s="944"/>
      <c r="M102" s="899"/>
      <c r="N102" s="950"/>
      <c r="O102" s="950"/>
      <c r="P102" s="950"/>
      <c r="Q102" s="950"/>
      <c r="R102" s="951"/>
      <c r="S102" s="952"/>
      <c r="T102" s="952"/>
      <c r="U102" s="944"/>
      <c r="V102" s="954"/>
      <c r="W102" s="950"/>
      <c r="X102" s="950"/>
      <c r="Y102" s="901"/>
      <c r="Z102" s="901"/>
      <c r="AA102" s="901"/>
      <c r="AB102" s="899"/>
      <c r="AC102" s="955"/>
      <c r="AD102" s="952"/>
      <c r="AE102" s="947"/>
      <c r="AF102" s="956"/>
    </row>
    <row r="103" spans="1:32" ht="15" customHeight="1" x14ac:dyDescent="0.25">
      <c r="A103" s="943"/>
      <c r="B103" s="944"/>
      <c r="C103" s="945"/>
      <c r="D103" s="944"/>
      <c r="E103" s="946"/>
      <c r="F103" s="947"/>
      <c r="G103" s="948"/>
      <c r="H103" s="949"/>
      <c r="I103" s="899"/>
      <c r="J103" s="899"/>
      <c r="K103" s="899"/>
      <c r="L103" s="944"/>
      <c r="M103" s="899"/>
      <c r="N103" s="950"/>
      <c r="O103" s="950"/>
      <c r="P103" s="950"/>
      <c r="Q103" s="950"/>
      <c r="R103" s="951"/>
      <c r="S103" s="952"/>
      <c r="T103" s="952"/>
      <c r="U103" s="944"/>
      <c r="V103" s="954"/>
      <c r="W103" s="950"/>
      <c r="X103" s="950"/>
      <c r="Y103" s="901"/>
      <c r="Z103" s="901"/>
      <c r="AA103" s="901"/>
      <c r="AB103" s="899"/>
      <c r="AC103" s="955"/>
      <c r="AD103" s="952"/>
      <c r="AE103" s="947"/>
      <c r="AF103" s="956"/>
    </row>
    <row r="104" spans="1:32" ht="15" customHeight="1" x14ac:dyDescent="0.25">
      <c r="A104" s="943"/>
      <c r="B104" s="944"/>
      <c r="C104" s="945"/>
      <c r="D104" s="944"/>
      <c r="E104" s="946"/>
      <c r="F104" s="947"/>
      <c r="G104" s="948"/>
      <c r="H104" s="949"/>
      <c r="I104" s="899"/>
      <c r="J104" s="899"/>
      <c r="K104" s="899"/>
      <c r="L104" s="944"/>
      <c r="M104" s="899"/>
      <c r="N104" s="950"/>
      <c r="O104" s="950"/>
      <c r="P104" s="950"/>
      <c r="Q104" s="950"/>
      <c r="R104" s="951"/>
      <c r="S104" s="952"/>
      <c r="T104" s="952"/>
      <c r="U104" s="814"/>
      <c r="V104" s="954"/>
      <c r="W104" s="950"/>
      <c r="X104" s="950"/>
      <c r="Y104" s="901"/>
      <c r="Z104" s="901"/>
      <c r="AA104" s="901"/>
      <c r="AB104" s="899"/>
      <c r="AC104" s="955"/>
      <c r="AD104" s="952"/>
      <c r="AE104" s="947"/>
      <c r="AF104" s="956"/>
    </row>
    <row r="105" spans="1:32" ht="15" customHeight="1" x14ac:dyDescent="0.25">
      <c r="A105" s="943"/>
      <c r="B105" s="944"/>
      <c r="C105" s="945"/>
      <c r="D105" s="944"/>
      <c r="E105" s="946"/>
      <c r="F105" s="947"/>
      <c r="G105" s="948"/>
      <c r="H105" s="949"/>
      <c r="I105" s="899"/>
      <c r="J105" s="899"/>
      <c r="K105" s="899"/>
      <c r="L105" s="944"/>
      <c r="M105" s="899"/>
      <c r="N105" s="950"/>
      <c r="O105" s="950"/>
      <c r="P105" s="950"/>
      <c r="Q105" s="950"/>
      <c r="R105" s="951"/>
      <c r="S105" s="952"/>
      <c r="T105" s="952"/>
      <c r="U105" s="944"/>
      <c r="V105" s="954"/>
      <c r="W105" s="950"/>
      <c r="X105" s="950"/>
      <c r="Y105" s="901"/>
      <c r="Z105" s="901"/>
      <c r="AA105" s="901"/>
      <c r="AB105" s="899"/>
      <c r="AC105" s="955"/>
      <c r="AD105" s="952"/>
      <c r="AE105" s="947"/>
      <c r="AF105" s="956"/>
    </row>
    <row r="106" spans="1:32" ht="15" customHeight="1" x14ac:dyDescent="0.25">
      <c r="A106" s="943"/>
      <c r="B106" s="944"/>
      <c r="C106" s="957"/>
      <c r="D106" s="944"/>
      <c r="E106" s="946"/>
      <c r="F106" s="947"/>
      <c r="G106" s="948"/>
      <c r="H106" s="949"/>
      <c r="I106" s="899"/>
      <c r="J106" s="899"/>
      <c r="K106" s="899"/>
      <c r="L106" s="944"/>
      <c r="M106" s="901"/>
      <c r="N106" s="950"/>
      <c r="O106" s="950"/>
      <c r="P106" s="950"/>
      <c r="Q106" s="950"/>
      <c r="R106" s="951"/>
      <c r="S106" s="952"/>
      <c r="T106" s="952"/>
      <c r="U106" s="944"/>
      <c r="V106" s="954"/>
      <c r="W106" s="950"/>
      <c r="X106" s="950"/>
      <c r="Y106" s="901"/>
      <c r="Z106" s="901"/>
      <c r="AA106" s="901"/>
      <c r="AB106" s="899"/>
      <c r="AC106" s="955"/>
      <c r="AD106" s="958"/>
      <c r="AE106" s="947"/>
      <c r="AF106" s="956"/>
    </row>
    <row r="107" spans="1:32" ht="15" customHeight="1" x14ac:dyDescent="0.25">
      <c r="A107" s="943"/>
      <c r="B107" s="944"/>
      <c r="C107" s="945"/>
      <c r="D107" s="944"/>
      <c r="E107" s="946"/>
      <c r="F107" s="947"/>
      <c r="G107" s="948"/>
      <c r="H107" s="949"/>
      <c r="I107" s="899"/>
      <c r="J107" s="899"/>
      <c r="K107" s="899"/>
      <c r="L107" s="944"/>
      <c r="M107" s="901"/>
      <c r="N107" s="950"/>
      <c r="O107" s="950"/>
      <c r="P107" s="950"/>
      <c r="Q107" s="950"/>
      <c r="R107" s="951"/>
      <c r="S107" s="952"/>
      <c r="T107" s="952"/>
      <c r="U107" s="944"/>
      <c r="V107" s="954"/>
      <c r="W107" s="950"/>
      <c r="X107" s="950"/>
      <c r="Y107" s="901"/>
      <c r="Z107" s="901"/>
      <c r="AA107" s="901"/>
      <c r="AB107" s="899"/>
      <c r="AC107" s="955"/>
      <c r="AD107" s="952"/>
      <c r="AE107" s="947"/>
      <c r="AF107" s="956"/>
    </row>
    <row r="108" spans="1:32" ht="15" customHeight="1" x14ac:dyDescent="0.25">
      <c r="A108" s="943"/>
      <c r="B108" s="944"/>
      <c r="C108" s="957"/>
      <c r="D108" s="944"/>
      <c r="E108" s="946"/>
      <c r="F108" s="947"/>
      <c r="G108" s="948"/>
      <c r="H108" s="949"/>
      <c r="I108" s="899"/>
      <c r="J108" s="899"/>
      <c r="K108" s="899"/>
      <c r="L108" s="944"/>
      <c r="M108" s="901"/>
      <c r="N108" s="950"/>
      <c r="O108" s="950"/>
      <c r="P108" s="950"/>
      <c r="Q108" s="950"/>
      <c r="R108" s="951"/>
      <c r="S108" s="952"/>
      <c r="T108" s="952"/>
      <c r="U108" s="944"/>
      <c r="V108" s="959"/>
      <c r="W108" s="950"/>
      <c r="X108" s="950"/>
      <c r="Y108" s="901"/>
      <c r="Z108" s="901"/>
      <c r="AA108" s="901"/>
      <c r="AB108" s="899"/>
      <c r="AC108" s="955"/>
      <c r="AD108" s="952"/>
      <c r="AE108" s="947"/>
      <c r="AF108" s="956"/>
    </row>
    <row r="109" spans="1:32" ht="15" customHeight="1" x14ac:dyDescent="0.25">
      <c r="A109" s="943"/>
      <c r="B109" s="944"/>
      <c r="C109" s="957"/>
      <c r="D109" s="944"/>
      <c r="E109" s="946"/>
      <c r="F109" s="947"/>
      <c r="G109" s="948"/>
      <c r="H109" s="949"/>
      <c r="I109" s="899"/>
      <c r="J109" s="899"/>
      <c r="K109" s="899"/>
      <c r="L109" s="944"/>
      <c r="M109" s="901"/>
      <c r="N109" s="950"/>
      <c r="O109" s="950"/>
      <c r="P109" s="950"/>
      <c r="Q109" s="950"/>
      <c r="R109" s="951"/>
      <c r="S109" s="952"/>
      <c r="T109" s="952"/>
      <c r="U109" s="944"/>
      <c r="V109" s="954"/>
      <c r="W109" s="950"/>
      <c r="X109" s="950"/>
      <c r="Y109" s="901"/>
      <c r="Z109" s="901"/>
      <c r="AA109" s="901"/>
      <c r="AB109" s="899"/>
      <c r="AC109" s="955"/>
      <c r="AD109" s="952"/>
      <c r="AE109" s="947"/>
      <c r="AF109" s="956"/>
    </row>
    <row r="110" spans="1:32" ht="15" customHeight="1" x14ac:dyDescent="0.25">
      <c r="A110" s="943"/>
      <c r="B110" s="944"/>
      <c r="C110" s="957"/>
      <c r="D110" s="944"/>
      <c r="E110" s="946"/>
      <c r="F110" s="947"/>
      <c r="G110" s="948"/>
      <c r="H110" s="949"/>
      <c r="I110" s="899"/>
      <c r="J110" s="899"/>
      <c r="K110" s="899"/>
      <c r="L110" s="944"/>
      <c r="M110" s="901"/>
      <c r="N110" s="950"/>
      <c r="O110" s="950"/>
      <c r="P110" s="950"/>
      <c r="Q110" s="950"/>
      <c r="R110" s="951"/>
      <c r="S110" s="952"/>
      <c r="T110" s="952"/>
      <c r="U110" s="944"/>
      <c r="V110" s="959"/>
      <c r="W110" s="950"/>
      <c r="X110" s="950"/>
      <c r="Y110" s="901"/>
      <c r="Z110" s="901"/>
      <c r="AA110" s="901"/>
      <c r="AB110" s="899"/>
      <c r="AC110" s="955"/>
      <c r="AD110" s="952"/>
      <c r="AE110" s="947"/>
      <c r="AF110" s="956"/>
    </row>
    <row r="111" spans="1:32" ht="15" customHeight="1" x14ac:dyDescent="0.25">
      <c r="A111" s="943"/>
      <c r="B111" s="944"/>
      <c r="C111" s="959"/>
      <c r="D111" s="944"/>
      <c r="E111" s="946"/>
      <c r="F111" s="947"/>
      <c r="G111" s="948"/>
      <c r="H111" s="949"/>
      <c r="I111" s="899"/>
      <c r="J111" s="899"/>
      <c r="K111" s="899"/>
      <c r="L111" s="944"/>
      <c r="M111" s="901"/>
      <c r="N111" s="950"/>
      <c r="O111" s="950"/>
      <c r="P111" s="950"/>
      <c r="Q111" s="950"/>
      <c r="R111" s="951"/>
      <c r="S111" s="952"/>
      <c r="T111" s="952"/>
      <c r="U111" s="944"/>
      <c r="V111" s="959"/>
      <c r="W111" s="950"/>
      <c r="X111" s="950"/>
      <c r="Y111" s="901"/>
      <c r="Z111" s="901"/>
      <c r="AA111" s="901"/>
      <c r="AB111" s="899"/>
      <c r="AC111" s="955"/>
      <c r="AD111" s="952"/>
      <c r="AE111" s="947"/>
      <c r="AF111" s="956"/>
    </row>
    <row r="112" spans="1:32" ht="15" customHeight="1" x14ac:dyDescent="0.25">
      <c r="A112" s="943"/>
      <c r="B112" s="944"/>
      <c r="C112" s="959"/>
      <c r="D112" s="944"/>
      <c r="E112" s="946"/>
      <c r="F112" s="947"/>
      <c r="G112" s="948"/>
      <c r="H112" s="949"/>
      <c r="I112" s="899"/>
      <c r="J112" s="899"/>
      <c r="K112" s="899"/>
      <c r="L112" s="944"/>
      <c r="M112" s="901"/>
      <c r="N112" s="950"/>
      <c r="O112" s="950"/>
      <c r="P112" s="950"/>
      <c r="Q112" s="950"/>
      <c r="R112" s="951"/>
      <c r="S112" s="952"/>
      <c r="T112" s="952"/>
      <c r="U112" s="944"/>
      <c r="V112" s="954"/>
      <c r="W112" s="950"/>
      <c r="X112" s="950"/>
      <c r="Y112" s="901"/>
      <c r="Z112" s="901"/>
      <c r="AA112" s="901"/>
      <c r="AB112" s="899"/>
      <c r="AC112" s="955"/>
      <c r="AD112" s="952"/>
      <c r="AE112" s="947"/>
      <c r="AF112" s="956"/>
    </row>
    <row r="113" spans="1:32" ht="15" customHeight="1" x14ac:dyDescent="0.25">
      <c r="A113" s="943"/>
      <c r="B113" s="944"/>
      <c r="C113" s="957"/>
      <c r="D113" s="944"/>
      <c r="E113" s="946"/>
      <c r="F113" s="947"/>
      <c r="G113" s="948"/>
      <c r="H113" s="949"/>
      <c r="I113" s="899"/>
      <c r="J113" s="899"/>
      <c r="K113" s="899"/>
      <c r="L113" s="944"/>
      <c r="M113" s="901"/>
      <c r="N113" s="950"/>
      <c r="O113" s="950"/>
      <c r="P113" s="950"/>
      <c r="Q113" s="950"/>
      <c r="R113" s="951"/>
      <c r="S113" s="952"/>
      <c r="T113" s="952"/>
      <c r="U113" s="944"/>
      <c r="V113" s="959"/>
      <c r="W113" s="950"/>
      <c r="X113" s="950"/>
      <c r="Y113" s="901"/>
      <c r="Z113" s="901"/>
      <c r="AA113" s="901"/>
      <c r="AB113" s="899"/>
      <c r="AC113" s="955"/>
      <c r="AD113" s="952"/>
      <c r="AE113" s="947"/>
      <c r="AF113" s="956"/>
    </row>
    <row r="114" spans="1:32" ht="15" customHeight="1" x14ac:dyDescent="0.25">
      <c r="A114" s="943"/>
      <c r="B114" s="944"/>
      <c r="C114" s="957"/>
      <c r="D114" s="944"/>
      <c r="E114" s="946"/>
      <c r="F114" s="947"/>
      <c r="G114" s="948"/>
      <c r="H114" s="949"/>
      <c r="I114" s="899"/>
      <c r="J114" s="899"/>
      <c r="K114" s="899"/>
      <c r="L114" s="944"/>
      <c r="M114" s="901"/>
      <c r="N114" s="950"/>
      <c r="O114" s="950"/>
      <c r="P114" s="950"/>
      <c r="Q114" s="950"/>
      <c r="R114" s="951"/>
      <c r="S114" s="952"/>
      <c r="T114" s="952"/>
      <c r="U114" s="944"/>
      <c r="V114" s="954"/>
      <c r="W114" s="950"/>
      <c r="X114" s="950"/>
      <c r="Y114" s="901"/>
      <c r="Z114" s="901"/>
      <c r="AA114" s="901"/>
      <c r="AB114" s="899"/>
      <c r="AC114" s="955"/>
      <c r="AD114" s="952"/>
      <c r="AE114" s="947"/>
      <c r="AF114" s="956"/>
    </row>
    <row r="115" spans="1:32" ht="15" customHeight="1" x14ac:dyDescent="0.25">
      <c r="A115" s="943"/>
      <c r="B115" s="944"/>
      <c r="C115" s="957"/>
      <c r="D115" s="944"/>
      <c r="E115" s="946"/>
      <c r="F115" s="947"/>
      <c r="G115" s="948"/>
      <c r="H115" s="949"/>
      <c r="I115" s="899"/>
      <c r="J115" s="899"/>
      <c r="K115" s="899"/>
      <c r="L115" s="944"/>
      <c r="M115" s="901"/>
      <c r="N115" s="950"/>
      <c r="O115" s="950"/>
      <c r="P115" s="950"/>
      <c r="Q115" s="950"/>
      <c r="R115" s="951"/>
      <c r="S115" s="952"/>
      <c r="T115" s="952"/>
      <c r="U115" s="944"/>
      <c r="V115" s="954"/>
      <c r="W115" s="950"/>
      <c r="X115" s="950"/>
      <c r="Y115" s="901"/>
      <c r="Z115" s="901"/>
      <c r="AA115" s="901"/>
      <c r="AB115" s="899"/>
      <c r="AC115" s="955"/>
      <c r="AD115" s="952"/>
      <c r="AE115" s="947"/>
      <c r="AF115" s="956"/>
    </row>
    <row r="116" spans="1:32" ht="15" customHeight="1" x14ac:dyDescent="0.25">
      <c r="A116" s="943"/>
      <c r="B116" s="944"/>
      <c r="C116" s="957"/>
      <c r="D116" s="944"/>
      <c r="E116" s="946"/>
      <c r="F116" s="947"/>
      <c r="G116" s="948"/>
      <c r="H116" s="949"/>
      <c r="I116" s="899"/>
      <c r="J116" s="899"/>
      <c r="K116" s="899"/>
      <c r="L116" s="944"/>
      <c r="M116" s="901"/>
      <c r="N116" s="950"/>
      <c r="O116" s="950"/>
      <c r="P116" s="950"/>
      <c r="Q116" s="950"/>
      <c r="R116" s="951"/>
      <c r="S116" s="952"/>
      <c r="T116" s="952"/>
      <c r="U116" s="944"/>
      <c r="V116" s="954"/>
      <c r="W116" s="950"/>
      <c r="X116" s="950"/>
      <c r="Y116" s="901"/>
      <c r="Z116" s="901"/>
      <c r="AA116" s="901"/>
      <c r="AB116" s="899"/>
      <c r="AC116" s="955"/>
      <c r="AD116" s="952"/>
      <c r="AE116" s="947"/>
      <c r="AF116" s="956"/>
    </row>
    <row r="117" spans="1:32" ht="15" customHeight="1" x14ac:dyDescent="0.25">
      <c r="A117" s="943"/>
      <c r="B117" s="944"/>
      <c r="C117" s="957"/>
      <c r="D117" s="944"/>
      <c r="E117" s="946"/>
      <c r="F117" s="947"/>
      <c r="G117" s="948"/>
      <c r="H117" s="949"/>
      <c r="I117" s="899"/>
      <c r="J117" s="899"/>
      <c r="K117" s="899"/>
      <c r="L117" s="944"/>
      <c r="M117" s="901"/>
      <c r="N117" s="950"/>
      <c r="O117" s="950"/>
      <c r="P117" s="950"/>
      <c r="Q117" s="950"/>
      <c r="R117" s="951"/>
      <c r="S117" s="952"/>
      <c r="T117" s="952"/>
      <c r="U117" s="944"/>
      <c r="V117" s="954"/>
      <c r="W117" s="950"/>
      <c r="X117" s="950"/>
      <c r="Y117" s="901"/>
      <c r="Z117" s="901"/>
      <c r="AA117" s="901"/>
      <c r="AB117" s="899"/>
      <c r="AC117" s="955"/>
      <c r="AD117" s="952"/>
      <c r="AE117" s="947"/>
      <c r="AF117" s="956"/>
    </row>
    <row r="118" spans="1:32" ht="15" customHeight="1" x14ac:dyDescent="0.25">
      <c r="A118" s="943"/>
      <c r="B118" s="944"/>
      <c r="C118" s="957"/>
      <c r="D118" s="944"/>
      <c r="E118" s="946"/>
      <c r="F118" s="947"/>
      <c r="G118" s="948"/>
      <c r="H118" s="949"/>
      <c r="I118" s="899"/>
      <c r="J118" s="899"/>
      <c r="K118" s="899"/>
      <c r="L118" s="944"/>
      <c r="M118" s="901"/>
      <c r="N118" s="950"/>
      <c r="O118" s="950"/>
      <c r="P118" s="950"/>
      <c r="Q118" s="950"/>
      <c r="R118" s="951"/>
      <c r="S118" s="952"/>
      <c r="T118" s="952"/>
      <c r="U118" s="944"/>
      <c r="V118" s="954"/>
      <c r="W118" s="950"/>
      <c r="X118" s="950"/>
      <c r="Y118" s="901"/>
      <c r="Z118" s="901"/>
      <c r="AA118" s="901"/>
      <c r="AB118" s="899"/>
      <c r="AC118" s="955"/>
      <c r="AD118" s="952"/>
      <c r="AE118" s="947"/>
      <c r="AF118" s="956"/>
    </row>
    <row r="119" spans="1:32" ht="15" customHeight="1" x14ac:dyDescent="0.25">
      <c r="A119" s="943"/>
      <c r="B119" s="944"/>
      <c r="C119" s="957"/>
      <c r="D119" s="944"/>
      <c r="E119" s="946"/>
      <c r="F119" s="947"/>
      <c r="G119" s="948"/>
      <c r="H119" s="949"/>
      <c r="I119" s="899"/>
      <c r="J119" s="899"/>
      <c r="K119" s="899"/>
      <c r="L119" s="944"/>
      <c r="M119" s="901"/>
      <c r="N119" s="950"/>
      <c r="O119" s="950"/>
      <c r="P119" s="950"/>
      <c r="Q119" s="950"/>
      <c r="R119" s="951"/>
      <c r="S119" s="952"/>
      <c r="T119" s="952"/>
      <c r="U119" s="944"/>
      <c r="V119" s="954"/>
      <c r="W119" s="950"/>
      <c r="X119" s="950"/>
      <c r="Y119" s="901"/>
      <c r="Z119" s="901"/>
      <c r="AA119" s="901"/>
      <c r="AB119" s="899"/>
      <c r="AC119" s="955"/>
      <c r="AD119" s="952"/>
      <c r="AE119" s="947"/>
      <c r="AF119" s="956"/>
    </row>
    <row r="120" spans="1:32" ht="15" customHeight="1" x14ac:dyDescent="0.25">
      <c r="A120" s="943"/>
      <c r="B120" s="944"/>
      <c r="C120" s="957"/>
      <c r="D120" s="944"/>
      <c r="E120" s="946"/>
      <c r="F120" s="947"/>
      <c r="G120" s="948"/>
      <c r="H120" s="949"/>
      <c r="I120" s="899"/>
      <c r="J120" s="899"/>
      <c r="K120" s="899"/>
      <c r="L120" s="944"/>
      <c r="M120" s="901"/>
      <c r="N120" s="950"/>
      <c r="O120" s="950"/>
      <c r="P120" s="950"/>
      <c r="Q120" s="950"/>
      <c r="R120" s="951"/>
      <c r="S120" s="952"/>
      <c r="T120" s="952"/>
      <c r="U120" s="944"/>
      <c r="V120" s="954"/>
      <c r="W120" s="950"/>
      <c r="X120" s="950"/>
      <c r="Y120" s="901"/>
      <c r="Z120" s="901"/>
      <c r="AA120" s="901"/>
      <c r="AB120" s="899"/>
      <c r="AC120" s="955"/>
      <c r="AD120" s="952"/>
      <c r="AE120" s="947"/>
      <c r="AF120" s="956"/>
    </row>
    <row r="121" spans="1:32" ht="15" customHeight="1" x14ac:dyDescent="0.25">
      <c r="A121" s="943"/>
      <c r="B121" s="944"/>
      <c r="C121" s="957"/>
      <c r="D121" s="944"/>
      <c r="E121" s="946"/>
      <c r="F121" s="947"/>
      <c r="G121" s="948"/>
      <c r="H121" s="949"/>
      <c r="I121" s="899"/>
      <c r="J121" s="899"/>
      <c r="K121" s="899"/>
      <c r="L121" s="944"/>
      <c r="M121" s="901"/>
      <c r="N121" s="950"/>
      <c r="O121" s="950"/>
      <c r="P121" s="950"/>
      <c r="Q121" s="950"/>
      <c r="R121" s="951"/>
      <c r="S121" s="952"/>
      <c r="T121" s="952"/>
      <c r="U121" s="944"/>
      <c r="V121" s="959"/>
      <c r="W121" s="950"/>
      <c r="X121" s="950"/>
      <c r="Y121" s="901"/>
      <c r="Z121" s="901"/>
      <c r="AA121" s="901"/>
      <c r="AB121" s="899"/>
      <c r="AC121" s="955"/>
      <c r="AD121" s="952"/>
      <c r="AE121" s="947"/>
      <c r="AF121" s="956"/>
    </row>
    <row r="122" spans="1:32" ht="15" customHeight="1" x14ac:dyDescent="0.25">
      <c r="A122" s="943"/>
      <c r="B122" s="944"/>
      <c r="C122" s="957"/>
      <c r="D122" s="944"/>
      <c r="E122" s="946"/>
      <c r="F122" s="947"/>
      <c r="G122" s="948"/>
      <c r="H122" s="949"/>
      <c r="I122" s="899"/>
      <c r="J122" s="899"/>
      <c r="K122" s="899"/>
      <c r="L122" s="944"/>
      <c r="M122" s="901"/>
      <c r="N122" s="950"/>
      <c r="O122" s="950"/>
      <c r="P122" s="950"/>
      <c r="Q122" s="950"/>
      <c r="R122" s="951"/>
      <c r="S122" s="952"/>
      <c r="T122" s="952"/>
      <c r="U122" s="944"/>
      <c r="V122" s="954"/>
      <c r="W122" s="950"/>
      <c r="X122" s="950"/>
      <c r="Y122" s="901"/>
      <c r="Z122" s="901"/>
      <c r="AA122" s="901"/>
      <c r="AB122" s="899"/>
      <c r="AC122" s="955"/>
      <c r="AD122" s="952"/>
      <c r="AE122" s="947"/>
      <c r="AF122" s="956"/>
    </row>
    <row r="123" spans="1:32" ht="15" customHeight="1" x14ac:dyDescent="0.25">
      <c r="A123" s="943"/>
      <c r="B123" s="944"/>
      <c r="C123" s="945"/>
      <c r="D123" s="944"/>
      <c r="E123" s="946"/>
      <c r="F123" s="947"/>
      <c r="G123" s="948"/>
      <c r="H123" s="949"/>
      <c r="I123" s="899"/>
      <c r="J123" s="899"/>
      <c r="K123" s="899"/>
      <c r="L123" s="944"/>
      <c r="M123" s="899"/>
      <c r="N123" s="950"/>
      <c r="O123" s="950"/>
      <c r="P123" s="950"/>
      <c r="Q123" s="950"/>
      <c r="R123" s="951"/>
      <c r="S123" s="952"/>
      <c r="T123" s="952"/>
      <c r="U123" s="814"/>
      <c r="V123" s="954"/>
      <c r="W123" s="950"/>
      <c r="X123" s="950"/>
      <c r="Y123" s="901"/>
      <c r="Z123" s="901"/>
      <c r="AA123" s="901"/>
      <c r="AB123" s="899"/>
      <c r="AC123" s="955"/>
      <c r="AD123" s="952"/>
      <c r="AE123" s="947"/>
      <c r="AF123" s="956"/>
    </row>
    <row r="124" spans="1:32" ht="15" customHeight="1" x14ac:dyDescent="0.25">
      <c r="A124" s="943"/>
      <c r="B124" s="944"/>
      <c r="C124" s="945"/>
      <c r="D124" s="944"/>
      <c r="E124" s="946"/>
      <c r="F124" s="947"/>
      <c r="G124" s="948"/>
      <c r="H124" s="949"/>
      <c r="I124" s="899"/>
      <c r="J124" s="899"/>
      <c r="K124" s="899"/>
      <c r="L124" s="944"/>
      <c r="M124" s="901"/>
      <c r="N124" s="950"/>
      <c r="O124" s="950"/>
      <c r="P124" s="950"/>
      <c r="Q124" s="950"/>
      <c r="R124" s="951"/>
      <c r="S124" s="952"/>
      <c r="T124" s="952"/>
      <c r="U124" s="944"/>
      <c r="V124" s="954"/>
      <c r="W124" s="950"/>
      <c r="X124" s="950"/>
      <c r="Y124" s="901"/>
      <c r="Z124" s="901"/>
      <c r="AA124" s="901"/>
      <c r="AB124" s="899"/>
      <c r="AC124" s="955"/>
      <c r="AD124" s="952"/>
      <c r="AE124" s="947"/>
      <c r="AF124" s="956"/>
    </row>
    <row r="125" spans="1:32" ht="15" customHeight="1" x14ac:dyDescent="0.25">
      <c r="A125" s="943"/>
      <c r="B125" s="944"/>
      <c r="C125" s="957"/>
      <c r="D125" s="944"/>
      <c r="E125" s="946"/>
      <c r="F125" s="947"/>
      <c r="G125" s="948"/>
      <c r="H125" s="949"/>
      <c r="I125" s="949"/>
      <c r="J125" s="899"/>
      <c r="K125" s="899"/>
      <c r="L125" s="944"/>
      <c r="M125" s="901"/>
      <c r="N125" s="950"/>
      <c r="O125" s="950"/>
      <c r="P125" s="950"/>
      <c r="Q125" s="950"/>
      <c r="R125" s="951"/>
      <c r="S125" s="952"/>
      <c r="T125" s="952"/>
      <c r="U125" s="944"/>
      <c r="V125" s="954"/>
      <c r="W125" s="950"/>
      <c r="X125" s="950"/>
      <c r="Y125" s="901"/>
      <c r="Z125" s="901"/>
      <c r="AA125" s="901"/>
      <c r="AB125" s="899"/>
      <c r="AC125" s="955"/>
      <c r="AD125" s="952"/>
      <c r="AE125" s="947"/>
      <c r="AF125" s="956"/>
    </row>
    <row r="126" spans="1:32" ht="15" customHeight="1" x14ac:dyDescent="0.25">
      <c r="A126" s="943"/>
      <c r="B126" s="944"/>
      <c r="C126" s="945"/>
      <c r="D126" s="944"/>
      <c r="E126" s="946"/>
      <c r="F126" s="947"/>
      <c r="G126" s="948"/>
      <c r="H126" s="949"/>
      <c r="I126" s="899"/>
      <c r="J126" s="899"/>
      <c r="K126" s="899"/>
      <c r="L126" s="944"/>
      <c r="M126" s="901"/>
      <c r="N126" s="950"/>
      <c r="O126" s="950"/>
      <c r="P126" s="950"/>
      <c r="Q126" s="950"/>
      <c r="R126" s="951"/>
      <c r="S126" s="952"/>
      <c r="T126" s="952"/>
      <c r="U126" s="944"/>
      <c r="V126" s="954"/>
      <c r="W126" s="950"/>
      <c r="X126" s="950"/>
      <c r="Y126" s="901"/>
      <c r="Z126" s="901"/>
      <c r="AA126" s="901"/>
      <c r="AB126" s="899"/>
      <c r="AC126" s="955"/>
      <c r="AD126" s="952"/>
      <c r="AE126" s="947"/>
      <c r="AF126" s="956"/>
    </row>
    <row r="127" spans="1:32" ht="15" customHeight="1" x14ac:dyDescent="0.25">
      <c r="A127" s="943"/>
      <c r="B127" s="944"/>
      <c r="C127" s="957"/>
      <c r="D127" s="944"/>
      <c r="E127" s="946"/>
      <c r="F127" s="947"/>
      <c r="G127" s="960"/>
      <c r="H127" s="949"/>
      <c r="I127" s="899"/>
      <c r="J127" s="899"/>
      <c r="K127" s="899"/>
      <c r="L127" s="944"/>
      <c r="M127" s="901"/>
      <c r="N127" s="950"/>
      <c r="O127" s="950"/>
      <c r="P127" s="950"/>
      <c r="Q127" s="950"/>
      <c r="R127" s="951"/>
      <c r="S127" s="952"/>
      <c r="T127" s="952"/>
      <c r="U127" s="944"/>
      <c r="V127" s="954"/>
      <c r="W127" s="950"/>
      <c r="X127" s="950"/>
      <c r="Y127" s="901"/>
      <c r="Z127" s="901"/>
      <c r="AA127" s="901"/>
      <c r="AB127" s="899"/>
      <c r="AC127" s="955"/>
      <c r="AD127" s="952"/>
      <c r="AE127" s="947"/>
      <c r="AF127" s="956"/>
    </row>
    <row r="128" spans="1:32" ht="15" customHeight="1" x14ac:dyDescent="0.25">
      <c r="A128" s="943"/>
      <c r="B128" s="944"/>
      <c r="C128" s="945"/>
      <c r="D128" s="944"/>
      <c r="E128" s="946"/>
      <c r="F128" s="947"/>
      <c r="G128" s="948"/>
      <c r="H128" s="949"/>
      <c r="I128" s="899"/>
      <c r="J128" s="899"/>
      <c r="K128" s="899"/>
      <c r="L128" s="944"/>
      <c r="M128" s="901"/>
      <c r="N128" s="950"/>
      <c r="O128" s="950"/>
      <c r="P128" s="950"/>
      <c r="Q128" s="950"/>
      <c r="R128" s="951"/>
      <c r="S128" s="952"/>
      <c r="T128" s="952"/>
      <c r="U128" s="944"/>
      <c r="V128" s="954"/>
      <c r="W128" s="950"/>
      <c r="X128" s="950"/>
      <c r="Y128" s="901"/>
      <c r="Z128" s="901"/>
      <c r="AA128" s="901"/>
      <c r="AB128" s="899"/>
      <c r="AC128" s="955"/>
      <c r="AD128" s="952"/>
      <c r="AE128" s="947"/>
      <c r="AF128" s="956"/>
    </row>
    <row r="129" spans="1:32" ht="15" customHeight="1" x14ac:dyDescent="0.25">
      <c r="A129" s="943"/>
      <c r="B129" s="944"/>
      <c r="C129" s="945"/>
      <c r="D129" s="944"/>
      <c r="E129" s="946"/>
      <c r="F129" s="947"/>
      <c r="G129" s="948"/>
      <c r="H129" s="949"/>
      <c r="I129" s="899"/>
      <c r="J129" s="899"/>
      <c r="K129" s="899"/>
      <c r="L129" s="944"/>
      <c r="M129" s="901"/>
      <c r="N129" s="950"/>
      <c r="O129" s="950"/>
      <c r="P129" s="950"/>
      <c r="Q129" s="950"/>
      <c r="R129" s="951"/>
      <c r="S129" s="952"/>
      <c r="T129" s="952"/>
      <c r="U129" s="944"/>
      <c r="V129" s="954"/>
      <c r="W129" s="950"/>
      <c r="X129" s="950"/>
      <c r="Y129" s="901"/>
      <c r="Z129" s="901"/>
      <c r="AA129" s="901"/>
      <c r="AB129" s="899"/>
      <c r="AC129" s="955"/>
      <c r="AD129" s="952"/>
      <c r="AE129" s="947"/>
      <c r="AF129" s="956"/>
    </row>
    <row r="130" spans="1:32" ht="15" customHeight="1" x14ac:dyDescent="0.25">
      <c r="A130" s="943"/>
      <c r="B130" s="944"/>
      <c r="C130" s="957"/>
      <c r="D130" s="944"/>
      <c r="E130" s="946"/>
      <c r="F130" s="947"/>
      <c r="G130" s="948"/>
      <c r="H130" s="949"/>
      <c r="I130" s="899"/>
      <c r="J130" s="899"/>
      <c r="K130" s="899"/>
      <c r="L130" s="944"/>
      <c r="M130" s="901"/>
      <c r="N130" s="950"/>
      <c r="O130" s="950"/>
      <c r="P130" s="950"/>
      <c r="Q130" s="950"/>
      <c r="R130" s="951"/>
      <c r="S130" s="952"/>
      <c r="T130" s="952"/>
      <c r="U130" s="944"/>
      <c r="V130" s="954"/>
      <c r="W130" s="950"/>
      <c r="X130" s="950"/>
      <c r="Y130" s="901"/>
      <c r="Z130" s="901"/>
      <c r="AA130" s="901"/>
      <c r="AB130" s="899"/>
      <c r="AC130" s="955"/>
      <c r="AD130" s="952"/>
      <c r="AE130" s="947"/>
      <c r="AF130" s="956"/>
    </row>
    <row r="131" spans="1:32" ht="15" customHeight="1" x14ac:dyDescent="0.25">
      <c r="A131" s="943"/>
      <c r="B131" s="944"/>
      <c r="C131" s="957"/>
      <c r="D131" s="944"/>
      <c r="E131" s="946"/>
      <c r="F131" s="947"/>
      <c r="G131" s="948"/>
      <c r="H131" s="949"/>
      <c r="I131" s="899"/>
      <c r="J131" s="899"/>
      <c r="K131" s="899"/>
      <c r="L131" s="944"/>
      <c r="M131" s="901"/>
      <c r="N131" s="950"/>
      <c r="O131" s="950"/>
      <c r="P131" s="950"/>
      <c r="Q131" s="950"/>
      <c r="R131" s="951"/>
      <c r="S131" s="952"/>
      <c r="T131" s="952"/>
      <c r="U131" s="944"/>
      <c r="V131" s="954"/>
      <c r="W131" s="950"/>
      <c r="X131" s="950"/>
      <c r="Y131" s="901"/>
      <c r="Z131" s="901"/>
      <c r="AA131" s="901"/>
      <c r="AB131" s="899"/>
      <c r="AC131" s="955"/>
      <c r="AD131" s="952"/>
      <c r="AE131" s="947"/>
      <c r="AF131" s="956"/>
    </row>
    <row r="132" spans="1:32" ht="15" customHeight="1" x14ac:dyDescent="0.25">
      <c r="A132" s="943"/>
      <c r="B132" s="944"/>
      <c r="C132" s="945"/>
      <c r="D132" s="944"/>
      <c r="E132" s="946"/>
      <c r="F132" s="947"/>
      <c r="G132" s="948"/>
      <c r="H132" s="949"/>
      <c r="I132" s="899"/>
      <c r="J132" s="899"/>
      <c r="K132" s="899"/>
      <c r="L132" s="944"/>
      <c r="M132" s="901"/>
      <c r="N132" s="950"/>
      <c r="O132" s="950"/>
      <c r="P132" s="950"/>
      <c r="Q132" s="950"/>
      <c r="R132" s="951"/>
      <c r="S132" s="952"/>
      <c r="T132" s="952"/>
      <c r="U132" s="944"/>
      <c r="V132" s="954"/>
      <c r="W132" s="950"/>
      <c r="X132" s="950"/>
      <c r="Y132" s="901"/>
      <c r="Z132" s="901"/>
      <c r="AA132" s="901"/>
      <c r="AB132" s="899"/>
      <c r="AC132" s="955"/>
      <c r="AD132" s="952"/>
      <c r="AE132" s="947"/>
      <c r="AF132" s="956"/>
    </row>
    <row r="133" spans="1:32" ht="15" customHeight="1" x14ac:dyDescent="0.25">
      <c r="A133" s="943"/>
      <c r="B133" s="944"/>
      <c r="C133" s="945"/>
      <c r="D133" s="944"/>
      <c r="E133" s="946"/>
      <c r="F133" s="947"/>
      <c r="G133" s="948"/>
      <c r="H133" s="949"/>
      <c r="I133" s="899"/>
      <c r="J133" s="899"/>
      <c r="K133" s="899"/>
      <c r="L133" s="944"/>
      <c r="M133" s="901"/>
      <c r="N133" s="950"/>
      <c r="O133" s="950"/>
      <c r="P133" s="950"/>
      <c r="Q133" s="950"/>
      <c r="R133" s="951"/>
      <c r="S133" s="952"/>
      <c r="T133" s="952"/>
      <c r="U133" s="944"/>
      <c r="V133" s="954"/>
      <c r="W133" s="950"/>
      <c r="X133" s="950"/>
      <c r="Y133" s="901"/>
      <c r="Z133" s="901"/>
      <c r="AA133" s="901"/>
      <c r="AB133" s="899"/>
      <c r="AC133" s="955"/>
      <c r="AD133" s="952"/>
      <c r="AE133" s="947"/>
      <c r="AF133" s="956"/>
    </row>
    <row r="134" spans="1:32" ht="15" customHeight="1" x14ac:dyDescent="0.25">
      <c r="A134" s="943"/>
      <c r="B134" s="944"/>
      <c r="C134" s="945"/>
      <c r="D134" s="944"/>
      <c r="E134" s="946"/>
      <c r="F134" s="947"/>
      <c r="G134" s="948"/>
      <c r="H134" s="949"/>
      <c r="I134" s="899"/>
      <c r="J134" s="899"/>
      <c r="K134" s="899"/>
      <c r="L134" s="944"/>
      <c r="M134" s="901"/>
      <c r="N134" s="950"/>
      <c r="O134" s="950"/>
      <c r="P134" s="950"/>
      <c r="Q134" s="950"/>
      <c r="R134" s="951"/>
      <c r="S134" s="952"/>
      <c r="T134" s="952"/>
      <c r="U134" s="944"/>
      <c r="V134" s="954"/>
      <c r="W134" s="950"/>
      <c r="X134" s="950"/>
      <c r="Y134" s="901"/>
      <c r="Z134" s="901"/>
      <c r="AA134" s="901"/>
      <c r="AB134" s="899"/>
      <c r="AC134" s="955"/>
      <c r="AD134" s="952"/>
      <c r="AE134" s="947"/>
      <c r="AF134" s="956"/>
    </row>
    <row r="135" spans="1:32" ht="15" customHeight="1" x14ac:dyDescent="0.25">
      <c r="A135" s="943"/>
      <c r="B135" s="944"/>
      <c r="C135" s="945"/>
      <c r="D135" s="944"/>
      <c r="E135" s="946"/>
      <c r="F135" s="947"/>
      <c r="G135" s="948"/>
      <c r="H135" s="949"/>
      <c r="I135" s="899"/>
      <c r="J135" s="899"/>
      <c r="K135" s="899"/>
      <c r="L135" s="944"/>
      <c r="M135" s="901"/>
      <c r="N135" s="950"/>
      <c r="O135" s="950"/>
      <c r="P135" s="950"/>
      <c r="Q135" s="950"/>
      <c r="R135" s="951"/>
      <c r="S135" s="952"/>
      <c r="T135" s="952"/>
      <c r="U135" s="814"/>
      <c r="V135" s="954"/>
      <c r="W135" s="950"/>
      <c r="X135" s="950"/>
      <c r="Y135" s="901"/>
      <c r="Z135" s="901"/>
      <c r="AA135" s="901"/>
      <c r="AB135" s="899"/>
      <c r="AC135" s="955"/>
      <c r="AD135" s="952"/>
      <c r="AE135" s="947"/>
      <c r="AF135" s="956"/>
    </row>
    <row r="136" spans="1:32" ht="15" customHeight="1" x14ac:dyDescent="0.25">
      <c r="A136" s="943"/>
      <c r="B136" s="944"/>
      <c r="C136" s="945"/>
      <c r="D136" s="944"/>
      <c r="E136" s="946"/>
      <c r="F136" s="947"/>
      <c r="G136" s="948"/>
      <c r="H136" s="949"/>
      <c r="I136" s="899"/>
      <c r="J136" s="899"/>
      <c r="K136" s="899"/>
      <c r="L136" s="944"/>
      <c r="M136" s="899"/>
      <c r="N136" s="950"/>
      <c r="O136" s="950"/>
      <c r="P136" s="950"/>
      <c r="Q136" s="950"/>
      <c r="R136" s="951"/>
      <c r="S136" s="952"/>
      <c r="T136" s="952"/>
      <c r="U136" s="944"/>
      <c r="V136" s="954"/>
      <c r="W136" s="950"/>
      <c r="X136" s="950"/>
      <c r="Y136" s="901"/>
      <c r="Z136" s="901"/>
      <c r="AA136" s="901"/>
      <c r="AB136" s="899"/>
      <c r="AC136" s="955"/>
      <c r="AD136" s="952"/>
      <c r="AE136" s="947"/>
      <c r="AF136" s="956"/>
    </row>
    <row r="137" spans="1:32" ht="15" customHeight="1" x14ac:dyDescent="0.25">
      <c r="A137" s="943"/>
      <c r="B137" s="944"/>
      <c r="C137" s="957"/>
      <c r="D137" s="944"/>
      <c r="E137" s="946"/>
      <c r="F137" s="947"/>
      <c r="G137" s="948"/>
      <c r="H137" s="949"/>
      <c r="I137" s="899"/>
      <c r="J137" s="899"/>
      <c r="K137" s="899"/>
      <c r="L137" s="944"/>
      <c r="M137" s="899"/>
      <c r="N137" s="950"/>
      <c r="O137" s="950"/>
      <c r="P137" s="950"/>
      <c r="Q137" s="950"/>
      <c r="R137" s="951"/>
      <c r="S137" s="952"/>
      <c r="T137" s="952"/>
      <c r="U137" s="944"/>
      <c r="V137" s="954"/>
      <c r="W137" s="950"/>
      <c r="X137" s="950"/>
      <c r="Y137" s="901"/>
      <c r="Z137" s="901"/>
      <c r="AA137" s="901"/>
      <c r="AB137" s="899"/>
      <c r="AC137" s="955"/>
      <c r="AD137" s="952"/>
      <c r="AE137" s="947"/>
      <c r="AF137" s="956"/>
    </row>
    <row r="138" spans="1:32" ht="15" customHeight="1" x14ac:dyDescent="0.25">
      <c r="A138" s="943"/>
      <c r="B138" s="944"/>
      <c r="C138" s="957"/>
      <c r="D138" s="944"/>
      <c r="E138" s="946"/>
      <c r="F138" s="947"/>
      <c r="G138" s="948"/>
      <c r="H138" s="949"/>
      <c r="I138" s="899"/>
      <c r="J138" s="899"/>
      <c r="K138" s="899"/>
      <c r="L138" s="944"/>
      <c r="M138" s="899"/>
      <c r="N138" s="950"/>
      <c r="O138" s="950"/>
      <c r="P138" s="950"/>
      <c r="Q138" s="950"/>
      <c r="R138" s="951"/>
      <c r="S138" s="952"/>
      <c r="T138" s="952"/>
      <c r="U138" s="944"/>
      <c r="V138" s="954"/>
      <c r="W138" s="950"/>
      <c r="X138" s="950"/>
      <c r="Y138" s="901"/>
      <c r="Z138" s="901"/>
      <c r="AA138" s="901"/>
      <c r="AB138" s="899"/>
      <c r="AC138" s="955"/>
      <c r="AD138" s="952"/>
      <c r="AE138" s="947"/>
      <c r="AF138" s="956"/>
    </row>
    <row r="139" spans="1:32" ht="15" customHeight="1" x14ac:dyDescent="0.25">
      <c r="A139" s="943"/>
      <c r="B139" s="944"/>
      <c r="C139" s="957"/>
      <c r="D139" s="944"/>
      <c r="E139" s="946"/>
      <c r="F139" s="947"/>
      <c r="G139" s="948"/>
      <c r="H139" s="949"/>
      <c r="I139" s="899"/>
      <c r="J139" s="899"/>
      <c r="K139" s="899"/>
      <c r="L139" s="944"/>
      <c r="M139" s="899"/>
      <c r="N139" s="950"/>
      <c r="O139" s="950"/>
      <c r="P139" s="950"/>
      <c r="Q139" s="950"/>
      <c r="R139" s="951"/>
      <c r="S139" s="952"/>
      <c r="T139" s="952"/>
      <c r="U139" s="944"/>
      <c r="V139" s="954"/>
      <c r="W139" s="950"/>
      <c r="X139" s="950"/>
      <c r="Y139" s="901"/>
      <c r="Z139" s="901"/>
      <c r="AA139" s="901"/>
      <c r="AB139" s="899"/>
      <c r="AC139" s="955"/>
      <c r="AD139" s="952"/>
      <c r="AE139" s="947"/>
      <c r="AF139" s="956"/>
    </row>
    <row r="140" spans="1:32" ht="15" customHeight="1" x14ac:dyDescent="0.25">
      <c r="A140" s="943"/>
      <c r="B140" s="944"/>
      <c r="C140" s="957"/>
      <c r="D140" s="944"/>
      <c r="E140" s="946"/>
      <c r="F140" s="947"/>
      <c r="G140" s="948"/>
      <c r="H140" s="949"/>
      <c r="I140" s="899"/>
      <c r="J140" s="899"/>
      <c r="K140" s="899"/>
      <c r="L140" s="944"/>
      <c r="M140" s="899"/>
      <c r="N140" s="950"/>
      <c r="O140" s="950"/>
      <c r="P140" s="950"/>
      <c r="Q140" s="950"/>
      <c r="R140" s="951"/>
      <c r="S140" s="952"/>
      <c r="T140" s="952"/>
      <c r="U140" s="944"/>
      <c r="V140" s="954"/>
      <c r="W140" s="950"/>
      <c r="X140" s="950"/>
      <c r="Y140" s="901"/>
      <c r="Z140" s="901"/>
      <c r="AA140" s="901"/>
      <c r="AB140" s="899"/>
      <c r="AC140" s="955"/>
      <c r="AD140" s="952"/>
      <c r="AE140" s="947"/>
      <c r="AF140" s="956"/>
    </row>
    <row r="141" spans="1:32" ht="15" customHeight="1" x14ac:dyDescent="0.25">
      <c r="A141" s="943"/>
      <c r="B141" s="944"/>
      <c r="C141" s="957"/>
      <c r="D141" s="944"/>
      <c r="E141" s="946"/>
      <c r="F141" s="947"/>
      <c r="G141" s="948"/>
      <c r="H141" s="949"/>
      <c r="I141" s="899"/>
      <c r="J141" s="899"/>
      <c r="K141" s="899"/>
      <c r="L141" s="944"/>
      <c r="M141" s="899"/>
      <c r="N141" s="950"/>
      <c r="O141" s="950"/>
      <c r="P141" s="950"/>
      <c r="Q141" s="950"/>
      <c r="R141" s="951"/>
      <c r="S141" s="952"/>
      <c r="T141" s="952"/>
      <c r="U141" s="944"/>
      <c r="V141" s="954"/>
      <c r="W141" s="950"/>
      <c r="X141" s="950"/>
      <c r="Y141" s="901"/>
      <c r="Z141" s="901"/>
      <c r="AA141" s="901"/>
      <c r="AB141" s="899"/>
      <c r="AC141" s="955"/>
      <c r="AD141" s="952"/>
      <c r="AE141" s="947"/>
      <c r="AF141" s="956"/>
    </row>
    <row r="142" spans="1:32" ht="15" customHeight="1" x14ac:dyDescent="0.25">
      <c r="A142" s="943"/>
      <c r="B142" s="944"/>
      <c r="C142" s="957"/>
      <c r="D142" s="944"/>
      <c r="E142" s="946"/>
      <c r="F142" s="947"/>
      <c r="G142" s="948"/>
      <c r="H142" s="949"/>
      <c r="I142" s="899"/>
      <c r="J142" s="899"/>
      <c r="K142" s="899"/>
      <c r="L142" s="944"/>
      <c r="M142" s="899"/>
      <c r="N142" s="950"/>
      <c r="O142" s="950"/>
      <c r="P142" s="950"/>
      <c r="Q142" s="950"/>
      <c r="R142" s="951"/>
      <c r="S142" s="952"/>
      <c r="T142" s="952"/>
      <c r="U142" s="944"/>
      <c r="V142" s="954"/>
      <c r="W142" s="950"/>
      <c r="X142" s="950"/>
      <c r="Y142" s="901"/>
      <c r="Z142" s="901"/>
      <c r="AA142" s="901"/>
      <c r="AB142" s="899"/>
      <c r="AC142" s="955"/>
      <c r="AD142" s="952"/>
      <c r="AE142" s="947"/>
      <c r="AF142" s="956"/>
    </row>
    <row r="143" spans="1:32" ht="15" customHeight="1" x14ac:dyDescent="0.25">
      <c r="A143" s="943"/>
      <c r="B143" s="944"/>
      <c r="C143" s="819"/>
      <c r="D143" s="944"/>
      <c r="E143" s="946"/>
      <c r="F143" s="947"/>
      <c r="G143" s="948"/>
      <c r="H143" s="949"/>
      <c r="I143" s="899"/>
      <c r="J143" s="899"/>
      <c r="K143" s="899"/>
      <c r="L143" s="944"/>
      <c r="M143" s="901"/>
      <c r="N143" s="950"/>
      <c r="O143" s="950"/>
      <c r="P143" s="950"/>
      <c r="Q143" s="950"/>
      <c r="R143" s="951"/>
      <c r="S143" s="952"/>
      <c r="T143" s="952"/>
      <c r="U143" s="944"/>
      <c r="V143" s="954"/>
      <c r="W143" s="950"/>
      <c r="X143" s="950"/>
      <c r="Y143" s="901"/>
      <c r="Z143" s="901"/>
      <c r="AA143" s="901"/>
      <c r="AB143" s="899"/>
      <c r="AC143" s="955"/>
      <c r="AD143" s="952"/>
      <c r="AE143" s="947"/>
      <c r="AF143" s="956"/>
    </row>
    <row r="144" spans="1:32" ht="15" customHeight="1" x14ac:dyDescent="0.25">
      <c r="A144" s="943"/>
      <c r="B144" s="944"/>
      <c r="C144" s="957"/>
      <c r="D144" s="944"/>
      <c r="E144" s="946"/>
      <c r="F144" s="947"/>
      <c r="G144" s="948"/>
      <c r="H144" s="949"/>
      <c r="I144" s="899"/>
      <c r="J144" s="899"/>
      <c r="K144" s="899"/>
      <c r="L144" s="944"/>
      <c r="M144" s="899"/>
      <c r="N144" s="950"/>
      <c r="O144" s="950"/>
      <c r="P144" s="950"/>
      <c r="Q144" s="950"/>
      <c r="R144" s="951"/>
      <c r="S144" s="952"/>
      <c r="T144" s="952"/>
      <c r="U144" s="944"/>
      <c r="V144" s="954"/>
      <c r="W144" s="950"/>
      <c r="X144" s="950"/>
      <c r="Y144" s="901"/>
      <c r="Z144" s="901"/>
      <c r="AA144" s="901"/>
      <c r="AB144" s="899"/>
      <c r="AC144" s="955"/>
      <c r="AD144" s="952"/>
      <c r="AE144" s="947"/>
      <c r="AF144" s="956"/>
    </row>
    <row r="145" spans="1:32" ht="15" customHeight="1" x14ac:dyDescent="0.25">
      <c r="A145" s="943"/>
      <c r="B145" s="944"/>
      <c r="C145" s="957"/>
      <c r="D145" s="944"/>
      <c r="E145" s="946"/>
      <c r="F145" s="947"/>
      <c r="G145" s="948"/>
      <c r="H145" s="949"/>
      <c r="I145" s="899"/>
      <c r="J145" s="899"/>
      <c r="K145" s="899"/>
      <c r="L145" s="944"/>
      <c r="M145" s="899"/>
      <c r="N145" s="950"/>
      <c r="O145" s="950"/>
      <c r="P145" s="950"/>
      <c r="Q145" s="950"/>
      <c r="R145" s="951"/>
      <c r="S145" s="952"/>
      <c r="T145" s="952"/>
      <c r="U145" s="944"/>
      <c r="V145" s="954"/>
      <c r="W145" s="950"/>
      <c r="X145" s="950"/>
      <c r="Y145" s="901"/>
      <c r="Z145" s="901"/>
      <c r="AA145" s="901"/>
      <c r="AB145" s="899"/>
      <c r="AC145" s="955"/>
      <c r="AD145" s="952"/>
      <c r="AE145" s="947"/>
      <c r="AF145" s="956"/>
    </row>
    <row r="146" spans="1:32" ht="15" customHeight="1" x14ac:dyDescent="0.25">
      <c r="A146" s="943"/>
      <c r="B146" s="944"/>
      <c r="C146" s="957"/>
      <c r="D146" s="944"/>
      <c r="E146" s="946"/>
      <c r="F146" s="947"/>
      <c r="G146" s="948"/>
      <c r="H146" s="949"/>
      <c r="I146" s="899"/>
      <c r="J146" s="899"/>
      <c r="K146" s="899"/>
      <c r="L146" s="944"/>
      <c r="M146" s="899"/>
      <c r="N146" s="950"/>
      <c r="O146" s="950"/>
      <c r="P146" s="950"/>
      <c r="Q146" s="950"/>
      <c r="R146" s="951"/>
      <c r="S146" s="952"/>
      <c r="T146" s="952"/>
      <c r="U146" s="944"/>
      <c r="V146" s="954"/>
      <c r="W146" s="950"/>
      <c r="X146" s="950"/>
      <c r="Y146" s="901"/>
      <c r="Z146" s="901"/>
      <c r="AA146" s="901"/>
      <c r="AB146" s="899"/>
      <c r="AC146" s="955"/>
      <c r="AD146" s="952"/>
      <c r="AE146" s="947"/>
      <c r="AF146" s="956"/>
    </row>
    <row r="147" spans="1:32" ht="15" customHeight="1" x14ac:dyDescent="0.25">
      <c r="A147" s="943"/>
      <c r="B147" s="944"/>
      <c r="C147" s="957"/>
      <c r="D147" s="944"/>
      <c r="E147" s="946"/>
      <c r="F147" s="947"/>
      <c r="G147" s="948"/>
      <c r="H147" s="949"/>
      <c r="I147" s="899"/>
      <c r="J147" s="899"/>
      <c r="K147" s="899"/>
      <c r="L147" s="944"/>
      <c r="M147" s="899"/>
      <c r="N147" s="950"/>
      <c r="O147" s="950"/>
      <c r="P147" s="950"/>
      <c r="Q147" s="950"/>
      <c r="R147" s="951"/>
      <c r="S147" s="952"/>
      <c r="T147" s="952"/>
      <c r="U147" s="944"/>
      <c r="V147" s="954"/>
      <c r="W147" s="950"/>
      <c r="X147" s="950"/>
      <c r="Y147" s="901"/>
      <c r="Z147" s="901"/>
      <c r="AA147" s="901"/>
      <c r="AB147" s="899"/>
      <c r="AC147" s="955"/>
      <c r="AD147" s="952"/>
      <c r="AE147" s="947"/>
      <c r="AF147" s="956"/>
    </row>
    <row r="148" spans="1:32" ht="15" customHeight="1" x14ac:dyDescent="0.25">
      <c r="A148" s="943"/>
      <c r="B148" s="944"/>
      <c r="C148" s="957"/>
      <c r="D148" s="944"/>
      <c r="E148" s="946"/>
      <c r="F148" s="947"/>
      <c r="G148" s="948"/>
      <c r="H148" s="949"/>
      <c r="I148" s="899"/>
      <c r="J148" s="899"/>
      <c r="K148" s="899"/>
      <c r="L148" s="944"/>
      <c r="M148" s="901"/>
      <c r="N148" s="950"/>
      <c r="O148" s="950"/>
      <c r="P148" s="950"/>
      <c r="Q148" s="950"/>
      <c r="R148" s="951"/>
      <c r="S148" s="952"/>
      <c r="T148" s="952"/>
      <c r="U148" s="944"/>
      <c r="V148" s="954"/>
      <c r="W148" s="950"/>
      <c r="X148" s="950"/>
      <c r="Y148" s="901"/>
      <c r="Z148" s="901"/>
      <c r="AA148" s="901"/>
      <c r="AB148" s="899"/>
      <c r="AC148" s="955"/>
      <c r="AD148" s="952"/>
      <c r="AE148" s="947"/>
      <c r="AF148" s="956"/>
    </row>
    <row r="149" spans="1:32" ht="15" customHeight="1" x14ac:dyDescent="0.25">
      <c r="A149" s="943"/>
      <c r="B149" s="944"/>
      <c r="C149" s="957"/>
      <c r="D149" s="944"/>
      <c r="E149" s="946"/>
      <c r="F149" s="947"/>
      <c r="G149" s="948"/>
      <c r="H149" s="949"/>
      <c r="I149" s="899"/>
      <c r="J149" s="899"/>
      <c r="K149" s="899"/>
      <c r="L149" s="944"/>
      <c r="M149" s="899"/>
      <c r="N149" s="950"/>
      <c r="O149" s="950"/>
      <c r="P149" s="950"/>
      <c r="Q149" s="950"/>
      <c r="R149" s="951"/>
      <c r="S149" s="952"/>
      <c r="T149" s="952"/>
      <c r="U149" s="944"/>
      <c r="V149" s="954"/>
      <c r="W149" s="950"/>
      <c r="X149" s="950"/>
      <c r="Y149" s="901"/>
      <c r="Z149" s="901"/>
      <c r="AA149" s="901"/>
      <c r="AB149" s="899"/>
      <c r="AC149" s="955"/>
      <c r="AD149" s="952"/>
      <c r="AE149" s="947"/>
      <c r="AF149" s="956"/>
    </row>
    <row r="150" spans="1:32" ht="15" customHeight="1" x14ac:dyDescent="0.25">
      <c r="A150" s="943"/>
      <c r="B150" s="944"/>
      <c r="C150" s="957"/>
      <c r="D150" s="944"/>
      <c r="E150" s="946"/>
      <c r="F150" s="947"/>
      <c r="G150" s="948"/>
      <c r="H150" s="949"/>
      <c r="I150" s="899"/>
      <c r="J150" s="899"/>
      <c r="K150" s="899"/>
      <c r="L150" s="944"/>
      <c r="M150" s="899"/>
      <c r="N150" s="950"/>
      <c r="O150" s="950"/>
      <c r="P150" s="950"/>
      <c r="Q150" s="950"/>
      <c r="R150" s="951"/>
      <c r="S150" s="952"/>
      <c r="T150" s="952"/>
      <c r="U150" s="944"/>
      <c r="V150" s="954"/>
      <c r="W150" s="950"/>
      <c r="X150" s="950"/>
      <c r="Y150" s="901"/>
      <c r="Z150" s="901"/>
      <c r="AA150" s="901"/>
      <c r="AB150" s="899"/>
      <c r="AC150" s="955"/>
      <c r="AD150" s="952"/>
      <c r="AE150" s="947"/>
      <c r="AF150" s="956"/>
    </row>
    <row r="151" spans="1:32" ht="15" customHeight="1" x14ac:dyDescent="0.25">
      <c r="A151" s="943"/>
      <c r="B151" s="944"/>
      <c r="C151" s="957"/>
      <c r="D151" s="944"/>
      <c r="E151" s="946"/>
      <c r="F151" s="947"/>
      <c r="G151" s="948"/>
      <c r="H151" s="949"/>
      <c r="I151" s="899"/>
      <c r="J151" s="899"/>
      <c r="K151" s="899"/>
      <c r="L151" s="944"/>
      <c r="M151" s="899"/>
      <c r="N151" s="950"/>
      <c r="O151" s="950"/>
      <c r="P151" s="950"/>
      <c r="Q151" s="950"/>
      <c r="R151" s="951"/>
      <c r="S151" s="952"/>
      <c r="T151" s="952"/>
      <c r="U151" s="944"/>
      <c r="V151" s="954"/>
      <c r="W151" s="950"/>
      <c r="X151" s="950"/>
      <c r="Y151" s="901"/>
      <c r="Z151" s="901"/>
      <c r="AA151" s="901"/>
      <c r="AB151" s="899"/>
      <c r="AC151" s="955"/>
      <c r="AD151" s="952"/>
      <c r="AE151" s="947"/>
      <c r="AF151" s="956"/>
    </row>
    <row r="152" spans="1:32" ht="15" customHeight="1" x14ac:dyDescent="0.25">
      <c r="A152" s="943"/>
      <c r="B152" s="944"/>
      <c r="C152" s="945"/>
      <c r="D152" s="944"/>
      <c r="E152" s="946"/>
      <c r="F152" s="947"/>
      <c r="G152" s="948"/>
      <c r="H152" s="949"/>
      <c r="I152" s="899"/>
      <c r="J152" s="899"/>
      <c r="K152" s="899"/>
      <c r="L152" s="944"/>
      <c r="M152" s="899"/>
      <c r="N152" s="950"/>
      <c r="O152" s="950"/>
      <c r="P152" s="950"/>
      <c r="Q152" s="950"/>
      <c r="R152" s="951"/>
      <c r="S152" s="952"/>
      <c r="T152" s="952"/>
      <c r="U152" s="944"/>
      <c r="V152" s="954"/>
      <c r="W152" s="950"/>
      <c r="X152" s="950"/>
      <c r="Y152" s="901"/>
      <c r="Z152" s="901"/>
      <c r="AA152" s="901"/>
      <c r="AB152" s="899"/>
      <c r="AC152" s="955"/>
      <c r="AD152" s="952"/>
      <c r="AE152" s="947"/>
      <c r="AF152" s="956"/>
    </row>
    <row r="153" spans="1:32" ht="15" customHeight="1" x14ac:dyDescent="0.25">
      <c r="A153" s="943"/>
      <c r="B153" s="944"/>
      <c r="C153" s="945"/>
      <c r="D153" s="944"/>
      <c r="E153" s="946"/>
      <c r="F153" s="947"/>
      <c r="G153" s="948"/>
      <c r="H153" s="949"/>
      <c r="I153" s="899"/>
      <c r="J153" s="899"/>
      <c r="K153" s="899"/>
      <c r="L153" s="944"/>
      <c r="M153" s="899"/>
      <c r="N153" s="950"/>
      <c r="O153" s="950"/>
      <c r="P153" s="950"/>
      <c r="Q153" s="950"/>
      <c r="R153" s="951"/>
      <c r="S153" s="952"/>
      <c r="T153" s="952"/>
      <c r="U153" s="944"/>
      <c r="V153" s="954"/>
      <c r="W153" s="950"/>
      <c r="X153" s="950"/>
      <c r="Y153" s="901"/>
      <c r="Z153" s="901"/>
      <c r="AA153" s="901"/>
      <c r="AB153" s="899"/>
      <c r="AC153" s="955"/>
      <c r="AD153" s="952"/>
      <c r="AE153" s="947"/>
      <c r="AF153" s="956"/>
    </row>
    <row r="154" spans="1:32" ht="15" customHeight="1" x14ac:dyDescent="0.25">
      <c r="A154" s="943"/>
      <c r="B154" s="944"/>
      <c r="C154" s="957"/>
      <c r="D154" s="944"/>
      <c r="E154" s="946"/>
      <c r="F154" s="947"/>
      <c r="G154" s="948"/>
      <c r="H154" s="949"/>
      <c r="I154" s="899"/>
      <c r="J154" s="899"/>
      <c r="K154" s="899"/>
      <c r="L154" s="944"/>
      <c r="M154" s="899"/>
      <c r="N154" s="950"/>
      <c r="O154" s="950"/>
      <c r="P154" s="950"/>
      <c r="Q154" s="950"/>
      <c r="R154" s="951"/>
      <c r="S154" s="952"/>
      <c r="T154" s="952"/>
      <c r="U154" s="944"/>
      <c r="V154" s="954"/>
      <c r="W154" s="950"/>
      <c r="X154" s="950"/>
      <c r="Y154" s="901"/>
      <c r="Z154" s="901"/>
      <c r="AA154" s="901"/>
      <c r="AB154" s="899"/>
      <c r="AC154" s="955"/>
      <c r="AD154" s="952"/>
      <c r="AE154" s="947"/>
      <c r="AF154" s="956"/>
    </row>
    <row r="155" spans="1:32" ht="15" customHeight="1" x14ac:dyDescent="0.25">
      <c r="A155" s="943"/>
      <c r="B155" s="944"/>
      <c r="C155" s="957"/>
      <c r="D155" s="944"/>
      <c r="E155" s="946"/>
      <c r="F155" s="947"/>
      <c r="G155" s="948"/>
      <c r="H155" s="949"/>
      <c r="I155" s="899"/>
      <c r="J155" s="899"/>
      <c r="K155" s="899"/>
      <c r="L155" s="944"/>
      <c r="M155" s="899"/>
      <c r="N155" s="950"/>
      <c r="O155" s="950"/>
      <c r="P155" s="950"/>
      <c r="Q155" s="950"/>
      <c r="R155" s="951"/>
      <c r="S155" s="952"/>
      <c r="T155" s="952"/>
      <c r="U155" s="944"/>
      <c r="V155" s="954"/>
      <c r="W155" s="950"/>
      <c r="X155" s="950"/>
      <c r="Y155" s="901"/>
      <c r="Z155" s="901"/>
      <c r="AA155" s="901"/>
      <c r="AB155" s="899"/>
      <c r="AC155" s="955"/>
      <c r="AD155" s="952"/>
      <c r="AE155" s="947"/>
      <c r="AF155" s="956"/>
    </row>
    <row r="156" spans="1:32" ht="15" customHeight="1" x14ac:dyDescent="0.25">
      <c r="A156" s="943"/>
      <c r="B156" s="944"/>
      <c r="C156" s="945"/>
      <c r="D156" s="944"/>
      <c r="E156" s="946"/>
      <c r="F156" s="947"/>
      <c r="G156" s="948"/>
      <c r="H156" s="949"/>
      <c r="I156" s="899"/>
      <c r="J156" s="899"/>
      <c r="K156" s="899"/>
      <c r="L156" s="900"/>
      <c r="M156" s="899"/>
      <c r="N156" s="950"/>
      <c r="O156" s="950"/>
      <c r="P156" s="950"/>
      <c r="Q156" s="950"/>
      <c r="R156" s="951"/>
      <c r="S156" s="952"/>
      <c r="T156" s="952"/>
      <c r="U156" s="944"/>
      <c r="V156" s="954"/>
      <c r="W156" s="950"/>
      <c r="X156" s="950"/>
      <c r="Y156" s="901"/>
      <c r="Z156" s="901"/>
      <c r="AA156" s="901"/>
      <c r="AB156" s="899"/>
      <c r="AC156" s="955"/>
      <c r="AD156" s="952"/>
      <c r="AE156" s="947"/>
      <c r="AF156" s="956"/>
    </row>
    <row r="157" spans="1:32" ht="15" customHeight="1" x14ac:dyDescent="0.25">
      <c r="A157" s="943"/>
      <c r="B157" s="944"/>
      <c r="C157" s="945"/>
      <c r="D157" s="944"/>
      <c r="E157" s="946"/>
      <c r="F157" s="947"/>
      <c r="G157" s="948"/>
      <c r="H157" s="949"/>
      <c r="I157" s="899"/>
      <c r="J157" s="899"/>
      <c r="K157" s="899"/>
      <c r="L157" s="900"/>
      <c r="M157" s="899"/>
      <c r="N157" s="950"/>
      <c r="O157" s="950"/>
      <c r="P157" s="950"/>
      <c r="Q157" s="950"/>
      <c r="R157" s="951"/>
      <c r="S157" s="952"/>
      <c r="T157" s="952"/>
      <c r="U157" s="944"/>
      <c r="V157" s="954"/>
      <c r="W157" s="950"/>
      <c r="X157" s="950"/>
      <c r="Y157" s="901"/>
      <c r="Z157" s="901"/>
      <c r="AA157" s="901"/>
      <c r="AB157" s="899"/>
      <c r="AC157" s="955"/>
      <c r="AD157" s="952"/>
      <c r="AE157" s="947"/>
      <c r="AF157" s="956"/>
    </row>
    <row r="158" spans="1:32" ht="15" customHeight="1" x14ac:dyDescent="0.25">
      <c r="A158" s="943"/>
      <c r="B158" s="944"/>
      <c r="C158" s="945"/>
      <c r="D158" s="944"/>
      <c r="E158" s="946"/>
      <c r="F158" s="947"/>
      <c r="G158" s="948"/>
      <c r="H158" s="949"/>
      <c r="I158" s="899"/>
      <c r="J158" s="899"/>
      <c r="K158" s="899"/>
      <c r="L158" s="900"/>
      <c r="M158" s="899"/>
      <c r="N158" s="950"/>
      <c r="O158" s="950"/>
      <c r="P158" s="950"/>
      <c r="Q158" s="950"/>
      <c r="R158" s="951"/>
      <c r="S158" s="952"/>
      <c r="T158" s="952"/>
      <c r="U158" s="944"/>
      <c r="V158" s="954"/>
      <c r="W158" s="950"/>
      <c r="X158" s="950"/>
      <c r="Y158" s="901"/>
      <c r="Z158" s="901"/>
      <c r="AA158" s="901"/>
      <c r="AB158" s="899"/>
      <c r="AC158" s="955"/>
      <c r="AD158" s="952"/>
      <c r="AE158" s="947"/>
      <c r="AF158" s="956"/>
    </row>
    <row r="159" spans="1:32" ht="15" customHeight="1" outlineLevel="1" x14ac:dyDescent="0.25">
      <c r="A159" s="943"/>
      <c r="B159" s="944"/>
      <c r="C159" s="945"/>
      <c r="D159" s="944"/>
      <c r="E159" s="946"/>
      <c r="F159" s="947"/>
      <c r="G159" s="948"/>
      <c r="H159" s="949"/>
      <c r="I159" s="899"/>
      <c r="J159" s="899"/>
      <c r="K159" s="899"/>
      <c r="L159" s="944"/>
      <c r="M159" s="899"/>
      <c r="N159" s="950"/>
      <c r="O159" s="950"/>
      <c r="P159" s="950"/>
      <c r="Q159" s="950"/>
      <c r="R159" s="951"/>
      <c r="S159" s="952"/>
      <c r="T159" s="952"/>
      <c r="U159" s="944"/>
      <c r="V159" s="954"/>
      <c r="W159" s="950"/>
      <c r="X159" s="950"/>
      <c r="Y159" s="901"/>
      <c r="Z159" s="901"/>
      <c r="AA159" s="901"/>
      <c r="AB159" s="899"/>
      <c r="AC159" s="955"/>
      <c r="AD159" s="952"/>
      <c r="AE159" s="947"/>
      <c r="AF159" s="956"/>
    </row>
    <row r="160" spans="1:32" ht="15" customHeight="1" outlineLevel="1" x14ac:dyDescent="0.25">
      <c r="A160" s="943"/>
      <c r="B160" s="944"/>
      <c r="C160" s="945"/>
      <c r="D160" s="944"/>
      <c r="E160" s="946"/>
      <c r="F160" s="947"/>
      <c r="G160" s="948"/>
      <c r="H160" s="949"/>
      <c r="I160" s="899"/>
      <c r="J160" s="899"/>
      <c r="K160" s="899"/>
      <c r="L160" s="944"/>
      <c r="M160" s="899"/>
      <c r="N160" s="950"/>
      <c r="O160" s="950"/>
      <c r="P160" s="950"/>
      <c r="Q160" s="950"/>
      <c r="R160" s="951"/>
      <c r="S160" s="952"/>
      <c r="T160" s="952"/>
      <c r="U160" s="944"/>
      <c r="V160" s="954"/>
      <c r="W160" s="950"/>
      <c r="X160" s="950"/>
      <c r="Y160" s="901"/>
      <c r="Z160" s="901"/>
      <c r="AA160" s="901"/>
      <c r="AB160" s="899"/>
      <c r="AC160" s="955"/>
      <c r="AD160" s="952"/>
      <c r="AE160" s="947"/>
      <c r="AF160" s="956"/>
    </row>
    <row r="161" spans="1:32" ht="15" customHeight="1" outlineLevel="1" x14ac:dyDescent="0.25">
      <c r="A161" s="943"/>
      <c r="B161" s="944"/>
      <c r="C161" s="945"/>
      <c r="D161" s="944"/>
      <c r="E161" s="946"/>
      <c r="F161" s="947"/>
      <c r="G161" s="948"/>
      <c r="H161" s="949"/>
      <c r="I161" s="899"/>
      <c r="J161" s="899"/>
      <c r="K161" s="899"/>
      <c r="L161" s="944"/>
      <c r="M161" s="899"/>
      <c r="N161" s="950"/>
      <c r="O161" s="950"/>
      <c r="P161" s="950"/>
      <c r="Q161" s="950"/>
      <c r="R161" s="951"/>
      <c r="S161" s="952"/>
      <c r="T161" s="952"/>
      <c r="U161" s="944"/>
      <c r="V161" s="954"/>
      <c r="W161" s="950"/>
      <c r="X161" s="950"/>
      <c r="Y161" s="901"/>
      <c r="Z161" s="901"/>
      <c r="AA161" s="901"/>
      <c r="AB161" s="899"/>
      <c r="AC161" s="955"/>
      <c r="AD161" s="952"/>
      <c r="AE161" s="947"/>
      <c r="AF161" s="956"/>
    </row>
    <row r="162" spans="1:32" ht="15" customHeight="1" outlineLevel="1" x14ac:dyDescent="0.25">
      <c r="A162" s="943"/>
      <c r="B162" s="944"/>
      <c r="C162" s="945"/>
      <c r="D162" s="944"/>
      <c r="E162" s="946"/>
      <c r="F162" s="947"/>
      <c r="G162" s="948"/>
      <c r="H162" s="949"/>
      <c r="I162" s="899"/>
      <c r="J162" s="899"/>
      <c r="K162" s="899"/>
      <c r="L162" s="944"/>
      <c r="M162" s="901"/>
      <c r="N162" s="950"/>
      <c r="O162" s="950"/>
      <c r="P162" s="950"/>
      <c r="Q162" s="950"/>
      <c r="R162" s="951"/>
      <c r="S162" s="952"/>
      <c r="T162" s="952"/>
      <c r="U162" s="944"/>
      <c r="V162" s="954"/>
      <c r="W162" s="950"/>
      <c r="X162" s="950"/>
      <c r="Y162" s="901"/>
      <c r="Z162" s="901"/>
      <c r="AA162" s="901"/>
      <c r="AB162" s="899"/>
      <c r="AC162" s="955"/>
      <c r="AD162" s="952"/>
      <c r="AE162" s="947"/>
      <c r="AF162" s="956"/>
    </row>
    <row r="163" spans="1:32" ht="15" customHeight="1" outlineLevel="1" x14ac:dyDescent="0.25">
      <c r="A163" s="943"/>
      <c r="B163" s="944"/>
      <c r="C163" s="945"/>
      <c r="D163" s="944"/>
      <c r="E163" s="946"/>
      <c r="F163" s="947"/>
      <c r="G163" s="948"/>
      <c r="H163" s="949"/>
      <c r="I163" s="899"/>
      <c r="J163" s="899"/>
      <c r="K163" s="899"/>
      <c r="L163" s="944"/>
      <c r="M163" s="901"/>
      <c r="N163" s="950"/>
      <c r="O163" s="950"/>
      <c r="P163" s="950"/>
      <c r="Q163" s="950"/>
      <c r="R163" s="951"/>
      <c r="S163" s="952"/>
      <c r="T163" s="952"/>
      <c r="U163" s="944"/>
      <c r="V163" s="954"/>
      <c r="W163" s="950"/>
      <c r="X163" s="950"/>
      <c r="Y163" s="901"/>
      <c r="Z163" s="901"/>
      <c r="AA163" s="901"/>
      <c r="AB163" s="899"/>
      <c r="AC163" s="955"/>
      <c r="AD163" s="952"/>
      <c r="AE163" s="947"/>
      <c r="AF163" s="956"/>
    </row>
    <row r="164" spans="1:32" ht="15" customHeight="1" outlineLevel="1" x14ac:dyDescent="0.25">
      <c r="A164" s="943"/>
      <c r="B164" s="944"/>
      <c r="C164" s="945"/>
      <c r="D164" s="944"/>
      <c r="E164" s="946"/>
      <c r="F164" s="947"/>
      <c r="G164" s="948"/>
      <c r="H164" s="949"/>
      <c r="I164" s="899"/>
      <c r="J164" s="899"/>
      <c r="K164" s="899"/>
      <c r="L164" s="944"/>
      <c r="M164" s="901"/>
      <c r="N164" s="950"/>
      <c r="O164" s="950"/>
      <c r="P164" s="950"/>
      <c r="Q164" s="950"/>
      <c r="R164" s="951"/>
      <c r="S164" s="952"/>
      <c r="T164" s="952"/>
      <c r="U164" s="944"/>
      <c r="V164" s="954"/>
      <c r="W164" s="950"/>
      <c r="X164" s="950"/>
      <c r="Y164" s="901"/>
      <c r="Z164" s="901"/>
      <c r="AA164" s="901"/>
      <c r="AB164" s="899"/>
      <c r="AC164" s="955"/>
      <c r="AD164" s="952"/>
      <c r="AE164" s="947"/>
      <c r="AF164" s="956"/>
    </row>
    <row r="165" spans="1:32" ht="15" customHeight="1" outlineLevel="1" x14ac:dyDescent="0.25">
      <c r="A165" s="943"/>
      <c r="B165" s="944"/>
      <c r="C165" s="945"/>
      <c r="D165" s="944"/>
      <c r="E165" s="946"/>
      <c r="F165" s="947"/>
      <c r="G165" s="948"/>
      <c r="H165" s="949"/>
      <c r="I165" s="899"/>
      <c r="J165" s="899"/>
      <c r="K165" s="899"/>
      <c r="L165" s="944"/>
      <c r="M165" s="901"/>
      <c r="N165" s="950"/>
      <c r="O165" s="950"/>
      <c r="P165" s="950"/>
      <c r="Q165" s="950"/>
      <c r="R165" s="951"/>
      <c r="S165" s="952"/>
      <c r="T165" s="952"/>
      <c r="U165" s="944"/>
      <c r="V165" s="954"/>
      <c r="W165" s="950"/>
      <c r="X165" s="950"/>
      <c r="Y165" s="901"/>
      <c r="Z165" s="901"/>
      <c r="AA165" s="901"/>
      <c r="AB165" s="899"/>
      <c r="AC165" s="955"/>
      <c r="AD165" s="952"/>
      <c r="AE165" s="947"/>
      <c r="AF165" s="956"/>
    </row>
    <row r="166" spans="1:32" ht="15" customHeight="1" outlineLevel="1" x14ac:dyDescent="0.25">
      <c r="A166" s="943"/>
      <c r="B166" s="944"/>
      <c r="C166" s="945"/>
      <c r="D166" s="944"/>
      <c r="E166" s="946"/>
      <c r="F166" s="947"/>
      <c r="G166" s="948"/>
      <c r="H166" s="949"/>
      <c r="I166" s="899"/>
      <c r="J166" s="899"/>
      <c r="K166" s="899"/>
      <c r="L166" s="944"/>
      <c r="M166" s="901"/>
      <c r="N166" s="950"/>
      <c r="O166" s="950"/>
      <c r="P166" s="950"/>
      <c r="Q166" s="950"/>
      <c r="R166" s="951"/>
      <c r="S166" s="952"/>
      <c r="T166" s="952"/>
      <c r="U166" s="944"/>
      <c r="V166" s="954"/>
      <c r="W166" s="950"/>
      <c r="X166" s="950"/>
      <c r="Y166" s="901"/>
      <c r="Z166" s="901"/>
      <c r="AA166" s="901"/>
      <c r="AB166" s="899"/>
      <c r="AC166" s="955"/>
      <c r="AD166" s="952"/>
      <c r="AE166" s="947"/>
      <c r="AF166" s="956"/>
    </row>
    <row r="167" spans="1:32" ht="15" customHeight="1" x14ac:dyDescent="0.25">
      <c r="A167" s="943"/>
      <c r="B167" s="944"/>
      <c r="C167" s="945"/>
      <c r="D167" s="944"/>
      <c r="E167" s="946"/>
      <c r="F167" s="947"/>
      <c r="G167" s="948"/>
      <c r="H167" s="949"/>
      <c r="I167" s="899"/>
      <c r="J167" s="899"/>
      <c r="K167" s="899"/>
      <c r="L167" s="944"/>
      <c r="M167" s="901"/>
      <c r="N167" s="950"/>
      <c r="O167" s="950"/>
      <c r="P167" s="950"/>
      <c r="Q167" s="950"/>
      <c r="R167" s="951"/>
      <c r="S167" s="952"/>
      <c r="T167" s="952"/>
      <c r="U167" s="944"/>
      <c r="V167" s="954"/>
      <c r="W167" s="950"/>
      <c r="X167" s="950"/>
      <c r="Y167" s="901"/>
      <c r="Z167" s="901"/>
      <c r="AA167" s="901"/>
      <c r="AB167" s="899"/>
      <c r="AC167" s="955"/>
      <c r="AD167" s="952"/>
      <c r="AE167" s="947"/>
      <c r="AF167" s="956"/>
    </row>
    <row r="168" spans="1:32" ht="15" customHeight="1" x14ac:dyDescent="0.25">
      <c r="A168" s="943"/>
      <c r="B168" s="944"/>
      <c r="C168" s="945"/>
      <c r="D168" s="944"/>
      <c r="E168" s="946"/>
      <c r="F168" s="947"/>
      <c r="G168" s="948"/>
      <c r="H168" s="949"/>
      <c r="I168" s="899"/>
      <c r="J168" s="899"/>
      <c r="K168" s="899"/>
      <c r="L168" s="944"/>
      <c r="M168" s="901"/>
      <c r="N168" s="950"/>
      <c r="O168" s="950"/>
      <c r="P168" s="950"/>
      <c r="Q168" s="950"/>
      <c r="R168" s="951"/>
      <c r="S168" s="952"/>
      <c r="T168" s="952"/>
      <c r="U168" s="944"/>
      <c r="V168" s="954"/>
      <c r="W168" s="950"/>
      <c r="X168" s="950"/>
      <c r="Y168" s="901"/>
      <c r="Z168" s="901"/>
      <c r="AA168" s="901"/>
      <c r="AB168" s="899"/>
      <c r="AC168" s="955"/>
      <c r="AD168" s="952"/>
      <c r="AE168" s="947"/>
      <c r="AF168" s="956"/>
    </row>
    <row r="169" spans="1:32" ht="15" customHeight="1" x14ac:dyDescent="0.25">
      <c r="A169" s="943"/>
      <c r="B169" s="944"/>
      <c r="C169" s="945"/>
      <c r="D169" s="944"/>
      <c r="E169" s="946"/>
      <c r="F169" s="947"/>
      <c r="G169" s="948"/>
      <c r="H169" s="949"/>
      <c r="I169" s="899"/>
      <c r="J169" s="899"/>
      <c r="K169" s="899"/>
      <c r="L169" s="944"/>
      <c r="M169" s="901"/>
      <c r="N169" s="950"/>
      <c r="O169" s="950"/>
      <c r="P169" s="950"/>
      <c r="Q169" s="950"/>
      <c r="R169" s="951"/>
      <c r="S169" s="952"/>
      <c r="T169" s="952"/>
      <c r="U169" s="814"/>
      <c r="V169" s="954"/>
      <c r="W169" s="950"/>
      <c r="X169" s="950"/>
      <c r="Y169" s="901"/>
      <c r="Z169" s="901"/>
      <c r="AA169" s="901"/>
      <c r="AB169" s="899"/>
      <c r="AC169" s="955"/>
      <c r="AD169" s="952"/>
      <c r="AE169" s="947"/>
      <c r="AF169" s="956"/>
    </row>
    <row r="170" spans="1:32" ht="15" customHeight="1" x14ac:dyDescent="0.25">
      <c r="A170" s="943"/>
      <c r="B170" s="944"/>
      <c r="C170" s="957"/>
      <c r="D170" s="944"/>
      <c r="E170" s="946"/>
      <c r="F170" s="947"/>
      <c r="G170" s="947"/>
      <c r="H170" s="949"/>
      <c r="I170" s="899"/>
      <c r="J170" s="899"/>
      <c r="K170" s="899"/>
      <c r="L170" s="944"/>
      <c r="M170" s="901"/>
      <c r="N170" s="950"/>
      <c r="O170" s="950"/>
      <c r="P170" s="950"/>
      <c r="Q170" s="950"/>
      <c r="R170" s="951"/>
      <c r="S170" s="952"/>
      <c r="T170" s="952"/>
      <c r="U170" s="944"/>
      <c r="V170" s="954"/>
      <c r="W170" s="950"/>
      <c r="X170" s="950"/>
      <c r="Y170" s="901"/>
      <c r="Z170" s="901"/>
      <c r="AA170" s="901"/>
      <c r="AB170" s="899"/>
      <c r="AC170" s="955"/>
      <c r="AD170" s="952"/>
      <c r="AE170" s="947"/>
      <c r="AF170" s="956"/>
    </row>
    <row r="171" spans="1:32" ht="15" customHeight="1" x14ac:dyDescent="0.25">
      <c r="A171" s="943"/>
      <c r="B171" s="944"/>
      <c r="C171" s="957"/>
      <c r="D171" s="944"/>
      <c r="E171" s="946"/>
      <c r="F171" s="947"/>
      <c r="G171" s="948"/>
      <c r="H171" s="949"/>
      <c r="I171" s="899"/>
      <c r="J171" s="899"/>
      <c r="K171" s="899"/>
      <c r="L171" s="944"/>
      <c r="M171" s="901"/>
      <c r="N171" s="950"/>
      <c r="O171" s="950"/>
      <c r="P171" s="950"/>
      <c r="Q171" s="950"/>
      <c r="R171" s="951"/>
      <c r="S171" s="952"/>
      <c r="T171" s="952"/>
      <c r="U171" s="944"/>
      <c r="V171" s="954"/>
      <c r="W171" s="950"/>
      <c r="X171" s="950"/>
      <c r="Y171" s="901"/>
      <c r="Z171" s="901"/>
      <c r="AA171" s="901"/>
      <c r="AB171" s="899"/>
      <c r="AC171" s="955"/>
      <c r="AD171" s="952"/>
      <c r="AE171" s="947"/>
      <c r="AF171" s="956"/>
    </row>
    <row r="172" spans="1:32" ht="15" customHeight="1" x14ac:dyDescent="0.25">
      <c r="A172" s="943"/>
      <c r="B172" s="944"/>
      <c r="C172" s="957"/>
      <c r="D172" s="944"/>
      <c r="E172" s="946"/>
      <c r="F172" s="947"/>
      <c r="G172" s="948"/>
      <c r="H172" s="949"/>
      <c r="I172" s="899"/>
      <c r="J172" s="899"/>
      <c r="K172" s="899"/>
      <c r="L172" s="944"/>
      <c r="M172" s="901"/>
      <c r="N172" s="950"/>
      <c r="O172" s="950"/>
      <c r="P172" s="950"/>
      <c r="Q172" s="950"/>
      <c r="R172" s="951"/>
      <c r="S172" s="952"/>
      <c r="T172" s="952"/>
      <c r="U172" s="944"/>
      <c r="V172" s="954"/>
      <c r="W172" s="950"/>
      <c r="X172" s="950"/>
      <c r="Y172" s="901"/>
      <c r="Z172" s="901"/>
      <c r="AA172" s="901"/>
      <c r="AB172" s="899"/>
      <c r="AC172" s="955"/>
      <c r="AD172" s="952"/>
      <c r="AE172" s="947"/>
      <c r="AF172" s="956"/>
    </row>
    <row r="173" spans="1:32" ht="15" customHeight="1" x14ac:dyDescent="0.25">
      <c r="A173" s="943"/>
      <c r="B173" s="944"/>
      <c r="C173" s="957"/>
      <c r="D173" s="944"/>
      <c r="E173" s="946"/>
      <c r="F173" s="947"/>
      <c r="G173" s="948"/>
      <c r="H173" s="949"/>
      <c r="I173" s="899"/>
      <c r="J173" s="899"/>
      <c r="K173" s="899"/>
      <c r="L173" s="944"/>
      <c r="M173" s="901"/>
      <c r="N173" s="950"/>
      <c r="O173" s="950"/>
      <c r="P173" s="950"/>
      <c r="Q173" s="950"/>
      <c r="R173" s="951"/>
      <c r="S173" s="952"/>
      <c r="T173" s="952"/>
      <c r="U173" s="944"/>
      <c r="V173" s="954"/>
      <c r="W173" s="950"/>
      <c r="X173" s="950"/>
      <c r="Y173" s="901"/>
      <c r="Z173" s="901"/>
      <c r="AA173" s="901"/>
      <c r="AB173" s="899"/>
      <c r="AC173" s="955"/>
      <c r="AD173" s="952"/>
      <c r="AE173" s="947"/>
      <c r="AF173" s="956"/>
    </row>
    <row r="174" spans="1:32" ht="15" customHeight="1" outlineLevel="1" x14ac:dyDescent="0.25">
      <c r="A174" s="943"/>
      <c r="B174" s="944"/>
      <c r="C174" s="945"/>
      <c r="D174" s="944"/>
      <c r="E174" s="946"/>
      <c r="F174" s="947"/>
      <c r="G174" s="948"/>
      <c r="H174" s="949"/>
      <c r="I174" s="899"/>
      <c r="J174" s="899"/>
      <c r="K174" s="899"/>
      <c r="L174" s="944"/>
      <c r="M174" s="901"/>
      <c r="N174" s="950"/>
      <c r="O174" s="950"/>
      <c r="P174" s="950"/>
      <c r="Q174" s="950"/>
      <c r="R174" s="951"/>
      <c r="S174" s="952"/>
      <c r="T174" s="952"/>
      <c r="U174" s="944"/>
      <c r="V174" s="954"/>
      <c r="W174" s="950"/>
      <c r="X174" s="950"/>
      <c r="Y174" s="901"/>
      <c r="Z174" s="901"/>
      <c r="AA174" s="901"/>
      <c r="AB174" s="899"/>
      <c r="AC174" s="955"/>
      <c r="AD174" s="952"/>
      <c r="AE174" s="947"/>
      <c r="AF174" s="956"/>
    </row>
    <row r="175" spans="1:32" ht="15" customHeight="1" outlineLevel="1" x14ac:dyDescent="0.25">
      <c r="A175" s="943"/>
      <c r="B175" s="944"/>
      <c r="C175" s="945"/>
      <c r="D175" s="944"/>
      <c r="E175" s="946"/>
      <c r="F175" s="947"/>
      <c r="G175" s="948"/>
      <c r="H175" s="949"/>
      <c r="I175" s="899"/>
      <c r="J175" s="899"/>
      <c r="K175" s="899"/>
      <c r="L175" s="944"/>
      <c r="M175" s="901"/>
      <c r="N175" s="950"/>
      <c r="O175" s="950"/>
      <c r="P175" s="950"/>
      <c r="Q175" s="950"/>
      <c r="R175" s="951"/>
      <c r="S175" s="952"/>
      <c r="T175" s="952"/>
      <c r="U175" s="944"/>
      <c r="V175" s="954"/>
      <c r="W175" s="950"/>
      <c r="X175" s="950"/>
      <c r="Y175" s="901"/>
      <c r="Z175" s="901"/>
      <c r="AA175" s="901"/>
      <c r="AB175" s="899"/>
      <c r="AC175" s="955"/>
      <c r="AD175" s="952"/>
      <c r="AE175" s="947"/>
      <c r="AF175" s="956"/>
    </row>
    <row r="176" spans="1:32" ht="15" customHeight="1" outlineLevel="1" x14ac:dyDescent="0.25">
      <c r="A176" s="943"/>
      <c r="B176" s="944"/>
      <c r="C176" s="945"/>
      <c r="D176" s="944"/>
      <c r="E176" s="946"/>
      <c r="F176" s="947"/>
      <c r="G176" s="948"/>
      <c r="H176" s="949"/>
      <c r="I176" s="899"/>
      <c r="J176" s="899"/>
      <c r="K176" s="899"/>
      <c r="L176" s="944"/>
      <c r="M176" s="901"/>
      <c r="N176" s="950"/>
      <c r="O176" s="950"/>
      <c r="P176" s="950"/>
      <c r="Q176" s="950"/>
      <c r="R176" s="951"/>
      <c r="S176" s="952"/>
      <c r="T176" s="952"/>
      <c r="U176" s="944"/>
      <c r="V176" s="954"/>
      <c r="W176" s="950"/>
      <c r="X176" s="950"/>
      <c r="Y176" s="901"/>
      <c r="Z176" s="901"/>
      <c r="AA176" s="901"/>
      <c r="AB176" s="899"/>
      <c r="AC176" s="955"/>
      <c r="AD176" s="952"/>
      <c r="AE176" s="947"/>
      <c r="AF176" s="956"/>
    </row>
    <row r="177" spans="1:32" ht="15" customHeight="1" outlineLevel="1" x14ac:dyDescent="0.25">
      <c r="A177" s="943"/>
      <c r="B177" s="944"/>
      <c r="C177" s="945"/>
      <c r="D177" s="944"/>
      <c r="E177" s="946"/>
      <c r="F177" s="947"/>
      <c r="G177" s="948"/>
      <c r="H177" s="949"/>
      <c r="I177" s="899"/>
      <c r="J177" s="899"/>
      <c r="K177" s="899"/>
      <c r="L177" s="944"/>
      <c r="M177" s="901"/>
      <c r="N177" s="950"/>
      <c r="O177" s="950"/>
      <c r="P177" s="950"/>
      <c r="Q177" s="950"/>
      <c r="R177" s="951"/>
      <c r="S177" s="952"/>
      <c r="T177" s="952"/>
      <c r="U177" s="944"/>
      <c r="V177" s="954"/>
      <c r="W177" s="950"/>
      <c r="X177" s="950"/>
      <c r="Y177" s="901"/>
      <c r="Z177" s="901"/>
      <c r="AA177" s="901"/>
      <c r="AB177" s="899"/>
      <c r="AC177" s="955"/>
      <c r="AD177" s="952"/>
      <c r="AE177" s="947"/>
      <c r="AF177" s="956"/>
    </row>
    <row r="178" spans="1:32" ht="15" customHeight="1" outlineLevel="1" x14ac:dyDescent="0.25">
      <c r="A178" s="943"/>
      <c r="B178" s="944"/>
      <c r="C178" s="945"/>
      <c r="D178" s="944"/>
      <c r="E178" s="946"/>
      <c r="F178" s="947"/>
      <c r="G178" s="948"/>
      <c r="H178" s="949"/>
      <c r="I178" s="899"/>
      <c r="J178" s="899"/>
      <c r="K178" s="899"/>
      <c r="L178" s="944"/>
      <c r="M178" s="901"/>
      <c r="N178" s="950"/>
      <c r="O178" s="950"/>
      <c r="P178" s="950"/>
      <c r="Q178" s="950"/>
      <c r="R178" s="951"/>
      <c r="S178" s="952"/>
      <c r="T178" s="952"/>
      <c r="U178" s="944"/>
      <c r="V178" s="954"/>
      <c r="W178" s="950"/>
      <c r="X178" s="950"/>
      <c r="Y178" s="901"/>
      <c r="Z178" s="901"/>
      <c r="AA178" s="901"/>
      <c r="AB178" s="899"/>
      <c r="AC178" s="955"/>
      <c r="AD178" s="952"/>
      <c r="AE178" s="947"/>
      <c r="AF178" s="956"/>
    </row>
    <row r="179" spans="1:32" ht="15" customHeight="1" outlineLevel="1" x14ac:dyDescent="0.25">
      <c r="A179" s="943"/>
      <c r="B179" s="944"/>
      <c r="C179" s="945"/>
      <c r="D179" s="944"/>
      <c r="E179" s="946"/>
      <c r="F179" s="947"/>
      <c r="G179" s="948"/>
      <c r="H179" s="949"/>
      <c r="I179" s="899"/>
      <c r="J179" s="899"/>
      <c r="K179" s="899"/>
      <c r="L179" s="944"/>
      <c r="M179" s="901"/>
      <c r="N179" s="950"/>
      <c r="O179" s="950"/>
      <c r="P179" s="950"/>
      <c r="Q179" s="950"/>
      <c r="R179" s="951"/>
      <c r="S179" s="952"/>
      <c r="T179" s="952"/>
      <c r="U179" s="944"/>
      <c r="V179" s="954"/>
      <c r="W179" s="950"/>
      <c r="X179" s="950"/>
      <c r="Y179" s="901"/>
      <c r="Z179" s="901"/>
      <c r="AA179" s="901"/>
      <c r="AB179" s="899"/>
      <c r="AC179" s="955"/>
      <c r="AD179" s="952"/>
      <c r="AE179" s="947"/>
      <c r="AF179" s="956"/>
    </row>
    <row r="180" spans="1:32" ht="15" customHeight="1" outlineLevel="1" x14ac:dyDescent="0.25">
      <c r="A180" s="943"/>
      <c r="B180" s="944"/>
      <c r="C180" s="945"/>
      <c r="D180" s="944"/>
      <c r="E180" s="946"/>
      <c r="F180" s="947"/>
      <c r="G180" s="948"/>
      <c r="H180" s="949"/>
      <c r="I180" s="899"/>
      <c r="J180" s="899"/>
      <c r="K180" s="899"/>
      <c r="L180" s="944"/>
      <c r="M180" s="901"/>
      <c r="N180" s="950"/>
      <c r="O180" s="950"/>
      <c r="P180" s="950"/>
      <c r="Q180" s="950"/>
      <c r="R180" s="951"/>
      <c r="S180" s="952"/>
      <c r="T180" s="952"/>
      <c r="U180" s="944"/>
      <c r="V180" s="954"/>
      <c r="W180" s="950"/>
      <c r="X180" s="950"/>
      <c r="Y180" s="901"/>
      <c r="Z180" s="901"/>
      <c r="AA180" s="901"/>
      <c r="AB180" s="899"/>
      <c r="AC180" s="955"/>
      <c r="AD180" s="952"/>
      <c r="AE180" s="947"/>
      <c r="AF180" s="956"/>
    </row>
    <row r="181" spans="1:32" ht="15" customHeight="1" outlineLevel="1" x14ac:dyDescent="0.25">
      <c r="A181" s="943"/>
      <c r="B181" s="944"/>
      <c r="C181" s="945"/>
      <c r="D181" s="944"/>
      <c r="E181" s="946"/>
      <c r="F181" s="947"/>
      <c r="G181" s="948"/>
      <c r="H181" s="949"/>
      <c r="I181" s="899"/>
      <c r="J181" s="899"/>
      <c r="K181" s="899"/>
      <c r="L181" s="944"/>
      <c r="M181" s="901"/>
      <c r="N181" s="950"/>
      <c r="O181" s="950"/>
      <c r="P181" s="950"/>
      <c r="Q181" s="950"/>
      <c r="R181" s="951"/>
      <c r="S181" s="952"/>
      <c r="T181" s="952"/>
      <c r="U181" s="944"/>
      <c r="V181" s="954"/>
      <c r="W181" s="950"/>
      <c r="X181" s="950"/>
      <c r="Y181" s="901"/>
      <c r="Z181" s="901"/>
      <c r="AA181" s="901"/>
      <c r="AB181" s="899"/>
      <c r="AC181" s="955"/>
      <c r="AD181" s="952"/>
      <c r="AE181" s="947"/>
      <c r="AF181" s="956"/>
    </row>
    <row r="182" spans="1:32" ht="15" customHeight="1" outlineLevel="1" x14ac:dyDescent="0.25">
      <c r="A182" s="943"/>
      <c r="B182" s="944"/>
      <c r="C182" s="945"/>
      <c r="D182" s="944"/>
      <c r="E182" s="946"/>
      <c r="F182" s="947"/>
      <c r="G182" s="948"/>
      <c r="H182" s="949"/>
      <c r="I182" s="899"/>
      <c r="J182" s="899"/>
      <c r="K182" s="899"/>
      <c r="L182" s="944"/>
      <c r="M182" s="901"/>
      <c r="N182" s="950"/>
      <c r="O182" s="950"/>
      <c r="P182" s="950"/>
      <c r="Q182" s="950"/>
      <c r="R182" s="951"/>
      <c r="S182" s="952"/>
      <c r="T182" s="952"/>
      <c r="U182" s="944"/>
      <c r="V182" s="954"/>
      <c r="W182" s="950"/>
      <c r="X182" s="950"/>
      <c r="Y182" s="901"/>
      <c r="Z182" s="901"/>
      <c r="AA182" s="901"/>
      <c r="AB182" s="899"/>
      <c r="AC182" s="955"/>
      <c r="AD182" s="952"/>
      <c r="AE182" s="947"/>
      <c r="AF182" s="956"/>
    </row>
    <row r="183" spans="1:32" ht="15" customHeight="1" x14ac:dyDescent="0.25">
      <c r="A183" s="943"/>
      <c r="B183" s="944"/>
      <c r="C183" s="945"/>
      <c r="D183" s="944"/>
      <c r="E183" s="946"/>
      <c r="F183" s="947"/>
      <c r="G183" s="948"/>
      <c r="H183" s="949"/>
      <c r="I183" s="899"/>
      <c r="J183" s="899"/>
      <c r="K183" s="899"/>
      <c r="L183" s="944"/>
      <c r="M183" s="901"/>
      <c r="N183" s="950"/>
      <c r="O183" s="950"/>
      <c r="P183" s="950"/>
      <c r="Q183" s="950"/>
      <c r="R183" s="951"/>
      <c r="S183" s="952"/>
      <c r="T183" s="952"/>
      <c r="U183" s="944"/>
      <c r="V183" s="954"/>
      <c r="W183" s="950"/>
      <c r="X183" s="950"/>
      <c r="Y183" s="901"/>
      <c r="Z183" s="901"/>
      <c r="AA183" s="901"/>
      <c r="AB183" s="899"/>
      <c r="AC183" s="955"/>
      <c r="AD183" s="952"/>
      <c r="AE183" s="947"/>
      <c r="AF183" s="956"/>
    </row>
    <row r="184" spans="1:32" ht="15" customHeight="1" x14ac:dyDescent="0.25">
      <c r="A184" s="943"/>
      <c r="B184" s="944"/>
      <c r="C184" s="945"/>
      <c r="D184" s="944"/>
      <c r="E184" s="946"/>
      <c r="F184" s="947"/>
      <c r="G184" s="948"/>
      <c r="H184" s="949"/>
      <c r="I184" s="899"/>
      <c r="J184" s="899"/>
      <c r="K184" s="899"/>
      <c r="L184" s="944"/>
      <c r="M184" s="901"/>
      <c r="N184" s="950"/>
      <c r="O184" s="950"/>
      <c r="P184" s="950"/>
      <c r="Q184" s="950"/>
      <c r="R184" s="951"/>
      <c r="S184" s="952"/>
      <c r="T184" s="952"/>
      <c r="U184" s="944"/>
      <c r="V184" s="954"/>
      <c r="W184" s="950"/>
      <c r="X184" s="950"/>
      <c r="Y184" s="901"/>
      <c r="Z184" s="901"/>
      <c r="AA184" s="901"/>
      <c r="AB184" s="899"/>
      <c r="AC184" s="955"/>
      <c r="AD184" s="952"/>
      <c r="AE184" s="947"/>
      <c r="AF184" s="956"/>
    </row>
    <row r="185" spans="1:32" ht="15" customHeight="1" x14ac:dyDescent="0.25">
      <c r="A185" s="943"/>
      <c r="B185" s="944"/>
      <c r="C185" s="957"/>
      <c r="D185" s="944"/>
      <c r="E185" s="946"/>
      <c r="F185" s="947"/>
      <c r="G185" s="948"/>
      <c r="H185" s="949"/>
      <c r="I185" s="899"/>
      <c r="J185" s="899"/>
      <c r="K185" s="899"/>
      <c r="L185" s="944"/>
      <c r="M185" s="901"/>
      <c r="N185" s="950"/>
      <c r="O185" s="950"/>
      <c r="P185" s="950"/>
      <c r="Q185" s="950"/>
      <c r="R185" s="951"/>
      <c r="S185" s="952"/>
      <c r="T185" s="952"/>
      <c r="U185" s="944"/>
      <c r="V185" s="954"/>
      <c r="W185" s="950"/>
      <c r="X185" s="950"/>
      <c r="Y185" s="901"/>
      <c r="Z185" s="901"/>
      <c r="AA185" s="901"/>
      <c r="AB185" s="899"/>
      <c r="AC185" s="955"/>
      <c r="AD185" s="952"/>
      <c r="AE185" s="947"/>
      <c r="AF185" s="956"/>
    </row>
    <row r="186" spans="1:32" ht="15" customHeight="1" x14ac:dyDescent="0.25">
      <c r="A186" s="943"/>
      <c r="B186" s="944"/>
      <c r="C186" s="945"/>
      <c r="D186" s="944"/>
      <c r="E186" s="946"/>
      <c r="F186" s="947"/>
      <c r="G186" s="948"/>
      <c r="H186" s="949"/>
      <c r="I186" s="899"/>
      <c r="J186" s="899"/>
      <c r="K186" s="899"/>
      <c r="L186" s="944"/>
      <c r="M186" s="901"/>
      <c r="N186" s="950"/>
      <c r="O186" s="950"/>
      <c r="P186" s="950"/>
      <c r="Q186" s="950"/>
      <c r="R186" s="951"/>
      <c r="S186" s="952"/>
      <c r="T186" s="952"/>
      <c r="U186" s="944"/>
      <c r="V186" s="954"/>
      <c r="W186" s="950"/>
      <c r="X186" s="950"/>
      <c r="Y186" s="901"/>
      <c r="Z186" s="901"/>
      <c r="AA186" s="901"/>
      <c r="AB186" s="899"/>
      <c r="AC186" s="955"/>
      <c r="AD186" s="952"/>
      <c r="AE186" s="947"/>
      <c r="AF186" s="956"/>
    </row>
    <row r="187" spans="1:32" ht="15" customHeight="1" x14ac:dyDescent="0.25">
      <c r="A187" s="943"/>
      <c r="B187" s="944"/>
      <c r="C187" s="945"/>
      <c r="D187" s="944"/>
      <c r="E187" s="946"/>
      <c r="F187" s="947"/>
      <c r="G187" s="948"/>
      <c r="H187" s="949"/>
      <c r="I187" s="899"/>
      <c r="J187" s="899"/>
      <c r="K187" s="899"/>
      <c r="L187" s="944"/>
      <c r="M187" s="901"/>
      <c r="N187" s="950"/>
      <c r="O187" s="950"/>
      <c r="P187" s="950"/>
      <c r="Q187" s="950"/>
      <c r="R187" s="951"/>
      <c r="S187" s="952"/>
      <c r="T187" s="952"/>
      <c r="U187" s="944"/>
      <c r="V187" s="954"/>
      <c r="W187" s="950"/>
      <c r="X187" s="950"/>
      <c r="Y187" s="901"/>
      <c r="Z187" s="901"/>
      <c r="AA187" s="901"/>
      <c r="AB187" s="899"/>
      <c r="AC187" s="955"/>
      <c r="AD187" s="952"/>
      <c r="AE187" s="947"/>
      <c r="AF187" s="956"/>
    </row>
    <row r="188" spans="1:32" ht="15" customHeight="1" x14ac:dyDescent="0.25">
      <c r="A188" s="943"/>
      <c r="B188" s="944"/>
      <c r="C188" s="945"/>
      <c r="D188" s="944"/>
      <c r="E188" s="946"/>
      <c r="F188" s="947"/>
      <c r="G188" s="948"/>
      <c r="H188" s="949"/>
      <c r="I188" s="899"/>
      <c r="J188" s="899"/>
      <c r="K188" s="899"/>
      <c r="L188" s="944"/>
      <c r="M188" s="901"/>
      <c r="N188" s="950"/>
      <c r="O188" s="950"/>
      <c r="P188" s="950"/>
      <c r="Q188" s="950"/>
      <c r="R188" s="951"/>
      <c r="S188" s="952"/>
      <c r="T188" s="952"/>
      <c r="U188" s="944"/>
      <c r="V188" s="954"/>
      <c r="W188" s="950"/>
      <c r="X188" s="950"/>
      <c r="Y188" s="901"/>
      <c r="Z188" s="901"/>
      <c r="AA188" s="901"/>
      <c r="AB188" s="899"/>
      <c r="AC188" s="955"/>
      <c r="AD188" s="952"/>
      <c r="AE188" s="947"/>
      <c r="AF188" s="956"/>
    </row>
    <row r="189" spans="1:32" ht="15" customHeight="1" x14ac:dyDescent="0.25">
      <c r="A189" s="943"/>
      <c r="B189" s="944"/>
      <c r="C189" s="945"/>
      <c r="D189" s="944"/>
      <c r="E189" s="946"/>
      <c r="F189" s="947"/>
      <c r="G189" s="948"/>
      <c r="H189" s="949"/>
      <c r="I189" s="899"/>
      <c r="J189" s="899"/>
      <c r="K189" s="899"/>
      <c r="L189" s="944"/>
      <c r="M189" s="901"/>
      <c r="N189" s="950"/>
      <c r="O189" s="950"/>
      <c r="P189" s="950"/>
      <c r="Q189" s="950"/>
      <c r="R189" s="951"/>
      <c r="S189" s="952"/>
      <c r="T189" s="952"/>
      <c r="U189" s="944"/>
      <c r="V189" s="954"/>
      <c r="W189" s="950"/>
      <c r="X189" s="950"/>
      <c r="Y189" s="901"/>
      <c r="Z189" s="901"/>
      <c r="AA189" s="901"/>
      <c r="AB189" s="899"/>
      <c r="AC189" s="955"/>
      <c r="AD189" s="952"/>
      <c r="AE189" s="947"/>
      <c r="AF189" s="956"/>
    </row>
    <row r="190" spans="1:32" ht="15" customHeight="1" x14ac:dyDescent="0.25">
      <c r="A190" s="943"/>
      <c r="B190" s="944"/>
      <c r="C190" s="945"/>
      <c r="D190" s="944"/>
      <c r="E190" s="946"/>
      <c r="F190" s="947"/>
      <c r="G190" s="948"/>
      <c r="H190" s="949"/>
      <c r="I190" s="899"/>
      <c r="J190" s="899"/>
      <c r="K190" s="899"/>
      <c r="L190" s="944"/>
      <c r="M190" s="901"/>
      <c r="N190" s="950"/>
      <c r="O190" s="950"/>
      <c r="P190" s="950"/>
      <c r="Q190" s="950"/>
      <c r="R190" s="951"/>
      <c r="S190" s="952"/>
      <c r="T190" s="952"/>
      <c r="U190" s="944"/>
      <c r="V190" s="954"/>
      <c r="W190" s="950"/>
      <c r="X190" s="950"/>
      <c r="Y190" s="901"/>
      <c r="Z190" s="901"/>
      <c r="AA190" s="901"/>
      <c r="AB190" s="899"/>
      <c r="AC190" s="955"/>
      <c r="AD190" s="952"/>
      <c r="AE190" s="947"/>
      <c r="AF190" s="956"/>
    </row>
    <row r="191" spans="1:32" ht="15" customHeight="1" x14ac:dyDescent="0.25">
      <c r="A191" s="943"/>
      <c r="B191" s="944"/>
      <c r="C191" s="945"/>
      <c r="D191" s="944"/>
      <c r="E191" s="946"/>
      <c r="F191" s="947"/>
      <c r="G191" s="948"/>
      <c r="H191" s="949"/>
      <c r="I191" s="899"/>
      <c r="J191" s="899"/>
      <c r="K191" s="899"/>
      <c r="L191" s="944"/>
      <c r="M191" s="901"/>
      <c r="N191" s="950"/>
      <c r="O191" s="950"/>
      <c r="P191" s="950"/>
      <c r="Q191" s="950"/>
      <c r="R191" s="951"/>
      <c r="S191" s="952"/>
      <c r="T191" s="952"/>
      <c r="U191" s="944"/>
      <c r="V191" s="954"/>
      <c r="W191" s="950"/>
      <c r="X191" s="950"/>
      <c r="Y191" s="901"/>
      <c r="Z191" s="901"/>
      <c r="AA191" s="901"/>
      <c r="AB191" s="899"/>
      <c r="AC191" s="955"/>
      <c r="AD191" s="952"/>
      <c r="AE191" s="947"/>
      <c r="AF191" s="956"/>
    </row>
    <row r="192" spans="1:32" ht="15" customHeight="1" x14ac:dyDescent="0.25">
      <c r="A192" s="943"/>
      <c r="B192" s="944"/>
      <c r="C192" s="945"/>
      <c r="D192" s="944"/>
      <c r="E192" s="946"/>
      <c r="F192" s="947"/>
      <c r="G192" s="948"/>
      <c r="H192" s="949"/>
      <c r="I192" s="899"/>
      <c r="J192" s="899"/>
      <c r="K192" s="899"/>
      <c r="L192" s="944"/>
      <c r="M192" s="901"/>
      <c r="N192" s="950"/>
      <c r="O192" s="950"/>
      <c r="P192" s="950"/>
      <c r="Q192" s="950"/>
      <c r="R192" s="951"/>
      <c r="S192" s="952"/>
      <c r="T192" s="952"/>
      <c r="U192" s="944"/>
      <c r="V192" s="954"/>
      <c r="W192" s="950"/>
      <c r="X192" s="950"/>
      <c r="Y192" s="901"/>
      <c r="Z192" s="901"/>
      <c r="AA192" s="901"/>
      <c r="AB192" s="899"/>
      <c r="AC192" s="955"/>
      <c r="AD192" s="952"/>
      <c r="AE192" s="947"/>
      <c r="AF192" s="956"/>
    </row>
    <row r="193" spans="1:32" ht="15" customHeight="1" x14ac:dyDescent="0.25">
      <c r="A193" s="943"/>
      <c r="B193" s="944"/>
      <c r="C193" s="945"/>
      <c r="D193" s="944"/>
      <c r="E193" s="946"/>
      <c r="F193" s="947"/>
      <c r="G193" s="948"/>
      <c r="H193" s="949"/>
      <c r="I193" s="899"/>
      <c r="J193" s="899"/>
      <c r="K193" s="899"/>
      <c r="L193" s="944"/>
      <c r="M193" s="901"/>
      <c r="N193" s="950"/>
      <c r="O193" s="950"/>
      <c r="P193" s="950"/>
      <c r="Q193" s="950"/>
      <c r="R193" s="951"/>
      <c r="S193" s="952"/>
      <c r="T193" s="952"/>
      <c r="U193" s="944"/>
      <c r="V193" s="954"/>
      <c r="W193" s="950"/>
      <c r="X193" s="950"/>
      <c r="Y193" s="901"/>
      <c r="Z193" s="901"/>
      <c r="AA193" s="901"/>
      <c r="AB193" s="899"/>
      <c r="AC193" s="955"/>
      <c r="AD193" s="952"/>
      <c r="AE193" s="947"/>
      <c r="AF193" s="956"/>
    </row>
    <row r="194" spans="1:32" ht="15" customHeight="1" x14ac:dyDescent="0.25">
      <c r="A194" s="943"/>
      <c r="B194" s="944"/>
      <c r="C194" s="945"/>
      <c r="D194" s="944"/>
      <c r="E194" s="946"/>
      <c r="F194" s="947"/>
      <c r="G194" s="948"/>
      <c r="H194" s="949"/>
      <c r="I194" s="899"/>
      <c r="J194" s="899"/>
      <c r="K194" s="899"/>
      <c r="L194" s="944"/>
      <c r="M194" s="901"/>
      <c r="N194" s="950"/>
      <c r="O194" s="950"/>
      <c r="P194" s="950"/>
      <c r="Q194" s="950"/>
      <c r="R194" s="951"/>
      <c r="S194" s="952"/>
      <c r="T194" s="952"/>
      <c r="U194" s="944"/>
      <c r="V194" s="954"/>
      <c r="W194" s="950"/>
      <c r="X194" s="950"/>
      <c r="Y194" s="901"/>
      <c r="Z194" s="901"/>
      <c r="AA194" s="901"/>
      <c r="AB194" s="899"/>
      <c r="AC194" s="955"/>
      <c r="AD194" s="952"/>
      <c r="AE194" s="947"/>
      <c r="AF194" s="956"/>
    </row>
    <row r="195" spans="1:32" ht="15" customHeight="1" x14ac:dyDescent="0.25">
      <c r="A195" s="943"/>
      <c r="B195" s="944"/>
      <c r="C195" s="945"/>
      <c r="D195" s="944"/>
      <c r="E195" s="946"/>
      <c r="F195" s="947"/>
      <c r="G195" s="948"/>
      <c r="H195" s="949"/>
      <c r="I195" s="899"/>
      <c r="J195" s="899"/>
      <c r="K195" s="899"/>
      <c r="L195" s="944"/>
      <c r="M195" s="901"/>
      <c r="N195" s="950"/>
      <c r="O195" s="950"/>
      <c r="P195" s="950"/>
      <c r="Q195" s="950"/>
      <c r="R195" s="951"/>
      <c r="S195" s="952"/>
      <c r="T195" s="952"/>
      <c r="U195" s="944"/>
      <c r="V195" s="954"/>
      <c r="W195" s="950"/>
      <c r="X195" s="950"/>
      <c r="Y195" s="901"/>
      <c r="Z195" s="901"/>
      <c r="AA195" s="901"/>
      <c r="AB195" s="899"/>
      <c r="AC195" s="955"/>
      <c r="AD195" s="952"/>
      <c r="AE195" s="947"/>
      <c r="AF195" s="956"/>
    </row>
    <row r="196" spans="1:32" ht="15" customHeight="1" x14ac:dyDescent="0.25">
      <c r="A196" s="943"/>
      <c r="B196" s="944"/>
      <c r="C196" s="945"/>
      <c r="D196" s="944"/>
      <c r="E196" s="946"/>
      <c r="F196" s="947"/>
      <c r="G196" s="948"/>
      <c r="H196" s="949"/>
      <c r="I196" s="899"/>
      <c r="J196" s="899"/>
      <c r="K196" s="899"/>
      <c r="L196" s="944"/>
      <c r="M196" s="901"/>
      <c r="N196" s="950"/>
      <c r="O196" s="950"/>
      <c r="P196" s="950"/>
      <c r="Q196" s="950"/>
      <c r="R196" s="951"/>
      <c r="S196" s="952"/>
      <c r="T196" s="952"/>
      <c r="U196" s="944"/>
      <c r="V196" s="954"/>
      <c r="W196" s="950"/>
      <c r="X196" s="950"/>
      <c r="Y196" s="901"/>
      <c r="Z196" s="901"/>
      <c r="AA196" s="901"/>
      <c r="AB196" s="899"/>
      <c r="AC196" s="955"/>
      <c r="AD196" s="952"/>
      <c r="AE196" s="947"/>
      <c r="AF196" s="956"/>
    </row>
    <row r="197" spans="1:32" ht="15" customHeight="1" x14ac:dyDescent="0.25">
      <c r="A197" s="943"/>
      <c r="B197" s="944"/>
      <c r="C197" s="957"/>
      <c r="D197" s="944"/>
      <c r="E197" s="946"/>
      <c r="F197" s="947"/>
      <c r="G197" s="948"/>
      <c r="H197" s="949"/>
      <c r="I197" s="899"/>
      <c r="J197" s="899"/>
      <c r="K197" s="899"/>
      <c r="L197" s="944"/>
      <c r="M197" s="901"/>
      <c r="N197" s="950"/>
      <c r="O197" s="950"/>
      <c r="P197" s="950"/>
      <c r="Q197" s="950"/>
      <c r="R197" s="951"/>
      <c r="S197" s="952"/>
      <c r="T197" s="952"/>
      <c r="U197" s="944"/>
      <c r="V197" s="954"/>
      <c r="W197" s="950"/>
      <c r="X197" s="950"/>
      <c r="Y197" s="901"/>
      <c r="Z197" s="901"/>
      <c r="AA197" s="901"/>
      <c r="AB197" s="899"/>
      <c r="AC197" s="955"/>
      <c r="AD197" s="952"/>
      <c r="AE197" s="947"/>
      <c r="AF197" s="956"/>
    </row>
    <row r="198" spans="1:32" ht="15" customHeight="1" x14ac:dyDescent="0.25">
      <c r="A198" s="943"/>
      <c r="B198" s="944"/>
      <c r="C198" s="945"/>
      <c r="D198" s="944"/>
      <c r="E198" s="946"/>
      <c r="F198" s="947"/>
      <c r="G198" s="948"/>
      <c r="H198" s="949"/>
      <c r="I198" s="899"/>
      <c r="J198" s="899"/>
      <c r="K198" s="899"/>
      <c r="L198" s="944"/>
      <c r="M198" s="901"/>
      <c r="N198" s="950"/>
      <c r="O198" s="950"/>
      <c r="P198" s="950"/>
      <c r="Q198" s="950"/>
      <c r="R198" s="951"/>
      <c r="S198" s="952"/>
      <c r="T198" s="952"/>
      <c r="U198" s="944"/>
      <c r="V198" s="954"/>
      <c r="W198" s="950"/>
      <c r="X198" s="950"/>
      <c r="Y198" s="901"/>
      <c r="Z198" s="901"/>
      <c r="AA198" s="901"/>
      <c r="AB198" s="899"/>
      <c r="AC198" s="955"/>
      <c r="AD198" s="952"/>
      <c r="AE198" s="947"/>
      <c r="AF198" s="956"/>
    </row>
    <row r="199" spans="1:32" ht="15" customHeight="1" x14ac:dyDescent="0.25">
      <c r="A199" s="943"/>
      <c r="B199" s="944"/>
      <c r="C199" s="945"/>
      <c r="D199" s="944"/>
      <c r="E199" s="946"/>
      <c r="F199" s="947"/>
      <c r="G199" s="948"/>
      <c r="H199" s="949"/>
      <c r="I199" s="899"/>
      <c r="J199" s="899"/>
      <c r="K199" s="899"/>
      <c r="L199" s="944"/>
      <c r="M199" s="901"/>
      <c r="N199" s="950"/>
      <c r="O199" s="950"/>
      <c r="P199" s="950"/>
      <c r="Q199" s="950"/>
      <c r="R199" s="951"/>
      <c r="S199" s="952"/>
      <c r="T199" s="952"/>
      <c r="U199" s="944"/>
      <c r="V199" s="954"/>
      <c r="W199" s="950"/>
      <c r="X199" s="950"/>
      <c r="Y199" s="901"/>
      <c r="Z199" s="901"/>
      <c r="AA199" s="901"/>
      <c r="AB199" s="899"/>
      <c r="AC199" s="955"/>
      <c r="AD199" s="952"/>
      <c r="AE199" s="947"/>
      <c r="AF199" s="956"/>
    </row>
    <row r="200" spans="1:32" ht="15" customHeight="1" x14ac:dyDescent="0.25">
      <c r="A200" s="943"/>
      <c r="B200" s="944"/>
      <c r="C200" s="945"/>
      <c r="D200" s="944"/>
      <c r="E200" s="946"/>
      <c r="F200" s="947"/>
      <c r="G200" s="948"/>
      <c r="H200" s="949"/>
      <c r="I200" s="899"/>
      <c r="J200" s="899"/>
      <c r="K200" s="899"/>
      <c r="L200" s="944"/>
      <c r="M200" s="901"/>
      <c r="N200" s="950"/>
      <c r="O200" s="950"/>
      <c r="P200" s="950"/>
      <c r="Q200" s="950"/>
      <c r="R200" s="951"/>
      <c r="S200" s="952"/>
      <c r="T200" s="952"/>
      <c r="U200" s="944"/>
      <c r="V200" s="954"/>
      <c r="W200" s="950"/>
      <c r="X200" s="950"/>
      <c r="Y200" s="901"/>
      <c r="Z200" s="901"/>
      <c r="AA200" s="901"/>
      <c r="AB200" s="899"/>
      <c r="AC200" s="955"/>
      <c r="AD200" s="952"/>
      <c r="AE200" s="947"/>
      <c r="AF200" s="956"/>
    </row>
    <row r="201" spans="1:32" ht="15" customHeight="1" x14ac:dyDescent="0.25">
      <c r="A201" s="943"/>
      <c r="B201" s="944"/>
      <c r="C201" s="945"/>
      <c r="D201" s="944"/>
      <c r="E201" s="946"/>
      <c r="F201" s="947"/>
      <c r="G201" s="948"/>
      <c r="H201" s="949"/>
      <c r="I201" s="899"/>
      <c r="J201" s="899"/>
      <c r="K201" s="899"/>
      <c r="L201" s="944"/>
      <c r="M201" s="901"/>
      <c r="N201" s="950"/>
      <c r="O201" s="950"/>
      <c r="P201" s="950"/>
      <c r="Q201" s="950"/>
      <c r="R201" s="951"/>
      <c r="S201" s="952"/>
      <c r="T201" s="952"/>
      <c r="U201" s="944"/>
      <c r="V201" s="954"/>
      <c r="W201" s="950"/>
      <c r="X201" s="950"/>
      <c r="Y201" s="901"/>
      <c r="Z201" s="901"/>
      <c r="AA201" s="901"/>
      <c r="AB201" s="899"/>
      <c r="AC201" s="955"/>
      <c r="AD201" s="952"/>
      <c r="AE201" s="947"/>
      <c r="AF201" s="956"/>
    </row>
    <row r="202" spans="1:32" ht="15" customHeight="1" x14ac:dyDescent="0.25">
      <c r="A202" s="943"/>
      <c r="B202" s="944"/>
      <c r="C202" s="945"/>
      <c r="D202" s="944"/>
      <c r="E202" s="946"/>
      <c r="F202" s="947"/>
      <c r="G202" s="948"/>
      <c r="H202" s="949"/>
      <c r="I202" s="899"/>
      <c r="J202" s="899"/>
      <c r="K202" s="899"/>
      <c r="L202" s="944"/>
      <c r="M202" s="901"/>
      <c r="N202" s="950"/>
      <c r="O202" s="950"/>
      <c r="P202" s="950"/>
      <c r="Q202" s="950"/>
      <c r="R202" s="951"/>
      <c r="S202" s="952"/>
      <c r="T202" s="952"/>
      <c r="U202" s="944"/>
      <c r="V202" s="954"/>
      <c r="W202" s="950"/>
      <c r="X202" s="950"/>
      <c r="Y202" s="901"/>
      <c r="Z202" s="901"/>
      <c r="AA202" s="901"/>
      <c r="AB202" s="899"/>
      <c r="AC202" s="955"/>
      <c r="AD202" s="952"/>
      <c r="AE202" s="947"/>
      <c r="AF202" s="956"/>
    </row>
    <row r="203" spans="1:32" ht="15" customHeight="1" x14ac:dyDescent="0.25">
      <c r="A203" s="943"/>
      <c r="B203" s="944"/>
      <c r="C203" s="945"/>
      <c r="D203" s="944"/>
      <c r="E203" s="946"/>
      <c r="F203" s="947"/>
      <c r="G203" s="948"/>
      <c r="H203" s="949"/>
      <c r="I203" s="899"/>
      <c r="J203" s="899"/>
      <c r="K203" s="899"/>
      <c r="L203" s="944"/>
      <c r="M203" s="901"/>
      <c r="N203" s="950"/>
      <c r="O203" s="950"/>
      <c r="P203" s="950"/>
      <c r="Q203" s="950"/>
      <c r="R203" s="951"/>
      <c r="S203" s="952"/>
      <c r="T203" s="952"/>
      <c r="U203" s="944"/>
      <c r="V203" s="954"/>
      <c r="W203" s="950"/>
      <c r="X203" s="950"/>
      <c r="Y203" s="901"/>
      <c r="Z203" s="901"/>
      <c r="AA203" s="901"/>
      <c r="AB203" s="899"/>
      <c r="AC203" s="955"/>
      <c r="AD203" s="952"/>
      <c r="AE203" s="947"/>
      <c r="AF203" s="956"/>
    </row>
    <row r="204" spans="1:32" ht="15" customHeight="1" x14ac:dyDescent="0.25">
      <c r="A204" s="943"/>
      <c r="B204" s="944"/>
      <c r="C204" s="945"/>
      <c r="D204" s="944"/>
      <c r="E204" s="946"/>
      <c r="F204" s="947"/>
      <c r="G204" s="948"/>
      <c r="H204" s="949"/>
      <c r="I204" s="899"/>
      <c r="J204" s="899"/>
      <c r="K204" s="899"/>
      <c r="L204" s="944"/>
      <c r="M204" s="901"/>
      <c r="N204" s="950"/>
      <c r="O204" s="950"/>
      <c r="P204" s="950"/>
      <c r="Q204" s="950"/>
      <c r="R204" s="951"/>
      <c r="S204" s="952"/>
      <c r="T204" s="952"/>
      <c r="U204" s="944"/>
      <c r="V204" s="954"/>
      <c r="W204" s="950"/>
      <c r="X204" s="950"/>
      <c r="Y204" s="901"/>
      <c r="Z204" s="901"/>
      <c r="AA204" s="901"/>
      <c r="AB204" s="899"/>
      <c r="AC204" s="955"/>
      <c r="AD204" s="952"/>
      <c r="AE204" s="947"/>
      <c r="AF204" s="956"/>
    </row>
    <row r="205" spans="1:32" ht="15" customHeight="1" x14ac:dyDescent="0.25">
      <c r="A205" s="943"/>
      <c r="B205" s="944"/>
      <c r="C205" s="945"/>
      <c r="D205" s="944"/>
      <c r="E205" s="946"/>
      <c r="F205" s="947"/>
      <c r="G205" s="948"/>
      <c r="H205" s="949"/>
      <c r="I205" s="899"/>
      <c r="J205" s="899"/>
      <c r="K205" s="899"/>
      <c r="L205" s="944"/>
      <c r="M205" s="901"/>
      <c r="N205" s="950"/>
      <c r="O205" s="950"/>
      <c r="P205" s="950"/>
      <c r="Q205" s="950"/>
      <c r="R205" s="951"/>
      <c r="S205" s="952"/>
      <c r="T205" s="952"/>
      <c r="U205" s="944"/>
      <c r="V205" s="954"/>
      <c r="W205" s="950"/>
      <c r="X205" s="950"/>
      <c r="Y205" s="901"/>
      <c r="Z205" s="901"/>
      <c r="AA205" s="901"/>
      <c r="AB205" s="899"/>
      <c r="AC205" s="955"/>
      <c r="AD205" s="952"/>
      <c r="AE205" s="947"/>
      <c r="AF205" s="956"/>
    </row>
    <row r="206" spans="1:32" ht="15" customHeight="1" x14ac:dyDescent="0.25">
      <c r="A206" s="943"/>
      <c r="B206" s="944"/>
      <c r="C206" s="945"/>
      <c r="D206" s="944"/>
      <c r="E206" s="946"/>
      <c r="F206" s="947"/>
      <c r="G206" s="948"/>
      <c r="H206" s="949"/>
      <c r="I206" s="899"/>
      <c r="J206" s="899"/>
      <c r="K206" s="899"/>
      <c r="L206" s="944"/>
      <c r="M206" s="901"/>
      <c r="N206" s="950"/>
      <c r="O206" s="950"/>
      <c r="P206" s="950"/>
      <c r="Q206" s="950"/>
      <c r="R206" s="951"/>
      <c r="S206" s="952"/>
      <c r="T206" s="952"/>
      <c r="U206" s="944"/>
      <c r="V206" s="954"/>
      <c r="W206" s="950"/>
      <c r="X206" s="950"/>
      <c r="Y206" s="901"/>
      <c r="Z206" s="901"/>
      <c r="AA206" s="901"/>
      <c r="AB206" s="899"/>
      <c r="AC206" s="955"/>
      <c r="AD206" s="952"/>
      <c r="AE206" s="947"/>
      <c r="AF206" s="956"/>
    </row>
    <row r="207" spans="1:32" ht="15" customHeight="1" x14ac:dyDescent="0.25">
      <c r="A207" s="943"/>
      <c r="B207" s="944"/>
      <c r="C207" s="945"/>
      <c r="D207" s="944"/>
      <c r="E207" s="946"/>
      <c r="F207" s="947"/>
      <c r="G207" s="948"/>
      <c r="H207" s="949"/>
      <c r="I207" s="899"/>
      <c r="J207" s="899"/>
      <c r="K207" s="899"/>
      <c r="L207" s="944"/>
      <c r="M207" s="901"/>
      <c r="N207" s="950"/>
      <c r="O207" s="950"/>
      <c r="P207" s="950"/>
      <c r="Q207" s="950"/>
      <c r="R207" s="951"/>
      <c r="S207" s="952"/>
      <c r="T207" s="952"/>
      <c r="U207" s="944"/>
      <c r="V207" s="954"/>
      <c r="W207" s="950"/>
      <c r="X207" s="950"/>
      <c r="Y207" s="901"/>
      <c r="Z207" s="901"/>
      <c r="AA207" s="901"/>
      <c r="AB207" s="899"/>
      <c r="AC207" s="955"/>
      <c r="AD207" s="952"/>
      <c r="AE207" s="947"/>
      <c r="AF207" s="956"/>
    </row>
    <row r="208" spans="1:32" ht="15" customHeight="1" x14ac:dyDescent="0.25">
      <c r="A208" s="943"/>
      <c r="B208" s="944"/>
      <c r="C208" s="945"/>
      <c r="D208" s="944"/>
      <c r="E208" s="946"/>
      <c r="F208" s="947"/>
      <c r="G208" s="948"/>
      <c r="H208" s="949"/>
      <c r="I208" s="899"/>
      <c r="J208" s="899"/>
      <c r="K208" s="899"/>
      <c r="L208" s="944"/>
      <c r="M208" s="901"/>
      <c r="N208" s="950"/>
      <c r="O208" s="950"/>
      <c r="P208" s="950"/>
      <c r="Q208" s="950"/>
      <c r="R208" s="951"/>
      <c r="S208" s="952"/>
      <c r="T208" s="952"/>
      <c r="U208" s="944"/>
      <c r="V208" s="954"/>
      <c r="W208" s="950"/>
      <c r="X208" s="950"/>
      <c r="Y208" s="901"/>
      <c r="Z208" s="901"/>
      <c r="AA208" s="901"/>
      <c r="AB208" s="899"/>
      <c r="AC208" s="955"/>
      <c r="AD208" s="952"/>
      <c r="AE208" s="947"/>
      <c r="AF208" s="956"/>
    </row>
    <row r="209" spans="1:32" ht="15" customHeight="1" x14ac:dyDescent="0.25">
      <c r="A209" s="943"/>
      <c r="B209" s="944"/>
      <c r="C209" s="945"/>
      <c r="D209" s="944"/>
      <c r="E209" s="946"/>
      <c r="F209" s="947"/>
      <c r="G209" s="948"/>
      <c r="H209" s="949"/>
      <c r="I209" s="899"/>
      <c r="J209" s="899"/>
      <c r="K209" s="899"/>
      <c r="L209" s="944"/>
      <c r="M209" s="901"/>
      <c r="N209" s="950"/>
      <c r="O209" s="950"/>
      <c r="P209" s="950"/>
      <c r="Q209" s="950"/>
      <c r="R209" s="951"/>
      <c r="S209" s="952"/>
      <c r="T209" s="952"/>
      <c r="U209" s="944"/>
      <c r="V209" s="954"/>
      <c r="W209" s="950"/>
      <c r="X209" s="950"/>
      <c r="Y209" s="901"/>
      <c r="Z209" s="901"/>
      <c r="AA209" s="901"/>
      <c r="AB209" s="899"/>
      <c r="AC209" s="955"/>
      <c r="AD209" s="952"/>
      <c r="AE209" s="947"/>
      <c r="AF209" s="956"/>
    </row>
    <row r="210" spans="1:32" ht="15" customHeight="1" x14ac:dyDescent="0.25">
      <c r="A210" s="943"/>
      <c r="B210" s="944"/>
      <c r="C210" s="945"/>
      <c r="D210" s="944"/>
      <c r="E210" s="946"/>
      <c r="F210" s="947"/>
      <c r="G210" s="948"/>
      <c r="H210" s="949"/>
      <c r="I210" s="899"/>
      <c r="J210" s="899"/>
      <c r="K210" s="899"/>
      <c r="L210" s="944"/>
      <c r="M210" s="901"/>
      <c r="N210" s="950"/>
      <c r="O210" s="950"/>
      <c r="P210" s="950"/>
      <c r="Q210" s="950"/>
      <c r="R210" s="951"/>
      <c r="S210" s="952"/>
      <c r="T210" s="952"/>
      <c r="U210" s="944"/>
      <c r="V210" s="954"/>
      <c r="W210" s="950"/>
      <c r="X210" s="950"/>
      <c r="Y210" s="901"/>
      <c r="Z210" s="901"/>
      <c r="AA210" s="901"/>
      <c r="AB210" s="899"/>
      <c r="AC210" s="955"/>
      <c r="AD210" s="952"/>
      <c r="AE210" s="947"/>
      <c r="AF210" s="956"/>
    </row>
    <row r="211" spans="1:32" ht="15" customHeight="1" x14ac:dyDescent="0.25">
      <c r="A211" s="943"/>
      <c r="B211" s="944"/>
      <c r="C211" s="945"/>
      <c r="D211" s="944"/>
      <c r="E211" s="946"/>
      <c r="F211" s="947"/>
      <c r="G211" s="948"/>
      <c r="H211" s="949"/>
      <c r="I211" s="899"/>
      <c r="J211" s="899"/>
      <c r="K211" s="899"/>
      <c r="L211" s="944"/>
      <c r="M211" s="901"/>
      <c r="N211" s="950"/>
      <c r="O211" s="950"/>
      <c r="P211" s="950"/>
      <c r="Q211" s="950"/>
      <c r="R211" s="951"/>
      <c r="S211" s="952"/>
      <c r="T211" s="952"/>
      <c r="U211" s="944"/>
      <c r="V211" s="954"/>
      <c r="W211" s="950"/>
      <c r="X211" s="950"/>
      <c r="Y211" s="901"/>
      <c r="Z211" s="901"/>
      <c r="AA211" s="901"/>
      <c r="AB211" s="899"/>
      <c r="AC211" s="955"/>
      <c r="AD211" s="952"/>
      <c r="AE211" s="947"/>
      <c r="AF211" s="956"/>
    </row>
    <row r="212" spans="1:32" ht="15" customHeight="1" x14ac:dyDescent="0.25">
      <c r="A212" s="943"/>
      <c r="B212" s="944"/>
      <c r="C212" s="945"/>
      <c r="D212" s="944"/>
      <c r="E212" s="946"/>
      <c r="F212" s="947"/>
      <c r="G212" s="948"/>
      <c r="H212" s="949"/>
      <c r="I212" s="899"/>
      <c r="J212" s="899"/>
      <c r="K212" s="899"/>
      <c r="L212" s="944"/>
      <c r="M212" s="901"/>
      <c r="N212" s="950"/>
      <c r="O212" s="950"/>
      <c r="P212" s="950"/>
      <c r="Q212" s="950"/>
      <c r="R212" s="951"/>
      <c r="S212" s="952"/>
      <c r="T212" s="952"/>
      <c r="U212" s="944"/>
      <c r="V212" s="954"/>
      <c r="W212" s="950"/>
      <c r="X212" s="950"/>
      <c r="Y212" s="901"/>
      <c r="Z212" s="901"/>
      <c r="AA212" s="901"/>
      <c r="AB212" s="899"/>
      <c r="AC212" s="955"/>
      <c r="AD212" s="952"/>
      <c r="AE212" s="947"/>
      <c r="AF212" s="956"/>
    </row>
    <row r="213" spans="1:32" ht="15" customHeight="1" x14ac:dyDescent="0.25">
      <c r="A213" s="943"/>
      <c r="B213" s="944"/>
      <c r="C213" s="945"/>
      <c r="D213" s="944"/>
      <c r="E213" s="946"/>
      <c r="F213" s="947"/>
      <c r="G213" s="948"/>
      <c r="H213" s="949"/>
      <c r="I213" s="899"/>
      <c r="J213" s="899"/>
      <c r="K213" s="899"/>
      <c r="L213" s="944"/>
      <c r="M213" s="901"/>
      <c r="N213" s="950"/>
      <c r="O213" s="950"/>
      <c r="P213" s="950"/>
      <c r="Q213" s="950"/>
      <c r="R213" s="951"/>
      <c r="S213" s="952"/>
      <c r="T213" s="952"/>
      <c r="U213" s="944"/>
      <c r="V213" s="954"/>
      <c r="W213" s="950"/>
      <c r="X213" s="950"/>
      <c r="Y213" s="901"/>
      <c r="Z213" s="901"/>
      <c r="AA213" s="901"/>
      <c r="AB213" s="899"/>
      <c r="AC213" s="955"/>
      <c r="AD213" s="952"/>
      <c r="AE213" s="947"/>
      <c r="AF213" s="956"/>
    </row>
    <row r="214" spans="1:32" ht="15" customHeight="1" x14ac:dyDescent="0.25">
      <c r="A214" s="943"/>
      <c r="B214" s="944"/>
      <c r="C214" s="945"/>
      <c r="D214" s="944"/>
      <c r="E214" s="946"/>
      <c r="F214" s="947"/>
      <c r="G214" s="948"/>
      <c r="H214" s="949"/>
      <c r="I214" s="899"/>
      <c r="J214" s="899"/>
      <c r="K214" s="899"/>
      <c r="L214" s="944"/>
      <c r="M214" s="901"/>
      <c r="N214" s="950"/>
      <c r="O214" s="950"/>
      <c r="P214" s="950"/>
      <c r="Q214" s="950"/>
      <c r="R214" s="951"/>
      <c r="S214" s="952"/>
      <c r="T214" s="952"/>
      <c r="U214" s="944"/>
      <c r="V214" s="954"/>
      <c r="W214" s="950"/>
      <c r="X214" s="950"/>
      <c r="Y214" s="901"/>
      <c r="Z214" s="901"/>
      <c r="AA214" s="901"/>
      <c r="AB214" s="899"/>
      <c r="AC214" s="955"/>
      <c r="AD214" s="952"/>
      <c r="AE214" s="947"/>
      <c r="AF214" s="956"/>
    </row>
    <row r="215" spans="1:32" ht="15" customHeight="1" x14ac:dyDescent="0.25">
      <c r="A215" s="943"/>
      <c r="B215" s="944"/>
      <c r="C215" s="945"/>
      <c r="D215" s="944"/>
      <c r="E215" s="946"/>
      <c r="F215" s="947"/>
      <c r="G215" s="948"/>
      <c r="H215" s="949"/>
      <c r="I215" s="899"/>
      <c r="J215" s="899"/>
      <c r="K215" s="899"/>
      <c r="L215" s="944"/>
      <c r="M215" s="901"/>
      <c r="N215" s="950"/>
      <c r="O215" s="950"/>
      <c r="P215" s="950"/>
      <c r="Q215" s="950"/>
      <c r="R215" s="951"/>
      <c r="S215" s="952"/>
      <c r="T215" s="952"/>
      <c r="U215" s="944"/>
      <c r="V215" s="954"/>
      <c r="W215" s="950"/>
      <c r="X215" s="950"/>
      <c r="Y215" s="901"/>
      <c r="Z215" s="901"/>
      <c r="AA215" s="901"/>
      <c r="AB215" s="899"/>
      <c r="AC215" s="955"/>
      <c r="AD215" s="952"/>
      <c r="AE215" s="947"/>
      <c r="AF215" s="956"/>
    </row>
    <row r="216" spans="1:32" ht="15" customHeight="1" x14ac:dyDescent="0.25">
      <c r="A216" s="943"/>
      <c r="B216" s="944"/>
      <c r="C216" s="945"/>
      <c r="D216" s="944"/>
      <c r="E216" s="946"/>
      <c r="F216" s="947"/>
      <c r="G216" s="948"/>
      <c r="H216" s="949"/>
      <c r="I216" s="899"/>
      <c r="J216" s="899"/>
      <c r="K216" s="899"/>
      <c r="L216" s="944"/>
      <c r="M216" s="901"/>
      <c r="N216" s="950"/>
      <c r="O216" s="950"/>
      <c r="P216" s="950"/>
      <c r="Q216" s="950"/>
      <c r="R216" s="951"/>
      <c r="S216" s="952"/>
      <c r="T216" s="952"/>
      <c r="U216" s="944"/>
      <c r="V216" s="954"/>
      <c r="W216" s="950"/>
      <c r="X216" s="950"/>
      <c r="Y216" s="901"/>
      <c r="Z216" s="901"/>
      <c r="AA216" s="901"/>
      <c r="AB216" s="899"/>
      <c r="AC216" s="955"/>
      <c r="AD216" s="952"/>
      <c r="AE216" s="947"/>
      <c r="AF216" s="956"/>
    </row>
    <row r="217" spans="1:32" ht="15" customHeight="1" x14ac:dyDescent="0.25">
      <c r="A217" s="943"/>
      <c r="B217" s="944"/>
      <c r="C217" s="945"/>
      <c r="D217" s="944"/>
      <c r="E217" s="946"/>
      <c r="F217" s="947"/>
      <c r="G217" s="948"/>
      <c r="H217" s="949"/>
      <c r="I217" s="899"/>
      <c r="J217" s="899"/>
      <c r="K217" s="899"/>
      <c r="L217" s="944"/>
      <c r="M217" s="901"/>
      <c r="N217" s="950"/>
      <c r="O217" s="950"/>
      <c r="P217" s="950"/>
      <c r="Q217" s="950"/>
      <c r="R217" s="951"/>
      <c r="S217" s="952"/>
      <c r="T217" s="952"/>
      <c r="U217" s="944"/>
      <c r="V217" s="954"/>
      <c r="W217" s="950"/>
      <c r="X217" s="950"/>
      <c r="Y217" s="901"/>
      <c r="Z217" s="901"/>
      <c r="AA217" s="901"/>
      <c r="AB217" s="899"/>
      <c r="AC217" s="955"/>
      <c r="AD217" s="952"/>
      <c r="AE217" s="947"/>
      <c r="AF217" s="956"/>
    </row>
    <row r="218" spans="1:32" ht="15" customHeight="1" x14ac:dyDescent="0.25">
      <c r="A218" s="943"/>
      <c r="B218" s="944"/>
      <c r="C218" s="945"/>
      <c r="D218" s="944"/>
      <c r="E218" s="946"/>
      <c r="F218" s="947"/>
      <c r="G218" s="948"/>
      <c r="H218" s="949"/>
      <c r="I218" s="899"/>
      <c r="J218" s="899"/>
      <c r="K218" s="899"/>
      <c r="L218" s="944"/>
      <c r="M218" s="901"/>
      <c r="N218" s="950"/>
      <c r="O218" s="950"/>
      <c r="P218" s="950"/>
      <c r="Q218" s="950"/>
      <c r="R218" s="951"/>
      <c r="S218" s="952"/>
      <c r="T218" s="952"/>
      <c r="U218" s="944"/>
      <c r="V218" s="954"/>
      <c r="W218" s="950"/>
      <c r="X218" s="950"/>
      <c r="Y218" s="901"/>
      <c r="Z218" s="901"/>
      <c r="AA218" s="901"/>
      <c r="AB218" s="899"/>
      <c r="AC218" s="955"/>
      <c r="AD218" s="952"/>
      <c r="AE218" s="947"/>
      <c r="AF218" s="956"/>
    </row>
    <row r="219" spans="1:32" ht="15" customHeight="1" x14ac:dyDescent="0.25">
      <c r="A219" s="943"/>
      <c r="B219" s="944"/>
      <c r="C219" s="945"/>
      <c r="D219" s="944"/>
      <c r="E219" s="946"/>
      <c r="F219" s="947"/>
      <c r="G219" s="948"/>
      <c r="H219" s="949"/>
      <c r="I219" s="899"/>
      <c r="J219" s="899"/>
      <c r="K219" s="899"/>
      <c r="L219" s="944"/>
      <c r="M219" s="901"/>
      <c r="N219" s="950"/>
      <c r="O219" s="950"/>
      <c r="P219" s="950"/>
      <c r="Q219" s="950"/>
      <c r="R219" s="951"/>
      <c r="S219" s="952"/>
      <c r="T219" s="952"/>
      <c r="U219" s="944"/>
      <c r="V219" s="954"/>
      <c r="W219" s="950"/>
      <c r="X219" s="950"/>
      <c r="Y219" s="901"/>
      <c r="Z219" s="901"/>
      <c r="AA219" s="901"/>
      <c r="AB219" s="899"/>
      <c r="AC219" s="955"/>
      <c r="AD219" s="952"/>
      <c r="AE219" s="947"/>
      <c r="AF219" s="956"/>
    </row>
    <row r="220" spans="1:32" ht="15" customHeight="1" x14ac:dyDescent="0.25">
      <c r="A220" s="943"/>
      <c r="B220" s="944"/>
      <c r="C220" s="945"/>
      <c r="D220" s="944"/>
      <c r="E220" s="946"/>
      <c r="F220" s="947"/>
      <c r="G220" s="948"/>
      <c r="H220" s="949"/>
      <c r="I220" s="899"/>
      <c r="J220" s="899"/>
      <c r="K220" s="899"/>
      <c r="L220" s="944"/>
      <c r="M220" s="901"/>
      <c r="N220" s="950"/>
      <c r="O220" s="950"/>
      <c r="P220" s="950"/>
      <c r="Q220" s="950"/>
      <c r="R220" s="951"/>
      <c r="S220" s="952"/>
      <c r="T220" s="952"/>
      <c r="U220" s="944"/>
      <c r="V220" s="954"/>
      <c r="W220" s="950"/>
      <c r="X220" s="950"/>
      <c r="Y220" s="901"/>
      <c r="Z220" s="901"/>
      <c r="AA220" s="901"/>
      <c r="AB220" s="899"/>
      <c r="AC220" s="955"/>
      <c r="AD220" s="952"/>
      <c r="AE220" s="947"/>
      <c r="AF220" s="956"/>
    </row>
    <row r="221" spans="1:32" ht="15" customHeight="1" x14ac:dyDescent="0.25">
      <c r="A221" s="943"/>
      <c r="B221" s="944"/>
      <c r="C221" s="945"/>
      <c r="D221" s="944"/>
      <c r="E221" s="946"/>
      <c r="F221" s="947"/>
      <c r="G221" s="948"/>
      <c r="H221" s="949"/>
      <c r="I221" s="899"/>
      <c r="J221" s="899"/>
      <c r="K221" s="899"/>
      <c r="L221" s="944"/>
      <c r="M221" s="901"/>
      <c r="N221" s="950"/>
      <c r="O221" s="950"/>
      <c r="P221" s="950"/>
      <c r="Q221" s="950"/>
      <c r="R221" s="951"/>
      <c r="S221" s="952"/>
      <c r="T221" s="952"/>
      <c r="U221" s="944"/>
      <c r="V221" s="954"/>
      <c r="W221" s="950"/>
      <c r="X221" s="950"/>
      <c r="Y221" s="901"/>
      <c r="Z221" s="901"/>
      <c r="AA221" s="901"/>
      <c r="AB221" s="899"/>
      <c r="AC221" s="955"/>
      <c r="AD221" s="952"/>
      <c r="AE221" s="947"/>
      <c r="AF221" s="956"/>
    </row>
    <row r="222" spans="1:32" ht="15" customHeight="1" x14ac:dyDescent="0.25">
      <c r="A222" s="943"/>
      <c r="B222" s="944"/>
      <c r="C222" s="945"/>
      <c r="D222" s="944"/>
      <c r="E222" s="946"/>
      <c r="F222" s="947"/>
      <c r="G222" s="948"/>
      <c r="H222" s="949"/>
      <c r="I222" s="899"/>
      <c r="J222" s="899"/>
      <c r="K222" s="899"/>
      <c r="L222" s="944"/>
      <c r="M222" s="901"/>
      <c r="N222" s="950"/>
      <c r="O222" s="950"/>
      <c r="P222" s="950"/>
      <c r="Q222" s="950"/>
      <c r="R222" s="951"/>
      <c r="S222" s="952"/>
      <c r="T222" s="952"/>
      <c r="U222" s="944"/>
      <c r="V222" s="954"/>
      <c r="W222" s="950"/>
      <c r="X222" s="950"/>
      <c r="Y222" s="901"/>
      <c r="Z222" s="901"/>
      <c r="AA222" s="901"/>
      <c r="AB222" s="899"/>
      <c r="AC222" s="955"/>
      <c r="AD222" s="952"/>
      <c r="AE222" s="947"/>
      <c r="AF222" s="956"/>
    </row>
    <row r="223" spans="1:32" ht="15" customHeight="1" x14ac:dyDescent="0.25">
      <c r="A223" s="943"/>
      <c r="B223" s="944"/>
      <c r="C223" s="945"/>
      <c r="D223" s="944"/>
      <c r="E223" s="946"/>
      <c r="F223" s="947"/>
      <c r="G223" s="948"/>
      <c r="H223" s="949"/>
      <c r="I223" s="899"/>
      <c r="J223" s="899"/>
      <c r="K223" s="899"/>
      <c r="L223" s="944"/>
      <c r="M223" s="901"/>
      <c r="N223" s="950"/>
      <c r="O223" s="950"/>
      <c r="P223" s="950"/>
      <c r="Q223" s="950"/>
      <c r="R223" s="951"/>
      <c r="S223" s="952"/>
      <c r="T223" s="952"/>
      <c r="U223" s="944"/>
      <c r="V223" s="954"/>
      <c r="W223" s="950"/>
      <c r="X223" s="950"/>
      <c r="Y223" s="901"/>
      <c r="Z223" s="901"/>
      <c r="AA223" s="901"/>
      <c r="AB223" s="899"/>
      <c r="AC223" s="955"/>
      <c r="AD223" s="952"/>
      <c r="AE223" s="947"/>
      <c r="AF223" s="956"/>
    </row>
    <row r="224" spans="1:32" ht="15" customHeight="1" x14ac:dyDescent="0.25">
      <c r="A224" s="943"/>
      <c r="B224" s="944"/>
      <c r="C224" s="945"/>
      <c r="D224" s="944"/>
      <c r="E224" s="946"/>
      <c r="F224" s="947"/>
      <c r="G224" s="948"/>
      <c r="H224" s="949"/>
      <c r="I224" s="899"/>
      <c r="J224" s="899"/>
      <c r="K224" s="899"/>
      <c r="L224" s="944"/>
      <c r="M224" s="901"/>
      <c r="N224" s="950"/>
      <c r="O224" s="950"/>
      <c r="P224" s="950"/>
      <c r="Q224" s="950"/>
      <c r="R224" s="951"/>
      <c r="S224" s="952"/>
      <c r="T224" s="952"/>
      <c r="U224" s="944"/>
      <c r="V224" s="954"/>
      <c r="W224" s="950"/>
      <c r="X224" s="950"/>
      <c r="Y224" s="901"/>
      <c r="Z224" s="901"/>
      <c r="AA224" s="901"/>
      <c r="AB224" s="899"/>
      <c r="AC224" s="955"/>
      <c r="AD224" s="952"/>
      <c r="AE224" s="947"/>
      <c r="AF224" s="956"/>
    </row>
    <row r="225" spans="1:32" ht="15" customHeight="1" x14ac:dyDescent="0.25">
      <c r="A225" s="943"/>
      <c r="B225" s="944"/>
      <c r="C225" s="945"/>
      <c r="D225" s="944"/>
      <c r="E225" s="946"/>
      <c r="F225" s="947"/>
      <c r="G225" s="948"/>
      <c r="H225" s="949"/>
      <c r="I225" s="899"/>
      <c r="J225" s="899"/>
      <c r="K225" s="899"/>
      <c r="L225" s="944"/>
      <c r="M225" s="901"/>
      <c r="N225" s="950"/>
      <c r="O225" s="950"/>
      <c r="P225" s="950"/>
      <c r="Q225" s="950"/>
      <c r="R225" s="951"/>
      <c r="S225" s="952"/>
      <c r="T225" s="952"/>
      <c r="U225" s="944"/>
      <c r="V225" s="954"/>
      <c r="W225" s="950"/>
      <c r="X225" s="950"/>
      <c r="Y225" s="901"/>
      <c r="Z225" s="901"/>
      <c r="AA225" s="901"/>
      <c r="AB225" s="899"/>
      <c r="AC225" s="955"/>
      <c r="AD225" s="952"/>
      <c r="AE225" s="947"/>
      <c r="AF225" s="956"/>
    </row>
    <row r="226" spans="1:32" ht="15" customHeight="1" x14ac:dyDescent="0.25">
      <c r="A226" s="943"/>
      <c r="B226" s="944"/>
      <c r="C226" s="945"/>
      <c r="D226" s="944"/>
      <c r="E226" s="946"/>
      <c r="F226" s="947"/>
      <c r="G226" s="948"/>
      <c r="H226" s="949"/>
      <c r="I226" s="899"/>
      <c r="J226" s="899"/>
      <c r="K226" s="899"/>
      <c r="L226" s="944"/>
      <c r="M226" s="901"/>
      <c r="N226" s="950"/>
      <c r="O226" s="950"/>
      <c r="P226" s="950"/>
      <c r="Q226" s="950"/>
      <c r="R226" s="951"/>
      <c r="S226" s="952"/>
      <c r="T226" s="952"/>
      <c r="U226" s="944"/>
      <c r="V226" s="954"/>
      <c r="W226" s="950"/>
      <c r="X226" s="950"/>
      <c r="Y226" s="901"/>
      <c r="Z226" s="901"/>
      <c r="AA226" s="901"/>
      <c r="AB226" s="899"/>
      <c r="AC226" s="955"/>
      <c r="AD226" s="952"/>
      <c r="AE226" s="947"/>
      <c r="AF226" s="956"/>
    </row>
    <row r="227" spans="1:32" ht="15" customHeight="1" x14ac:dyDescent="0.25">
      <c r="A227" s="943"/>
      <c r="B227" s="944"/>
      <c r="C227" s="945"/>
      <c r="D227" s="944"/>
      <c r="E227" s="946"/>
      <c r="F227" s="947"/>
      <c r="G227" s="948"/>
      <c r="H227" s="949"/>
      <c r="I227" s="899"/>
      <c r="J227" s="899"/>
      <c r="K227" s="899"/>
      <c r="L227" s="944"/>
      <c r="M227" s="901"/>
      <c r="N227" s="950"/>
      <c r="O227" s="950"/>
      <c r="P227" s="950"/>
      <c r="Q227" s="950"/>
      <c r="R227" s="951"/>
      <c r="S227" s="952"/>
      <c r="T227" s="952"/>
      <c r="U227" s="944"/>
      <c r="V227" s="954"/>
      <c r="W227" s="950"/>
      <c r="X227" s="950"/>
      <c r="Y227" s="901"/>
      <c r="Z227" s="901"/>
      <c r="AA227" s="901"/>
      <c r="AB227" s="899"/>
      <c r="AC227" s="955"/>
      <c r="AD227" s="952"/>
      <c r="AE227" s="947"/>
      <c r="AF227" s="956"/>
    </row>
    <row r="228" spans="1:32" ht="15" customHeight="1" x14ac:dyDescent="0.25">
      <c r="A228" s="943"/>
      <c r="B228" s="944"/>
      <c r="C228" s="945"/>
      <c r="D228" s="944"/>
      <c r="E228" s="946"/>
      <c r="F228" s="947"/>
      <c r="G228" s="948"/>
      <c r="H228" s="949"/>
      <c r="I228" s="899"/>
      <c r="J228" s="899"/>
      <c r="K228" s="899"/>
      <c r="L228" s="944"/>
      <c r="M228" s="901"/>
      <c r="N228" s="950"/>
      <c r="O228" s="950"/>
      <c r="P228" s="950"/>
      <c r="Q228" s="950"/>
      <c r="R228" s="951"/>
      <c r="S228" s="952"/>
      <c r="T228" s="952"/>
      <c r="U228" s="944"/>
      <c r="V228" s="954"/>
      <c r="W228" s="950"/>
      <c r="X228" s="950"/>
      <c r="Y228" s="901"/>
      <c r="Z228" s="901"/>
      <c r="AA228" s="901"/>
      <c r="AB228" s="899"/>
      <c r="AC228" s="955"/>
      <c r="AD228" s="952"/>
      <c r="AE228" s="947"/>
      <c r="AF228" s="956"/>
    </row>
    <row r="229" spans="1:32" ht="15" customHeight="1" x14ac:dyDescent="0.25">
      <c r="A229" s="943"/>
      <c r="B229" s="944"/>
      <c r="C229" s="945"/>
      <c r="D229" s="944"/>
      <c r="E229" s="946"/>
      <c r="F229" s="947"/>
      <c r="G229" s="948"/>
      <c r="H229" s="949"/>
      <c r="I229" s="899"/>
      <c r="J229" s="899"/>
      <c r="K229" s="899"/>
      <c r="L229" s="944"/>
      <c r="M229" s="901"/>
      <c r="N229" s="950"/>
      <c r="O229" s="950"/>
      <c r="P229" s="950"/>
      <c r="Q229" s="950"/>
      <c r="R229" s="951"/>
      <c r="S229" s="952"/>
      <c r="T229" s="952"/>
      <c r="U229" s="944"/>
      <c r="V229" s="954"/>
      <c r="W229" s="950"/>
      <c r="X229" s="950"/>
      <c r="Y229" s="901"/>
      <c r="Z229" s="901"/>
      <c r="AA229" s="901"/>
      <c r="AB229" s="899"/>
      <c r="AC229" s="955"/>
      <c r="AD229" s="952"/>
      <c r="AE229" s="947"/>
      <c r="AF229" s="956"/>
    </row>
    <row r="230" spans="1:32" ht="15" customHeight="1" x14ac:dyDescent="0.25">
      <c r="A230" s="943"/>
      <c r="B230" s="944"/>
      <c r="C230" s="945"/>
      <c r="D230" s="944"/>
      <c r="E230" s="946"/>
      <c r="F230" s="947"/>
      <c r="G230" s="948"/>
      <c r="H230" s="949"/>
      <c r="I230" s="899"/>
      <c r="J230" s="899"/>
      <c r="K230" s="899"/>
      <c r="L230" s="944"/>
      <c r="M230" s="901"/>
      <c r="N230" s="950"/>
      <c r="O230" s="950"/>
      <c r="P230" s="950"/>
      <c r="Q230" s="950"/>
      <c r="R230" s="951"/>
      <c r="S230" s="952"/>
      <c r="T230" s="952"/>
      <c r="U230" s="944"/>
      <c r="V230" s="954"/>
      <c r="W230" s="950"/>
      <c r="X230" s="950"/>
      <c r="Y230" s="901"/>
      <c r="Z230" s="901"/>
      <c r="AA230" s="901"/>
      <c r="AB230" s="899"/>
      <c r="AC230" s="955"/>
      <c r="AD230" s="952"/>
      <c r="AE230" s="947"/>
      <c r="AF230" s="956"/>
    </row>
    <row r="231" spans="1:32" ht="15" customHeight="1" x14ac:dyDescent="0.25">
      <c r="A231" s="943"/>
      <c r="B231" s="944"/>
      <c r="C231" s="945"/>
      <c r="D231" s="944"/>
      <c r="E231" s="946"/>
      <c r="F231" s="947"/>
      <c r="G231" s="948"/>
      <c r="H231" s="949"/>
      <c r="I231" s="899"/>
      <c r="J231" s="899"/>
      <c r="K231" s="899"/>
      <c r="L231" s="944"/>
      <c r="M231" s="901"/>
      <c r="N231" s="950"/>
      <c r="O231" s="950"/>
      <c r="P231" s="950"/>
      <c r="Q231" s="950"/>
      <c r="R231" s="951"/>
      <c r="S231" s="952"/>
      <c r="T231" s="952"/>
      <c r="U231" s="944"/>
      <c r="V231" s="954"/>
      <c r="W231" s="950"/>
      <c r="X231" s="950"/>
      <c r="Y231" s="901"/>
      <c r="Z231" s="901"/>
      <c r="AA231" s="901"/>
      <c r="AB231" s="899"/>
      <c r="AC231" s="955"/>
      <c r="AD231" s="952"/>
      <c r="AE231" s="947"/>
      <c r="AF231" s="956"/>
    </row>
    <row r="232" spans="1:32" ht="15" customHeight="1" x14ac:dyDescent="0.25">
      <c r="A232" s="943"/>
      <c r="B232" s="944"/>
      <c r="C232" s="945"/>
      <c r="D232" s="944"/>
      <c r="E232" s="946"/>
      <c r="F232" s="947"/>
      <c r="G232" s="948"/>
      <c r="H232" s="949"/>
      <c r="I232" s="899"/>
      <c r="J232" s="899"/>
      <c r="K232" s="899"/>
      <c r="L232" s="944"/>
      <c r="M232" s="901"/>
      <c r="N232" s="950"/>
      <c r="O232" s="950"/>
      <c r="P232" s="950"/>
      <c r="Q232" s="950"/>
      <c r="R232" s="951"/>
      <c r="S232" s="952"/>
      <c r="T232" s="952"/>
      <c r="U232" s="944"/>
      <c r="V232" s="954"/>
      <c r="W232" s="950"/>
      <c r="X232" s="950"/>
      <c r="Y232" s="901"/>
      <c r="Z232" s="901"/>
      <c r="AA232" s="901"/>
      <c r="AB232" s="899"/>
      <c r="AC232" s="955"/>
      <c r="AD232" s="952"/>
      <c r="AE232" s="947"/>
      <c r="AF232" s="956"/>
    </row>
    <row r="233" spans="1:32" ht="15" customHeight="1" x14ac:dyDescent="0.25">
      <c r="A233" s="943"/>
      <c r="B233" s="944"/>
      <c r="C233" s="945"/>
      <c r="D233" s="944"/>
      <c r="E233" s="946"/>
      <c r="F233" s="947"/>
      <c r="G233" s="948"/>
      <c r="H233" s="949"/>
      <c r="I233" s="899"/>
      <c r="J233" s="899"/>
      <c r="K233" s="899"/>
      <c r="L233" s="944"/>
      <c r="M233" s="901"/>
      <c r="N233" s="950"/>
      <c r="O233" s="950"/>
      <c r="P233" s="950"/>
      <c r="Q233" s="950"/>
      <c r="R233" s="951"/>
      <c r="S233" s="952"/>
      <c r="T233" s="952"/>
      <c r="U233" s="944"/>
      <c r="V233" s="954"/>
      <c r="W233" s="950"/>
      <c r="X233" s="950"/>
      <c r="Y233" s="901"/>
      <c r="Z233" s="901"/>
      <c r="AA233" s="901"/>
      <c r="AB233" s="899"/>
      <c r="AC233" s="955"/>
      <c r="AD233" s="952"/>
      <c r="AE233" s="947"/>
      <c r="AF233" s="956"/>
    </row>
    <row r="234" spans="1:32" ht="15" customHeight="1" x14ac:dyDescent="0.25">
      <c r="A234" s="943"/>
      <c r="B234" s="944"/>
      <c r="C234" s="945"/>
      <c r="D234" s="944"/>
      <c r="E234" s="946"/>
      <c r="F234" s="947"/>
      <c r="G234" s="948"/>
      <c r="H234" s="949"/>
      <c r="I234" s="899"/>
      <c r="J234" s="899"/>
      <c r="K234" s="899"/>
      <c r="L234" s="944"/>
      <c r="M234" s="901"/>
      <c r="N234" s="950"/>
      <c r="O234" s="950"/>
      <c r="P234" s="950"/>
      <c r="Q234" s="950"/>
      <c r="R234" s="951"/>
      <c r="S234" s="952"/>
      <c r="T234" s="952"/>
      <c r="U234" s="944"/>
      <c r="V234" s="954"/>
      <c r="W234" s="950"/>
      <c r="X234" s="950"/>
      <c r="Y234" s="901"/>
      <c r="Z234" s="901"/>
      <c r="AA234" s="901"/>
      <c r="AB234" s="899"/>
      <c r="AC234" s="955"/>
      <c r="AD234" s="952"/>
      <c r="AE234" s="947"/>
      <c r="AF234" s="956"/>
    </row>
    <row r="235" spans="1:32" ht="15" customHeight="1" x14ac:dyDescent="0.25">
      <c r="A235" s="943"/>
      <c r="B235" s="944"/>
      <c r="C235" s="945"/>
      <c r="D235" s="944"/>
      <c r="E235" s="946"/>
      <c r="F235" s="947"/>
      <c r="G235" s="948"/>
      <c r="H235" s="949"/>
      <c r="I235" s="899"/>
      <c r="J235" s="899"/>
      <c r="K235" s="899"/>
      <c r="L235" s="944"/>
      <c r="M235" s="901"/>
      <c r="N235" s="950"/>
      <c r="O235" s="950"/>
      <c r="P235" s="950"/>
      <c r="Q235" s="950"/>
      <c r="R235" s="951"/>
      <c r="S235" s="952"/>
      <c r="T235" s="952"/>
      <c r="U235" s="944"/>
      <c r="V235" s="954"/>
      <c r="W235" s="950"/>
      <c r="X235" s="950"/>
      <c r="Y235" s="901"/>
      <c r="Z235" s="901"/>
      <c r="AA235" s="901"/>
      <c r="AB235" s="899"/>
      <c r="AC235" s="955"/>
      <c r="AD235" s="952"/>
      <c r="AE235" s="947"/>
      <c r="AF235" s="956"/>
    </row>
    <row r="236" spans="1:32" ht="15" customHeight="1" x14ac:dyDescent="0.25">
      <c r="A236" s="943"/>
      <c r="B236" s="944"/>
      <c r="C236" s="945"/>
      <c r="D236" s="944"/>
      <c r="E236" s="946"/>
      <c r="F236" s="947"/>
      <c r="G236" s="948"/>
      <c r="H236" s="949"/>
      <c r="I236" s="899"/>
      <c r="J236" s="899"/>
      <c r="K236" s="899"/>
      <c r="L236" s="944"/>
      <c r="M236" s="901"/>
      <c r="N236" s="950"/>
      <c r="O236" s="950"/>
      <c r="P236" s="950"/>
      <c r="Q236" s="950"/>
      <c r="R236" s="951"/>
      <c r="S236" s="952"/>
      <c r="T236" s="952"/>
      <c r="U236" s="944"/>
      <c r="V236" s="954"/>
      <c r="W236" s="950"/>
      <c r="X236" s="950"/>
      <c r="Y236" s="901"/>
      <c r="Z236" s="901"/>
      <c r="AA236" s="901"/>
      <c r="AB236" s="899"/>
      <c r="AC236" s="955"/>
      <c r="AD236" s="952"/>
      <c r="AE236" s="947"/>
      <c r="AF236" s="956"/>
    </row>
    <row r="237" spans="1:32" ht="15" customHeight="1" x14ac:dyDescent="0.25">
      <c r="A237" s="943"/>
      <c r="B237" s="944"/>
      <c r="C237" s="945"/>
      <c r="D237" s="944"/>
      <c r="E237" s="946"/>
      <c r="F237" s="947"/>
      <c r="G237" s="948"/>
      <c r="H237" s="949"/>
      <c r="I237" s="899"/>
      <c r="J237" s="899"/>
      <c r="K237" s="899"/>
      <c r="L237" s="944"/>
      <c r="M237" s="901"/>
      <c r="N237" s="950"/>
      <c r="O237" s="950"/>
      <c r="P237" s="950"/>
      <c r="Q237" s="950"/>
      <c r="R237" s="951"/>
      <c r="S237" s="952"/>
      <c r="T237" s="952"/>
      <c r="U237" s="944"/>
      <c r="V237" s="954"/>
      <c r="W237" s="950"/>
      <c r="X237" s="950"/>
      <c r="Y237" s="901"/>
      <c r="Z237" s="901"/>
      <c r="AA237" s="901"/>
      <c r="AB237" s="899"/>
      <c r="AC237" s="955"/>
      <c r="AD237" s="952"/>
      <c r="AE237" s="947"/>
      <c r="AF237" s="956"/>
    </row>
    <row r="238" spans="1:32" ht="15" customHeight="1" x14ac:dyDescent="0.25">
      <c r="A238" s="943"/>
      <c r="B238" s="944"/>
      <c r="C238" s="945"/>
      <c r="D238" s="944"/>
      <c r="E238" s="946"/>
      <c r="F238" s="947"/>
      <c r="G238" s="948"/>
      <c r="H238" s="949"/>
      <c r="I238" s="899"/>
      <c r="J238" s="899"/>
      <c r="K238" s="899"/>
      <c r="L238" s="944"/>
      <c r="M238" s="901"/>
      <c r="N238" s="950"/>
      <c r="O238" s="950"/>
      <c r="P238" s="950"/>
      <c r="Q238" s="950"/>
      <c r="R238" s="951"/>
      <c r="S238" s="952"/>
      <c r="T238" s="952"/>
      <c r="U238" s="944"/>
      <c r="V238" s="954"/>
      <c r="W238" s="950"/>
      <c r="X238" s="950"/>
      <c r="Y238" s="901"/>
      <c r="Z238" s="901"/>
      <c r="AA238" s="901"/>
      <c r="AB238" s="899"/>
      <c r="AC238" s="955"/>
      <c r="AD238" s="952"/>
      <c r="AE238" s="947"/>
      <c r="AF238" s="956"/>
    </row>
    <row r="239" spans="1:32" ht="15" customHeight="1" x14ac:dyDescent="0.25">
      <c r="A239" s="943"/>
      <c r="B239" s="944"/>
      <c r="C239" s="945"/>
      <c r="D239" s="944"/>
      <c r="E239" s="946"/>
      <c r="F239" s="947"/>
      <c r="G239" s="948"/>
      <c r="H239" s="949"/>
      <c r="I239" s="899"/>
      <c r="J239" s="899"/>
      <c r="K239" s="899"/>
      <c r="L239" s="944"/>
      <c r="M239" s="901"/>
      <c r="N239" s="950"/>
      <c r="O239" s="950"/>
      <c r="P239" s="950"/>
      <c r="Q239" s="950"/>
      <c r="R239" s="951"/>
      <c r="S239" s="952"/>
      <c r="T239" s="952"/>
      <c r="U239" s="944"/>
      <c r="V239" s="954"/>
      <c r="W239" s="950"/>
      <c r="X239" s="950"/>
      <c r="Y239" s="901"/>
      <c r="Z239" s="901"/>
      <c r="AA239" s="901"/>
      <c r="AB239" s="899"/>
      <c r="AC239" s="955"/>
      <c r="AD239" s="952"/>
      <c r="AE239" s="947"/>
      <c r="AF239" s="956"/>
    </row>
    <row r="240" spans="1:32" ht="15" customHeight="1" x14ac:dyDescent="0.25">
      <c r="A240" s="943"/>
      <c r="B240" s="944"/>
      <c r="C240" s="945"/>
      <c r="D240" s="944"/>
      <c r="E240" s="946"/>
      <c r="F240" s="947"/>
      <c r="G240" s="948"/>
      <c r="H240" s="949"/>
      <c r="I240" s="899"/>
      <c r="J240" s="899"/>
      <c r="K240" s="899"/>
      <c r="L240" s="944"/>
      <c r="M240" s="901"/>
      <c r="N240" s="950"/>
      <c r="O240" s="950"/>
      <c r="P240" s="950"/>
      <c r="Q240" s="950"/>
      <c r="R240" s="951"/>
      <c r="S240" s="952"/>
      <c r="T240" s="952"/>
      <c r="U240" s="944"/>
      <c r="V240" s="954"/>
      <c r="W240" s="950"/>
      <c r="X240" s="950"/>
      <c r="Y240" s="901"/>
      <c r="Z240" s="901"/>
      <c r="AA240" s="901"/>
      <c r="AB240" s="899"/>
      <c r="AC240" s="955"/>
      <c r="AD240" s="952"/>
      <c r="AE240" s="947"/>
      <c r="AF240" s="956"/>
    </row>
    <row r="241" spans="1:32" ht="15" customHeight="1" x14ac:dyDescent="0.25">
      <c r="A241" s="943"/>
      <c r="B241" s="944"/>
      <c r="C241" s="945"/>
      <c r="D241" s="944"/>
      <c r="E241" s="946"/>
      <c r="F241" s="947"/>
      <c r="G241" s="948"/>
      <c r="H241" s="949"/>
      <c r="I241" s="899"/>
      <c r="J241" s="899"/>
      <c r="K241" s="899"/>
      <c r="L241" s="944"/>
      <c r="M241" s="901"/>
      <c r="N241" s="950"/>
      <c r="O241" s="950"/>
      <c r="P241" s="950"/>
      <c r="Q241" s="950"/>
      <c r="R241" s="951"/>
      <c r="S241" s="952"/>
      <c r="T241" s="952"/>
      <c r="U241" s="944"/>
      <c r="V241" s="954"/>
      <c r="W241" s="950"/>
      <c r="X241" s="950"/>
      <c r="Y241" s="901"/>
      <c r="Z241" s="901"/>
      <c r="AA241" s="901"/>
      <c r="AB241" s="899"/>
      <c r="AC241" s="955"/>
      <c r="AD241" s="952"/>
      <c r="AE241" s="947"/>
      <c r="AF241" s="956"/>
    </row>
    <row r="242" spans="1:32" ht="15" customHeight="1" x14ac:dyDescent="0.25">
      <c r="A242" s="943"/>
      <c r="B242" s="944"/>
      <c r="C242" s="945"/>
      <c r="D242" s="944"/>
      <c r="E242" s="946"/>
      <c r="F242" s="947"/>
      <c r="G242" s="948"/>
      <c r="H242" s="949"/>
      <c r="I242" s="899"/>
      <c r="J242" s="899"/>
      <c r="K242" s="899"/>
      <c r="L242" s="944"/>
      <c r="M242" s="901"/>
      <c r="N242" s="950"/>
      <c r="O242" s="950"/>
      <c r="P242" s="950"/>
      <c r="Q242" s="950"/>
      <c r="R242" s="951"/>
      <c r="S242" s="952"/>
      <c r="T242" s="952"/>
      <c r="U242" s="944"/>
      <c r="V242" s="954"/>
      <c r="W242" s="950"/>
      <c r="X242" s="950"/>
      <c r="Y242" s="901"/>
      <c r="Z242" s="901"/>
      <c r="AA242" s="901"/>
      <c r="AB242" s="899"/>
      <c r="AC242" s="955"/>
      <c r="AD242" s="952"/>
      <c r="AE242" s="947"/>
      <c r="AF242" s="956"/>
    </row>
    <row r="243" spans="1:32" ht="15" customHeight="1" x14ac:dyDescent="0.25">
      <c r="A243" s="943"/>
      <c r="B243" s="944"/>
      <c r="C243" s="945"/>
      <c r="D243" s="944"/>
      <c r="E243" s="946"/>
      <c r="F243" s="947"/>
      <c r="G243" s="948"/>
      <c r="H243" s="949"/>
      <c r="I243" s="899"/>
      <c r="J243" s="899"/>
      <c r="K243" s="899"/>
      <c r="L243" s="944"/>
      <c r="M243" s="901"/>
      <c r="N243" s="950"/>
      <c r="O243" s="950"/>
      <c r="P243" s="950"/>
      <c r="Q243" s="950"/>
      <c r="R243" s="951"/>
      <c r="S243" s="952"/>
      <c r="T243" s="952"/>
      <c r="U243" s="944"/>
      <c r="V243" s="954"/>
      <c r="W243" s="950"/>
      <c r="X243" s="950"/>
      <c r="Y243" s="901"/>
      <c r="Z243" s="901"/>
      <c r="AA243" s="901"/>
      <c r="AB243" s="899"/>
      <c r="AC243" s="955"/>
      <c r="AD243" s="952"/>
      <c r="AE243" s="947"/>
      <c r="AF243" s="956"/>
    </row>
    <row r="244" spans="1:32" ht="15" customHeight="1" x14ac:dyDescent="0.25">
      <c r="A244" s="943"/>
      <c r="B244" s="944"/>
      <c r="C244" s="945"/>
      <c r="D244" s="944"/>
      <c r="E244" s="946"/>
      <c r="F244" s="947"/>
      <c r="G244" s="948"/>
      <c r="H244" s="949"/>
      <c r="I244" s="899"/>
      <c r="J244" s="899"/>
      <c r="K244" s="899"/>
      <c r="L244" s="944"/>
      <c r="M244" s="901"/>
      <c r="N244" s="950"/>
      <c r="O244" s="950"/>
      <c r="P244" s="950"/>
      <c r="Q244" s="950"/>
      <c r="R244" s="951"/>
      <c r="S244" s="952"/>
      <c r="T244" s="952"/>
      <c r="U244" s="944"/>
      <c r="V244" s="954"/>
      <c r="W244" s="950"/>
      <c r="X244" s="950"/>
      <c r="Y244" s="901"/>
      <c r="Z244" s="901"/>
      <c r="AA244" s="901"/>
      <c r="AB244" s="899"/>
      <c r="AC244" s="955"/>
      <c r="AD244" s="952"/>
      <c r="AE244" s="947"/>
      <c r="AF244" s="956"/>
    </row>
    <row r="245" spans="1:32" ht="15" customHeight="1" x14ac:dyDescent="0.25">
      <c r="A245" s="943"/>
      <c r="B245" s="944"/>
      <c r="C245" s="945"/>
      <c r="D245" s="944"/>
      <c r="E245" s="946"/>
      <c r="F245" s="947"/>
      <c r="G245" s="948"/>
      <c r="H245" s="949"/>
      <c r="I245" s="899"/>
      <c r="J245" s="899"/>
      <c r="K245" s="899"/>
      <c r="L245" s="944"/>
      <c r="M245" s="901"/>
      <c r="N245" s="950"/>
      <c r="O245" s="950"/>
      <c r="P245" s="950"/>
      <c r="Q245" s="950"/>
      <c r="R245" s="951"/>
      <c r="S245" s="952"/>
      <c r="T245" s="952"/>
      <c r="U245" s="944"/>
      <c r="V245" s="954"/>
      <c r="W245" s="950"/>
      <c r="X245" s="950"/>
      <c r="Y245" s="901"/>
      <c r="Z245" s="901"/>
      <c r="AA245" s="901"/>
      <c r="AB245" s="899"/>
      <c r="AC245" s="955"/>
      <c r="AD245" s="952"/>
      <c r="AE245" s="947"/>
      <c r="AF245" s="956"/>
    </row>
    <row r="246" spans="1:32" ht="15" customHeight="1" x14ac:dyDescent="0.25">
      <c r="A246" s="943"/>
      <c r="B246" s="944"/>
      <c r="C246" s="945"/>
      <c r="D246" s="944"/>
      <c r="E246" s="946"/>
      <c r="F246" s="947"/>
      <c r="G246" s="948"/>
      <c r="H246" s="949"/>
      <c r="I246" s="899"/>
      <c r="J246" s="899"/>
      <c r="K246" s="899"/>
      <c r="L246" s="944"/>
      <c r="M246" s="901"/>
      <c r="N246" s="950"/>
      <c r="O246" s="950"/>
      <c r="P246" s="950"/>
      <c r="Q246" s="950"/>
      <c r="R246" s="951"/>
      <c r="S246" s="952"/>
      <c r="T246" s="952"/>
      <c r="U246" s="944"/>
      <c r="V246" s="954"/>
      <c r="W246" s="950"/>
      <c r="X246" s="950"/>
      <c r="Y246" s="901"/>
      <c r="Z246" s="901"/>
      <c r="AA246" s="901"/>
      <c r="AB246" s="899"/>
      <c r="AC246" s="955"/>
      <c r="AD246" s="952"/>
      <c r="AE246" s="947"/>
      <c r="AF246" s="956"/>
    </row>
    <row r="247" spans="1:32" ht="15" customHeight="1" x14ac:dyDescent="0.25">
      <c r="A247" s="943"/>
      <c r="B247" s="944"/>
      <c r="C247" s="945"/>
      <c r="D247" s="944"/>
      <c r="E247" s="946"/>
      <c r="F247" s="947"/>
      <c r="G247" s="948"/>
      <c r="H247" s="949"/>
      <c r="I247" s="899"/>
      <c r="J247" s="899"/>
      <c r="K247" s="899"/>
      <c r="L247" s="944"/>
      <c r="M247" s="901"/>
      <c r="N247" s="950"/>
      <c r="O247" s="950"/>
      <c r="P247" s="950"/>
      <c r="Q247" s="950"/>
      <c r="R247" s="951"/>
      <c r="S247" s="952"/>
      <c r="T247" s="952"/>
      <c r="U247" s="944"/>
      <c r="V247" s="954"/>
      <c r="W247" s="950"/>
      <c r="X247" s="950"/>
      <c r="Y247" s="901"/>
      <c r="Z247" s="901"/>
      <c r="AA247" s="901"/>
      <c r="AB247" s="899"/>
      <c r="AC247" s="955"/>
      <c r="AD247" s="952"/>
      <c r="AE247" s="947"/>
      <c r="AF247" s="956"/>
    </row>
    <row r="248" spans="1:32" ht="15" customHeight="1" x14ac:dyDescent="0.25">
      <c r="A248" s="943"/>
      <c r="B248" s="944"/>
      <c r="C248" s="945"/>
      <c r="D248" s="944"/>
      <c r="E248" s="946"/>
      <c r="F248" s="947"/>
      <c r="G248" s="948"/>
      <c r="H248" s="949"/>
      <c r="I248" s="899"/>
      <c r="J248" s="899"/>
      <c r="K248" s="899"/>
      <c r="L248" s="944"/>
      <c r="M248" s="901"/>
      <c r="N248" s="950"/>
      <c r="O248" s="950"/>
      <c r="P248" s="950"/>
      <c r="Q248" s="950"/>
      <c r="R248" s="951"/>
      <c r="S248" s="952"/>
      <c r="T248" s="952"/>
      <c r="U248" s="944"/>
      <c r="V248" s="954"/>
      <c r="W248" s="950"/>
      <c r="X248" s="950"/>
      <c r="Y248" s="901"/>
      <c r="Z248" s="901"/>
      <c r="AA248" s="901"/>
      <c r="AB248" s="899"/>
      <c r="AC248" s="955"/>
      <c r="AD248" s="952"/>
      <c r="AE248" s="947"/>
      <c r="AF248" s="956"/>
    </row>
    <row r="249" spans="1:32" ht="15" customHeight="1" x14ac:dyDescent="0.25">
      <c r="A249" s="943"/>
      <c r="B249" s="944"/>
      <c r="C249" s="945"/>
      <c r="D249" s="944"/>
      <c r="E249" s="946"/>
      <c r="F249" s="947"/>
      <c r="G249" s="948"/>
      <c r="H249" s="949"/>
      <c r="I249" s="899"/>
      <c r="J249" s="899"/>
      <c r="K249" s="899"/>
      <c r="L249" s="944"/>
      <c r="M249" s="901"/>
      <c r="N249" s="950"/>
      <c r="O249" s="950"/>
      <c r="P249" s="950"/>
      <c r="Q249" s="950"/>
      <c r="R249" s="951"/>
      <c r="S249" s="952"/>
      <c r="T249" s="952"/>
      <c r="U249" s="944"/>
      <c r="V249" s="954"/>
      <c r="W249" s="950"/>
      <c r="X249" s="950"/>
      <c r="Y249" s="901"/>
      <c r="Z249" s="901"/>
      <c r="AA249" s="901"/>
      <c r="AB249" s="899"/>
      <c r="AC249" s="955"/>
      <c r="AD249" s="952"/>
      <c r="AE249" s="947"/>
      <c r="AF249" s="956"/>
    </row>
    <row r="250" spans="1:32" ht="15" customHeight="1" x14ac:dyDescent="0.25">
      <c r="A250" s="943"/>
      <c r="B250" s="944"/>
      <c r="C250" s="945"/>
      <c r="D250" s="944"/>
      <c r="E250" s="946"/>
      <c r="F250" s="947"/>
      <c r="G250" s="948"/>
      <c r="H250" s="949"/>
      <c r="I250" s="899"/>
      <c r="J250" s="899"/>
      <c r="K250" s="899"/>
      <c r="L250" s="944"/>
      <c r="M250" s="901"/>
      <c r="N250" s="950"/>
      <c r="O250" s="950"/>
      <c r="P250" s="950"/>
      <c r="Q250" s="950"/>
      <c r="R250" s="951"/>
      <c r="S250" s="952"/>
      <c r="T250" s="952"/>
      <c r="U250" s="944"/>
      <c r="V250" s="954"/>
      <c r="W250" s="950"/>
      <c r="X250" s="950"/>
      <c r="Y250" s="901"/>
      <c r="Z250" s="901"/>
      <c r="AA250" s="901"/>
      <c r="AB250" s="899"/>
      <c r="AC250" s="955"/>
      <c r="AD250" s="952"/>
      <c r="AE250" s="947"/>
      <c r="AF250" s="956"/>
    </row>
    <row r="251" spans="1:32" ht="15" customHeight="1" x14ac:dyDescent="0.25">
      <c r="A251" s="943"/>
      <c r="B251" s="944"/>
      <c r="C251" s="945"/>
      <c r="D251" s="944"/>
      <c r="E251" s="946"/>
      <c r="F251" s="947"/>
      <c r="G251" s="948"/>
      <c r="H251" s="949"/>
      <c r="I251" s="899"/>
      <c r="J251" s="899"/>
      <c r="K251" s="899"/>
      <c r="L251" s="944"/>
      <c r="M251" s="901"/>
      <c r="N251" s="950"/>
      <c r="O251" s="950"/>
      <c r="P251" s="950"/>
      <c r="Q251" s="950"/>
      <c r="R251" s="951"/>
      <c r="S251" s="952"/>
      <c r="T251" s="952"/>
      <c r="U251" s="944"/>
      <c r="V251" s="954"/>
      <c r="W251" s="950"/>
      <c r="X251" s="950"/>
      <c r="Y251" s="901"/>
      <c r="Z251" s="901"/>
      <c r="AA251" s="901"/>
      <c r="AB251" s="899"/>
      <c r="AC251" s="955"/>
      <c r="AD251" s="952"/>
      <c r="AE251" s="947"/>
      <c r="AF251" s="956"/>
    </row>
    <row r="252" spans="1:32" ht="15" customHeight="1" x14ac:dyDescent="0.25">
      <c r="A252" s="943"/>
      <c r="B252" s="944"/>
      <c r="C252" s="945"/>
      <c r="D252" s="944"/>
      <c r="E252" s="946"/>
      <c r="F252" s="947"/>
      <c r="G252" s="948"/>
      <c r="H252" s="949"/>
      <c r="I252" s="899"/>
      <c r="J252" s="899"/>
      <c r="K252" s="899"/>
      <c r="L252" s="944"/>
      <c r="M252" s="901"/>
      <c r="N252" s="950"/>
      <c r="O252" s="950"/>
      <c r="P252" s="950"/>
      <c r="Q252" s="950"/>
      <c r="R252" s="951"/>
      <c r="S252" s="952"/>
      <c r="T252" s="952"/>
      <c r="U252" s="944"/>
      <c r="V252" s="954"/>
      <c r="W252" s="950"/>
      <c r="X252" s="950"/>
      <c r="Y252" s="901"/>
      <c r="Z252" s="901"/>
      <c r="AA252" s="901"/>
      <c r="AB252" s="899"/>
      <c r="AC252" s="955"/>
      <c r="AD252" s="952"/>
      <c r="AE252" s="947"/>
      <c r="AF252" s="956"/>
    </row>
    <row r="253" spans="1:32" ht="15" customHeight="1" x14ac:dyDescent="0.25">
      <c r="A253" s="943"/>
      <c r="B253" s="944"/>
      <c r="C253" s="945"/>
      <c r="D253" s="944"/>
      <c r="E253" s="946"/>
      <c r="F253" s="947"/>
      <c r="G253" s="948"/>
      <c r="H253" s="949"/>
      <c r="I253" s="899"/>
      <c r="J253" s="899"/>
      <c r="K253" s="899"/>
      <c r="L253" s="944"/>
      <c r="M253" s="901"/>
      <c r="N253" s="950"/>
      <c r="O253" s="950"/>
      <c r="P253" s="950"/>
      <c r="Q253" s="950"/>
      <c r="R253" s="951"/>
      <c r="S253" s="952"/>
      <c r="T253" s="952"/>
      <c r="U253" s="944"/>
      <c r="V253" s="954"/>
      <c r="W253" s="950"/>
      <c r="X253" s="950"/>
      <c r="Y253" s="901"/>
      <c r="Z253" s="901"/>
      <c r="AA253" s="901"/>
      <c r="AB253" s="899"/>
      <c r="AC253" s="955"/>
      <c r="AD253" s="952"/>
      <c r="AE253" s="947"/>
      <c r="AF253" s="956"/>
    </row>
    <row r="254" spans="1:32" ht="15" customHeight="1" x14ac:dyDescent="0.25">
      <c r="A254" s="943"/>
      <c r="B254" s="944"/>
      <c r="C254" s="945"/>
      <c r="D254" s="944"/>
      <c r="E254" s="946"/>
      <c r="F254" s="947"/>
      <c r="G254" s="948"/>
      <c r="H254" s="949"/>
      <c r="I254" s="899"/>
      <c r="J254" s="899"/>
      <c r="K254" s="899"/>
      <c r="L254" s="944"/>
      <c r="M254" s="901"/>
      <c r="N254" s="950"/>
      <c r="O254" s="950"/>
      <c r="P254" s="950"/>
      <c r="Q254" s="950"/>
      <c r="R254" s="951"/>
      <c r="S254" s="952"/>
      <c r="T254" s="952"/>
      <c r="U254" s="944"/>
      <c r="V254" s="954"/>
      <c r="W254" s="950"/>
      <c r="X254" s="950"/>
      <c r="Y254" s="901"/>
      <c r="Z254" s="901"/>
      <c r="AA254" s="901"/>
      <c r="AB254" s="899"/>
      <c r="AC254" s="955"/>
      <c r="AD254" s="952"/>
      <c r="AE254" s="947"/>
      <c r="AF254" s="956"/>
    </row>
    <row r="255" spans="1:32" ht="15" customHeight="1" x14ac:dyDescent="0.25">
      <c r="A255" s="943"/>
      <c r="B255" s="944"/>
      <c r="C255" s="945"/>
      <c r="D255" s="944"/>
      <c r="E255" s="946"/>
      <c r="F255" s="947"/>
      <c r="G255" s="948"/>
      <c r="H255" s="949"/>
      <c r="I255" s="899"/>
      <c r="J255" s="899"/>
      <c r="K255" s="899"/>
      <c r="L255" s="944"/>
      <c r="M255" s="901"/>
      <c r="N255" s="950"/>
      <c r="O255" s="950"/>
      <c r="P255" s="950"/>
      <c r="Q255" s="950"/>
      <c r="R255" s="951"/>
      <c r="S255" s="952"/>
      <c r="T255" s="952"/>
      <c r="U255" s="944"/>
      <c r="V255" s="954"/>
      <c r="W255" s="950"/>
      <c r="X255" s="950"/>
      <c r="Y255" s="901"/>
      <c r="Z255" s="901"/>
      <c r="AA255" s="901"/>
      <c r="AB255" s="899"/>
      <c r="AC255" s="955"/>
      <c r="AD255" s="952"/>
      <c r="AE255" s="947"/>
      <c r="AF255" s="956"/>
    </row>
    <row r="256" spans="1:32" ht="15" customHeight="1" x14ac:dyDescent="0.25">
      <c r="A256" s="943"/>
      <c r="B256" s="944"/>
      <c r="C256" s="945"/>
      <c r="D256" s="944"/>
      <c r="E256" s="946"/>
      <c r="F256" s="947"/>
      <c r="G256" s="948"/>
      <c r="H256" s="949"/>
      <c r="I256" s="899"/>
      <c r="J256" s="899"/>
      <c r="K256" s="899"/>
      <c r="L256" s="944"/>
      <c r="M256" s="901"/>
      <c r="N256" s="950"/>
      <c r="O256" s="950"/>
      <c r="P256" s="950"/>
      <c r="Q256" s="950"/>
      <c r="R256" s="951"/>
      <c r="S256" s="952"/>
      <c r="T256" s="952"/>
      <c r="U256" s="944"/>
      <c r="V256" s="954"/>
      <c r="W256" s="950"/>
      <c r="X256" s="950"/>
      <c r="Y256" s="901"/>
      <c r="Z256" s="901"/>
      <c r="AA256" s="901"/>
      <c r="AB256" s="899"/>
      <c r="AC256" s="955"/>
      <c r="AD256" s="952"/>
      <c r="AE256" s="947"/>
      <c r="AF256" s="956"/>
    </row>
    <row r="257" spans="1:32" ht="15" customHeight="1" x14ac:dyDescent="0.25">
      <c r="A257" s="943"/>
      <c r="B257" s="944"/>
      <c r="C257" s="945"/>
      <c r="D257" s="944"/>
      <c r="E257" s="946"/>
      <c r="F257" s="947"/>
      <c r="G257" s="948"/>
      <c r="H257" s="949"/>
      <c r="I257" s="899"/>
      <c r="J257" s="899"/>
      <c r="K257" s="899"/>
      <c r="L257" s="944"/>
      <c r="M257" s="901"/>
      <c r="N257" s="950"/>
      <c r="O257" s="950"/>
      <c r="P257" s="950"/>
      <c r="Q257" s="950"/>
      <c r="R257" s="951"/>
      <c r="S257" s="952"/>
      <c r="T257" s="952"/>
      <c r="U257" s="944"/>
      <c r="V257" s="954"/>
      <c r="W257" s="950"/>
      <c r="X257" s="950"/>
      <c r="Y257" s="901"/>
      <c r="Z257" s="901"/>
      <c r="AA257" s="901"/>
      <c r="AB257" s="899"/>
      <c r="AC257" s="955"/>
      <c r="AD257" s="952"/>
      <c r="AE257" s="947"/>
      <c r="AF257" s="956"/>
    </row>
    <row r="258" spans="1:32" ht="15" customHeight="1" x14ac:dyDescent="0.25">
      <c r="A258" s="943"/>
      <c r="B258" s="944"/>
      <c r="C258" s="945"/>
      <c r="D258" s="944"/>
      <c r="E258" s="946"/>
      <c r="F258" s="947"/>
      <c r="G258" s="948"/>
      <c r="H258" s="949"/>
      <c r="I258" s="899"/>
      <c r="J258" s="899"/>
      <c r="K258" s="899"/>
      <c r="L258" s="944"/>
      <c r="M258" s="901"/>
      <c r="N258" s="950"/>
      <c r="O258" s="950"/>
      <c r="P258" s="950"/>
      <c r="Q258" s="950"/>
      <c r="R258" s="951"/>
      <c r="S258" s="952"/>
      <c r="T258" s="952"/>
      <c r="U258" s="944"/>
      <c r="V258" s="954"/>
      <c r="W258" s="950"/>
      <c r="X258" s="950"/>
      <c r="Y258" s="901"/>
      <c r="Z258" s="901"/>
      <c r="AA258" s="901"/>
      <c r="AB258" s="899"/>
      <c r="AC258" s="955"/>
      <c r="AD258" s="952"/>
      <c r="AE258" s="947"/>
      <c r="AF258" s="956"/>
    </row>
    <row r="259" spans="1:32" ht="15" customHeight="1" x14ac:dyDescent="0.25">
      <c r="A259" s="943"/>
      <c r="B259" s="944"/>
      <c r="C259" s="945"/>
      <c r="D259" s="944"/>
      <c r="E259" s="946"/>
      <c r="F259" s="947"/>
      <c r="G259" s="948"/>
      <c r="H259" s="949"/>
      <c r="I259" s="899"/>
      <c r="J259" s="899"/>
      <c r="K259" s="899"/>
      <c r="L259" s="944"/>
      <c r="M259" s="901"/>
      <c r="N259" s="950"/>
      <c r="O259" s="950"/>
      <c r="P259" s="950"/>
      <c r="Q259" s="950"/>
      <c r="R259" s="951"/>
      <c r="S259" s="952"/>
      <c r="T259" s="952"/>
      <c r="U259" s="944"/>
      <c r="V259" s="954"/>
      <c r="W259" s="950"/>
      <c r="X259" s="950"/>
      <c r="Y259" s="901"/>
      <c r="Z259" s="901"/>
      <c r="AA259" s="901"/>
      <c r="AB259" s="899"/>
      <c r="AC259" s="955"/>
      <c r="AD259" s="952"/>
      <c r="AE259" s="947"/>
      <c r="AF259" s="956"/>
    </row>
    <row r="260" spans="1:32" ht="15" customHeight="1" x14ac:dyDescent="0.25">
      <c r="A260" s="943"/>
      <c r="B260" s="944"/>
      <c r="C260" s="945"/>
      <c r="D260" s="944"/>
      <c r="E260" s="946"/>
      <c r="F260" s="947"/>
      <c r="G260" s="948"/>
      <c r="H260" s="949"/>
      <c r="I260" s="899"/>
      <c r="J260" s="899"/>
      <c r="K260" s="899"/>
      <c r="L260" s="944"/>
      <c r="M260" s="901"/>
      <c r="N260" s="950"/>
      <c r="O260" s="950"/>
      <c r="P260" s="950"/>
      <c r="Q260" s="950"/>
      <c r="R260" s="951"/>
      <c r="S260" s="952"/>
      <c r="T260" s="952"/>
      <c r="U260" s="944"/>
      <c r="V260" s="954"/>
      <c r="W260" s="950"/>
      <c r="X260" s="950"/>
      <c r="Y260" s="901"/>
      <c r="Z260" s="901"/>
      <c r="AA260" s="901"/>
      <c r="AB260" s="899"/>
      <c r="AC260" s="955"/>
      <c r="AD260" s="952"/>
      <c r="AE260" s="947"/>
      <c r="AF260" s="956"/>
    </row>
    <row r="261" spans="1:32" ht="15" customHeight="1" x14ac:dyDescent="0.25">
      <c r="A261" s="943"/>
      <c r="B261" s="944"/>
      <c r="C261" s="945"/>
      <c r="D261" s="944"/>
      <c r="E261" s="946"/>
      <c r="F261" s="947"/>
      <c r="G261" s="948"/>
      <c r="H261" s="949"/>
      <c r="I261" s="899"/>
      <c r="J261" s="899"/>
      <c r="K261" s="899"/>
      <c r="L261" s="944"/>
      <c r="M261" s="901"/>
      <c r="N261" s="950"/>
      <c r="O261" s="950"/>
      <c r="P261" s="950"/>
      <c r="Q261" s="950"/>
      <c r="R261" s="951"/>
      <c r="S261" s="952"/>
      <c r="T261" s="952"/>
      <c r="U261" s="944"/>
      <c r="V261" s="954"/>
      <c r="W261" s="950"/>
      <c r="X261" s="950"/>
      <c r="Y261" s="901"/>
      <c r="Z261" s="901"/>
      <c r="AA261" s="901"/>
      <c r="AB261" s="899"/>
      <c r="AC261" s="955"/>
      <c r="AD261" s="952"/>
      <c r="AE261" s="947"/>
      <c r="AF261" s="956"/>
    </row>
    <row r="262" spans="1:32" ht="15" customHeight="1" x14ac:dyDescent="0.25">
      <c r="A262" s="943"/>
      <c r="B262" s="944"/>
      <c r="C262" s="945"/>
      <c r="D262" s="944"/>
      <c r="E262" s="946"/>
      <c r="F262" s="947"/>
      <c r="G262" s="948"/>
      <c r="H262" s="949"/>
      <c r="I262" s="899"/>
      <c r="J262" s="899"/>
      <c r="K262" s="899"/>
      <c r="L262" s="944"/>
      <c r="M262" s="901"/>
      <c r="N262" s="950"/>
      <c r="O262" s="950"/>
      <c r="P262" s="950"/>
      <c r="Q262" s="950"/>
      <c r="R262" s="951"/>
      <c r="S262" s="952"/>
      <c r="T262" s="952"/>
      <c r="U262" s="944"/>
      <c r="V262" s="954"/>
      <c r="W262" s="950"/>
      <c r="X262" s="950"/>
      <c r="Y262" s="901"/>
      <c r="Z262" s="901"/>
      <c r="AA262" s="901"/>
      <c r="AB262" s="899"/>
      <c r="AC262" s="955"/>
      <c r="AD262" s="952"/>
      <c r="AE262" s="947"/>
      <c r="AF262" s="956"/>
    </row>
    <row r="263" spans="1:32" ht="15" customHeight="1" x14ac:dyDescent="0.25">
      <c r="A263" s="943"/>
      <c r="B263" s="944"/>
      <c r="C263" s="945"/>
      <c r="D263" s="944"/>
      <c r="E263" s="946"/>
      <c r="F263" s="947"/>
      <c r="G263" s="948"/>
      <c r="H263" s="949"/>
      <c r="I263" s="899"/>
      <c r="J263" s="899"/>
      <c r="K263" s="899"/>
      <c r="L263" s="944"/>
      <c r="M263" s="901"/>
      <c r="N263" s="950"/>
      <c r="O263" s="950"/>
      <c r="P263" s="950"/>
      <c r="Q263" s="950"/>
      <c r="R263" s="951"/>
      <c r="S263" s="952"/>
      <c r="T263" s="952"/>
      <c r="U263" s="944"/>
      <c r="V263" s="954"/>
      <c r="W263" s="950"/>
      <c r="X263" s="950"/>
      <c r="Y263" s="901"/>
      <c r="Z263" s="901"/>
      <c r="AA263" s="901"/>
      <c r="AB263" s="899"/>
      <c r="AC263" s="955"/>
      <c r="AD263" s="952"/>
      <c r="AE263" s="947"/>
      <c r="AF263" s="956"/>
    </row>
    <row r="264" spans="1:32" ht="15" customHeight="1" x14ac:dyDescent="0.25">
      <c r="A264" s="943"/>
      <c r="B264" s="944"/>
      <c r="C264" s="945"/>
      <c r="D264" s="944"/>
      <c r="E264" s="946"/>
      <c r="F264" s="947"/>
      <c r="G264" s="948"/>
      <c r="H264" s="949"/>
      <c r="I264" s="899"/>
      <c r="J264" s="899"/>
      <c r="K264" s="899"/>
      <c r="L264" s="944"/>
      <c r="M264" s="901"/>
      <c r="N264" s="950"/>
      <c r="O264" s="950"/>
      <c r="P264" s="950"/>
      <c r="Q264" s="950"/>
      <c r="R264" s="951"/>
      <c r="S264" s="952"/>
      <c r="T264" s="952"/>
      <c r="U264" s="944"/>
      <c r="V264" s="954"/>
      <c r="W264" s="950"/>
      <c r="X264" s="950"/>
      <c r="Y264" s="901"/>
      <c r="Z264" s="901"/>
      <c r="AA264" s="901"/>
      <c r="AB264" s="899"/>
      <c r="AC264" s="955"/>
      <c r="AD264" s="952"/>
      <c r="AE264" s="947"/>
      <c r="AF264" s="956"/>
    </row>
    <row r="265" spans="1:32" ht="15" customHeight="1" x14ac:dyDescent="0.25">
      <c r="A265" s="943"/>
      <c r="B265" s="944"/>
      <c r="C265" s="945"/>
      <c r="D265" s="944"/>
      <c r="E265" s="946"/>
      <c r="F265" s="947"/>
      <c r="G265" s="948"/>
      <c r="H265" s="949"/>
      <c r="I265" s="899"/>
      <c r="J265" s="899"/>
      <c r="K265" s="899"/>
      <c r="L265" s="944"/>
      <c r="M265" s="901"/>
      <c r="N265" s="950"/>
      <c r="O265" s="950"/>
      <c r="P265" s="950"/>
      <c r="Q265" s="950"/>
      <c r="R265" s="951"/>
      <c r="S265" s="952"/>
      <c r="T265" s="952"/>
      <c r="U265" s="944"/>
      <c r="V265" s="954"/>
      <c r="W265" s="950"/>
      <c r="X265" s="950"/>
      <c r="Y265" s="901"/>
      <c r="Z265" s="901"/>
      <c r="AA265" s="901"/>
      <c r="AB265" s="899"/>
      <c r="AC265" s="955"/>
      <c r="AD265" s="952"/>
      <c r="AE265" s="947"/>
      <c r="AF265" s="956"/>
    </row>
    <row r="266" spans="1:32" ht="15" customHeight="1" x14ac:dyDescent="0.25">
      <c r="A266" s="943"/>
      <c r="B266" s="944"/>
      <c r="C266" s="945"/>
      <c r="D266" s="944"/>
      <c r="E266" s="946"/>
      <c r="F266" s="947"/>
      <c r="G266" s="948"/>
      <c r="H266" s="949"/>
      <c r="I266" s="899"/>
      <c r="J266" s="899"/>
      <c r="K266" s="899"/>
      <c r="L266" s="944"/>
      <c r="M266" s="901"/>
      <c r="N266" s="950"/>
      <c r="O266" s="950"/>
      <c r="P266" s="950"/>
      <c r="Q266" s="950"/>
      <c r="R266" s="951"/>
      <c r="S266" s="952"/>
      <c r="T266" s="952"/>
      <c r="U266" s="944"/>
      <c r="V266" s="954"/>
      <c r="W266" s="950"/>
      <c r="X266" s="950"/>
      <c r="Y266" s="901"/>
      <c r="Z266" s="901"/>
      <c r="AA266" s="901"/>
      <c r="AB266" s="899"/>
      <c r="AC266" s="955"/>
      <c r="AD266" s="952"/>
      <c r="AE266" s="947"/>
      <c r="AF266" s="956"/>
    </row>
    <row r="267" spans="1:32" ht="15" customHeight="1" x14ac:dyDescent="0.25">
      <c r="A267" s="943"/>
      <c r="B267" s="944"/>
      <c r="C267" s="945"/>
      <c r="D267" s="944"/>
      <c r="E267" s="946"/>
      <c r="F267" s="947"/>
      <c r="G267" s="948"/>
      <c r="H267" s="949"/>
      <c r="I267" s="899"/>
      <c r="J267" s="899"/>
      <c r="K267" s="899"/>
      <c r="L267" s="944"/>
      <c r="M267" s="901"/>
      <c r="N267" s="950"/>
      <c r="O267" s="950"/>
      <c r="P267" s="950"/>
      <c r="Q267" s="950"/>
      <c r="R267" s="951"/>
      <c r="S267" s="952"/>
      <c r="T267" s="952"/>
      <c r="U267" s="944"/>
      <c r="V267" s="954"/>
      <c r="W267" s="950"/>
      <c r="X267" s="950"/>
      <c r="Y267" s="901"/>
      <c r="Z267" s="901"/>
      <c r="AA267" s="901"/>
      <c r="AB267" s="899"/>
      <c r="AC267" s="955"/>
      <c r="AD267" s="952"/>
      <c r="AE267" s="947"/>
      <c r="AF267" s="956"/>
    </row>
    <row r="268" spans="1:32" ht="15" customHeight="1" x14ac:dyDescent="0.25">
      <c r="A268" s="943"/>
      <c r="B268" s="944"/>
      <c r="C268" s="945"/>
      <c r="D268" s="944"/>
      <c r="E268" s="946"/>
      <c r="F268" s="947"/>
      <c r="G268" s="948"/>
      <c r="H268" s="949"/>
      <c r="I268" s="899"/>
      <c r="J268" s="899"/>
      <c r="K268" s="899"/>
      <c r="L268" s="944"/>
      <c r="M268" s="901"/>
      <c r="N268" s="950"/>
      <c r="O268" s="950"/>
      <c r="P268" s="950"/>
      <c r="Q268" s="950"/>
      <c r="R268" s="951"/>
      <c r="S268" s="952"/>
      <c r="T268" s="952"/>
      <c r="U268" s="944"/>
      <c r="V268" s="954"/>
      <c r="W268" s="950"/>
      <c r="X268" s="950"/>
      <c r="Y268" s="901"/>
      <c r="Z268" s="901"/>
      <c r="AA268" s="901"/>
      <c r="AB268" s="899"/>
      <c r="AC268" s="955"/>
      <c r="AD268" s="952"/>
      <c r="AE268" s="947"/>
      <c r="AF268" s="956"/>
    </row>
    <row r="269" spans="1:32" ht="15" customHeight="1" x14ac:dyDescent="0.25">
      <c r="A269" s="943"/>
      <c r="B269" s="944"/>
      <c r="C269" s="945"/>
      <c r="D269" s="944"/>
      <c r="E269" s="946"/>
      <c r="F269" s="947"/>
      <c r="G269" s="948"/>
      <c r="H269" s="949"/>
      <c r="I269" s="899"/>
      <c r="J269" s="899"/>
      <c r="K269" s="899"/>
      <c r="L269" s="944"/>
      <c r="M269" s="901"/>
      <c r="N269" s="950"/>
      <c r="O269" s="950"/>
      <c r="P269" s="950"/>
      <c r="Q269" s="950"/>
      <c r="R269" s="951"/>
      <c r="S269" s="952"/>
      <c r="T269" s="952"/>
      <c r="U269" s="944"/>
      <c r="V269" s="954"/>
      <c r="W269" s="950"/>
      <c r="X269" s="950"/>
      <c r="Y269" s="901"/>
      <c r="Z269" s="901"/>
      <c r="AA269" s="901"/>
      <c r="AB269" s="899"/>
      <c r="AC269" s="955"/>
      <c r="AD269" s="952"/>
      <c r="AE269" s="947"/>
      <c r="AF269" s="956"/>
    </row>
    <row r="270" spans="1:32" ht="15" customHeight="1" x14ac:dyDescent="0.25">
      <c r="A270" s="943"/>
      <c r="B270" s="944"/>
      <c r="C270" s="945"/>
      <c r="D270" s="944"/>
      <c r="E270" s="946"/>
      <c r="F270" s="947"/>
      <c r="G270" s="948"/>
      <c r="H270" s="949"/>
      <c r="I270" s="899"/>
      <c r="J270" s="899"/>
      <c r="K270" s="899"/>
      <c r="L270" s="944"/>
      <c r="M270" s="901"/>
      <c r="N270" s="950"/>
      <c r="O270" s="950"/>
      <c r="P270" s="950"/>
      <c r="Q270" s="950"/>
      <c r="R270" s="951"/>
      <c r="S270" s="952"/>
      <c r="T270" s="952"/>
      <c r="U270" s="944"/>
      <c r="V270" s="954"/>
      <c r="W270" s="950"/>
      <c r="X270" s="950"/>
      <c r="Y270" s="901"/>
      <c r="Z270" s="901"/>
      <c r="AA270" s="901"/>
      <c r="AB270" s="899"/>
      <c r="AC270" s="955"/>
      <c r="AD270" s="952"/>
      <c r="AE270" s="947"/>
      <c r="AF270" s="956"/>
    </row>
    <row r="271" spans="1:32" ht="15" customHeight="1" x14ac:dyDescent="0.25">
      <c r="A271" s="943"/>
      <c r="B271" s="944"/>
      <c r="C271" s="945"/>
      <c r="D271" s="944"/>
      <c r="E271" s="946"/>
      <c r="F271" s="947"/>
      <c r="G271" s="948"/>
      <c r="H271" s="949"/>
      <c r="I271" s="899"/>
      <c r="J271" s="899"/>
      <c r="K271" s="899"/>
      <c r="L271" s="944"/>
      <c r="M271" s="901"/>
      <c r="N271" s="950"/>
      <c r="O271" s="950"/>
      <c r="P271" s="950"/>
      <c r="Q271" s="950"/>
      <c r="R271" s="951"/>
      <c r="S271" s="952"/>
      <c r="T271" s="952"/>
      <c r="U271" s="944"/>
      <c r="V271" s="954"/>
      <c r="W271" s="950"/>
      <c r="X271" s="950"/>
      <c r="Y271" s="901"/>
      <c r="Z271" s="901"/>
      <c r="AA271" s="901"/>
      <c r="AB271" s="899"/>
      <c r="AC271" s="955"/>
      <c r="AD271" s="952"/>
      <c r="AE271" s="947"/>
      <c r="AF271" s="956"/>
    </row>
    <row r="272" spans="1:32" ht="15" customHeight="1" x14ac:dyDescent="0.25">
      <c r="A272" s="943"/>
      <c r="B272" s="944"/>
      <c r="C272" s="945"/>
      <c r="D272" s="944"/>
      <c r="E272" s="946"/>
      <c r="F272" s="947"/>
      <c r="G272" s="948"/>
      <c r="H272" s="949"/>
      <c r="I272" s="899"/>
      <c r="J272" s="899"/>
      <c r="K272" s="899"/>
      <c r="L272" s="944"/>
      <c r="M272" s="901"/>
      <c r="N272" s="950"/>
      <c r="O272" s="950"/>
      <c r="P272" s="950"/>
      <c r="Q272" s="950"/>
      <c r="R272" s="951"/>
      <c r="S272" s="952"/>
      <c r="T272" s="952"/>
      <c r="U272" s="944"/>
      <c r="V272" s="954"/>
      <c r="W272" s="950"/>
      <c r="X272" s="950"/>
      <c r="Y272" s="901"/>
      <c r="Z272" s="901"/>
      <c r="AA272" s="901"/>
      <c r="AB272" s="899"/>
      <c r="AC272" s="955"/>
      <c r="AD272" s="952"/>
      <c r="AE272" s="947"/>
      <c r="AF272" s="956"/>
    </row>
    <row r="273" spans="1:32" ht="15" customHeight="1" x14ac:dyDescent="0.25">
      <c r="A273" s="943"/>
      <c r="B273" s="944"/>
      <c r="C273" s="945"/>
      <c r="D273" s="944"/>
      <c r="E273" s="946"/>
      <c r="F273" s="947"/>
      <c r="G273" s="948"/>
      <c r="H273" s="949"/>
      <c r="I273" s="899"/>
      <c r="J273" s="899"/>
      <c r="K273" s="899"/>
      <c r="L273" s="944"/>
      <c r="M273" s="901"/>
      <c r="N273" s="950"/>
      <c r="O273" s="950"/>
      <c r="P273" s="950"/>
      <c r="Q273" s="950"/>
      <c r="R273" s="951"/>
      <c r="S273" s="952"/>
      <c r="T273" s="952"/>
      <c r="U273" s="944"/>
      <c r="V273" s="954"/>
      <c r="W273" s="950"/>
      <c r="X273" s="950"/>
      <c r="Y273" s="901"/>
      <c r="Z273" s="901"/>
      <c r="AA273" s="901"/>
      <c r="AB273" s="899"/>
      <c r="AC273" s="955"/>
      <c r="AD273" s="952"/>
      <c r="AE273" s="947"/>
      <c r="AF273" s="956"/>
    </row>
    <row r="274" spans="1:32" ht="15" customHeight="1" x14ac:dyDescent="0.25">
      <c r="A274" s="943"/>
      <c r="B274" s="944"/>
      <c r="C274" s="945"/>
      <c r="D274" s="944"/>
      <c r="E274" s="946"/>
      <c r="F274" s="947"/>
      <c r="G274" s="948"/>
      <c r="H274" s="949"/>
      <c r="I274" s="899"/>
      <c r="J274" s="899"/>
      <c r="K274" s="899"/>
      <c r="L274" s="944"/>
      <c r="M274" s="901"/>
      <c r="N274" s="950"/>
      <c r="O274" s="950"/>
      <c r="P274" s="950"/>
      <c r="Q274" s="950"/>
      <c r="R274" s="951"/>
      <c r="S274" s="952"/>
      <c r="T274" s="952"/>
      <c r="U274" s="944"/>
      <c r="V274" s="954"/>
      <c r="W274" s="950"/>
      <c r="X274" s="950"/>
      <c r="Y274" s="901"/>
      <c r="Z274" s="901"/>
      <c r="AA274" s="901"/>
      <c r="AB274" s="899"/>
      <c r="AC274" s="955"/>
      <c r="AD274" s="952"/>
      <c r="AE274" s="947"/>
      <c r="AF274" s="956"/>
    </row>
    <row r="275" spans="1:32" ht="15" customHeight="1" x14ac:dyDescent="0.25">
      <c r="A275" s="943"/>
      <c r="B275" s="944"/>
      <c r="C275" s="945"/>
      <c r="D275" s="944"/>
      <c r="E275" s="946"/>
      <c r="F275" s="947"/>
      <c r="G275" s="948"/>
      <c r="H275" s="949"/>
      <c r="I275" s="899"/>
      <c r="J275" s="899"/>
      <c r="K275" s="899"/>
      <c r="L275" s="944"/>
      <c r="M275" s="901"/>
      <c r="N275" s="950"/>
      <c r="O275" s="950"/>
      <c r="P275" s="950"/>
      <c r="Q275" s="950"/>
      <c r="R275" s="951"/>
      <c r="S275" s="952"/>
      <c r="T275" s="952"/>
      <c r="U275" s="944"/>
      <c r="V275" s="954"/>
      <c r="W275" s="950"/>
      <c r="X275" s="950"/>
      <c r="Y275" s="901"/>
      <c r="Z275" s="901"/>
      <c r="AA275" s="901"/>
      <c r="AB275" s="899"/>
      <c r="AC275" s="955"/>
      <c r="AD275" s="952"/>
      <c r="AE275" s="947"/>
      <c r="AF275" s="956"/>
    </row>
    <row r="276" spans="1:32" ht="15" customHeight="1" x14ac:dyDescent="0.25">
      <c r="A276" s="943"/>
      <c r="B276" s="944"/>
      <c r="C276" s="945"/>
      <c r="D276" s="944"/>
      <c r="E276" s="946"/>
      <c r="F276" s="947"/>
      <c r="G276" s="948"/>
      <c r="H276" s="949"/>
      <c r="I276" s="899"/>
      <c r="J276" s="899"/>
      <c r="K276" s="899"/>
      <c r="L276" s="944"/>
      <c r="M276" s="901"/>
      <c r="N276" s="950"/>
      <c r="O276" s="950"/>
      <c r="P276" s="950"/>
      <c r="Q276" s="950"/>
      <c r="R276" s="951"/>
      <c r="S276" s="952"/>
      <c r="T276" s="952"/>
      <c r="U276" s="944"/>
      <c r="V276" s="954"/>
      <c r="W276" s="950"/>
      <c r="X276" s="950"/>
      <c r="Y276" s="901"/>
      <c r="Z276" s="901"/>
      <c r="AA276" s="901"/>
      <c r="AB276" s="899"/>
      <c r="AC276" s="955"/>
      <c r="AD276" s="952"/>
      <c r="AE276" s="947"/>
      <c r="AF276" s="956"/>
    </row>
    <row r="277" spans="1:32" ht="15" customHeight="1" x14ac:dyDescent="0.25">
      <c r="A277" s="943"/>
      <c r="B277" s="944"/>
      <c r="C277" s="945"/>
      <c r="D277" s="944"/>
      <c r="E277" s="946"/>
      <c r="F277" s="947"/>
      <c r="G277" s="948"/>
      <c r="H277" s="949"/>
      <c r="I277" s="899"/>
      <c r="J277" s="899"/>
      <c r="K277" s="899"/>
      <c r="L277" s="944"/>
      <c r="M277" s="901"/>
      <c r="N277" s="950"/>
      <c r="O277" s="950"/>
      <c r="P277" s="950"/>
      <c r="Q277" s="950"/>
      <c r="R277" s="951"/>
      <c r="S277" s="952"/>
      <c r="T277" s="952"/>
      <c r="U277" s="944"/>
      <c r="V277" s="954"/>
      <c r="W277" s="950"/>
      <c r="X277" s="950"/>
      <c r="Y277" s="901"/>
      <c r="Z277" s="901"/>
      <c r="AA277" s="901"/>
      <c r="AB277" s="899"/>
      <c r="AC277" s="955"/>
      <c r="AD277" s="952"/>
      <c r="AE277" s="947"/>
      <c r="AF277" s="956"/>
    </row>
    <row r="278" spans="1:32" ht="15" customHeight="1" x14ac:dyDescent="0.25">
      <c r="A278" s="943"/>
      <c r="B278" s="944"/>
      <c r="C278" s="945"/>
      <c r="D278" s="944"/>
      <c r="E278" s="946"/>
      <c r="F278" s="947"/>
      <c r="G278" s="948"/>
      <c r="H278" s="949"/>
      <c r="I278" s="899"/>
      <c r="J278" s="899"/>
      <c r="K278" s="899"/>
      <c r="L278" s="944"/>
      <c r="M278" s="901"/>
      <c r="N278" s="950"/>
      <c r="O278" s="950"/>
      <c r="P278" s="950"/>
      <c r="Q278" s="950"/>
      <c r="R278" s="951"/>
      <c r="S278" s="952"/>
      <c r="T278" s="952"/>
      <c r="U278" s="944"/>
      <c r="V278" s="954"/>
      <c r="W278" s="950"/>
      <c r="X278" s="950"/>
      <c r="Y278" s="901"/>
      <c r="Z278" s="901"/>
      <c r="AA278" s="901"/>
      <c r="AB278" s="899"/>
      <c r="AC278" s="955"/>
      <c r="AD278" s="952"/>
      <c r="AE278" s="947"/>
      <c r="AF278" s="956"/>
    </row>
    <row r="279" spans="1:32" ht="15" customHeight="1" x14ac:dyDescent="0.25">
      <c r="A279" s="943"/>
      <c r="B279" s="944"/>
      <c r="C279" s="945"/>
      <c r="D279" s="944"/>
      <c r="E279" s="946"/>
      <c r="F279" s="947"/>
      <c r="G279" s="948"/>
      <c r="H279" s="949"/>
      <c r="I279" s="899"/>
      <c r="J279" s="899"/>
      <c r="K279" s="899"/>
      <c r="L279" s="944"/>
      <c r="M279" s="901"/>
      <c r="N279" s="950"/>
      <c r="O279" s="950"/>
      <c r="P279" s="950"/>
      <c r="Q279" s="950"/>
      <c r="R279" s="951"/>
      <c r="S279" s="952"/>
      <c r="T279" s="952"/>
      <c r="U279" s="944"/>
      <c r="V279" s="954"/>
      <c r="W279" s="950"/>
      <c r="X279" s="950"/>
      <c r="Y279" s="901"/>
      <c r="Z279" s="901"/>
      <c r="AA279" s="901"/>
      <c r="AB279" s="899"/>
      <c r="AC279" s="955"/>
      <c r="AD279" s="952"/>
      <c r="AE279" s="947"/>
      <c r="AF279" s="956"/>
    </row>
    <row r="280" spans="1:32" ht="15" customHeight="1" x14ac:dyDescent="0.25">
      <c r="A280" s="943"/>
      <c r="B280" s="944"/>
      <c r="C280" s="945"/>
      <c r="D280" s="944"/>
      <c r="E280" s="946"/>
      <c r="F280" s="947"/>
      <c r="G280" s="948"/>
      <c r="H280" s="949"/>
      <c r="I280" s="899"/>
      <c r="J280" s="899"/>
      <c r="K280" s="899"/>
      <c r="L280" s="944"/>
      <c r="M280" s="901"/>
      <c r="N280" s="950"/>
      <c r="O280" s="950"/>
      <c r="P280" s="950"/>
      <c r="Q280" s="950"/>
      <c r="R280" s="951"/>
      <c r="S280" s="952"/>
      <c r="T280" s="952"/>
      <c r="U280" s="944"/>
      <c r="V280" s="954"/>
      <c r="W280" s="950"/>
      <c r="X280" s="950"/>
      <c r="Y280" s="901"/>
      <c r="Z280" s="901"/>
      <c r="AA280" s="901"/>
      <c r="AB280" s="899"/>
      <c r="AC280" s="955"/>
      <c r="AD280" s="952"/>
      <c r="AE280" s="947"/>
      <c r="AF280" s="956"/>
    </row>
    <row r="281" spans="1:32" ht="15" customHeight="1" x14ac:dyDescent="0.25">
      <c r="A281" s="943"/>
      <c r="B281" s="944"/>
      <c r="C281" s="945"/>
      <c r="D281" s="944"/>
      <c r="E281" s="946"/>
      <c r="F281" s="947"/>
      <c r="G281" s="948"/>
      <c r="H281" s="949"/>
      <c r="I281" s="899"/>
      <c r="J281" s="899"/>
      <c r="K281" s="899"/>
      <c r="L281" s="944"/>
      <c r="M281" s="901"/>
      <c r="N281" s="950"/>
      <c r="O281" s="950"/>
      <c r="P281" s="950"/>
      <c r="Q281" s="950"/>
      <c r="R281" s="951"/>
      <c r="S281" s="952"/>
      <c r="T281" s="952"/>
      <c r="U281" s="944"/>
      <c r="V281" s="954"/>
      <c r="W281" s="950"/>
      <c r="X281" s="950"/>
      <c r="Y281" s="901"/>
      <c r="Z281" s="901"/>
      <c r="AA281" s="901"/>
      <c r="AB281" s="899"/>
      <c r="AC281" s="955"/>
      <c r="AD281" s="952"/>
      <c r="AE281" s="947"/>
      <c r="AF281" s="956"/>
    </row>
    <row r="282" spans="1:32" ht="15" customHeight="1" x14ac:dyDescent="0.25">
      <c r="A282" s="943"/>
      <c r="B282" s="944"/>
      <c r="C282" s="945"/>
      <c r="D282" s="944"/>
      <c r="E282" s="946"/>
      <c r="F282" s="947"/>
      <c r="G282" s="948"/>
      <c r="H282" s="949"/>
      <c r="I282" s="899"/>
      <c r="J282" s="899"/>
      <c r="K282" s="899"/>
      <c r="L282" s="944"/>
      <c r="M282" s="901"/>
      <c r="N282" s="950"/>
      <c r="O282" s="950"/>
      <c r="P282" s="950"/>
      <c r="Q282" s="950"/>
      <c r="R282" s="951"/>
      <c r="S282" s="952"/>
      <c r="T282" s="952"/>
      <c r="U282" s="944"/>
      <c r="V282" s="954"/>
      <c r="W282" s="950"/>
      <c r="X282" s="950"/>
      <c r="Y282" s="901"/>
      <c r="Z282" s="901"/>
      <c r="AA282" s="901"/>
      <c r="AB282" s="899"/>
      <c r="AC282" s="955"/>
      <c r="AD282" s="952"/>
      <c r="AE282" s="947"/>
      <c r="AF282" s="956"/>
    </row>
    <row r="283" spans="1:32" ht="15" customHeight="1" x14ac:dyDescent="0.25">
      <c r="A283" s="943"/>
      <c r="B283" s="944"/>
      <c r="C283" s="945"/>
      <c r="D283" s="944"/>
      <c r="E283" s="946"/>
      <c r="F283" s="947"/>
      <c r="G283" s="948"/>
      <c r="H283" s="949"/>
      <c r="I283" s="899"/>
      <c r="J283" s="899"/>
      <c r="K283" s="899"/>
      <c r="L283" s="944"/>
      <c r="M283" s="901"/>
      <c r="N283" s="950"/>
      <c r="O283" s="950"/>
      <c r="P283" s="950"/>
      <c r="Q283" s="950"/>
      <c r="R283" s="951"/>
      <c r="S283" s="952"/>
      <c r="T283" s="952"/>
      <c r="U283" s="944"/>
      <c r="V283" s="954"/>
      <c r="W283" s="950"/>
      <c r="X283" s="950"/>
      <c r="Y283" s="901"/>
      <c r="Z283" s="901"/>
      <c r="AA283" s="901"/>
      <c r="AB283" s="899"/>
      <c r="AC283" s="955"/>
      <c r="AD283" s="952"/>
      <c r="AE283" s="947"/>
      <c r="AF283" s="956"/>
    </row>
    <row r="284" spans="1:32" ht="15" customHeight="1" x14ac:dyDescent="0.25">
      <c r="A284" s="943"/>
      <c r="B284" s="944"/>
      <c r="C284" s="945"/>
      <c r="D284" s="944"/>
      <c r="E284" s="946"/>
      <c r="F284" s="947"/>
      <c r="G284" s="948"/>
      <c r="H284" s="949"/>
      <c r="I284" s="899"/>
      <c r="J284" s="899"/>
      <c r="K284" s="899"/>
      <c r="L284" s="944"/>
      <c r="M284" s="901"/>
      <c r="N284" s="950"/>
      <c r="O284" s="950"/>
      <c r="P284" s="950"/>
      <c r="Q284" s="950"/>
      <c r="R284" s="951"/>
      <c r="S284" s="952"/>
      <c r="T284" s="952"/>
      <c r="U284" s="944"/>
      <c r="V284" s="954"/>
      <c r="W284" s="950"/>
      <c r="X284" s="950"/>
      <c r="Y284" s="901"/>
      <c r="Z284" s="901"/>
      <c r="AA284" s="901"/>
      <c r="AB284" s="899"/>
      <c r="AC284" s="955"/>
      <c r="AD284" s="952"/>
      <c r="AE284" s="947"/>
      <c r="AF284" s="956"/>
    </row>
    <row r="285" spans="1:32" ht="15" customHeight="1" x14ac:dyDescent="0.25">
      <c r="A285" s="943"/>
      <c r="B285" s="944"/>
      <c r="C285" s="945"/>
      <c r="D285" s="944"/>
      <c r="E285" s="946"/>
      <c r="F285" s="947"/>
      <c r="G285" s="948"/>
      <c r="H285" s="949"/>
      <c r="I285" s="899"/>
      <c r="J285" s="899"/>
      <c r="K285" s="899"/>
      <c r="L285" s="944"/>
      <c r="M285" s="901"/>
      <c r="N285" s="950"/>
      <c r="O285" s="950"/>
      <c r="P285" s="950"/>
      <c r="Q285" s="950"/>
      <c r="R285" s="951"/>
      <c r="S285" s="952"/>
      <c r="T285" s="952"/>
      <c r="U285" s="944"/>
      <c r="V285" s="954"/>
      <c r="W285" s="950"/>
      <c r="X285" s="950"/>
      <c r="Y285" s="901"/>
      <c r="Z285" s="901"/>
      <c r="AA285" s="901"/>
      <c r="AB285" s="899"/>
      <c r="AC285" s="955"/>
      <c r="AD285" s="952"/>
      <c r="AE285" s="947"/>
      <c r="AF285" s="956"/>
    </row>
    <row r="286" spans="1:32" ht="15" customHeight="1" x14ac:dyDescent="0.25">
      <c r="A286" s="943"/>
      <c r="B286" s="944"/>
      <c r="C286" s="945"/>
      <c r="D286" s="944"/>
      <c r="E286" s="946"/>
      <c r="F286" s="947"/>
      <c r="G286" s="948"/>
      <c r="H286" s="949"/>
      <c r="I286" s="899"/>
      <c r="J286" s="899"/>
      <c r="K286" s="899"/>
      <c r="L286" s="944"/>
      <c r="M286" s="901"/>
      <c r="N286" s="950"/>
      <c r="O286" s="950"/>
      <c r="P286" s="950"/>
      <c r="Q286" s="950"/>
      <c r="R286" s="951"/>
      <c r="S286" s="952"/>
      <c r="T286" s="952"/>
      <c r="U286" s="944"/>
      <c r="V286" s="954"/>
      <c r="W286" s="950"/>
      <c r="X286" s="950"/>
      <c r="Y286" s="901"/>
      <c r="Z286" s="901"/>
      <c r="AA286" s="901"/>
      <c r="AB286" s="899"/>
      <c r="AC286" s="955"/>
      <c r="AD286" s="952"/>
      <c r="AE286" s="947"/>
      <c r="AF286" s="956"/>
    </row>
    <row r="287" spans="1:32" ht="15" customHeight="1" x14ac:dyDescent="0.25">
      <c r="A287" s="943"/>
      <c r="B287" s="944"/>
      <c r="C287" s="945"/>
      <c r="D287" s="944"/>
      <c r="E287" s="946"/>
      <c r="F287" s="947"/>
      <c r="G287" s="948"/>
      <c r="H287" s="949"/>
      <c r="I287" s="899"/>
      <c r="J287" s="899"/>
      <c r="K287" s="899"/>
      <c r="L287" s="944"/>
      <c r="M287" s="901"/>
      <c r="N287" s="950"/>
      <c r="O287" s="950"/>
      <c r="P287" s="950"/>
      <c r="Q287" s="950"/>
      <c r="R287" s="951"/>
      <c r="S287" s="952"/>
      <c r="T287" s="952"/>
      <c r="U287" s="944"/>
      <c r="V287" s="954"/>
      <c r="W287" s="950"/>
      <c r="X287" s="950"/>
      <c r="Y287" s="901"/>
      <c r="Z287" s="901"/>
      <c r="AA287" s="901"/>
      <c r="AB287" s="899"/>
      <c r="AC287" s="955"/>
      <c r="AD287" s="952"/>
      <c r="AE287" s="947"/>
      <c r="AF287" s="956"/>
    </row>
    <row r="288" spans="1:32" ht="15" customHeight="1" x14ac:dyDescent="0.25">
      <c r="A288" s="943"/>
      <c r="B288" s="944"/>
      <c r="C288" s="945"/>
      <c r="D288" s="944"/>
      <c r="E288" s="946"/>
      <c r="F288" s="947"/>
      <c r="G288" s="948"/>
      <c r="H288" s="949"/>
      <c r="I288" s="899"/>
      <c r="J288" s="899"/>
      <c r="K288" s="899"/>
      <c r="L288" s="944"/>
      <c r="M288" s="901"/>
      <c r="N288" s="950"/>
      <c r="O288" s="950"/>
      <c r="P288" s="950"/>
      <c r="Q288" s="950"/>
      <c r="R288" s="951"/>
      <c r="S288" s="952"/>
      <c r="T288" s="952"/>
      <c r="U288" s="944"/>
      <c r="V288" s="954"/>
      <c r="W288" s="950"/>
      <c r="X288" s="950"/>
      <c r="Y288" s="901"/>
      <c r="Z288" s="901"/>
      <c r="AA288" s="901"/>
      <c r="AB288" s="899"/>
      <c r="AC288" s="955"/>
      <c r="AD288" s="952"/>
      <c r="AE288" s="947"/>
      <c r="AF288" s="956"/>
    </row>
    <row r="289" spans="1:32" ht="15" customHeight="1" x14ac:dyDescent="0.25">
      <c r="A289" s="943"/>
      <c r="B289" s="944"/>
      <c r="C289" s="945"/>
      <c r="D289" s="944"/>
      <c r="E289" s="946"/>
      <c r="F289" s="947"/>
      <c r="G289" s="948"/>
      <c r="H289" s="949"/>
      <c r="I289" s="899"/>
      <c r="J289" s="899"/>
      <c r="K289" s="899"/>
      <c r="L289" s="944"/>
      <c r="M289" s="901"/>
      <c r="N289" s="950"/>
      <c r="O289" s="950"/>
      <c r="P289" s="950"/>
      <c r="Q289" s="950"/>
      <c r="R289" s="951"/>
      <c r="S289" s="952"/>
      <c r="T289" s="952"/>
      <c r="U289" s="944"/>
      <c r="V289" s="954"/>
      <c r="W289" s="950"/>
      <c r="X289" s="950"/>
      <c r="Y289" s="901"/>
      <c r="Z289" s="901"/>
      <c r="AA289" s="901"/>
      <c r="AB289" s="899"/>
      <c r="AC289" s="955"/>
      <c r="AD289" s="952"/>
      <c r="AE289" s="947"/>
      <c r="AF289" s="956"/>
    </row>
    <row r="290" spans="1:32" ht="15" customHeight="1" x14ac:dyDescent="0.25">
      <c r="A290" s="943"/>
      <c r="B290" s="944"/>
      <c r="C290" s="945"/>
      <c r="D290" s="944"/>
      <c r="E290" s="946"/>
      <c r="F290" s="947"/>
      <c r="G290" s="948"/>
      <c r="H290" s="949"/>
      <c r="I290" s="899"/>
      <c r="J290" s="899"/>
      <c r="K290" s="899"/>
      <c r="L290" s="944"/>
      <c r="M290" s="901"/>
      <c r="N290" s="950"/>
      <c r="O290" s="950"/>
      <c r="P290" s="950"/>
      <c r="Q290" s="950"/>
      <c r="R290" s="951"/>
      <c r="S290" s="952"/>
      <c r="T290" s="952"/>
      <c r="U290" s="944"/>
      <c r="V290" s="954"/>
      <c r="W290" s="950"/>
      <c r="X290" s="950"/>
      <c r="Y290" s="901"/>
      <c r="Z290" s="901"/>
      <c r="AA290" s="901"/>
      <c r="AB290" s="899"/>
      <c r="AC290" s="955"/>
      <c r="AD290" s="952"/>
      <c r="AE290" s="947"/>
      <c r="AF290" s="956"/>
    </row>
    <row r="291" spans="1:32" ht="15" customHeight="1" x14ac:dyDescent="0.25">
      <c r="A291" s="943"/>
      <c r="B291" s="944"/>
      <c r="C291" s="945"/>
      <c r="D291" s="944"/>
      <c r="E291" s="946"/>
      <c r="F291" s="947"/>
      <c r="G291" s="948"/>
      <c r="H291" s="949"/>
      <c r="I291" s="899"/>
      <c r="J291" s="899"/>
      <c r="K291" s="899"/>
      <c r="L291" s="944"/>
      <c r="M291" s="901"/>
      <c r="N291" s="950"/>
      <c r="O291" s="950"/>
      <c r="P291" s="950"/>
      <c r="Q291" s="950"/>
      <c r="R291" s="951"/>
      <c r="S291" s="952"/>
      <c r="T291" s="952"/>
      <c r="U291" s="944"/>
      <c r="V291" s="954"/>
      <c r="W291" s="950"/>
      <c r="X291" s="950"/>
      <c r="Y291" s="901"/>
      <c r="Z291" s="901"/>
      <c r="AA291" s="901"/>
      <c r="AB291" s="899"/>
      <c r="AC291" s="955"/>
      <c r="AD291" s="952"/>
      <c r="AE291" s="947"/>
      <c r="AF291" s="956"/>
    </row>
    <row r="292" spans="1:32" ht="15" customHeight="1" x14ac:dyDescent="0.25">
      <c r="A292" s="943"/>
      <c r="B292" s="944"/>
      <c r="C292" s="945"/>
      <c r="D292" s="944"/>
      <c r="E292" s="946"/>
      <c r="F292" s="947"/>
      <c r="G292" s="948"/>
      <c r="H292" s="949"/>
      <c r="I292" s="899"/>
      <c r="J292" s="899"/>
      <c r="K292" s="899"/>
      <c r="L292" s="944"/>
      <c r="M292" s="901"/>
      <c r="N292" s="950"/>
      <c r="O292" s="950"/>
      <c r="P292" s="950"/>
      <c r="Q292" s="950"/>
      <c r="R292" s="951"/>
      <c r="S292" s="952"/>
      <c r="T292" s="952"/>
      <c r="U292" s="944"/>
      <c r="V292" s="954"/>
      <c r="W292" s="950"/>
      <c r="X292" s="950"/>
      <c r="Y292" s="901"/>
      <c r="Z292" s="901"/>
      <c r="AA292" s="901"/>
      <c r="AB292" s="899"/>
      <c r="AC292" s="955"/>
      <c r="AD292" s="952"/>
      <c r="AE292" s="947"/>
      <c r="AF292" s="956"/>
    </row>
    <row r="293" spans="1:32" ht="15" customHeight="1" x14ac:dyDescent="0.25">
      <c r="A293" s="943"/>
      <c r="B293" s="944"/>
      <c r="C293" s="945"/>
      <c r="D293" s="944"/>
      <c r="E293" s="946"/>
      <c r="F293" s="947"/>
      <c r="G293" s="948"/>
      <c r="H293" s="949"/>
      <c r="I293" s="899"/>
      <c r="J293" s="899"/>
      <c r="K293" s="899"/>
      <c r="L293" s="944"/>
      <c r="M293" s="901"/>
      <c r="N293" s="950"/>
      <c r="O293" s="950"/>
      <c r="P293" s="950"/>
      <c r="Q293" s="950"/>
      <c r="R293" s="951"/>
      <c r="S293" s="952"/>
      <c r="T293" s="952"/>
      <c r="U293" s="944"/>
      <c r="V293" s="954"/>
      <c r="W293" s="950"/>
      <c r="X293" s="950"/>
      <c r="Y293" s="901"/>
      <c r="Z293" s="901"/>
      <c r="AA293" s="901"/>
      <c r="AB293" s="899"/>
      <c r="AC293" s="955"/>
      <c r="AD293" s="952"/>
      <c r="AE293" s="947"/>
      <c r="AF293" s="956"/>
    </row>
    <row r="294" spans="1:32" ht="15" customHeight="1" x14ac:dyDescent="0.25">
      <c r="A294" s="943"/>
      <c r="B294" s="944"/>
      <c r="C294" s="945"/>
      <c r="D294" s="944"/>
      <c r="E294" s="946"/>
      <c r="F294" s="947"/>
      <c r="G294" s="948"/>
      <c r="H294" s="949"/>
      <c r="I294" s="899"/>
      <c r="J294" s="899"/>
      <c r="K294" s="899"/>
      <c r="L294" s="944"/>
      <c r="M294" s="901"/>
      <c r="N294" s="950"/>
      <c r="O294" s="950"/>
      <c r="P294" s="950"/>
      <c r="Q294" s="950"/>
      <c r="R294" s="951"/>
      <c r="S294" s="952"/>
      <c r="T294" s="952"/>
      <c r="U294" s="944"/>
      <c r="V294" s="954"/>
      <c r="W294" s="950"/>
      <c r="X294" s="950"/>
      <c r="Y294" s="901"/>
      <c r="Z294" s="901"/>
      <c r="AA294" s="901"/>
      <c r="AB294" s="899"/>
      <c r="AC294" s="955"/>
      <c r="AD294" s="952"/>
      <c r="AE294" s="947"/>
      <c r="AF294" s="956"/>
    </row>
    <row r="295" spans="1:32" ht="15" customHeight="1" x14ac:dyDescent="0.25">
      <c r="A295" s="943"/>
      <c r="B295" s="944"/>
      <c r="C295" s="945"/>
      <c r="D295" s="944"/>
      <c r="E295" s="946"/>
      <c r="F295" s="947"/>
      <c r="G295" s="948"/>
      <c r="H295" s="949"/>
      <c r="I295" s="899"/>
      <c r="J295" s="899"/>
      <c r="K295" s="899"/>
      <c r="L295" s="944"/>
      <c r="M295" s="901"/>
      <c r="N295" s="950"/>
      <c r="O295" s="950"/>
      <c r="P295" s="950"/>
      <c r="Q295" s="950"/>
      <c r="R295" s="951"/>
      <c r="S295" s="952"/>
      <c r="T295" s="952"/>
      <c r="U295" s="944"/>
      <c r="V295" s="954"/>
      <c r="W295" s="950"/>
      <c r="X295" s="950"/>
      <c r="Y295" s="901"/>
      <c r="Z295" s="901"/>
      <c r="AA295" s="901"/>
      <c r="AB295" s="899"/>
      <c r="AC295" s="955"/>
      <c r="AD295" s="952"/>
      <c r="AE295" s="947"/>
      <c r="AF295" s="956"/>
    </row>
    <row r="296" spans="1:32" ht="15" customHeight="1" x14ac:dyDescent="0.25">
      <c r="A296" s="943"/>
      <c r="B296" s="944"/>
      <c r="C296" s="945"/>
      <c r="D296" s="944"/>
      <c r="E296" s="946"/>
      <c r="F296" s="947"/>
      <c r="G296" s="948"/>
      <c r="H296" s="949"/>
      <c r="I296" s="899"/>
      <c r="J296" s="899"/>
      <c r="K296" s="899"/>
      <c r="L296" s="944"/>
      <c r="M296" s="901"/>
      <c r="N296" s="950"/>
      <c r="O296" s="950"/>
      <c r="P296" s="950"/>
      <c r="Q296" s="950"/>
      <c r="R296" s="951"/>
      <c r="S296" s="952"/>
      <c r="T296" s="952"/>
      <c r="U296" s="944"/>
      <c r="V296" s="954"/>
      <c r="W296" s="950"/>
      <c r="X296" s="950"/>
      <c r="Y296" s="901"/>
      <c r="Z296" s="901"/>
      <c r="AA296" s="901"/>
      <c r="AB296" s="899"/>
      <c r="AC296" s="955"/>
      <c r="AD296" s="952"/>
      <c r="AE296" s="947"/>
      <c r="AF296" s="956"/>
    </row>
    <row r="297" spans="1:32" ht="15" customHeight="1" x14ac:dyDescent="0.25">
      <c r="A297" s="943"/>
      <c r="B297" s="944"/>
      <c r="C297" s="945"/>
      <c r="D297" s="944"/>
      <c r="E297" s="946"/>
      <c r="F297" s="947"/>
      <c r="G297" s="948"/>
      <c r="H297" s="949"/>
      <c r="I297" s="899"/>
      <c r="J297" s="899"/>
      <c r="K297" s="899"/>
      <c r="L297" s="944"/>
      <c r="M297" s="901"/>
      <c r="N297" s="950"/>
      <c r="O297" s="950"/>
      <c r="P297" s="950"/>
      <c r="Q297" s="950"/>
      <c r="R297" s="951"/>
      <c r="S297" s="952"/>
      <c r="T297" s="952"/>
      <c r="U297" s="944"/>
      <c r="V297" s="954"/>
      <c r="W297" s="950"/>
      <c r="X297" s="950"/>
      <c r="Y297" s="901"/>
      <c r="Z297" s="901"/>
      <c r="AA297" s="901"/>
      <c r="AB297" s="899"/>
      <c r="AC297" s="955"/>
      <c r="AD297" s="952"/>
      <c r="AE297" s="947"/>
      <c r="AF297" s="956"/>
    </row>
    <row r="298" spans="1:32" ht="15" customHeight="1" x14ac:dyDescent="0.25">
      <c r="A298" s="943"/>
      <c r="B298" s="944"/>
      <c r="C298" s="945"/>
      <c r="D298" s="944"/>
      <c r="E298" s="946"/>
      <c r="F298" s="947"/>
      <c r="G298" s="948"/>
      <c r="H298" s="949"/>
      <c r="I298" s="899"/>
      <c r="J298" s="899"/>
      <c r="K298" s="899"/>
      <c r="L298" s="944"/>
      <c r="M298" s="901"/>
      <c r="N298" s="950"/>
      <c r="O298" s="950"/>
      <c r="P298" s="950"/>
      <c r="Q298" s="950"/>
      <c r="R298" s="951"/>
      <c r="S298" s="952"/>
      <c r="T298" s="952"/>
      <c r="U298" s="944"/>
      <c r="V298" s="954"/>
      <c r="W298" s="950"/>
      <c r="X298" s="950"/>
      <c r="Y298" s="901"/>
      <c r="Z298" s="901"/>
      <c r="AA298" s="901"/>
      <c r="AB298" s="899"/>
      <c r="AC298" s="955"/>
      <c r="AD298" s="952"/>
      <c r="AE298" s="947"/>
      <c r="AF298" s="956"/>
    </row>
    <row r="299" spans="1:32" ht="15" customHeight="1" x14ac:dyDescent="0.25">
      <c r="A299" s="943"/>
      <c r="B299" s="944"/>
      <c r="C299" s="945"/>
      <c r="D299" s="944"/>
      <c r="E299" s="946"/>
      <c r="F299" s="947"/>
      <c r="G299" s="948"/>
      <c r="H299" s="949"/>
      <c r="I299" s="899"/>
      <c r="J299" s="899"/>
      <c r="K299" s="899"/>
      <c r="L299" s="944"/>
      <c r="M299" s="901"/>
      <c r="N299" s="950"/>
      <c r="O299" s="950"/>
      <c r="P299" s="950"/>
      <c r="Q299" s="950"/>
      <c r="R299" s="951"/>
      <c r="S299" s="952"/>
      <c r="T299" s="952"/>
      <c r="U299" s="944"/>
      <c r="V299" s="954"/>
      <c r="W299" s="950"/>
      <c r="X299" s="950"/>
      <c r="Y299" s="901"/>
      <c r="Z299" s="901"/>
      <c r="AA299" s="901"/>
      <c r="AB299" s="899"/>
      <c r="AC299" s="955"/>
      <c r="AD299" s="952"/>
      <c r="AE299" s="947"/>
      <c r="AF299" s="956"/>
    </row>
    <row r="300" spans="1:32" ht="15" customHeight="1" x14ac:dyDescent="0.25">
      <c r="A300" s="943"/>
      <c r="B300" s="944"/>
      <c r="C300" s="945"/>
      <c r="D300" s="944"/>
      <c r="E300" s="946"/>
      <c r="F300" s="947"/>
      <c r="G300" s="948"/>
      <c r="H300" s="949"/>
      <c r="I300" s="899"/>
      <c r="J300" s="899"/>
      <c r="K300" s="899"/>
      <c r="L300" s="944"/>
      <c r="M300" s="901"/>
      <c r="N300" s="950"/>
      <c r="O300" s="950"/>
      <c r="P300" s="950"/>
      <c r="Q300" s="950"/>
      <c r="R300" s="951"/>
      <c r="S300" s="952"/>
      <c r="T300" s="952"/>
      <c r="U300" s="944"/>
      <c r="V300" s="954"/>
      <c r="W300" s="950"/>
      <c r="X300" s="950"/>
      <c r="Y300" s="901"/>
      <c r="Z300" s="901"/>
      <c r="AA300" s="901"/>
      <c r="AB300" s="899"/>
      <c r="AC300" s="955"/>
      <c r="AD300" s="952"/>
      <c r="AE300" s="947"/>
      <c r="AF300" s="956"/>
    </row>
    <row r="301" spans="1:32" ht="15" customHeight="1" x14ac:dyDescent="0.25">
      <c r="A301" s="943"/>
      <c r="B301" s="944"/>
      <c r="C301" s="945"/>
      <c r="D301" s="944"/>
      <c r="E301" s="946"/>
      <c r="F301" s="947"/>
      <c r="G301" s="948"/>
      <c r="H301" s="949"/>
      <c r="I301" s="899"/>
      <c r="J301" s="899"/>
      <c r="K301" s="899"/>
      <c r="L301" s="944"/>
      <c r="M301" s="901"/>
      <c r="N301" s="950"/>
      <c r="O301" s="950"/>
      <c r="P301" s="950"/>
      <c r="Q301" s="950"/>
      <c r="R301" s="951"/>
      <c r="S301" s="952"/>
      <c r="T301" s="952"/>
      <c r="U301" s="944"/>
      <c r="V301" s="954"/>
      <c r="W301" s="950"/>
      <c r="X301" s="950"/>
      <c r="Y301" s="901"/>
      <c r="Z301" s="901"/>
      <c r="AA301" s="901"/>
      <c r="AB301" s="899"/>
      <c r="AC301" s="955"/>
      <c r="AD301" s="952"/>
      <c r="AE301" s="947"/>
      <c r="AF301" s="956"/>
    </row>
    <row r="302" spans="1:32" ht="15" customHeight="1" x14ac:dyDescent="0.25">
      <c r="A302" s="943"/>
      <c r="B302" s="944"/>
      <c r="C302" s="945"/>
      <c r="D302" s="944"/>
      <c r="E302" s="946"/>
      <c r="F302" s="947"/>
      <c r="G302" s="948"/>
      <c r="H302" s="949"/>
      <c r="I302" s="899"/>
      <c r="J302" s="899"/>
      <c r="K302" s="899"/>
      <c r="L302" s="944"/>
      <c r="M302" s="901"/>
      <c r="N302" s="950"/>
      <c r="O302" s="950"/>
      <c r="P302" s="950"/>
      <c r="Q302" s="950"/>
      <c r="R302" s="951"/>
      <c r="S302" s="952"/>
      <c r="T302" s="952"/>
      <c r="U302" s="944"/>
      <c r="V302" s="954"/>
      <c r="W302" s="950"/>
      <c r="X302" s="950"/>
      <c r="Y302" s="901"/>
      <c r="Z302" s="901"/>
      <c r="AA302" s="901"/>
      <c r="AB302" s="899"/>
      <c r="AC302" s="955"/>
      <c r="AD302" s="952"/>
      <c r="AE302" s="947"/>
      <c r="AF302" s="956"/>
    </row>
    <row r="303" spans="1:32" ht="15" customHeight="1" x14ac:dyDescent="0.25">
      <c r="A303" s="943"/>
      <c r="B303" s="944"/>
      <c r="C303" s="945"/>
      <c r="D303" s="944"/>
      <c r="E303" s="946"/>
      <c r="F303" s="947"/>
      <c r="G303" s="948"/>
      <c r="H303" s="949"/>
      <c r="I303" s="899"/>
      <c r="J303" s="899"/>
      <c r="K303" s="899"/>
      <c r="L303" s="944"/>
      <c r="M303" s="901"/>
      <c r="N303" s="950"/>
      <c r="O303" s="950"/>
      <c r="P303" s="950"/>
      <c r="Q303" s="950"/>
      <c r="R303" s="951"/>
      <c r="S303" s="952"/>
      <c r="T303" s="952"/>
      <c r="U303" s="944"/>
      <c r="V303" s="954"/>
      <c r="W303" s="950"/>
      <c r="X303" s="950"/>
      <c r="Y303" s="901"/>
      <c r="Z303" s="901"/>
      <c r="AA303" s="901"/>
      <c r="AB303" s="899"/>
      <c r="AC303" s="955"/>
      <c r="AD303" s="952"/>
      <c r="AE303" s="947"/>
      <c r="AF303" s="956"/>
    </row>
    <row r="304" spans="1:32" ht="15" customHeight="1" x14ac:dyDescent="0.25">
      <c r="A304" s="943"/>
      <c r="B304" s="944"/>
      <c r="C304" s="945"/>
      <c r="D304" s="944"/>
      <c r="E304" s="946"/>
      <c r="F304" s="947"/>
      <c r="G304" s="948"/>
      <c r="H304" s="949"/>
      <c r="I304" s="899"/>
      <c r="J304" s="899"/>
      <c r="K304" s="899"/>
      <c r="L304" s="944"/>
      <c r="M304" s="901"/>
      <c r="N304" s="950"/>
      <c r="O304" s="950"/>
      <c r="P304" s="950"/>
      <c r="Q304" s="950"/>
      <c r="R304" s="951"/>
      <c r="S304" s="952"/>
      <c r="T304" s="952"/>
      <c r="U304" s="944"/>
      <c r="V304" s="954"/>
      <c r="W304" s="950"/>
      <c r="X304" s="950"/>
      <c r="Y304" s="901"/>
      <c r="Z304" s="901"/>
      <c r="AA304" s="901"/>
      <c r="AB304" s="899"/>
      <c r="AC304" s="955"/>
      <c r="AD304" s="952"/>
      <c r="AE304" s="947"/>
      <c r="AF304" s="956"/>
    </row>
    <row r="305" spans="1:32" ht="15" customHeight="1" x14ac:dyDescent="0.25">
      <c r="A305" s="943"/>
      <c r="B305" s="944"/>
      <c r="C305" s="945"/>
      <c r="D305" s="944"/>
      <c r="E305" s="946"/>
      <c r="F305" s="947"/>
      <c r="G305" s="948"/>
      <c r="H305" s="949"/>
      <c r="I305" s="899"/>
      <c r="J305" s="899"/>
      <c r="K305" s="899"/>
      <c r="L305" s="944"/>
      <c r="M305" s="901"/>
      <c r="N305" s="950"/>
      <c r="O305" s="950"/>
      <c r="P305" s="950"/>
      <c r="Q305" s="950"/>
      <c r="R305" s="951"/>
      <c r="S305" s="952"/>
      <c r="T305" s="952"/>
      <c r="U305" s="944"/>
      <c r="V305" s="954"/>
      <c r="W305" s="950"/>
      <c r="X305" s="950"/>
      <c r="Y305" s="901"/>
      <c r="Z305" s="901"/>
      <c r="AA305" s="901"/>
      <c r="AB305" s="899"/>
      <c r="AC305" s="955"/>
      <c r="AD305" s="952"/>
      <c r="AE305" s="947"/>
      <c r="AF305" s="956"/>
    </row>
    <row r="306" spans="1:32" ht="15" customHeight="1" x14ac:dyDescent="0.25">
      <c r="A306" s="943"/>
      <c r="B306" s="944"/>
      <c r="C306" s="945"/>
      <c r="D306" s="944"/>
      <c r="E306" s="946"/>
      <c r="F306" s="947"/>
      <c r="G306" s="948"/>
      <c r="H306" s="949"/>
      <c r="I306" s="899"/>
      <c r="J306" s="899"/>
      <c r="K306" s="899"/>
      <c r="L306" s="944"/>
      <c r="M306" s="901"/>
      <c r="N306" s="950"/>
      <c r="O306" s="950"/>
      <c r="P306" s="950"/>
      <c r="Q306" s="950"/>
      <c r="R306" s="951"/>
      <c r="S306" s="952"/>
      <c r="T306" s="952"/>
      <c r="U306" s="944"/>
      <c r="V306" s="954"/>
      <c r="W306" s="950"/>
      <c r="X306" s="950"/>
      <c r="Y306" s="901"/>
      <c r="Z306" s="901"/>
      <c r="AA306" s="901"/>
      <c r="AB306" s="899"/>
      <c r="AC306" s="955"/>
      <c r="AD306" s="952"/>
      <c r="AE306" s="947"/>
      <c r="AF306" s="956"/>
    </row>
    <row r="307" spans="1:32" ht="15" customHeight="1" x14ac:dyDescent="0.25">
      <c r="A307" s="943"/>
      <c r="B307" s="944"/>
      <c r="C307" s="945"/>
      <c r="D307" s="944"/>
      <c r="E307" s="946"/>
      <c r="F307" s="947"/>
      <c r="G307" s="948"/>
      <c r="H307" s="949"/>
      <c r="I307" s="899"/>
      <c r="J307" s="899"/>
      <c r="K307" s="899"/>
      <c r="L307" s="944"/>
      <c r="M307" s="901"/>
      <c r="N307" s="950"/>
      <c r="O307" s="950"/>
      <c r="P307" s="950"/>
      <c r="Q307" s="950"/>
      <c r="R307" s="951"/>
      <c r="S307" s="952"/>
      <c r="T307" s="952"/>
      <c r="U307" s="944"/>
      <c r="V307" s="954"/>
      <c r="W307" s="950"/>
      <c r="X307" s="950"/>
      <c r="Y307" s="901"/>
      <c r="Z307" s="901"/>
      <c r="AA307" s="901"/>
      <c r="AB307" s="899"/>
      <c r="AC307" s="955"/>
      <c r="AD307" s="952"/>
      <c r="AE307" s="947"/>
      <c r="AF307" s="956"/>
    </row>
    <row r="308" spans="1:32" ht="15" customHeight="1" x14ac:dyDescent="0.25">
      <c r="A308" s="943"/>
      <c r="B308" s="944"/>
      <c r="C308" s="945"/>
      <c r="D308" s="944"/>
      <c r="E308" s="946"/>
      <c r="F308" s="947"/>
      <c r="G308" s="948"/>
      <c r="H308" s="949"/>
      <c r="I308" s="899"/>
      <c r="J308" s="899"/>
      <c r="K308" s="899"/>
      <c r="L308" s="944"/>
      <c r="M308" s="901"/>
      <c r="N308" s="950"/>
      <c r="O308" s="950"/>
      <c r="P308" s="950"/>
      <c r="Q308" s="950"/>
      <c r="R308" s="951"/>
      <c r="S308" s="952"/>
      <c r="T308" s="952"/>
      <c r="U308" s="944"/>
      <c r="V308" s="954"/>
      <c r="W308" s="950"/>
      <c r="X308" s="950"/>
      <c r="Y308" s="901"/>
      <c r="Z308" s="901"/>
      <c r="AA308" s="901"/>
      <c r="AB308" s="899"/>
      <c r="AC308" s="955"/>
      <c r="AD308" s="952"/>
      <c r="AE308" s="947"/>
      <c r="AF308" s="956"/>
    </row>
    <row r="309" spans="1:32" ht="15" customHeight="1" x14ac:dyDescent="0.25">
      <c r="A309" s="943"/>
      <c r="B309" s="944"/>
      <c r="C309" s="945"/>
      <c r="D309" s="944"/>
      <c r="E309" s="946"/>
      <c r="F309" s="947"/>
      <c r="G309" s="948"/>
      <c r="H309" s="949"/>
      <c r="I309" s="899"/>
      <c r="J309" s="899"/>
      <c r="K309" s="899"/>
      <c r="L309" s="944"/>
      <c r="M309" s="901"/>
      <c r="N309" s="950"/>
      <c r="O309" s="950"/>
      <c r="P309" s="950"/>
      <c r="Q309" s="950"/>
      <c r="R309" s="951"/>
      <c r="S309" s="952"/>
      <c r="T309" s="952"/>
      <c r="U309" s="944"/>
      <c r="V309" s="954"/>
      <c r="W309" s="950"/>
      <c r="X309" s="950"/>
      <c r="Y309" s="901"/>
      <c r="Z309" s="901"/>
      <c r="AA309" s="901"/>
      <c r="AB309" s="899"/>
      <c r="AC309" s="955"/>
      <c r="AD309" s="952"/>
      <c r="AE309" s="947"/>
      <c r="AF309" s="956"/>
    </row>
    <row r="310" spans="1:32" ht="15" customHeight="1" x14ac:dyDescent="0.25">
      <c r="A310" s="943"/>
      <c r="B310" s="944"/>
      <c r="C310" s="945"/>
      <c r="D310" s="944"/>
      <c r="E310" s="946"/>
      <c r="F310" s="947"/>
      <c r="G310" s="948"/>
      <c r="H310" s="949"/>
      <c r="I310" s="899"/>
      <c r="J310" s="899"/>
      <c r="K310" s="899"/>
      <c r="L310" s="944"/>
      <c r="M310" s="901"/>
      <c r="N310" s="950"/>
      <c r="O310" s="950"/>
      <c r="P310" s="950"/>
      <c r="Q310" s="950"/>
      <c r="R310" s="951"/>
      <c r="S310" s="952"/>
      <c r="T310" s="952"/>
      <c r="U310" s="944"/>
      <c r="V310" s="954"/>
      <c r="W310" s="950"/>
      <c r="X310" s="950"/>
      <c r="Y310" s="901"/>
      <c r="Z310" s="901"/>
      <c r="AA310" s="901"/>
      <c r="AB310" s="899"/>
      <c r="AC310" s="955"/>
      <c r="AD310" s="952"/>
      <c r="AE310" s="947"/>
      <c r="AF310" s="956"/>
    </row>
    <row r="311" spans="1:32" ht="15" customHeight="1" x14ac:dyDescent="0.25">
      <c r="A311" s="943"/>
      <c r="B311" s="944"/>
      <c r="C311" s="945"/>
      <c r="D311" s="944"/>
      <c r="E311" s="946"/>
      <c r="F311" s="947"/>
      <c r="G311" s="948"/>
      <c r="H311" s="949"/>
      <c r="I311" s="899"/>
      <c r="J311" s="899"/>
      <c r="K311" s="899"/>
      <c r="L311" s="944"/>
      <c r="M311" s="901"/>
      <c r="N311" s="950"/>
      <c r="O311" s="950"/>
      <c r="P311" s="950"/>
      <c r="Q311" s="950"/>
      <c r="R311" s="951"/>
      <c r="S311" s="952"/>
      <c r="T311" s="952"/>
      <c r="U311" s="944"/>
      <c r="V311" s="954"/>
      <c r="W311" s="950"/>
      <c r="X311" s="950"/>
      <c r="Y311" s="901"/>
      <c r="Z311" s="901"/>
      <c r="AA311" s="901"/>
      <c r="AB311" s="899"/>
      <c r="AC311" s="955"/>
      <c r="AD311" s="952"/>
      <c r="AE311" s="947"/>
      <c r="AF311" s="956"/>
    </row>
    <row r="312" spans="1:32" ht="15" customHeight="1" x14ac:dyDescent="0.25">
      <c r="A312" s="943"/>
      <c r="B312" s="944"/>
      <c r="C312" s="945"/>
      <c r="D312" s="944"/>
      <c r="E312" s="946"/>
      <c r="F312" s="947"/>
      <c r="G312" s="948"/>
      <c r="H312" s="949"/>
      <c r="I312" s="899"/>
      <c r="J312" s="899"/>
      <c r="K312" s="899"/>
      <c r="L312" s="944"/>
      <c r="M312" s="901"/>
      <c r="N312" s="950"/>
      <c r="O312" s="950"/>
      <c r="P312" s="950"/>
      <c r="Q312" s="950"/>
      <c r="R312" s="951"/>
      <c r="S312" s="952"/>
      <c r="T312" s="952"/>
      <c r="U312" s="944"/>
      <c r="V312" s="954"/>
      <c r="W312" s="950"/>
      <c r="X312" s="950"/>
      <c r="Y312" s="901"/>
      <c r="Z312" s="901"/>
      <c r="AA312" s="901"/>
      <c r="AB312" s="899"/>
      <c r="AC312" s="955"/>
      <c r="AD312" s="952"/>
      <c r="AE312" s="947"/>
      <c r="AF312" s="956"/>
    </row>
    <row r="313" spans="1:32" ht="15" customHeight="1" x14ac:dyDescent="0.25">
      <c r="A313" s="943"/>
      <c r="B313" s="944"/>
      <c r="C313" s="945"/>
      <c r="D313" s="944"/>
      <c r="E313" s="946"/>
      <c r="F313" s="947"/>
      <c r="G313" s="948"/>
      <c r="H313" s="949"/>
      <c r="I313" s="899"/>
      <c r="J313" s="899"/>
      <c r="K313" s="899"/>
      <c r="L313" s="944"/>
      <c r="M313" s="901"/>
      <c r="N313" s="950"/>
      <c r="O313" s="950"/>
      <c r="P313" s="950"/>
      <c r="Q313" s="950"/>
      <c r="R313" s="951"/>
      <c r="S313" s="952"/>
      <c r="T313" s="952"/>
      <c r="U313" s="944"/>
      <c r="V313" s="954"/>
      <c r="W313" s="950"/>
      <c r="X313" s="950"/>
      <c r="Y313" s="901"/>
      <c r="Z313" s="901"/>
      <c r="AA313" s="901"/>
      <c r="AB313" s="899"/>
      <c r="AC313" s="955"/>
      <c r="AD313" s="952"/>
      <c r="AE313" s="947"/>
      <c r="AF313" s="956"/>
    </row>
    <row r="314" spans="1:32" ht="15" customHeight="1" x14ac:dyDescent="0.25">
      <c r="A314" s="943"/>
      <c r="B314" s="944"/>
      <c r="C314" s="945"/>
      <c r="D314" s="944"/>
      <c r="E314" s="946"/>
      <c r="F314" s="947"/>
      <c r="G314" s="948"/>
      <c r="H314" s="949"/>
      <c r="I314" s="899"/>
      <c r="J314" s="899"/>
      <c r="K314" s="899"/>
      <c r="L314" s="944"/>
      <c r="M314" s="901"/>
      <c r="N314" s="950"/>
      <c r="O314" s="950"/>
      <c r="P314" s="950"/>
      <c r="Q314" s="950"/>
      <c r="R314" s="951"/>
      <c r="S314" s="952"/>
      <c r="T314" s="952"/>
      <c r="U314" s="944"/>
      <c r="V314" s="954"/>
      <c r="W314" s="950"/>
      <c r="X314" s="950"/>
      <c r="Y314" s="901"/>
      <c r="Z314" s="901"/>
      <c r="AA314" s="901"/>
      <c r="AB314" s="899"/>
      <c r="AC314" s="955"/>
      <c r="AD314" s="952"/>
      <c r="AE314" s="947"/>
      <c r="AF314" s="956"/>
    </row>
    <row r="315" spans="1:32" ht="15" customHeight="1" x14ac:dyDescent="0.25">
      <c r="A315" s="943"/>
      <c r="B315" s="944"/>
      <c r="C315" s="945"/>
      <c r="D315" s="944"/>
      <c r="E315" s="946"/>
      <c r="F315" s="947"/>
      <c r="G315" s="948"/>
      <c r="H315" s="949"/>
      <c r="I315" s="899"/>
      <c r="J315" s="899"/>
      <c r="K315" s="899"/>
      <c r="L315" s="944"/>
      <c r="M315" s="901"/>
      <c r="N315" s="950"/>
      <c r="O315" s="950"/>
      <c r="P315" s="950"/>
      <c r="Q315" s="950"/>
      <c r="R315" s="951"/>
      <c r="S315" s="952"/>
      <c r="T315" s="952"/>
      <c r="U315" s="944"/>
      <c r="V315" s="954"/>
      <c r="W315" s="950"/>
      <c r="X315" s="950"/>
      <c r="Y315" s="901"/>
      <c r="Z315" s="901"/>
      <c r="AA315" s="901"/>
      <c r="AB315" s="899"/>
      <c r="AC315" s="955"/>
      <c r="AD315" s="952"/>
      <c r="AE315" s="947"/>
      <c r="AF315" s="956"/>
    </row>
    <row r="316" spans="1:32" ht="15" customHeight="1" x14ac:dyDescent="0.25">
      <c r="A316" s="943"/>
      <c r="B316" s="944"/>
      <c r="C316" s="945"/>
      <c r="D316" s="944"/>
      <c r="E316" s="946"/>
      <c r="F316" s="947"/>
      <c r="G316" s="948"/>
      <c r="H316" s="949"/>
      <c r="I316" s="899"/>
      <c r="J316" s="899"/>
      <c r="K316" s="899"/>
      <c r="L316" s="944"/>
      <c r="M316" s="901"/>
      <c r="N316" s="950"/>
      <c r="O316" s="950"/>
      <c r="P316" s="950"/>
      <c r="Q316" s="950"/>
      <c r="R316" s="951"/>
      <c r="S316" s="952"/>
      <c r="T316" s="952"/>
      <c r="U316" s="944"/>
      <c r="V316" s="954"/>
      <c r="W316" s="950"/>
      <c r="X316" s="950"/>
      <c r="Y316" s="901"/>
      <c r="Z316" s="901"/>
      <c r="AA316" s="901"/>
      <c r="AB316" s="899"/>
      <c r="AC316" s="955"/>
      <c r="AD316" s="952"/>
      <c r="AE316" s="947"/>
      <c r="AF316" s="956"/>
    </row>
    <row r="317" spans="1:32" ht="15" customHeight="1" x14ac:dyDescent="0.25">
      <c r="A317" s="943"/>
      <c r="B317" s="944"/>
      <c r="C317" s="945"/>
      <c r="D317" s="944"/>
      <c r="E317" s="946"/>
      <c r="F317" s="947"/>
      <c r="G317" s="948"/>
      <c r="H317" s="949"/>
      <c r="I317" s="899"/>
      <c r="J317" s="899"/>
      <c r="K317" s="899"/>
      <c r="L317" s="944"/>
      <c r="M317" s="901"/>
      <c r="N317" s="950"/>
      <c r="O317" s="950"/>
      <c r="P317" s="950"/>
      <c r="Q317" s="950"/>
      <c r="R317" s="951"/>
      <c r="S317" s="952"/>
      <c r="T317" s="952"/>
      <c r="U317" s="944"/>
      <c r="V317" s="954"/>
      <c r="W317" s="950"/>
      <c r="X317" s="950"/>
      <c r="Y317" s="901"/>
      <c r="Z317" s="901"/>
      <c r="AA317" s="901"/>
      <c r="AB317" s="899"/>
      <c r="AC317" s="955"/>
      <c r="AD317" s="952"/>
      <c r="AE317" s="947"/>
      <c r="AF317" s="956"/>
    </row>
    <row r="318" spans="1:32" ht="15" customHeight="1" x14ac:dyDescent="0.25">
      <c r="A318" s="943"/>
      <c r="B318" s="944"/>
      <c r="C318" s="945"/>
      <c r="D318" s="944"/>
      <c r="E318" s="946"/>
      <c r="F318" s="947"/>
      <c r="G318" s="948"/>
      <c r="H318" s="949"/>
      <c r="I318" s="899"/>
      <c r="J318" s="899"/>
      <c r="K318" s="899"/>
      <c r="L318" s="944"/>
      <c r="M318" s="901"/>
      <c r="N318" s="950"/>
      <c r="O318" s="950"/>
      <c r="P318" s="950"/>
      <c r="Q318" s="950"/>
      <c r="R318" s="951"/>
      <c r="S318" s="952"/>
      <c r="T318" s="952"/>
      <c r="U318" s="944"/>
      <c r="V318" s="954"/>
      <c r="W318" s="950"/>
      <c r="X318" s="950"/>
      <c r="Y318" s="901"/>
      <c r="Z318" s="901"/>
      <c r="AA318" s="901"/>
      <c r="AB318" s="899"/>
      <c r="AC318" s="955"/>
      <c r="AD318" s="952"/>
      <c r="AE318" s="947"/>
      <c r="AF318" s="956"/>
    </row>
    <row r="319" spans="1:32" ht="15" customHeight="1" x14ac:dyDescent="0.25">
      <c r="A319" s="943"/>
      <c r="B319" s="944"/>
      <c r="C319" s="945"/>
      <c r="D319" s="944"/>
      <c r="E319" s="946"/>
      <c r="F319" s="947"/>
      <c r="G319" s="948"/>
      <c r="H319" s="949"/>
      <c r="I319" s="899"/>
      <c r="J319" s="899"/>
      <c r="K319" s="899"/>
      <c r="L319" s="944"/>
      <c r="M319" s="901"/>
      <c r="N319" s="950"/>
      <c r="O319" s="950"/>
      <c r="P319" s="950"/>
      <c r="Q319" s="950"/>
      <c r="R319" s="951"/>
      <c r="S319" s="952"/>
      <c r="T319" s="952"/>
      <c r="U319" s="944"/>
      <c r="V319" s="954"/>
      <c r="W319" s="950"/>
      <c r="X319" s="950"/>
      <c r="Y319" s="901"/>
      <c r="Z319" s="901"/>
      <c r="AA319" s="901"/>
      <c r="AB319" s="899"/>
      <c r="AC319" s="955"/>
      <c r="AD319" s="952"/>
      <c r="AE319" s="947"/>
      <c r="AF319" s="956"/>
    </row>
    <row r="320" spans="1:32" ht="15" customHeight="1" x14ac:dyDescent="0.25">
      <c r="A320" s="943"/>
      <c r="B320" s="944"/>
      <c r="C320" s="945"/>
      <c r="D320" s="944"/>
      <c r="E320" s="946"/>
      <c r="F320" s="947"/>
      <c r="G320" s="948"/>
      <c r="H320" s="949"/>
      <c r="I320" s="899"/>
      <c r="J320" s="899"/>
      <c r="K320" s="899"/>
      <c r="L320" s="944"/>
      <c r="M320" s="901"/>
      <c r="N320" s="950"/>
      <c r="O320" s="950"/>
      <c r="P320" s="950"/>
      <c r="Q320" s="950"/>
      <c r="R320" s="951"/>
      <c r="S320" s="952"/>
      <c r="T320" s="952"/>
      <c r="U320" s="944"/>
      <c r="V320" s="954"/>
      <c r="W320" s="950"/>
      <c r="X320" s="950"/>
      <c r="Y320" s="901"/>
      <c r="Z320" s="901"/>
      <c r="AA320" s="901"/>
      <c r="AB320" s="899"/>
      <c r="AC320" s="955"/>
      <c r="AD320" s="952"/>
      <c r="AE320" s="947"/>
      <c r="AF320" s="956"/>
    </row>
    <row r="321" spans="1:32" ht="15" customHeight="1" x14ac:dyDescent="0.25">
      <c r="A321" s="943"/>
      <c r="B321" s="944"/>
      <c r="C321" s="945"/>
      <c r="D321" s="944"/>
      <c r="E321" s="946"/>
      <c r="F321" s="947"/>
      <c r="G321" s="948"/>
      <c r="H321" s="949"/>
      <c r="I321" s="899"/>
      <c r="J321" s="899"/>
      <c r="K321" s="899"/>
      <c r="L321" s="944"/>
      <c r="M321" s="901"/>
      <c r="N321" s="950"/>
      <c r="O321" s="950"/>
      <c r="P321" s="950"/>
      <c r="Q321" s="950"/>
      <c r="R321" s="951"/>
      <c r="S321" s="952"/>
      <c r="T321" s="952"/>
      <c r="U321" s="944"/>
      <c r="V321" s="954"/>
      <c r="W321" s="950"/>
      <c r="X321" s="950"/>
      <c r="Y321" s="901"/>
      <c r="Z321" s="901"/>
      <c r="AA321" s="901"/>
      <c r="AB321" s="899"/>
      <c r="AC321" s="955"/>
      <c r="AD321" s="952"/>
      <c r="AE321" s="947"/>
      <c r="AF321" s="956"/>
    </row>
    <row r="322" spans="1:32" ht="15" customHeight="1" x14ac:dyDescent="0.25">
      <c r="A322" s="943"/>
      <c r="B322" s="944"/>
      <c r="C322" s="945"/>
      <c r="D322" s="944"/>
      <c r="E322" s="946"/>
      <c r="F322" s="947"/>
      <c r="G322" s="948"/>
      <c r="H322" s="949"/>
      <c r="I322" s="899"/>
      <c r="J322" s="899"/>
      <c r="K322" s="899"/>
      <c r="L322" s="944"/>
      <c r="M322" s="901"/>
      <c r="N322" s="950"/>
      <c r="O322" s="950"/>
      <c r="P322" s="950"/>
      <c r="Q322" s="950"/>
      <c r="R322" s="951"/>
      <c r="S322" s="952"/>
      <c r="T322" s="952"/>
      <c r="U322" s="944"/>
      <c r="V322" s="954"/>
      <c r="W322" s="950"/>
      <c r="X322" s="950"/>
      <c r="Y322" s="901"/>
      <c r="Z322" s="901"/>
      <c r="AA322" s="901"/>
      <c r="AB322" s="899"/>
      <c r="AC322" s="955"/>
      <c r="AD322" s="952"/>
      <c r="AE322" s="947"/>
      <c r="AF322" s="956"/>
    </row>
    <row r="323" spans="1:32" ht="15" customHeight="1" x14ac:dyDescent="0.25">
      <c r="A323" s="943"/>
      <c r="B323" s="944"/>
      <c r="C323" s="945"/>
      <c r="D323" s="944"/>
      <c r="E323" s="946"/>
      <c r="F323" s="947"/>
      <c r="G323" s="948"/>
      <c r="H323" s="949"/>
      <c r="I323" s="899"/>
      <c r="J323" s="899"/>
      <c r="K323" s="899"/>
      <c r="L323" s="944"/>
      <c r="M323" s="901"/>
      <c r="N323" s="950"/>
      <c r="O323" s="950"/>
      <c r="P323" s="950"/>
      <c r="Q323" s="950"/>
      <c r="R323" s="951"/>
      <c r="S323" s="952"/>
      <c r="T323" s="952"/>
      <c r="U323" s="944"/>
      <c r="V323" s="954"/>
      <c r="W323" s="950"/>
      <c r="X323" s="950"/>
      <c r="Y323" s="901"/>
      <c r="Z323" s="901"/>
      <c r="AA323" s="901"/>
      <c r="AB323" s="899"/>
      <c r="AC323" s="955"/>
      <c r="AD323" s="952"/>
      <c r="AE323" s="947"/>
      <c r="AF323" s="956"/>
    </row>
    <row r="324" spans="1:32" ht="15" customHeight="1" x14ac:dyDescent="0.25">
      <c r="A324" s="943"/>
      <c r="B324" s="944"/>
      <c r="C324" s="945"/>
      <c r="D324" s="944"/>
      <c r="E324" s="946"/>
      <c r="F324" s="947"/>
      <c r="G324" s="948"/>
      <c r="H324" s="949"/>
      <c r="I324" s="899"/>
      <c r="J324" s="899"/>
      <c r="K324" s="899"/>
      <c r="L324" s="944"/>
      <c r="M324" s="901"/>
      <c r="N324" s="950"/>
      <c r="O324" s="950"/>
      <c r="P324" s="950"/>
      <c r="Q324" s="950"/>
      <c r="R324" s="951"/>
      <c r="S324" s="952"/>
      <c r="T324" s="952"/>
      <c r="U324" s="944"/>
      <c r="V324" s="954"/>
      <c r="W324" s="950"/>
      <c r="X324" s="950"/>
      <c r="Y324" s="901"/>
      <c r="Z324" s="901"/>
      <c r="AA324" s="901"/>
      <c r="AB324" s="899"/>
      <c r="AC324" s="955"/>
      <c r="AD324" s="952"/>
      <c r="AE324" s="947"/>
      <c r="AF324" s="956"/>
    </row>
    <row r="325" spans="1:32" ht="15" customHeight="1" x14ac:dyDescent="0.25">
      <c r="A325" s="943"/>
      <c r="B325" s="944"/>
      <c r="C325" s="945"/>
      <c r="D325" s="944"/>
      <c r="E325" s="946"/>
      <c r="F325" s="947"/>
      <c r="G325" s="948"/>
      <c r="H325" s="949"/>
      <c r="I325" s="899"/>
      <c r="J325" s="899"/>
      <c r="K325" s="899"/>
      <c r="L325" s="944"/>
      <c r="M325" s="901"/>
      <c r="N325" s="950"/>
      <c r="O325" s="950"/>
      <c r="P325" s="950"/>
      <c r="Q325" s="950"/>
      <c r="R325" s="951"/>
      <c r="S325" s="952"/>
      <c r="T325" s="952"/>
      <c r="U325" s="944"/>
      <c r="V325" s="954"/>
      <c r="W325" s="950"/>
      <c r="X325" s="950"/>
      <c r="Y325" s="901"/>
      <c r="Z325" s="901"/>
      <c r="AA325" s="901"/>
      <c r="AB325" s="899"/>
      <c r="AC325" s="955"/>
      <c r="AD325" s="952"/>
      <c r="AE325" s="947"/>
      <c r="AF325" s="956"/>
    </row>
    <row r="326" spans="1:32" ht="15" customHeight="1" x14ac:dyDescent="0.25">
      <c r="A326" s="943"/>
      <c r="B326" s="944"/>
      <c r="C326" s="945"/>
      <c r="D326" s="944"/>
      <c r="E326" s="946"/>
      <c r="F326" s="947"/>
      <c r="G326" s="948"/>
      <c r="H326" s="949"/>
      <c r="I326" s="899"/>
      <c r="J326" s="899"/>
      <c r="K326" s="899"/>
      <c r="L326" s="944"/>
      <c r="M326" s="901"/>
      <c r="N326" s="950"/>
      <c r="O326" s="950"/>
      <c r="P326" s="950"/>
      <c r="Q326" s="950"/>
      <c r="R326" s="951"/>
      <c r="S326" s="952"/>
      <c r="T326" s="952"/>
      <c r="U326" s="944"/>
      <c r="V326" s="954"/>
      <c r="W326" s="950"/>
      <c r="X326" s="950"/>
      <c r="Y326" s="901"/>
      <c r="Z326" s="901"/>
      <c r="AA326" s="901"/>
      <c r="AB326" s="899"/>
      <c r="AC326" s="955"/>
      <c r="AD326" s="952"/>
      <c r="AE326" s="947"/>
      <c r="AF326" s="956"/>
    </row>
    <row r="327" spans="1:32" ht="15" customHeight="1" x14ac:dyDescent="0.25">
      <c r="A327" s="943"/>
      <c r="B327" s="944"/>
      <c r="C327" s="945"/>
      <c r="D327" s="944"/>
      <c r="E327" s="946"/>
      <c r="F327" s="947"/>
      <c r="G327" s="948"/>
      <c r="H327" s="949"/>
      <c r="I327" s="899"/>
      <c r="J327" s="899"/>
      <c r="K327" s="899"/>
      <c r="L327" s="944"/>
      <c r="M327" s="901"/>
      <c r="N327" s="950"/>
      <c r="O327" s="950"/>
      <c r="P327" s="950"/>
      <c r="Q327" s="950"/>
      <c r="R327" s="951"/>
      <c r="S327" s="952"/>
      <c r="T327" s="952"/>
      <c r="U327" s="944"/>
      <c r="V327" s="954"/>
      <c r="W327" s="950"/>
      <c r="X327" s="950"/>
      <c r="Y327" s="901"/>
      <c r="Z327" s="901"/>
      <c r="AA327" s="901"/>
      <c r="AB327" s="899"/>
      <c r="AC327" s="955"/>
      <c r="AD327" s="952"/>
      <c r="AE327" s="947"/>
      <c r="AF327" s="956"/>
    </row>
    <row r="328" spans="1:32" ht="15" customHeight="1" x14ac:dyDescent="0.25">
      <c r="A328" s="943"/>
      <c r="B328" s="944"/>
      <c r="C328" s="945"/>
      <c r="D328" s="944"/>
      <c r="E328" s="946"/>
      <c r="F328" s="947"/>
      <c r="G328" s="948"/>
      <c r="H328" s="949"/>
      <c r="I328" s="899"/>
      <c r="J328" s="899"/>
      <c r="K328" s="899"/>
      <c r="L328" s="944"/>
      <c r="M328" s="901"/>
      <c r="N328" s="950"/>
      <c r="O328" s="950"/>
      <c r="P328" s="950"/>
      <c r="Q328" s="950"/>
      <c r="R328" s="951"/>
      <c r="S328" s="952"/>
      <c r="T328" s="952"/>
      <c r="U328" s="944"/>
      <c r="V328" s="954"/>
      <c r="W328" s="950"/>
      <c r="X328" s="950"/>
      <c r="Y328" s="901"/>
      <c r="Z328" s="901"/>
      <c r="AA328" s="901"/>
      <c r="AB328" s="899"/>
      <c r="AC328" s="955"/>
      <c r="AD328" s="952"/>
      <c r="AE328" s="947"/>
      <c r="AF328" s="956"/>
    </row>
    <row r="329" spans="1:32" ht="15" customHeight="1" x14ac:dyDescent="0.25">
      <c r="A329" s="943"/>
      <c r="B329" s="944"/>
      <c r="C329" s="945"/>
      <c r="D329" s="944"/>
      <c r="E329" s="946"/>
      <c r="F329" s="947"/>
      <c r="G329" s="948"/>
      <c r="H329" s="949"/>
      <c r="I329" s="899"/>
      <c r="J329" s="899"/>
      <c r="K329" s="899"/>
      <c r="L329" s="944"/>
      <c r="M329" s="901"/>
      <c r="N329" s="950"/>
      <c r="O329" s="950"/>
      <c r="P329" s="950"/>
      <c r="Q329" s="950"/>
      <c r="R329" s="951"/>
      <c r="S329" s="952"/>
      <c r="T329" s="952"/>
      <c r="U329" s="944"/>
      <c r="V329" s="954"/>
      <c r="W329" s="950"/>
      <c r="X329" s="950"/>
      <c r="Y329" s="901"/>
      <c r="Z329" s="901"/>
      <c r="AA329" s="901"/>
      <c r="AB329" s="899"/>
      <c r="AC329" s="955"/>
      <c r="AD329" s="952"/>
      <c r="AE329" s="947"/>
      <c r="AF329" s="956"/>
    </row>
    <row r="330" spans="1:32" ht="15" customHeight="1" x14ac:dyDescent="0.25">
      <c r="A330" s="943"/>
      <c r="B330" s="944"/>
      <c r="C330" s="945"/>
      <c r="D330" s="944"/>
      <c r="E330" s="946"/>
      <c r="F330" s="947"/>
      <c r="G330" s="948"/>
      <c r="H330" s="949"/>
      <c r="I330" s="899"/>
      <c r="J330" s="899"/>
      <c r="K330" s="899"/>
      <c r="L330" s="944"/>
      <c r="M330" s="901"/>
      <c r="N330" s="950"/>
      <c r="O330" s="950"/>
      <c r="P330" s="950"/>
      <c r="Q330" s="950"/>
      <c r="R330" s="951"/>
      <c r="S330" s="952"/>
      <c r="T330" s="952"/>
      <c r="U330" s="944"/>
      <c r="V330" s="954"/>
      <c r="W330" s="950"/>
      <c r="X330" s="950"/>
      <c r="Y330" s="901"/>
      <c r="Z330" s="901"/>
      <c r="AA330" s="901"/>
      <c r="AB330" s="899"/>
      <c r="AC330" s="955"/>
      <c r="AD330" s="952"/>
      <c r="AE330" s="947"/>
      <c r="AF330" s="956"/>
    </row>
    <row r="331" spans="1:32" ht="15" customHeight="1" x14ac:dyDescent="0.25">
      <c r="A331" s="943"/>
      <c r="B331" s="944"/>
      <c r="C331" s="945"/>
      <c r="D331" s="944"/>
      <c r="E331" s="946"/>
      <c r="F331" s="947"/>
      <c r="G331" s="948"/>
      <c r="H331" s="949"/>
      <c r="I331" s="899"/>
      <c r="J331" s="899"/>
      <c r="K331" s="899"/>
      <c r="L331" s="944"/>
      <c r="M331" s="901"/>
      <c r="N331" s="950"/>
      <c r="O331" s="950"/>
      <c r="P331" s="950"/>
      <c r="Q331" s="950"/>
      <c r="R331" s="951"/>
      <c r="S331" s="952"/>
      <c r="T331" s="952"/>
      <c r="U331" s="944"/>
      <c r="V331" s="954"/>
      <c r="W331" s="950"/>
      <c r="X331" s="950"/>
      <c r="Y331" s="901"/>
      <c r="Z331" s="901"/>
      <c r="AA331" s="901"/>
      <c r="AB331" s="899"/>
      <c r="AC331" s="955"/>
      <c r="AD331" s="952"/>
      <c r="AE331" s="947"/>
      <c r="AF331" s="956"/>
    </row>
    <row r="332" spans="1:32" ht="15" customHeight="1" x14ac:dyDescent="0.25">
      <c r="A332" s="943"/>
      <c r="B332" s="944"/>
      <c r="C332" s="945"/>
      <c r="D332" s="944"/>
      <c r="E332" s="946"/>
      <c r="F332" s="947"/>
      <c r="G332" s="948"/>
      <c r="H332" s="949"/>
      <c r="I332" s="899"/>
      <c r="J332" s="899"/>
      <c r="K332" s="899"/>
      <c r="L332" s="944"/>
      <c r="M332" s="901"/>
      <c r="N332" s="950"/>
      <c r="O332" s="950"/>
      <c r="P332" s="950"/>
      <c r="Q332" s="950"/>
      <c r="R332" s="951"/>
      <c r="S332" s="952"/>
      <c r="T332" s="952"/>
      <c r="U332" s="944"/>
      <c r="V332" s="954"/>
      <c r="W332" s="950"/>
      <c r="X332" s="950"/>
      <c r="Y332" s="901"/>
      <c r="Z332" s="901"/>
      <c r="AA332" s="901"/>
      <c r="AB332" s="899"/>
      <c r="AC332" s="955"/>
      <c r="AD332" s="952"/>
      <c r="AE332" s="947"/>
      <c r="AF332" s="956"/>
    </row>
    <row r="333" spans="1:32" ht="15" customHeight="1" x14ac:dyDescent="0.25">
      <c r="A333" s="943"/>
      <c r="B333" s="944"/>
      <c r="C333" s="945"/>
      <c r="D333" s="944"/>
      <c r="E333" s="946"/>
      <c r="F333" s="947"/>
      <c r="G333" s="948"/>
      <c r="H333" s="949"/>
      <c r="I333" s="899"/>
      <c r="J333" s="899"/>
      <c r="K333" s="899"/>
      <c r="L333" s="944"/>
      <c r="M333" s="901"/>
      <c r="N333" s="950"/>
      <c r="O333" s="950"/>
      <c r="P333" s="950"/>
      <c r="Q333" s="950"/>
      <c r="R333" s="951"/>
      <c r="S333" s="952"/>
      <c r="T333" s="952"/>
      <c r="U333" s="944"/>
      <c r="V333" s="954"/>
      <c r="W333" s="950"/>
      <c r="X333" s="950"/>
      <c r="Y333" s="901"/>
      <c r="Z333" s="901"/>
      <c r="AA333" s="901"/>
      <c r="AB333" s="899"/>
      <c r="AC333" s="955"/>
      <c r="AD333" s="952"/>
      <c r="AE333" s="947"/>
      <c r="AF333" s="956"/>
    </row>
    <row r="334" spans="1:32" ht="15" customHeight="1" x14ac:dyDescent="0.25">
      <c r="A334" s="943"/>
      <c r="B334" s="944"/>
      <c r="C334" s="945"/>
      <c r="D334" s="944"/>
      <c r="E334" s="946"/>
      <c r="F334" s="947"/>
      <c r="G334" s="948"/>
      <c r="H334" s="949"/>
      <c r="I334" s="899"/>
      <c r="J334" s="899"/>
      <c r="K334" s="899"/>
      <c r="L334" s="944"/>
      <c r="M334" s="901"/>
      <c r="N334" s="950"/>
      <c r="O334" s="950"/>
      <c r="P334" s="950"/>
      <c r="Q334" s="950"/>
      <c r="R334" s="951"/>
      <c r="S334" s="952"/>
      <c r="T334" s="952"/>
      <c r="U334" s="944"/>
      <c r="V334" s="954"/>
      <c r="W334" s="950"/>
      <c r="X334" s="950"/>
      <c r="Y334" s="901"/>
      <c r="Z334" s="901"/>
      <c r="AA334" s="901"/>
      <c r="AB334" s="899"/>
      <c r="AC334" s="955"/>
      <c r="AD334" s="952"/>
      <c r="AE334" s="947"/>
      <c r="AF334" s="956"/>
    </row>
    <row r="335" spans="1:32" ht="15" customHeight="1" x14ac:dyDescent="0.25">
      <c r="A335" s="943"/>
      <c r="B335" s="944"/>
      <c r="C335" s="945"/>
      <c r="D335" s="944"/>
      <c r="E335" s="946"/>
      <c r="F335" s="947"/>
      <c r="G335" s="948"/>
      <c r="H335" s="949"/>
      <c r="I335" s="899"/>
      <c r="J335" s="899"/>
      <c r="K335" s="899"/>
      <c r="L335" s="944"/>
      <c r="M335" s="901"/>
      <c r="N335" s="950"/>
      <c r="O335" s="950"/>
      <c r="P335" s="950"/>
      <c r="Q335" s="950"/>
      <c r="R335" s="951"/>
      <c r="S335" s="952"/>
      <c r="T335" s="952"/>
      <c r="U335" s="944"/>
      <c r="V335" s="954"/>
      <c r="W335" s="950"/>
      <c r="X335" s="950"/>
      <c r="Y335" s="901"/>
      <c r="Z335" s="901"/>
      <c r="AA335" s="901"/>
      <c r="AB335" s="899"/>
      <c r="AC335" s="955"/>
      <c r="AD335" s="952"/>
      <c r="AE335" s="947"/>
      <c r="AF335" s="956"/>
    </row>
    <row r="336" spans="1:32" ht="15" customHeight="1" x14ac:dyDescent="0.25">
      <c r="A336" s="943"/>
      <c r="B336" s="944"/>
      <c r="C336" s="945"/>
      <c r="D336" s="944"/>
      <c r="E336" s="946"/>
      <c r="F336" s="947"/>
      <c r="G336" s="948"/>
      <c r="H336" s="949"/>
      <c r="I336" s="899"/>
      <c r="J336" s="899"/>
      <c r="K336" s="899"/>
      <c r="L336" s="944"/>
      <c r="M336" s="901"/>
      <c r="N336" s="950"/>
      <c r="O336" s="950"/>
      <c r="P336" s="950"/>
      <c r="Q336" s="950"/>
      <c r="R336" s="951"/>
      <c r="S336" s="952"/>
      <c r="T336" s="952"/>
      <c r="U336" s="944"/>
      <c r="V336" s="954"/>
      <c r="W336" s="950"/>
      <c r="X336" s="950"/>
      <c r="Y336" s="901"/>
      <c r="Z336" s="901"/>
      <c r="AA336" s="901"/>
      <c r="AB336" s="899"/>
      <c r="AC336" s="955"/>
      <c r="AD336" s="952"/>
      <c r="AE336" s="947"/>
      <c r="AF336" s="956"/>
    </row>
    <row r="337" spans="1:32" ht="15" customHeight="1" x14ac:dyDescent="0.25">
      <c r="A337" s="943"/>
      <c r="B337" s="944"/>
      <c r="C337" s="945"/>
      <c r="D337" s="944"/>
      <c r="E337" s="946"/>
      <c r="F337" s="947"/>
      <c r="G337" s="948"/>
      <c r="H337" s="949"/>
      <c r="I337" s="899"/>
      <c r="J337" s="899"/>
      <c r="K337" s="899"/>
      <c r="L337" s="944"/>
      <c r="M337" s="901"/>
      <c r="N337" s="950"/>
      <c r="O337" s="950"/>
      <c r="P337" s="950"/>
      <c r="Q337" s="950"/>
      <c r="R337" s="951"/>
      <c r="S337" s="952"/>
      <c r="T337" s="952"/>
      <c r="U337" s="944"/>
      <c r="V337" s="954"/>
      <c r="W337" s="950"/>
      <c r="X337" s="950"/>
      <c r="Y337" s="901"/>
      <c r="Z337" s="901"/>
      <c r="AA337" s="901"/>
      <c r="AB337" s="899"/>
      <c r="AC337" s="955"/>
      <c r="AD337" s="952"/>
      <c r="AE337" s="947"/>
      <c r="AF337" s="956"/>
    </row>
    <row r="338" spans="1:32" ht="15" customHeight="1" x14ac:dyDescent="0.25">
      <c r="A338" s="943"/>
      <c r="B338" s="944"/>
      <c r="C338" s="945"/>
      <c r="D338" s="944"/>
      <c r="E338" s="946"/>
      <c r="F338" s="947"/>
      <c r="G338" s="948"/>
      <c r="H338" s="949"/>
      <c r="I338" s="899"/>
      <c r="J338" s="899"/>
      <c r="K338" s="899"/>
      <c r="L338" s="944"/>
      <c r="M338" s="901"/>
      <c r="N338" s="950"/>
      <c r="O338" s="950"/>
      <c r="P338" s="950"/>
      <c r="Q338" s="950"/>
      <c r="R338" s="951"/>
      <c r="S338" s="952"/>
      <c r="T338" s="952"/>
      <c r="U338" s="944"/>
      <c r="V338" s="954"/>
      <c r="W338" s="950"/>
      <c r="X338" s="950"/>
      <c r="Y338" s="901"/>
      <c r="Z338" s="901"/>
      <c r="AA338" s="901"/>
      <c r="AB338" s="899"/>
      <c r="AC338" s="955"/>
      <c r="AD338" s="952"/>
      <c r="AE338" s="947"/>
      <c r="AF338" s="956"/>
    </row>
    <row r="339" spans="1:32" ht="15" customHeight="1" x14ac:dyDescent="0.25">
      <c r="A339" s="943"/>
      <c r="B339" s="944"/>
      <c r="C339" s="945"/>
      <c r="D339" s="944"/>
      <c r="E339" s="946"/>
      <c r="F339" s="947"/>
      <c r="G339" s="948"/>
      <c r="H339" s="949"/>
      <c r="I339" s="899"/>
      <c r="J339" s="899"/>
      <c r="K339" s="899"/>
      <c r="L339" s="944"/>
      <c r="M339" s="901"/>
      <c r="N339" s="950"/>
      <c r="O339" s="950"/>
      <c r="P339" s="950"/>
      <c r="Q339" s="950"/>
      <c r="R339" s="951"/>
      <c r="S339" s="952"/>
      <c r="T339" s="952"/>
      <c r="U339" s="944"/>
      <c r="V339" s="954"/>
      <c r="W339" s="950"/>
      <c r="X339" s="950"/>
      <c r="Y339" s="901"/>
      <c r="Z339" s="901"/>
      <c r="AA339" s="901"/>
      <c r="AB339" s="899"/>
      <c r="AC339" s="955"/>
      <c r="AD339" s="952"/>
      <c r="AE339" s="947"/>
      <c r="AF339" s="956"/>
    </row>
    <row r="340" spans="1:32" ht="15" customHeight="1" x14ac:dyDescent="0.25">
      <c r="A340" s="943"/>
      <c r="B340" s="944"/>
      <c r="C340" s="945"/>
      <c r="D340" s="944"/>
      <c r="E340" s="946"/>
      <c r="F340" s="947"/>
      <c r="G340" s="948"/>
      <c r="H340" s="949"/>
      <c r="I340" s="899"/>
      <c r="J340" s="899"/>
      <c r="K340" s="899"/>
      <c r="L340" s="944"/>
      <c r="M340" s="901"/>
      <c r="N340" s="950"/>
      <c r="O340" s="950"/>
      <c r="P340" s="950"/>
      <c r="Q340" s="950"/>
      <c r="R340" s="951"/>
      <c r="S340" s="952"/>
      <c r="T340" s="952"/>
      <c r="U340" s="944"/>
      <c r="V340" s="954"/>
      <c r="W340" s="950"/>
      <c r="X340" s="950"/>
      <c r="Y340" s="901"/>
      <c r="Z340" s="901"/>
      <c r="AA340" s="901"/>
      <c r="AB340" s="899"/>
      <c r="AC340" s="955"/>
      <c r="AD340" s="952"/>
      <c r="AE340" s="947"/>
      <c r="AF340" s="956"/>
    </row>
    <row r="341" spans="1:32" ht="15" customHeight="1" x14ac:dyDescent="0.25">
      <c r="A341" s="943"/>
      <c r="B341" s="944"/>
      <c r="C341" s="945"/>
      <c r="D341" s="944"/>
      <c r="E341" s="946"/>
      <c r="F341" s="947"/>
      <c r="G341" s="948"/>
      <c r="H341" s="949"/>
      <c r="I341" s="899"/>
      <c r="J341" s="899"/>
      <c r="K341" s="899"/>
      <c r="L341" s="944"/>
      <c r="M341" s="901"/>
      <c r="N341" s="950"/>
      <c r="O341" s="950"/>
      <c r="P341" s="950"/>
      <c r="Q341" s="950"/>
      <c r="R341" s="951"/>
      <c r="S341" s="952"/>
      <c r="T341" s="952"/>
      <c r="U341" s="944"/>
      <c r="V341" s="954"/>
      <c r="W341" s="950"/>
      <c r="X341" s="950"/>
      <c r="Y341" s="901"/>
      <c r="Z341" s="901"/>
      <c r="AA341" s="901"/>
      <c r="AB341" s="899"/>
      <c r="AC341" s="955"/>
      <c r="AD341" s="952"/>
      <c r="AE341" s="947"/>
      <c r="AF341" s="956"/>
    </row>
    <row r="342" spans="1:32" ht="15" customHeight="1" x14ac:dyDescent="0.25">
      <c r="A342" s="943"/>
      <c r="B342" s="944"/>
      <c r="C342" s="945"/>
      <c r="D342" s="944"/>
      <c r="E342" s="946"/>
      <c r="F342" s="947"/>
      <c r="G342" s="948"/>
      <c r="H342" s="949"/>
      <c r="I342" s="899"/>
      <c r="J342" s="899"/>
      <c r="K342" s="899"/>
      <c r="L342" s="944"/>
      <c r="M342" s="901"/>
      <c r="N342" s="950"/>
      <c r="O342" s="950"/>
      <c r="P342" s="950"/>
      <c r="Q342" s="950"/>
      <c r="R342" s="951"/>
      <c r="S342" s="952"/>
      <c r="T342" s="952"/>
      <c r="U342" s="944"/>
      <c r="V342" s="954"/>
      <c r="W342" s="950"/>
      <c r="X342" s="950"/>
      <c r="Y342" s="901"/>
      <c r="Z342" s="901"/>
      <c r="AA342" s="901"/>
      <c r="AB342" s="899"/>
      <c r="AC342" s="955"/>
      <c r="AD342" s="952"/>
      <c r="AE342" s="947"/>
      <c r="AF342" s="956"/>
    </row>
    <row r="343" spans="1:32" ht="15" customHeight="1" x14ac:dyDescent="0.25">
      <c r="A343" s="943"/>
      <c r="B343" s="944"/>
      <c r="C343" s="945"/>
      <c r="D343" s="944"/>
      <c r="E343" s="946"/>
      <c r="F343" s="947"/>
      <c r="G343" s="948"/>
      <c r="H343" s="949"/>
      <c r="I343" s="899"/>
      <c r="J343" s="899"/>
      <c r="K343" s="899"/>
      <c r="L343" s="944"/>
      <c r="M343" s="901"/>
      <c r="N343" s="950"/>
      <c r="O343" s="950"/>
      <c r="P343" s="950"/>
      <c r="Q343" s="950"/>
      <c r="R343" s="951"/>
      <c r="S343" s="952"/>
      <c r="T343" s="952"/>
      <c r="U343" s="944"/>
      <c r="V343" s="954"/>
      <c r="W343" s="950"/>
      <c r="X343" s="950"/>
      <c r="Y343" s="901"/>
      <c r="Z343" s="901"/>
      <c r="AA343" s="901"/>
      <c r="AB343" s="899"/>
      <c r="AC343" s="955"/>
      <c r="AD343" s="952"/>
      <c r="AE343" s="947"/>
      <c r="AF343" s="956"/>
    </row>
    <row r="344" spans="1:32" ht="15" customHeight="1" x14ac:dyDescent="0.25">
      <c r="A344" s="943"/>
      <c r="B344" s="944"/>
      <c r="C344" s="945"/>
      <c r="D344" s="944"/>
      <c r="E344" s="946"/>
      <c r="F344" s="947"/>
      <c r="G344" s="948"/>
      <c r="H344" s="949"/>
      <c r="I344" s="899"/>
      <c r="J344" s="899"/>
      <c r="K344" s="899"/>
      <c r="L344" s="944"/>
      <c r="M344" s="901"/>
      <c r="N344" s="950"/>
      <c r="O344" s="950"/>
      <c r="P344" s="950"/>
      <c r="Q344" s="950"/>
      <c r="R344" s="951"/>
      <c r="S344" s="952"/>
      <c r="T344" s="952"/>
      <c r="U344" s="944"/>
      <c r="V344" s="954"/>
      <c r="W344" s="950"/>
      <c r="X344" s="950"/>
      <c r="Y344" s="901"/>
      <c r="Z344" s="901"/>
      <c r="AA344" s="901"/>
      <c r="AB344" s="899"/>
      <c r="AC344" s="955"/>
      <c r="AD344" s="952"/>
      <c r="AE344" s="947"/>
      <c r="AF344" s="956"/>
    </row>
    <row r="345" spans="1:32" ht="15" customHeight="1" x14ac:dyDescent="0.25">
      <c r="A345" s="943"/>
      <c r="B345" s="944"/>
      <c r="C345" s="945"/>
      <c r="D345" s="944"/>
      <c r="E345" s="946"/>
      <c r="F345" s="947"/>
      <c r="G345" s="948"/>
      <c r="H345" s="949"/>
      <c r="I345" s="899"/>
      <c r="J345" s="899"/>
      <c r="K345" s="899"/>
      <c r="L345" s="944"/>
      <c r="M345" s="901"/>
      <c r="N345" s="950"/>
      <c r="O345" s="950"/>
      <c r="P345" s="950"/>
      <c r="Q345" s="950"/>
      <c r="R345" s="951"/>
      <c r="S345" s="952"/>
      <c r="T345" s="952"/>
      <c r="U345" s="944"/>
      <c r="V345" s="954"/>
      <c r="W345" s="950"/>
      <c r="X345" s="950"/>
      <c r="Y345" s="901"/>
      <c r="Z345" s="901"/>
      <c r="AA345" s="901"/>
      <c r="AB345" s="899"/>
      <c r="AC345" s="955"/>
      <c r="AD345" s="952"/>
      <c r="AE345" s="947"/>
      <c r="AF345" s="956"/>
    </row>
    <row r="346" spans="1:32" ht="15" customHeight="1" x14ac:dyDescent="0.25">
      <c r="A346" s="943"/>
      <c r="B346" s="944"/>
      <c r="C346" s="945"/>
      <c r="D346" s="944"/>
      <c r="E346" s="946"/>
      <c r="F346" s="947"/>
      <c r="G346" s="948"/>
      <c r="H346" s="949"/>
      <c r="I346" s="899"/>
      <c r="J346" s="899"/>
      <c r="K346" s="899"/>
      <c r="L346" s="944"/>
      <c r="M346" s="901"/>
      <c r="N346" s="950"/>
      <c r="O346" s="950"/>
      <c r="P346" s="950"/>
      <c r="Q346" s="950"/>
      <c r="R346" s="951"/>
      <c r="S346" s="952"/>
      <c r="T346" s="952"/>
      <c r="U346" s="944"/>
      <c r="V346" s="954"/>
      <c r="W346" s="950"/>
      <c r="X346" s="950"/>
      <c r="Y346" s="901"/>
      <c r="Z346" s="901"/>
      <c r="AA346" s="901"/>
      <c r="AB346" s="899"/>
      <c r="AC346" s="955"/>
      <c r="AD346" s="952"/>
      <c r="AE346" s="947"/>
      <c r="AF346" s="956"/>
    </row>
    <row r="347" spans="1:32" ht="15" customHeight="1" x14ac:dyDescent="0.25">
      <c r="A347" s="943"/>
      <c r="B347" s="944"/>
      <c r="C347" s="945"/>
      <c r="D347" s="944"/>
      <c r="E347" s="946"/>
      <c r="F347" s="947"/>
      <c r="G347" s="948"/>
      <c r="H347" s="949"/>
      <c r="I347" s="899"/>
      <c r="J347" s="899"/>
      <c r="K347" s="899"/>
      <c r="L347" s="944"/>
      <c r="M347" s="901"/>
      <c r="N347" s="950"/>
      <c r="O347" s="950"/>
      <c r="P347" s="950"/>
      <c r="Q347" s="950"/>
      <c r="R347" s="951"/>
      <c r="S347" s="952"/>
      <c r="T347" s="952"/>
      <c r="U347" s="944"/>
      <c r="V347" s="954"/>
      <c r="W347" s="950"/>
      <c r="X347" s="950"/>
      <c r="Y347" s="901"/>
      <c r="Z347" s="901"/>
      <c r="AA347" s="901"/>
      <c r="AB347" s="899"/>
      <c r="AC347" s="955"/>
      <c r="AD347" s="952"/>
      <c r="AE347" s="947"/>
      <c r="AF347" s="956"/>
    </row>
    <row r="348" spans="1:32" ht="15" customHeight="1" x14ac:dyDescent="0.25">
      <c r="A348" s="943"/>
      <c r="B348" s="944"/>
      <c r="C348" s="945"/>
      <c r="D348" s="944"/>
      <c r="E348" s="946"/>
      <c r="F348" s="947"/>
      <c r="G348" s="948"/>
      <c r="H348" s="949"/>
      <c r="I348" s="899"/>
      <c r="J348" s="899"/>
      <c r="K348" s="899"/>
      <c r="L348" s="944"/>
      <c r="M348" s="901"/>
      <c r="N348" s="950"/>
      <c r="O348" s="950"/>
      <c r="P348" s="950"/>
      <c r="Q348" s="950"/>
      <c r="R348" s="951"/>
      <c r="S348" s="952"/>
      <c r="T348" s="952"/>
      <c r="U348" s="944"/>
      <c r="V348" s="954"/>
      <c r="W348" s="950"/>
      <c r="X348" s="950"/>
      <c r="Y348" s="901"/>
      <c r="Z348" s="901"/>
      <c r="AA348" s="901"/>
      <c r="AB348" s="899"/>
      <c r="AC348" s="955"/>
      <c r="AD348" s="952"/>
      <c r="AE348" s="947"/>
      <c r="AF348" s="956"/>
    </row>
    <row r="349" spans="1:32" ht="15" customHeight="1" x14ac:dyDescent="0.25">
      <c r="A349" s="943"/>
      <c r="B349" s="944"/>
      <c r="C349" s="945"/>
      <c r="D349" s="944"/>
      <c r="E349" s="946"/>
      <c r="F349" s="947"/>
      <c r="G349" s="948"/>
      <c r="H349" s="949"/>
      <c r="I349" s="899"/>
      <c r="J349" s="899"/>
      <c r="K349" s="899"/>
      <c r="L349" s="944"/>
      <c r="M349" s="901"/>
      <c r="N349" s="950"/>
      <c r="O349" s="950"/>
      <c r="P349" s="950"/>
      <c r="Q349" s="950"/>
      <c r="R349" s="951"/>
      <c r="S349" s="952"/>
      <c r="T349" s="952"/>
      <c r="U349" s="944"/>
      <c r="V349" s="954"/>
      <c r="W349" s="950"/>
      <c r="X349" s="950"/>
      <c r="Y349" s="901"/>
      <c r="Z349" s="901"/>
      <c r="AA349" s="901"/>
      <c r="AB349" s="899"/>
      <c r="AC349" s="955"/>
      <c r="AD349" s="952"/>
      <c r="AE349" s="947"/>
      <c r="AF349" s="956"/>
    </row>
    <row r="350" spans="1:32" ht="15" customHeight="1" x14ac:dyDescent="0.25">
      <c r="A350" s="943"/>
      <c r="B350" s="944"/>
      <c r="C350" s="945"/>
      <c r="D350" s="944"/>
      <c r="E350" s="946"/>
      <c r="F350" s="947"/>
      <c r="G350" s="948"/>
      <c r="H350" s="949"/>
      <c r="I350" s="899"/>
      <c r="J350" s="899"/>
      <c r="K350" s="899"/>
      <c r="L350" s="944"/>
      <c r="M350" s="901"/>
      <c r="N350" s="950"/>
      <c r="O350" s="950"/>
      <c r="P350" s="950"/>
      <c r="Q350" s="950"/>
      <c r="R350" s="951"/>
      <c r="S350" s="952"/>
      <c r="T350" s="952"/>
      <c r="U350" s="944"/>
      <c r="V350" s="954"/>
      <c r="W350" s="950"/>
      <c r="X350" s="950"/>
      <c r="Y350" s="901"/>
      <c r="Z350" s="901"/>
      <c r="AA350" s="901"/>
      <c r="AB350" s="899"/>
      <c r="AC350" s="955"/>
      <c r="AD350" s="952"/>
      <c r="AE350" s="947"/>
      <c r="AF350" s="956"/>
    </row>
    <row r="351" spans="1:32" ht="15" customHeight="1" x14ac:dyDescent="0.25">
      <c r="A351" s="943"/>
      <c r="B351" s="944"/>
      <c r="C351" s="945"/>
      <c r="D351" s="944"/>
      <c r="E351" s="946"/>
      <c r="F351" s="947"/>
      <c r="G351" s="948"/>
      <c r="H351" s="949"/>
      <c r="I351" s="899"/>
      <c r="J351" s="899"/>
      <c r="K351" s="899"/>
      <c r="L351" s="944"/>
      <c r="M351" s="901"/>
      <c r="N351" s="950"/>
      <c r="O351" s="950"/>
      <c r="P351" s="950"/>
      <c r="Q351" s="950"/>
      <c r="R351" s="951"/>
      <c r="S351" s="952"/>
      <c r="T351" s="952"/>
      <c r="U351" s="944"/>
      <c r="V351" s="954"/>
      <c r="W351" s="950"/>
      <c r="X351" s="950"/>
      <c r="Y351" s="901"/>
      <c r="Z351" s="901"/>
      <c r="AA351" s="901"/>
      <c r="AB351" s="899"/>
      <c r="AC351" s="955"/>
      <c r="AD351" s="952"/>
      <c r="AE351" s="947"/>
      <c r="AF351" s="956"/>
    </row>
    <row r="352" spans="1:32" ht="15" customHeight="1" x14ac:dyDescent="0.25">
      <c r="A352" s="943"/>
      <c r="B352" s="944"/>
      <c r="C352" s="945"/>
      <c r="D352" s="944"/>
      <c r="E352" s="946"/>
      <c r="F352" s="947"/>
      <c r="G352" s="948"/>
      <c r="H352" s="949"/>
      <c r="I352" s="899"/>
      <c r="J352" s="899"/>
      <c r="K352" s="899"/>
      <c r="L352" s="944"/>
      <c r="M352" s="901"/>
      <c r="N352" s="950"/>
      <c r="O352" s="950"/>
      <c r="P352" s="950"/>
      <c r="Q352" s="950"/>
      <c r="R352" s="951"/>
      <c r="S352" s="952"/>
      <c r="T352" s="952"/>
      <c r="U352" s="944"/>
      <c r="V352" s="954"/>
      <c r="W352" s="950"/>
      <c r="X352" s="950"/>
      <c r="Y352" s="901"/>
      <c r="Z352" s="901"/>
      <c r="AA352" s="901"/>
      <c r="AB352" s="899"/>
      <c r="AC352" s="955"/>
      <c r="AD352" s="952"/>
      <c r="AE352" s="947"/>
      <c r="AF352" s="956"/>
    </row>
    <row r="353" spans="1:32" ht="15" customHeight="1" x14ac:dyDescent="0.25">
      <c r="A353" s="943"/>
      <c r="B353" s="944"/>
      <c r="C353" s="945"/>
      <c r="D353" s="944"/>
      <c r="E353" s="946"/>
      <c r="F353" s="947"/>
      <c r="G353" s="948"/>
      <c r="H353" s="949"/>
      <c r="I353" s="899"/>
      <c r="J353" s="899"/>
      <c r="K353" s="899"/>
      <c r="L353" s="944"/>
      <c r="M353" s="901"/>
      <c r="N353" s="950"/>
      <c r="O353" s="950"/>
      <c r="P353" s="950"/>
      <c r="Q353" s="950"/>
      <c r="R353" s="951"/>
      <c r="S353" s="952"/>
      <c r="T353" s="952"/>
      <c r="U353" s="944"/>
      <c r="V353" s="954"/>
      <c r="W353" s="950"/>
      <c r="X353" s="950"/>
      <c r="Y353" s="901"/>
      <c r="Z353" s="901"/>
      <c r="AA353" s="901"/>
      <c r="AB353" s="899"/>
      <c r="AC353" s="955"/>
      <c r="AD353" s="952"/>
      <c r="AE353" s="947"/>
      <c r="AF353" s="956"/>
    </row>
    <row r="354" spans="1:32" ht="15" customHeight="1" x14ac:dyDescent="0.25">
      <c r="A354" s="943"/>
      <c r="B354" s="944"/>
      <c r="C354" s="945"/>
      <c r="D354" s="944"/>
      <c r="E354" s="946"/>
      <c r="F354" s="947"/>
      <c r="G354" s="948"/>
      <c r="H354" s="949"/>
      <c r="I354" s="899"/>
      <c r="J354" s="899"/>
      <c r="K354" s="899"/>
      <c r="L354" s="944"/>
      <c r="M354" s="901"/>
      <c r="N354" s="950"/>
      <c r="O354" s="950"/>
      <c r="P354" s="950"/>
      <c r="Q354" s="950"/>
      <c r="R354" s="951"/>
      <c r="S354" s="952"/>
      <c r="T354" s="952"/>
      <c r="U354" s="944"/>
      <c r="V354" s="954"/>
      <c r="W354" s="950"/>
      <c r="X354" s="950"/>
      <c r="Y354" s="901"/>
      <c r="Z354" s="901"/>
      <c r="AA354" s="901"/>
      <c r="AB354" s="899"/>
      <c r="AC354" s="955"/>
      <c r="AD354" s="952"/>
      <c r="AE354" s="947"/>
      <c r="AF354" s="956"/>
    </row>
    <row r="355" spans="1:32" ht="15" customHeight="1" x14ac:dyDescent="0.25">
      <c r="A355" s="943"/>
      <c r="B355" s="944"/>
      <c r="C355" s="945"/>
      <c r="D355" s="944"/>
      <c r="E355" s="946"/>
      <c r="F355" s="947"/>
      <c r="G355" s="948"/>
      <c r="H355" s="949"/>
      <c r="I355" s="899"/>
      <c r="J355" s="899"/>
      <c r="K355" s="899"/>
      <c r="L355" s="944"/>
      <c r="M355" s="901"/>
      <c r="N355" s="950"/>
      <c r="O355" s="950"/>
      <c r="P355" s="950"/>
      <c r="Q355" s="950"/>
      <c r="R355" s="951"/>
      <c r="S355" s="952"/>
      <c r="T355" s="952"/>
      <c r="U355" s="944"/>
      <c r="V355" s="954"/>
      <c r="W355" s="950"/>
      <c r="X355" s="950"/>
      <c r="Y355" s="901"/>
      <c r="Z355" s="901"/>
      <c r="AA355" s="901"/>
      <c r="AB355" s="899"/>
      <c r="AC355" s="955"/>
      <c r="AD355" s="952"/>
      <c r="AE355" s="947"/>
      <c r="AF355" s="956"/>
    </row>
    <row r="356" spans="1:32" ht="15" customHeight="1" x14ac:dyDescent="0.25">
      <c r="A356" s="943"/>
      <c r="B356" s="944"/>
      <c r="C356" s="945"/>
      <c r="D356" s="944"/>
      <c r="E356" s="946"/>
      <c r="F356" s="947"/>
      <c r="G356" s="948"/>
      <c r="H356" s="949"/>
      <c r="I356" s="899"/>
      <c r="J356" s="899"/>
      <c r="K356" s="899"/>
      <c r="L356" s="944"/>
      <c r="M356" s="901"/>
      <c r="N356" s="950"/>
      <c r="O356" s="950"/>
      <c r="P356" s="950"/>
      <c r="Q356" s="950"/>
      <c r="R356" s="951"/>
      <c r="S356" s="952"/>
      <c r="T356" s="952"/>
      <c r="U356" s="944"/>
      <c r="V356" s="954"/>
      <c r="W356" s="950"/>
      <c r="X356" s="950"/>
      <c r="Y356" s="901"/>
      <c r="Z356" s="901"/>
      <c r="AA356" s="901"/>
      <c r="AB356" s="899"/>
      <c r="AC356" s="955"/>
      <c r="AD356" s="952"/>
      <c r="AE356" s="947"/>
      <c r="AF356" s="956"/>
    </row>
    <row r="357" spans="1:32" ht="15" customHeight="1" x14ac:dyDescent="0.25">
      <c r="A357" s="943"/>
      <c r="B357" s="944"/>
      <c r="C357" s="945"/>
      <c r="D357" s="944"/>
      <c r="E357" s="946"/>
      <c r="F357" s="947"/>
      <c r="G357" s="948"/>
      <c r="H357" s="949"/>
      <c r="I357" s="899"/>
      <c r="J357" s="899"/>
      <c r="K357" s="899"/>
      <c r="L357" s="944"/>
      <c r="M357" s="901"/>
      <c r="N357" s="950"/>
      <c r="O357" s="950"/>
      <c r="P357" s="950"/>
      <c r="Q357" s="950"/>
      <c r="R357" s="951"/>
      <c r="S357" s="952"/>
      <c r="T357" s="952"/>
      <c r="U357" s="944"/>
      <c r="V357" s="954"/>
      <c r="W357" s="950"/>
      <c r="X357" s="950"/>
      <c r="Y357" s="901"/>
      <c r="Z357" s="901"/>
      <c r="AA357" s="901"/>
      <c r="AB357" s="899"/>
      <c r="AC357" s="955"/>
      <c r="AD357" s="952"/>
      <c r="AE357" s="947"/>
      <c r="AF357" s="956"/>
    </row>
    <row r="358" spans="1:32" ht="15" customHeight="1" x14ac:dyDescent="0.25">
      <c r="A358" s="943"/>
      <c r="B358" s="944"/>
      <c r="C358" s="945"/>
      <c r="D358" s="944"/>
      <c r="E358" s="946"/>
      <c r="F358" s="947"/>
      <c r="G358" s="948"/>
      <c r="H358" s="949"/>
      <c r="I358" s="899"/>
      <c r="J358" s="899"/>
      <c r="K358" s="899"/>
      <c r="L358" s="944"/>
      <c r="M358" s="901"/>
      <c r="N358" s="950"/>
      <c r="O358" s="950"/>
      <c r="P358" s="950"/>
      <c r="Q358" s="950"/>
      <c r="R358" s="951"/>
      <c r="S358" s="952"/>
      <c r="T358" s="952"/>
      <c r="U358" s="944"/>
      <c r="V358" s="954"/>
      <c r="W358" s="950"/>
      <c r="X358" s="950"/>
      <c r="Y358" s="901"/>
      <c r="Z358" s="901"/>
      <c r="AA358" s="901"/>
      <c r="AB358" s="899"/>
      <c r="AC358" s="955"/>
      <c r="AD358" s="952"/>
      <c r="AE358" s="947"/>
      <c r="AF358" s="956"/>
    </row>
    <row r="359" spans="1:32" ht="15" customHeight="1" x14ac:dyDescent="0.25">
      <c r="A359" s="943"/>
      <c r="B359" s="944"/>
      <c r="C359" s="945"/>
      <c r="D359" s="944"/>
      <c r="E359" s="946"/>
      <c r="F359" s="947"/>
      <c r="G359" s="948"/>
      <c r="H359" s="949"/>
      <c r="I359" s="899"/>
      <c r="J359" s="899"/>
      <c r="K359" s="899"/>
      <c r="L359" s="944"/>
      <c r="M359" s="901"/>
      <c r="N359" s="950"/>
      <c r="O359" s="950"/>
      <c r="P359" s="950"/>
      <c r="Q359" s="950"/>
      <c r="R359" s="951"/>
      <c r="S359" s="952"/>
      <c r="T359" s="952"/>
      <c r="U359" s="944"/>
      <c r="V359" s="954"/>
      <c r="W359" s="950"/>
      <c r="X359" s="950"/>
      <c r="Y359" s="901"/>
      <c r="Z359" s="901"/>
      <c r="AA359" s="901"/>
      <c r="AB359" s="899"/>
      <c r="AC359" s="955"/>
      <c r="AD359" s="952"/>
      <c r="AE359" s="947"/>
      <c r="AF359" s="956"/>
    </row>
    <row r="360" spans="1:32" ht="15" customHeight="1" x14ac:dyDescent="0.25">
      <c r="A360" s="943"/>
      <c r="B360" s="944"/>
      <c r="C360" s="945"/>
      <c r="D360" s="944"/>
      <c r="E360" s="946"/>
      <c r="F360" s="947"/>
      <c r="G360" s="948"/>
      <c r="H360" s="949"/>
      <c r="I360" s="899"/>
      <c r="J360" s="899"/>
      <c r="K360" s="899"/>
      <c r="L360" s="944"/>
      <c r="M360" s="901"/>
      <c r="N360" s="950"/>
      <c r="O360" s="950"/>
      <c r="P360" s="950"/>
      <c r="Q360" s="950"/>
      <c r="R360" s="951"/>
      <c r="S360" s="952"/>
      <c r="T360" s="952"/>
      <c r="U360" s="944"/>
      <c r="V360" s="954"/>
      <c r="W360" s="950"/>
      <c r="X360" s="950"/>
      <c r="Y360" s="901"/>
      <c r="Z360" s="901"/>
      <c r="AA360" s="901"/>
      <c r="AB360" s="899"/>
      <c r="AC360" s="955"/>
      <c r="AD360" s="952"/>
      <c r="AE360" s="947"/>
      <c r="AF360" s="956"/>
    </row>
    <row r="361" spans="1:32" ht="15" customHeight="1" x14ac:dyDescent="0.25">
      <c r="A361" s="943"/>
      <c r="B361" s="944"/>
      <c r="C361" s="945"/>
      <c r="D361" s="944"/>
      <c r="E361" s="946"/>
      <c r="F361" s="947"/>
      <c r="G361" s="948"/>
      <c r="H361" s="949"/>
      <c r="I361" s="899"/>
      <c r="J361" s="899"/>
      <c r="K361" s="899"/>
      <c r="L361" s="944"/>
      <c r="M361" s="901"/>
      <c r="N361" s="950"/>
      <c r="O361" s="950"/>
      <c r="P361" s="950"/>
      <c r="Q361" s="950"/>
      <c r="R361" s="951"/>
      <c r="S361" s="952"/>
      <c r="T361" s="952"/>
      <c r="U361" s="944"/>
      <c r="V361" s="954"/>
      <c r="W361" s="950"/>
      <c r="X361" s="950"/>
      <c r="Y361" s="901"/>
      <c r="Z361" s="901"/>
      <c r="AA361" s="901"/>
      <c r="AB361" s="899"/>
      <c r="AC361" s="955"/>
      <c r="AD361" s="952"/>
      <c r="AE361" s="947"/>
      <c r="AF361" s="956"/>
    </row>
    <row r="362" spans="1:32" ht="15" customHeight="1" x14ac:dyDescent="0.25">
      <c r="A362" s="943"/>
      <c r="B362" s="944"/>
      <c r="C362" s="945"/>
      <c r="D362" s="944"/>
      <c r="E362" s="946"/>
      <c r="F362" s="947"/>
      <c r="G362" s="948"/>
      <c r="H362" s="949"/>
      <c r="I362" s="899"/>
      <c r="J362" s="899"/>
      <c r="K362" s="899"/>
      <c r="L362" s="944"/>
      <c r="M362" s="901"/>
      <c r="N362" s="950"/>
      <c r="O362" s="950"/>
      <c r="P362" s="950"/>
      <c r="Q362" s="950"/>
      <c r="R362" s="951"/>
      <c r="S362" s="952"/>
      <c r="T362" s="952"/>
      <c r="U362" s="944"/>
      <c r="V362" s="954"/>
      <c r="W362" s="950"/>
      <c r="X362" s="950"/>
      <c r="Y362" s="901"/>
      <c r="Z362" s="901"/>
      <c r="AA362" s="901"/>
      <c r="AB362" s="899"/>
      <c r="AC362" s="955"/>
      <c r="AD362" s="952"/>
      <c r="AE362" s="947"/>
      <c r="AF362" s="956"/>
    </row>
    <row r="363" spans="1:32" ht="15" customHeight="1" x14ac:dyDescent="0.25">
      <c r="A363" s="943"/>
      <c r="B363" s="944"/>
      <c r="C363" s="945"/>
      <c r="D363" s="944"/>
      <c r="E363" s="946"/>
      <c r="F363" s="947"/>
      <c r="G363" s="948"/>
      <c r="H363" s="949"/>
      <c r="I363" s="899"/>
      <c r="J363" s="899"/>
      <c r="K363" s="899"/>
      <c r="L363" s="944"/>
      <c r="M363" s="901"/>
      <c r="N363" s="950"/>
      <c r="O363" s="950"/>
      <c r="P363" s="950"/>
      <c r="Q363" s="950"/>
      <c r="R363" s="951"/>
      <c r="S363" s="952"/>
      <c r="T363" s="952"/>
      <c r="U363" s="944"/>
      <c r="V363" s="954"/>
      <c r="W363" s="950"/>
      <c r="X363" s="950"/>
      <c r="Y363" s="901"/>
      <c r="Z363" s="901"/>
      <c r="AA363" s="901"/>
      <c r="AB363" s="899"/>
      <c r="AC363" s="955"/>
      <c r="AD363" s="952"/>
      <c r="AE363" s="947"/>
      <c r="AF363" s="956"/>
    </row>
    <row r="364" spans="1:32" ht="15" customHeight="1" x14ac:dyDescent="0.25">
      <c r="A364" s="943"/>
      <c r="B364" s="944"/>
      <c r="C364" s="945"/>
      <c r="D364" s="944"/>
      <c r="E364" s="946"/>
      <c r="F364" s="947"/>
      <c r="G364" s="948"/>
      <c r="H364" s="949"/>
      <c r="I364" s="899"/>
      <c r="J364" s="899"/>
      <c r="K364" s="899"/>
      <c r="L364" s="944"/>
      <c r="M364" s="901"/>
      <c r="N364" s="950"/>
      <c r="O364" s="950"/>
      <c r="P364" s="950"/>
      <c r="Q364" s="950"/>
      <c r="R364" s="951"/>
      <c r="S364" s="952"/>
      <c r="T364" s="952"/>
      <c r="U364" s="944"/>
      <c r="V364" s="954"/>
      <c r="W364" s="950"/>
      <c r="X364" s="950"/>
      <c r="Y364" s="901"/>
      <c r="Z364" s="901"/>
      <c r="AA364" s="901"/>
      <c r="AB364" s="899"/>
      <c r="AC364" s="955"/>
      <c r="AD364" s="952"/>
      <c r="AE364" s="947"/>
      <c r="AF364" s="956"/>
    </row>
    <row r="365" spans="1:32" ht="15" customHeight="1" x14ac:dyDescent="0.25">
      <c r="A365" s="943"/>
      <c r="B365" s="944"/>
      <c r="C365" s="945"/>
      <c r="D365" s="944"/>
      <c r="E365" s="946"/>
      <c r="F365" s="947"/>
      <c r="G365" s="948"/>
      <c r="H365" s="949"/>
      <c r="I365" s="899"/>
      <c r="J365" s="899"/>
      <c r="K365" s="899"/>
      <c r="L365" s="944"/>
      <c r="M365" s="901"/>
      <c r="N365" s="950"/>
      <c r="O365" s="950"/>
      <c r="P365" s="950"/>
      <c r="Q365" s="950"/>
      <c r="R365" s="951"/>
      <c r="S365" s="952"/>
      <c r="T365" s="952"/>
      <c r="U365" s="944"/>
      <c r="V365" s="954"/>
      <c r="W365" s="950"/>
      <c r="X365" s="950"/>
      <c r="Y365" s="901"/>
      <c r="Z365" s="901"/>
      <c r="AA365" s="901"/>
      <c r="AB365" s="899"/>
      <c r="AC365" s="955"/>
      <c r="AD365" s="952"/>
      <c r="AE365" s="947"/>
      <c r="AF365" s="956"/>
    </row>
    <row r="366" spans="1:32" ht="15" customHeight="1" x14ac:dyDescent="0.25">
      <c r="A366" s="943"/>
      <c r="B366" s="944"/>
      <c r="C366" s="945"/>
      <c r="D366" s="944"/>
      <c r="E366" s="946"/>
      <c r="F366" s="947"/>
      <c r="G366" s="948"/>
      <c r="H366" s="949"/>
      <c r="I366" s="899"/>
      <c r="J366" s="899"/>
      <c r="K366" s="899"/>
      <c r="L366" s="944"/>
      <c r="M366" s="901"/>
      <c r="N366" s="950"/>
      <c r="O366" s="950"/>
      <c r="P366" s="950"/>
      <c r="Q366" s="950"/>
      <c r="R366" s="951"/>
      <c r="S366" s="952"/>
      <c r="T366" s="952"/>
      <c r="U366" s="944"/>
      <c r="V366" s="954"/>
      <c r="W366" s="950"/>
      <c r="X366" s="950"/>
      <c r="Y366" s="901"/>
      <c r="Z366" s="901"/>
      <c r="AA366" s="901"/>
      <c r="AB366" s="899"/>
      <c r="AC366" s="955"/>
      <c r="AD366" s="952"/>
      <c r="AE366" s="947"/>
      <c r="AF366" s="956"/>
    </row>
    <row r="367" spans="1:32" ht="15" customHeight="1" x14ac:dyDescent="0.25">
      <c r="A367" s="943"/>
      <c r="B367" s="944"/>
      <c r="C367" s="945"/>
      <c r="D367" s="944"/>
      <c r="E367" s="946"/>
      <c r="F367" s="947"/>
      <c r="G367" s="948"/>
      <c r="H367" s="949"/>
      <c r="I367" s="899"/>
      <c r="J367" s="899"/>
      <c r="K367" s="899"/>
      <c r="L367" s="944"/>
      <c r="M367" s="901"/>
      <c r="N367" s="950"/>
      <c r="O367" s="950"/>
      <c r="P367" s="950"/>
      <c r="Q367" s="950"/>
      <c r="R367" s="951"/>
      <c r="S367" s="952"/>
      <c r="T367" s="952"/>
      <c r="U367" s="944"/>
      <c r="V367" s="954"/>
      <c r="W367" s="950"/>
      <c r="X367" s="950"/>
      <c r="Y367" s="901"/>
      <c r="Z367" s="901"/>
      <c r="AA367" s="901"/>
      <c r="AB367" s="899"/>
      <c r="AC367" s="955"/>
      <c r="AD367" s="952"/>
      <c r="AE367" s="947"/>
      <c r="AF367" s="956"/>
    </row>
    <row r="368" spans="1:32" ht="15" customHeight="1" x14ac:dyDescent="0.25">
      <c r="A368" s="943"/>
      <c r="B368" s="944"/>
      <c r="C368" s="945"/>
      <c r="D368" s="944"/>
      <c r="E368" s="946"/>
      <c r="F368" s="947"/>
      <c r="G368" s="948"/>
      <c r="H368" s="949"/>
      <c r="I368" s="899"/>
      <c r="J368" s="899"/>
      <c r="K368" s="899"/>
      <c r="L368" s="944"/>
      <c r="M368" s="901"/>
      <c r="N368" s="950"/>
      <c r="O368" s="950"/>
      <c r="P368" s="950"/>
      <c r="Q368" s="950"/>
      <c r="R368" s="951"/>
      <c r="S368" s="952"/>
      <c r="T368" s="952"/>
      <c r="U368" s="944"/>
      <c r="V368" s="954"/>
      <c r="W368" s="950"/>
      <c r="X368" s="950"/>
      <c r="Y368" s="901"/>
      <c r="Z368" s="901"/>
      <c r="AA368" s="901"/>
      <c r="AB368" s="899"/>
      <c r="AC368" s="955"/>
      <c r="AD368" s="952"/>
      <c r="AE368" s="947"/>
      <c r="AF368" s="956"/>
    </row>
    <row r="369" spans="1:32" ht="15" customHeight="1" x14ac:dyDescent="0.25">
      <c r="A369" s="943"/>
      <c r="B369" s="944"/>
      <c r="C369" s="945"/>
      <c r="D369" s="944"/>
      <c r="E369" s="946"/>
      <c r="F369" s="947"/>
      <c r="G369" s="948"/>
      <c r="H369" s="949"/>
      <c r="I369" s="899"/>
      <c r="J369" s="899"/>
      <c r="K369" s="899"/>
      <c r="L369" s="944"/>
      <c r="M369" s="901"/>
      <c r="N369" s="950"/>
      <c r="O369" s="950"/>
      <c r="P369" s="950"/>
      <c r="Q369" s="950"/>
      <c r="R369" s="951"/>
      <c r="S369" s="952"/>
      <c r="T369" s="952"/>
      <c r="U369" s="944"/>
      <c r="V369" s="954"/>
      <c r="W369" s="950"/>
      <c r="X369" s="950"/>
      <c r="Y369" s="901"/>
      <c r="Z369" s="901"/>
      <c r="AA369" s="901"/>
      <c r="AB369" s="899"/>
      <c r="AC369" s="955"/>
      <c r="AD369" s="952"/>
      <c r="AE369" s="947"/>
      <c r="AF369" s="956"/>
    </row>
    <row r="370" spans="1:32" ht="15" customHeight="1" x14ac:dyDescent="0.25">
      <c r="A370" s="943"/>
      <c r="B370" s="944"/>
      <c r="C370" s="945"/>
      <c r="D370" s="944"/>
      <c r="E370" s="946"/>
      <c r="F370" s="947"/>
      <c r="G370" s="948"/>
      <c r="H370" s="949"/>
      <c r="I370" s="899"/>
      <c r="J370" s="899"/>
      <c r="K370" s="899"/>
      <c r="L370" s="944"/>
      <c r="M370" s="901"/>
      <c r="N370" s="950"/>
      <c r="O370" s="950"/>
      <c r="P370" s="950"/>
      <c r="Q370" s="950"/>
      <c r="R370" s="951"/>
      <c r="S370" s="952"/>
      <c r="T370" s="952"/>
      <c r="U370" s="944"/>
      <c r="V370" s="954"/>
      <c r="W370" s="950"/>
      <c r="X370" s="950"/>
      <c r="Y370" s="901"/>
      <c r="Z370" s="901"/>
      <c r="AA370" s="901"/>
      <c r="AB370" s="899"/>
      <c r="AC370" s="955"/>
      <c r="AD370" s="952"/>
      <c r="AE370" s="947"/>
      <c r="AF370" s="956"/>
    </row>
    <row r="371" spans="1:32" ht="15" customHeight="1" x14ac:dyDescent="0.25">
      <c r="A371" s="943"/>
      <c r="B371" s="944"/>
      <c r="C371" s="945"/>
      <c r="D371" s="944"/>
      <c r="E371" s="946"/>
      <c r="F371" s="947"/>
      <c r="G371" s="948"/>
      <c r="H371" s="949"/>
      <c r="I371" s="899"/>
      <c r="J371" s="899"/>
      <c r="K371" s="899"/>
      <c r="L371" s="944"/>
      <c r="M371" s="901"/>
      <c r="N371" s="950"/>
      <c r="O371" s="950"/>
      <c r="P371" s="950"/>
      <c r="Q371" s="950"/>
      <c r="R371" s="951"/>
      <c r="S371" s="952"/>
      <c r="T371" s="952"/>
      <c r="U371" s="944"/>
      <c r="V371" s="954"/>
      <c r="W371" s="950"/>
      <c r="X371" s="950"/>
      <c r="Y371" s="901"/>
      <c r="Z371" s="901"/>
      <c r="AA371" s="901"/>
      <c r="AB371" s="899"/>
      <c r="AC371" s="955"/>
      <c r="AD371" s="952"/>
      <c r="AE371" s="947"/>
      <c r="AF371" s="956"/>
    </row>
    <row r="372" spans="1:32" ht="15" customHeight="1" x14ac:dyDescent="0.25">
      <c r="A372" s="943"/>
      <c r="B372" s="944"/>
      <c r="C372" s="945"/>
      <c r="D372" s="944"/>
      <c r="E372" s="946"/>
      <c r="F372" s="947"/>
      <c r="G372" s="948"/>
      <c r="H372" s="949"/>
      <c r="I372" s="899"/>
      <c r="J372" s="899"/>
      <c r="K372" s="899"/>
      <c r="L372" s="944"/>
      <c r="M372" s="901"/>
      <c r="N372" s="950"/>
      <c r="O372" s="950"/>
      <c r="P372" s="950"/>
      <c r="Q372" s="950"/>
      <c r="R372" s="951"/>
      <c r="S372" s="952"/>
      <c r="T372" s="952"/>
      <c r="U372" s="944"/>
      <c r="V372" s="954"/>
      <c r="W372" s="950"/>
      <c r="X372" s="950"/>
      <c r="Y372" s="901"/>
      <c r="Z372" s="901"/>
      <c r="AA372" s="901"/>
      <c r="AB372" s="899"/>
      <c r="AC372" s="955"/>
      <c r="AD372" s="952"/>
      <c r="AE372" s="947"/>
      <c r="AF372" s="956"/>
    </row>
    <row r="373" spans="1:32" ht="15" customHeight="1" x14ac:dyDescent="0.25">
      <c r="A373" s="943"/>
      <c r="B373" s="944"/>
      <c r="C373" s="945"/>
      <c r="D373" s="944"/>
      <c r="E373" s="946"/>
      <c r="F373" s="947"/>
      <c r="G373" s="948"/>
      <c r="H373" s="949"/>
      <c r="I373" s="899"/>
      <c r="J373" s="899"/>
      <c r="K373" s="899"/>
      <c r="L373" s="944"/>
      <c r="M373" s="901"/>
      <c r="N373" s="950"/>
      <c r="O373" s="950"/>
      <c r="P373" s="950"/>
      <c r="Q373" s="950"/>
      <c r="R373" s="951"/>
      <c r="S373" s="952"/>
      <c r="T373" s="952"/>
      <c r="U373" s="944"/>
      <c r="V373" s="954"/>
      <c r="W373" s="950"/>
      <c r="X373" s="950"/>
      <c r="Y373" s="901"/>
      <c r="Z373" s="901"/>
      <c r="AA373" s="901"/>
      <c r="AB373" s="899"/>
      <c r="AC373" s="955"/>
      <c r="AD373" s="952"/>
      <c r="AE373" s="947"/>
      <c r="AF373" s="956"/>
    </row>
    <row r="374" spans="1:32" ht="15" customHeight="1" x14ac:dyDescent="0.25">
      <c r="A374" s="943"/>
      <c r="B374" s="944"/>
      <c r="C374" s="945"/>
      <c r="D374" s="944"/>
      <c r="E374" s="946"/>
      <c r="F374" s="947"/>
      <c r="G374" s="948"/>
      <c r="H374" s="949"/>
      <c r="I374" s="899"/>
      <c r="J374" s="899"/>
      <c r="K374" s="899"/>
      <c r="L374" s="944"/>
      <c r="M374" s="901"/>
      <c r="N374" s="950"/>
      <c r="O374" s="950"/>
      <c r="P374" s="950"/>
      <c r="Q374" s="950"/>
      <c r="R374" s="951"/>
      <c r="S374" s="952"/>
      <c r="T374" s="952"/>
      <c r="U374" s="944"/>
      <c r="V374" s="954"/>
      <c r="W374" s="950"/>
      <c r="X374" s="950"/>
      <c r="Y374" s="901"/>
      <c r="Z374" s="901"/>
      <c r="AA374" s="901"/>
      <c r="AB374" s="899"/>
      <c r="AC374" s="955"/>
      <c r="AD374" s="952"/>
      <c r="AE374" s="947"/>
      <c r="AF374" s="956"/>
    </row>
    <row r="375" spans="1:32" ht="15" customHeight="1" x14ac:dyDescent="0.25">
      <c r="A375" s="943"/>
      <c r="B375" s="944"/>
      <c r="C375" s="945"/>
      <c r="D375" s="944"/>
      <c r="E375" s="946"/>
      <c r="F375" s="947"/>
      <c r="G375" s="948"/>
      <c r="H375" s="949"/>
      <c r="I375" s="899"/>
      <c r="J375" s="899"/>
      <c r="K375" s="899"/>
      <c r="L375" s="944"/>
      <c r="M375" s="901"/>
      <c r="N375" s="950"/>
      <c r="O375" s="950"/>
      <c r="P375" s="950"/>
      <c r="Q375" s="950"/>
      <c r="R375" s="951"/>
      <c r="S375" s="952"/>
      <c r="T375" s="952"/>
      <c r="U375" s="944"/>
      <c r="V375" s="954"/>
      <c r="W375" s="950"/>
      <c r="X375" s="950"/>
      <c r="Y375" s="901"/>
      <c r="Z375" s="901"/>
      <c r="AA375" s="901"/>
      <c r="AB375" s="899"/>
      <c r="AC375" s="955"/>
      <c r="AD375" s="952"/>
      <c r="AE375" s="947"/>
      <c r="AF375" s="956"/>
    </row>
    <row r="376" spans="1:32" ht="15" customHeight="1" x14ac:dyDescent="0.25">
      <c r="A376" s="943"/>
      <c r="B376" s="944"/>
      <c r="C376" s="945"/>
      <c r="D376" s="944"/>
      <c r="E376" s="946"/>
      <c r="F376" s="947"/>
      <c r="G376" s="948"/>
      <c r="H376" s="949"/>
      <c r="I376" s="899"/>
      <c r="J376" s="899"/>
      <c r="K376" s="899"/>
      <c r="L376" s="944"/>
      <c r="M376" s="901"/>
      <c r="N376" s="950"/>
      <c r="O376" s="950"/>
      <c r="P376" s="950"/>
      <c r="Q376" s="950"/>
      <c r="R376" s="951"/>
      <c r="S376" s="952"/>
      <c r="T376" s="952"/>
      <c r="U376" s="944"/>
      <c r="V376" s="954"/>
      <c r="W376" s="950"/>
      <c r="X376" s="950"/>
      <c r="Y376" s="901"/>
      <c r="Z376" s="901"/>
      <c r="AA376" s="901"/>
      <c r="AB376" s="899"/>
      <c r="AC376" s="955"/>
      <c r="AD376" s="952"/>
      <c r="AE376" s="947"/>
      <c r="AF376" s="956"/>
    </row>
    <row r="377" spans="1:32" ht="15" customHeight="1" x14ac:dyDescent="0.25">
      <c r="A377" s="943"/>
      <c r="B377" s="944"/>
      <c r="C377" s="945"/>
      <c r="D377" s="944"/>
      <c r="E377" s="946"/>
      <c r="F377" s="947"/>
      <c r="G377" s="948"/>
      <c r="H377" s="949"/>
      <c r="I377" s="899"/>
      <c r="J377" s="899"/>
      <c r="K377" s="899"/>
      <c r="L377" s="944"/>
      <c r="M377" s="901"/>
      <c r="N377" s="950"/>
      <c r="O377" s="950"/>
      <c r="P377" s="950"/>
      <c r="Q377" s="950"/>
      <c r="R377" s="951"/>
      <c r="S377" s="952"/>
      <c r="T377" s="952"/>
      <c r="U377" s="944"/>
      <c r="V377" s="954"/>
      <c r="W377" s="950"/>
      <c r="X377" s="950"/>
      <c r="Y377" s="901"/>
      <c r="Z377" s="901"/>
      <c r="AA377" s="901"/>
      <c r="AB377" s="899"/>
      <c r="AC377" s="955"/>
      <c r="AD377" s="952"/>
      <c r="AE377" s="947"/>
      <c r="AF377" s="956"/>
    </row>
    <row r="378" spans="1:32" ht="15" customHeight="1" x14ac:dyDescent="0.25">
      <c r="A378" s="943"/>
      <c r="B378" s="944"/>
      <c r="C378" s="945"/>
      <c r="D378" s="944"/>
      <c r="E378" s="946"/>
      <c r="F378" s="947"/>
      <c r="G378" s="948"/>
      <c r="H378" s="949"/>
      <c r="I378" s="899"/>
      <c r="J378" s="899"/>
      <c r="K378" s="899"/>
      <c r="L378" s="944"/>
      <c r="M378" s="901"/>
      <c r="N378" s="950"/>
      <c r="O378" s="950"/>
      <c r="P378" s="950"/>
      <c r="Q378" s="950"/>
      <c r="R378" s="951"/>
      <c r="S378" s="952"/>
      <c r="T378" s="952"/>
      <c r="U378" s="944"/>
      <c r="V378" s="954"/>
      <c r="W378" s="950"/>
      <c r="X378" s="950"/>
      <c r="Y378" s="901"/>
      <c r="Z378" s="901"/>
      <c r="AA378" s="901"/>
      <c r="AB378" s="899"/>
      <c r="AC378" s="955"/>
      <c r="AD378" s="952"/>
      <c r="AE378" s="947"/>
      <c r="AF378" s="956"/>
    </row>
    <row r="379" spans="1:32" ht="15" customHeight="1" x14ac:dyDescent="0.25">
      <c r="A379" s="943"/>
      <c r="B379" s="944"/>
      <c r="C379" s="945"/>
      <c r="D379" s="944"/>
      <c r="E379" s="946"/>
      <c r="F379" s="947"/>
      <c r="G379" s="948"/>
      <c r="H379" s="949"/>
      <c r="I379" s="899"/>
      <c r="J379" s="899"/>
      <c r="K379" s="899"/>
      <c r="L379" s="944"/>
      <c r="M379" s="901"/>
      <c r="N379" s="950"/>
      <c r="O379" s="950"/>
      <c r="P379" s="950"/>
      <c r="Q379" s="950"/>
      <c r="R379" s="951"/>
      <c r="S379" s="952"/>
      <c r="T379" s="952"/>
      <c r="U379" s="944"/>
      <c r="V379" s="954"/>
      <c r="W379" s="950"/>
      <c r="X379" s="950"/>
      <c r="Y379" s="901"/>
      <c r="Z379" s="901"/>
      <c r="AA379" s="901"/>
      <c r="AB379" s="899"/>
      <c r="AC379" s="955"/>
      <c r="AD379" s="952"/>
      <c r="AE379" s="947"/>
      <c r="AF379" s="956"/>
    </row>
    <row r="380" spans="1:32" ht="15" customHeight="1" x14ac:dyDescent="0.25">
      <c r="A380" s="943"/>
      <c r="B380" s="944"/>
      <c r="C380" s="945"/>
      <c r="D380" s="944"/>
      <c r="E380" s="946"/>
      <c r="F380" s="947"/>
      <c r="G380" s="948"/>
      <c r="H380" s="949"/>
      <c r="I380" s="899"/>
      <c r="J380" s="899"/>
      <c r="K380" s="899"/>
      <c r="L380" s="944"/>
      <c r="M380" s="901"/>
      <c r="N380" s="950"/>
      <c r="O380" s="950"/>
      <c r="P380" s="950"/>
      <c r="Q380" s="950"/>
      <c r="R380" s="951"/>
      <c r="S380" s="952"/>
      <c r="T380" s="952"/>
      <c r="U380" s="944"/>
      <c r="V380" s="954"/>
      <c r="W380" s="950"/>
      <c r="X380" s="950"/>
      <c r="Y380" s="901"/>
      <c r="Z380" s="901"/>
      <c r="AA380" s="901"/>
      <c r="AB380" s="899"/>
      <c r="AC380" s="955"/>
      <c r="AD380" s="952"/>
      <c r="AE380" s="947"/>
      <c r="AF380" s="956"/>
    </row>
    <row r="381" spans="1:32" ht="15" customHeight="1" x14ac:dyDescent="0.25">
      <c r="A381" s="943"/>
      <c r="B381" s="944"/>
      <c r="C381" s="945"/>
      <c r="D381" s="944"/>
      <c r="E381" s="946"/>
      <c r="F381" s="947"/>
      <c r="G381" s="948"/>
      <c r="H381" s="949"/>
      <c r="I381" s="899"/>
      <c r="J381" s="899"/>
      <c r="K381" s="899"/>
      <c r="L381" s="944"/>
      <c r="M381" s="901"/>
      <c r="N381" s="950"/>
      <c r="O381" s="950"/>
      <c r="P381" s="950"/>
      <c r="Q381" s="950"/>
      <c r="R381" s="951"/>
      <c r="S381" s="952"/>
      <c r="T381" s="952"/>
      <c r="U381" s="944"/>
      <c r="V381" s="954"/>
      <c r="W381" s="950"/>
      <c r="X381" s="950"/>
      <c r="Y381" s="901"/>
      <c r="Z381" s="901"/>
      <c r="AA381" s="901"/>
      <c r="AB381" s="899"/>
      <c r="AC381" s="955"/>
      <c r="AD381" s="952"/>
      <c r="AE381" s="947"/>
      <c r="AF381" s="956"/>
    </row>
    <row r="382" spans="1:32" ht="15" customHeight="1" x14ac:dyDescent="0.25">
      <c r="A382" s="943"/>
      <c r="B382" s="944"/>
      <c r="C382" s="945"/>
      <c r="D382" s="944"/>
      <c r="E382" s="946"/>
      <c r="F382" s="947"/>
      <c r="G382" s="948"/>
      <c r="H382" s="949"/>
      <c r="I382" s="899"/>
      <c r="J382" s="899"/>
      <c r="K382" s="899"/>
      <c r="L382" s="944"/>
      <c r="M382" s="901"/>
      <c r="N382" s="950"/>
      <c r="O382" s="950"/>
      <c r="P382" s="950"/>
      <c r="Q382" s="950"/>
      <c r="R382" s="951"/>
      <c r="S382" s="952"/>
      <c r="T382" s="952"/>
      <c r="U382" s="944"/>
      <c r="V382" s="954"/>
      <c r="W382" s="950"/>
      <c r="X382" s="950"/>
      <c r="Y382" s="901"/>
      <c r="Z382" s="901"/>
      <c r="AA382" s="901"/>
      <c r="AB382" s="899"/>
      <c r="AC382" s="955"/>
      <c r="AD382" s="952"/>
      <c r="AE382" s="947"/>
      <c r="AF382" s="956"/>
    </row>
    <row r="383" spans="1:32" ht="15" customHeight="1" x14ac:dyDescent="0.25">
      <c r="A383" s="943"/>
      <c r="B383" s="944"/>
      <c r="C383" s="945"/>
      <c r="D383" s="944"/>
      <c r="E383" s="946"/>
      <c r="F383" s="947"/>
      <c r="G383" s="948"/>
      <c r="H383" s="949"/>
      <c r="I383" s="899"/>
      <c r="J383" s="899"/>
      <c r="K383" s="899"/>
      <c r="L383" s="944"/>
      <c r="M383" s="901"/>
      <c r="N383" s="950"/>
      <c r="O383" s="950"/>
      <c r="P383" s="950"/>
      <c r="Q383" s="950"/>
      <c r="R383" s="951"/>
      <c r="S383" s="952"/>
      <c r="T383" s="952"/>
      <c r="U383" s="944"/>
      <c r="V383" s="954"/>
      <c r="W383" s="950"/>
      <c r="X383" s="950"/>
      <c r="Y383" s="901"/>
      <c r="Z383" s="901"/>
      <c r="AA383" s="901"/>
      <c r="AB383" s="899"/>
      <c r="AC383" s="955"/>
      <c r="AD383" s="952"/>
      <c r="AE383" s="947"/>
      <c r="AF383" s="956"/>
    </row>
    <row r="384" spans="1:32" ht="15" customHeight="1" x14ac:dyDescent="0.25">
      <c r="A384" s="943"/>
      <c r="B384" s="944"/>
      <c r="C384" s="945"/>
      <c r="D384" s="944"/>
      <c r="E384" s="946"/>
      <c r="F384" s="947"/>
      <c r="G384" s="948"/>
      <c r="H384" s="949"/>
      <c r="I384" s="899"/>
      <c r="J384" s="899"/>
      <c r="K384" s="899"/>
      <c r="L384" s="944"/>
      <c r="M384" s="901"/>
      <c r="N384" s="950"/>
      <c r="O384" s="950"/>
      <c r="P384" s="950"/>
      <c r="Q384" s="950"/>
      <c r="R384" s="951"/>
      <c r="S384" s="952"/>
      <c r="T384" s="952"/>
      <c r="U384" s="944"/>
      <c r="V384" s="954"/>
      <c r="W384" s="950"/>
      <c r="X384" s="950"/>
      <c r="Y384" s="901"/>
      <c r="Z384" s="901"/>
      <c r="AA384" s="901"/>
      <c r="AB384" s="899"/>
      <c r="AC384" s="955"/>
      <c r="AD384" s="952"/>
      <c r="AE384" s="947"/>
      <c r="AF384" s="956"/>
    </row>
    <row r="385" spans="1:32" ht="15" customHeight="1" x14ac:dyDescent="0.25">
      <c r="A385" s="943"/>
      <c r="B385" s="944"/>
      <c r="C385" s="945"/>
      <c r="D385" s="944"/>
      <c r="E385" s="946"/>
      <c r="F385" s="947"/>
      <c r="G385" s="948"/>
      <c r="H385" s="949"/>
      <c r="I385" s="899"/>
      <c r="J385" s="899"/>
      <c r="K385" s="899"/>
      <c r="L385" s="944"/>
      <c r="M385" s="901"/>
      <c r="N385" s="950"/>
      <c r="O385" s="950"/>
      <c r="P385" s="950"/>
      <c r="Q385" s="950"/>
      <c r="R385" s="951"/>
      <c r="S385" s="952"/>
      <c r="T385" s="952"/>
      <c r="U385" s="944"/>
      <c r="V385" s="954"/>
      <c r="W385" s="950"/>
      <c r="X385" s="950"/>
      <c r="Y385" s="901"/>
      <c r="Z385" s="901"/>
      <c r="AA385" s="901"/>
      <c r="AB385" s="899"/>
      <c r="AC385" s="955"/>
      <c r="AD385" s="952"/>
      <c r="AE385" s="947"/>
      <c r="AF385" s="956"/>
    </row>
    <row r="386" spans="1:32" ht="15" customHeight="1" x14ac:dyDescent="0.25">
      <c r="A386" s="943"/>
      <c r="B386" s="944"/>
      <c r="C386" s="945"/>
      <c r="D386" s="944"/>
      <c r="E386" s="946"/>
      <c r="F386" s="947"/>
      <c r="G386" s="948"/>
      <c r="H386" s="949"/>
      <c r="I386" s="899"/>
      <c r="J386" s="899"/>
      <c r="K386" s="899"/>
      <c r="L386" s="944"/>
      <c r="M386" s="901"/>
      <c r="N386" s="950"/>
      <c r="O386" s="950"/>
      <c r="P386" s="950"/>
      <c r="Q386" s="950"/>
      <c r="R386" s="951"/>
      <c r="S386" s="952"/>
      <c r="T386" s="952"/>
      <c r="U386" s="944"/>
      <c r="V386" s="954"/>
      <c r="W386" s="950"/>
      <c r="X386" s="950"/>
      <c r="Y386" s="901"/>
      <c r="Z386" s="901"/>
      <c r="AA386" s="901"/>
      <c r="AB386" s="899"/>
      <c r="AC386" s="955"/>
      <c r="AD386" s="952"/>
      <c r="AE386" s="947"/>
      <c r="AF386" s="956"/>
    </row>
    <row r="387" spans="1:32" ht="15" customHeight="1" x14ac:dyDescent="0.25">
      <c r="A387" s="943"/>
      <c r="B387" s="944"/>
      <c r="C387" s="945"/>
      <c r="D387" s="944"/>
      <c r="E387" s="946"/>
      <c r="F387" s="947"/>
      <c r="G387" s="948"/>
      <c r="H387" s="949"/>
      <c r="I387" s="899"/>
      <c r="J387" s="899"/>
      <c r="K387" s="899"/>
      <c r="L387" s="944"/>
      <c r="M387" s="901"/>
      <c r="N387" s="950"/>
      <c r="O387" s="950"/>
      <c r="P387" s="950"/>
      <c r="Q387" s="950"/>
      <c r="R387" s="951"/>
      <c r="S387" s="952"/>
      <c r="T387" s="952"/>
      <c r="U387" s="944"/>
      <c r="V387" s="954"/>
      <c r="W387" s="950"/>
      <c r="X387" s="950"/>
      <c r="Y387" s="901"/>
      <c r="Z387" s="901"/>
      <c r="AA387" s="901"/>
      <c r="AB387" s="899"/>
      <c r="AC387" s="955"/>
      <c r="AD387" s="952"/>
      <c r="AE387" s="947"/>
      <c r="AF387" s="956"/>
    </row>
    <row r="388" spans="1:32" ht="15" customHeight="1" x14ac:dyDescent="0.25">
      <c r="A388" s="943"/>
      <c r="B388" s="944"/>
      <c r="C388" s="945"/>
      <c r="D388" s="944"/>
      <c r="E388" s="946"/>
      <c r="F388" s="947"/>
      <c r="G388" s="948"/>
      <c r="H388" s="949"/>
      <c r="I388" s="899"/>
      <c r="J388" s="899"/>
      <c r="K388" s="899"/>
      <c r="L388" s="944"/>
      <c r="M388" s="901"/>
      <c r="N388" s="950"/>
      <c r="O388" s="950"/>
      <c r="P388" s="950"/>
      <c r="Q388" s="950"/>
      <c r="R388" s="951"/>
      <c r="S388" s="952"/>
      <c r="T388" s="952"/>
      <c r="U388" s="944"/>
      <c r="V388" s="954"/>
      <c r="W388" s="950"/>
      <c r="X388" s="950"/>
      <c r="Y388" s="901"/>
      <c r="Z388" s="901"/>
      <c r="AA388" s="901"/>
      <c r="AB388" s="899"/>
      <c r="AC388" s="955"/>
      <c r="AD388" s="952"/>
      <c r="AE388" s="947"/>
      <c r="AF388" s="956"/>
    </row>
    <row r="389" spans="1:32" ht="15" customHeight="1" x14ac:dyDescent="0.25">
      <c r="A389" s="943"/>
      <c r="B389" s="944"/>
      <c r="C389" s="945"/>
      <c r="D389" s="944"/>
      <c r="E389" s="946"/>
      <c r="F389" s="947"/>
      <c r="G389" s="948"/>
      <c r="H389" s="949"/>
      <c r="I389" s="899"/>
      <c r="J389" s="899"/>
      <c r="K389" s="899"/>
      <c r="L389" s="944"/>
      <c r="M389" s="901"/>
      <c r="N389" s="950"/>
      <c r="O389" s="950"/>
      <c r="P389" s="950"/>
      <c r="Q389" s="950"/>
      <c r="R389" s="951"/>
      <c r="S389" s="952"/>
      <c r="T389" s="952"/>
      <c r="U389" s="944"/>
      <c r="V389" s="954"/>
      <c r="W389" s="950"/>
      <c r="X389" s="950"/>
      <c r="Y389" s="901"/>
      <c r="Z389" s="901"/>
      <c r="AA389" s="901"/>
      <c r="AB389" s="899"/>
      <c r="AC389" s="955"/>
      <c r="AD389" s="952"/>
      <c r="AE389" s="947"/>
      <c r="AF389" s="956"/>
    </row>
    <row r="390" spans="1:32" ht="15" customHeight="1" x14ac:dyDescent="0.25">
      <c r="A390" s="943"/>
      <c r="B390" s="944"/>
      <c r="C390" s="945"/>
      <c r="D390" s="944"/>
      <c r="E390" s="946"/>
      <c r="F390" s="947"/>
      <c r="G390" s="948"/>
      <c r="H390" s="949"/>
      <c r="I390" s="899"/>
      <c r="J390" s="899"/>
      <c r="K390" s="899"/>
      <c r="L390" s="944"/>
      <c r="M390" s="901"/>
      <c r="N390" s="950"/>
      <c r="O390" s="950"/>
      <c r="P390" s="950"/>
      <c r="Q390" s="950"/>
      <c r="R390" s="951"/>
      <c r="S390" s="952"/>
      <c r="T390" s="952"/>
      <c r="U390" s="944"/>
      <c r="V390" s="954"/>
      <c r="W390" s="950"/>
      <c r="X390" s="950"/>
      <c r="Y390" s="901"/>
      <c r="Z390" s="901"/>
      <c r="AA390" s="901"/>
      <c r="AB390" s="899"/>
      <c r="AC390" s="955"/>
      <c r="AD390" s="952"/>
      <c r="AE390" s="947"/>
      <c r="AF390" s="956"/>
    </row>
    <row r="391" spans="1:32" ht="15" customHeight="1" x14ac:dyDescent="0.25">
      <c r="A391" s="943"/>
      <c r="B391" s="944"/>
      <c r="C391" s="945"/>
      <c r="D391" s="944"/>
      <c r="E391" s="946"/>
      <c r="F391" s="947"/>
      <c r="G391" s="948"/>
      <c r="H391" s="949"/>
      <c r="I391" s="899"/>
      <c r="J391" s="899"/>
      <c r="K391" s="899"/>
      <c r="L391" s="944"/>
      <c r="M391" s="901"/>
      <c r="N391" s="950"/>
      <c r="O391" s="950"/>
      <c r="P391" s="950"/>
      <c r="Q391" s="950"/>
      <c r="R391" s="951"/>
      <c r="S391" s="952"/>
      <c r="T391" s="952"/>
      <c r="U391" s="944"/>
      <c r="V391" s="954"/>
      <c r="W391" s="950"/>
      <c r="X391" s="950"/>
      <c r="Y391" s="901"/>
      <c r="Z391" s="901"/>
      <c r="AA391" s="901"/>
      <c r="AB391" s="899"/>
      <c r="AC391" s="955"/>
      <c r="AD391" s="952"/>
      <c r="AE391" s="947"/>
      <c r="AF391" s="956"/>
    </row>
    <row r="392" spans="1:32" ht="15" customHeight="1" x14ac:dyDescent="0.25">
      <c r="A392" s="961"/>
      <c r="B392" s="962"/>
      <c r="C392" s="963"/>
      <c r="D392" s="962"/>
      <c r="E392" s="964"/>
      <c r="F392" s="965"/>
      <c r="G392" s="966"/>
      <c r="H392" s="967"/>
      <c r="I392" s="932"/>
      <c r="J392" s="932"/>
      <c r="K392" s="932"/>
      <c r="L392" s="962"/>
      <c r="M392" s="934"/>
      <c r="N392" s="968"/>
      <c r="O392" s="968"/>
      <c r="P392" s="968"/>
      <c r="Q392" s="968"/>
      <c r="R392" s="969"/>
      <c r="S392" s="970"/>
      <c r="T392" s="970"/>
      <c r="U392" s="962"/>
      <c r="V392" s="971"/>
      <c r="W392" s="968"/>
      <c r="X392" s="968"/>
      <c r="Y392" s="934"/>
      <c r="Z392" s="934"/>
      <c r="AA392" s="934"/>
      <c r="AB392" s="932"/>
      <c r="AC392" s="972"/>
      <c r="AD392" s="970"/>
      <c r="AE392" s="965"/>
      <c r="AF392" s="973"/>
    </row>
    <row r="393" spans="1:32" ht="15" customHeight="1" x14ac:dyDescent="0.25">
      <c r="A393" s="961"/>
      <c r="B393" s="962"/>
      <c r="C393" s="963"/>
      <c r="D393" s="962"/>
      <c r="E393" s="964"/>
      <c r="F393" s="965"/>
      <c r="G393" s="966"/>
      <c r="H393" s="967"/>
      <c r="I393" s="932"/>
      <c r="J393" s="932"/>
      <c r="K393" s="932"/>
      <c r="L393" s="962"/>
      <c r="M393" s="934"/>
      <c r="N393" s="968"/>
      <c r="O393" s="968"/>
      <c r="P393" s="968"/>
      <c r="Q393" s="968"/>
      <c r="R393" s="969"/>
      <c r="S393" s="970"/>
      <c r="T393" s="970"/>
      <c r="U393" s="962"/>
      <c r="V393" s="971"/>
      <c r="W393" s="968"/>
      <c r="X393" s="968"/>
      <c r="Y393" s="934"/>
      <c r="Z393" s="934"/>
      <c r="AA393" s="934"/>
      <c r="AB393" s="932"/>
      <c r="AC393" s="972"/>
      <c r="AD393" s="970"/>
      <c r="AE393" s="965"/>
      <c r="AF393" s="973"/>
    </row>
    <row r="394" spans="1:32" ht="15" customHeight="1" x14ac:dyDescent="0.25">
      <c r="A394" s="961"/>
      <c r="B394" s="962"/>
      <c r="C394" s="963"/>
      <c r="D394" s="962"/>
      <c r="E394" s="964"/>
      <c r="F394" s="965"/>
      <c r="G394" s="966"/>
      <c r="H394" s="967"/>
      <c r="I394" s="932"/>
      <c r="J394" s="932"/>
      <c r="K394" s="932"/>
      <c r="L394" s="962"/>
      <c r="M394" s="934"/>
      <c r="N394" s="968"/>
      <c r="O394" s="968"/>
      <c r="P394" s="968"/>
      <c r="Q394" s="968"/>
      <c r="R394" s="969"/>
      <c r="S394" s="970"/>
      <c r="T394" s="970"/>
      <c r="U394" s="962"/>
      <c r="V394" s="971"/>
      <c r="W394" s="968"/>
      <c r="X394" s="968"/>
      <c r="Y394" s="934"/>
      <c r="Z394" s="934"/>
      <c r="AA394" s="934"/>
      <c r="AB394" s="932"/>
      <c r="AC394" s="972"/>
      <c r="AD394" s="970"/>
      <c r="AE394" s="965"/>
      <c r="AF394" s="973"/>
    </row>
    <row r="395" spans="1:32" ht="15" customHeight="1" x14ac:dyDescent="0.25">
      <c r="A395" s="943"/>
      <c r="B395" s="944"/>
      <c r="C395" s="945"/>
      <c r="D395" s="944"/>
      <c r="E395" s="946"/>
      <c r="F395" s="947"/>
      <c r="G395" s="948"/>
      <c r="H395" s="949"/>
      <c r="I395" s="899"/>
      <c r="J395" s="899"/>
      <c r="K395" s="899"/>
      <c r="L395" s="944"/>
      <c r="M395" s="901"/>
      <c r="N395" s="950"/>
      <c r="O395" s="950"/>
      <c r="P395" s="950"/>
      <c r="Q395" s="950"/>
      <c r="R395" s="951"/>
      <c r="S395" s="952"/>
      <c r="T395" s="952"/>
      <c r="U395" s="944"/>
      <c r="V395" s="954"/>
      <c r="W395" s="950"/>
      <c r="X395" s="950"/>
      <c r="Y395" s="901"/>
      <c r="Z395" s="901"/>
      <c r="AA395" s="901"/>
      <c r="AB395" s="899"/>
      <c r="AC395" s="955"/>
      <c r="AD395" s="952"/>
      <c r="AE395" s="947"/>
      <c r="AF395" s="956"/>
    </row>
    <row r="396" spans="1:32" ht="15" customHeight="1" x14ac:dyDescent="0.25">
      <c r="A396" s="943"/>
      <c r="B396" s="944"/>
      <c r="C396" s="945"/>
      <c r="D396" s="944"/>
      <c r="E396" s="946"/>
      <c r="F396" s="947"/>
      <c r="G396" s="948"/>
      <c r="H396" s="949"/>
      <c r="I396" s="899"/>
      <c r="J396" s="899"/>
      <c r="K396" s="899"/>
      <c r="L396" s="944"/>
      <c r="M396" s="901"/>
      <c r="N396" s="950"/>
      <c r="O396" s="950"/>
      <c r="P396" s="950"/>
      <c r="Q396" s="950"/>
      <c r="R396" s="951"/>
      <c r="S396" s="952"/>
      <c r="T396" s="952"/>
      <c r="U396" s="944"/>
      <c r="V396" s="954"/>
      <c r="W396" s="950"/>
      <c r="X396" s="950"/>
      <c r="Y396" s="901"/>
      <c r="Z396" s="901"/>
      <c r="AA396" s="901"/>
      <c r="AB396" s="899"/>
      <c r="AC396" s="955"/>
      <c r="AD396" s="952"/>
      <c r="AE396" s="947"/>
      <c r="AF396" s="956"/>
    </row>
    <row r="397" spans="1:32" ht="15" customHeight="1" x14ac:dyDescent="0.25">
      <c r="A397" s="943"/>
      <c r="B397" s="944"/>
      <c r="C397" s="945"/>
      <c r="D397" s="944"/>
      <c r="E397" s="946"/>
      <c r="F397" s="947"/>
      <c r="G397" s="948"/>
      <c r="H397" s="949"/>
      <c r="I397" s="899"/>
      <c r="J397" s="899"/>
      <c r="K397" s="899"/>
      <c r="L397" s="944"/>
      <c r="M397" s="901"/>
      <c r="N397" s="950"/>
      <c r="O397" s="950"/>
      <c r="P397" s="950"/>
      <c r="Q397" s="950"/>
      <c r="R397" s="951"/>
      <c r="S397" s="952"/>
      <c r="T397" s="952"/>
      <c r="U397" s="944"/>
      <c r="V397" s="954"/>
      <c r="W397" s="950"/>
      <c r="X397" s="950"/>
      <c r="Y397" s="901"/>
      <c r="Z397" s="901"/>
      <c r="AA397" s="901"/>
      <c r="AB397" s="899"/>
      <c r="AC397" s="955"/>
      <c r="AD397" s="952"/>
      <c r="AE397" s="947"/>
      <c r="AF397" s="956"/>
    </row>
    <row r="398" spans="1:32" ht="15" customHeight="1" x14ac:dyDescent="0.25">
      <c r="A398" s="943"/>
      <c r="B398" s="944"/>
      <c r="C398" s="945"/>
      <c r="D398" s="944"/>
      <c r="E398" s="946"/>
      <c r="F398" s="947"/>
      <c r="G398" s="948"/>
      <c r="H398" s="949"/>
      <c r="I398" s="899"/>
      <c r="J398" s="899"/>
      <c r="K398" s="899"/>
      <c r="L398" s="944"/>
      <c r="M398" s="901"/>
      <c r="N398" s="950"/>
      <c r="O398" s="950"/>
      <c r="P398" s="950"/>
      <c r="Q398" s="950"/>
      <c r="R398" s="951"/>
      <c r="S398" s="952"/>
      <c r="T398" s="952"/>
      <c r="U398" s="944"/>
      <c r="V398" s="954"/>
      <c r="W398" s="950"/>
      <c r="X398" s="950"/>
      <c r="Y398" s="901"/>
      <c r="Z398" s="901"/>
      <c r="AA398" s="901"/>
      <c r="AB398" s="899"/>
      <c r="AC398" s="955"/>
      <c r="AD398" s="952"/>
      <c r="AE398" s="947"/>
      <c r="AF398" s="956"/>
    </row>
    <row r="399" spans="1:32" ht="15" customHeight="1" x14ac:dyDescent="0.25">
      <c r="A399" s="943"/>
      <c r="B399" s="944"/>
      <c r="C399" s="945"/>
      <c r="D399" s="944"/>
      <c r="E399" s="946"/>
      <c r="F399" s="947"/>
      <c r="G399" s="948"/>
      <c r="H399" s="949"/>
      <c r="I399" s="899"/>
      <c r="J399" s="899"/>
      <c r="K399" s="899"/>
      <c r="L399" s="944"/>
      <c r="M399" s="901"/>
      <c r="N399" s="950"/>
      <c r="O399" s="950"/>
      <c r="P399" s="950"/>
      <c r="Q399" s="950"/>
      <c r="R399" s="951"/>
      <c r="S399" s="952"/>
      <c r="T399" s="952"/>
      <c r="U399" s="944"/>
      <c r="V399" s="954"/>
      <c r="W399" s="950"/>
      <c r="X399" s="950"/>
      <c r="Y399" s="901"/>
      <c r="Z399" s="901"/>
      <c r="AA399" s="901"/>
      <c r="AB399" s="899"/>
      <c r="AC399" s="955"/>
      <c r="AD399" s="952"/>
      <c r="AE399" s="947"/>
      <c r="AF399" s="956"/>
    </row>
    <row r="400" spans="1:32" ht="15" customHeight="1" x14ac:dyDescent="0.25">
      <c r="A400" s="943"/>
      <c r="B400" s="944"/>
      <c r="C400" s="945"/>
      <c r="D400" s="944"/>
      <c r="E400" s="946"/>
      <c r="F400" s="947"/>
      <c r="G400" s="948"/>
      <c r="H400" s="949"/>
      <c r="I400" s="899"/>
      <c r="J400" s="899"/>
      <c r="K400" s="899"/>
      <c r="L400" s="944"/>
      <c r="M400" s="901"/>
      <c r="N400" s="950"/>
      <c r="O400" s="950"/>
      <c r="P400" s="950"/>
      <c r="Q400" s="950"/>
      <c r="R400" s="951"/>
      <c r="S400" s="952"/>
      <c r="T400" s="952"/>
      <c r="U400" s="944"/>
      <c r="V400" s="954"/>
      <c r="W400" s="950"/>
      <c r="X400" s="950"/>
      <c r="Y400" s="901"/>
      <c r="Z400" s="901"/>
      <c r="AA400" s="901"/>
      <c r="AB400" s="899"/>
      <c r="AC400" s="955"/>
      <c r="AD400" s="952"/>
      <c r="AE400" s="947"/>
      <c r="AF400" s="956"/>
    </row>
    <row r="401" spans="1:32" ht="15" customHeight="1" x14ac:dyDescent="0.25">
      <c r="A401" s="943"/>
      <c r="B401" s="944"/>
      <c r="C401" s="945"/>
      <c r="D401" s="944"/>
      <c r="E401" s="946"/>
      <c r="F401" s="947"/>
      <c r="G401" s="948"/>
      <c r="H401" s="949"/>
      <c r="I401" s="899"/>
      <c r="J401" s="899"/>
      <c r="K401" s="899"/>
      <c r="L401" s="944"/>
      <c r="M401" s="901"/>
      <c r="N401" s="950"/>
      <c r="O401" s="950"/>
      <c r="P401" s="950"/>
      <c r="Q401" s="950"/>
      <c r="R401" s="951"/>
      <c r="S401" s="952"/>
      <c r="T401" s="952"/>
      <c r="U401" s="944"/>
      <c r="V401" s="954"/>
      <c r="W401" s="950"/>
      <c r="X401" s="950"/>
      <c r="Y401" s="901"/>
      <c r="Z401" s="901"/>
      <c r="AA401" s="901"/>
      <c r="AB401" s="899"/>
      <c r="AC401" s="955"/>
      <c r="AD401" s="952"/>
      <c r="AE401" s="947"/>
      <c r="AF401" s="956"/>
    </row>
    <row r="402" spans="1:32" ht="15" customHeight="1" x14ac:dyDescent="0.25">
      <c r="A402" s="943"/>
      <c r="B402" s="944"/>
      <c r="C402" s="945"/>
      <c r="D402" s="944"/>
      <c r="E402" s="946"/>
      <c r="F402" s="947"/>
      <c r="G402" s="948"/>
      <c r="H402" s="949"/>
      <c r="I402" s="899"/>
      <c r="J402" s="899"/>
      <c r="K402" s="899"/>
      <c r="L402" s="944"/>
      <c r="M402" s="901"/>
      <c r="N402" s="950"/>
      <c r="O402" s="950"/>
      <c r="P402" s="950"/>
      <c r="Q402" s="950"/>
      <c r="R402" s="951"/>
      <c r="S402" s="952"/>
      <c r="T402" s="952"/>
      <c r="U402" s="944"/>
      <c r="V402" s="954"/>
      <c r="W402" s="950"/>
      <c r="X402" s="950"/>
      <c r="Y402" s="901"/>
      <c r="Z402" s="901"/>
      <c r="AA402" s="901"/>
      <c r="AB402" s="899"/>
      <c r="AC402" s="955"/>
      <c r="AD402" s="952"/>
      <c r="AE402" s="947"/>
      <c r="AF402" s="956"/>
    </row>
    <row r="403" spans="1:32" ht="15" customHeight="1" x14ac:dyDescent="0.25">
      <c r="A403" s="943"/>
      <c r="B403" s="944"/>
      <c r="C403" s="945"/>
      <c r="D403" s="944"/>
      <c r="E403" s="946"/>
      <c r="F403" s="947"/>
      <c r="G403" s="948"/>
      <c r="H403" s="949"/>
      <c r="I403" s="899"/>
      <c r="J403" s="899"/>
      <c r="K403" s="899"/>
      <c r="L403" s="944"/>
      <c r="M403" s="901"/>
      <c r="N403" s="950"/>
      <c r="O403" s="950"/>
      <c r="P403" s="950"/>
      <c r="Q403" s="950"/>
      <c r="R403" s="951"/>
      <c r="S403" s="952"/>
      <c r="T403" s="952"/>
      <c r="U403" s="944"/>
      <c r="V403" s="954"/>
      <c r="W403" s="950"/>
      <c r="X403" s="950"/>
      <c r="Y403" s="901"/>
      <c r="Z403" s="901"/>
      <c r="AA403" s="901"/>
      <c r="AB403" s="899"/>
      <c r="AC403" s="955"/>
      <c r="AD403" s="952"/>
      <c r="AE403" s="947"/>
      <c r="AF403" s="956"/>
    </row>
    <row r="404" spans="1:32" ht="15" customHeight="1" x14ac:dyDescent="0.25">
      <c r="A404" s="943"/>
      <c r="B404" s="944"/>
      <c r="C404" s="945"/>
      <c r="D404" s="944"/>
      <c r="E404" s="946"/>
      <c r="F404" s="947"/>
      <c r="G404" s="948"/>
      <c r="H404" s="949"/>
      <c r="I404" s="899"/>
      <c r="J404" s="899"/>
      <c r="K404" s="899"/>
      <c r="L404" s="944"/>
      <c r="M404" s="901"/>
      <c r="N404" s="950"/>
      <c r="O404" s="950"/>
      <c r="P404" s="950"/>
      <c r="Q404" s="950"/>
      <c r="R404" s="951"/>
      <c r="S404" s="952"/>
      <c r="T404" s="952"/>
      <c r="U404" s="944"/>
      <c r="V404" s="954"/>
      <c r="W404" s="950"/>
      <c r="X404" s="950"/>
      <c r="Y404" s="901"/>
      <c r="Z404" s="901"/>
      <c r="AA404" s="901"/>
      <c r="AB404" s="899"/>
      <c r="AC404" s="955"/>
      <c r="AD404" s="952"/>
      <c r="AE404" s="947"/>
      <c r="AF404" s="956"/>
    </row>
    <row r="405" spans="1:32" ht="15" customHeight="1" x14ac:dyDescent="0.25">
      <c r="A405" s="943"/>
      <c r="B405" s="944"/>
      <c r="C405" s="945"/>
      <c r="D405" s="944"/>
      <c r="E405" s="946"/>
      <c r="F405" s="947"/>
      <c r="G405" s="948"/>
      <c r="H405" s="949"/>
      <c r="I405" s="899"/>
      <c r="J405" s="899"/>
      <c r="K405" s="899"/>
      <c r="L405" s="944"/>
      <c r="M405" s="901"/>
      <c r="N405" s="950"/>
      <c r="O405" s="950"/>
      <c r="P405" s="950"/>
      <c r="Q405" s="950"/>
      <c r="R405" s="951"/>
      <c r="S405" s="952"/>
      <c r="T405" s="952"/>
      <c r="U405" s="944"/>
      <c r="V405" s="954"/>
      <c r="W405" s="950"/>
      <c r="X405" s="950"/>
      <c r="Y405" s="901"/>
      <c r="Z405" s="901"/>
      <c r="AA405" s="901"/>
      <c r="AB405" s="899"/>
      <c r="AC405" s="955"/>
      <c r="AD405" s="952"/>
      <c r="AE405" s="947"/>
      <c r="AF405" s="956"/>
    </row>
    <row r="406" spans="1:32" ht="15" customHeight="1" x14ac:dyDescent="0.25">
      <c r="A406" s="943"/>
      <c r="B406" s="944"/>
      <c r="C406" s="945"/>
      <c r="D406" s="944"/>
      <c r="E406" s="946"/>
      <c r="F406" s="947"/>
      <c r="G406" s="948"/>
      <c r="H406" s="949"/>
      <c r="I406" s="899"/>
      <c r="J406" s="899"/>
      <c r="K406" s="899"/>
      <c r="L406" s="944"/>
      <c r="M406" s="901"/>
      <c r="N406" s="950"/>
      <c r="O406" s="950"/>
      <c r="P406" s="950"/>
      <c r="Q406" s="950"/>
      <c r="R406" s="951"/>
      <c r="S406" s="952"/>
      <c r="T406" s="952"/>
      <c r="U406" s="944"/>
      <c r="V406" s="954"/>
      <c r="W406" s="950"/>
      <c r="X406" s="950"/>
      <c r="Y406" s="901"/>
      <c r="Z406" s="901"/>
      <c r="AA406" s="901"/>
      <c r="AB406" s="899"/>
      <c r="AC406" s="955"/>
      <c r="AD406" s="952"/>
      <c r="AE406" s="947"/>
      <c r="AF406" s="956"/>
    </row>
    <row r="407" spans="1:32" ht="15" customHeight="1" x14ac:dyDescent="0.25">
      <c r="A407" s="943"/>
      <c r="B407" s="944"/>
      <c r="C407" s="945"/>
      <c r="D407" s="944"/>
      <c r="E407" s="946"/>
      <c r="F407" s="947"/>
      <c r="G407" s="948"/>
      <c r="H407" s="949"/>
      <c r="I407" s="899"/>
      <c r="J407" s="899"/>
      <c r="K407" s="899"/>
      <c r="L407" s="944"/>
      <c r="M407" s="901"/>
      <c r="N407" s="950"/>
      <c r="O407" s="950"/>
      <c r="P407" s="950"/>
      <c r="Q407" s="950"/>
      <c r="R407" s="951"/>
      <c r="S407" s="952"/>
      <c r="T407" s="952"/>
      <c r="U407" s="944"/>
      <c r="V407" s="954"/>
      <c r="W407" s="950"/>
      <c r="X407" s="950"/>
      <c r="Y407" s="901"/>
      <c r="Z407" s="901"/>
      <c r="AA407" s="901"/>
      <c r="AB407" s="899"/>
      <c r="AC407" s="955"/>
      <c r="AD407" s="952"/>
      <c r="AE407" s="947"/>
      <c r="AF407" s="956"/>
    </row>
    <row r="408" spans="1:32" ht="15" customHeight="1" x14ac:dyDescent="0.25">
      <c r="A408" s="943"/>
      <c r="B408" s="944"/>
      <c r="C408" s="945"/>
      <c r="D408" s="944"/>
      <c r="E408" s="946"/>
      <c r="F408" s="947"/>
      <c r="G408" s="948"/>
      <c r="H408" s="949"/>
      <c r="I408" s="899"/>
      <c r="J408" s="899"/>
      <c r="K408" s="899"/>
      <c r="L408" s="944"/>
      <c r="M408" s="901"/>
      <c r="N408" s="950"/>
      <c r="O408" s="950"/>
      <c r="P408" s="950"/>
      <c r="Q408" s="950"/>
      <c r="R408" s="951"/>
      <c r="S408" s="952"/>
      <c r="T408" s="952"/>
      <c r="U408" s="944"/>
      <c r="V408" s="954"/>
      <c r="W408" s="950"/>
      <c r="X408" s="950"/>
      <c r="Y408" s="901"/>
      <c r="Z408" s="901"/>
      <c r="AA408" s="901"/>
      <c r="AB408" s="899"/>
      <c r="AC408" s="955"/>
      <c r="AD408" s="952"/>
      <c r="AE408" s="947"/>
      <c r="AF408" s="956"/>
    </row>
    <row r="409" spans="1:32" ht="15" customHeight="1" x14ac:dyDescent="0.25">
      <c r="A409" s="943"/>
      <c r="B409" s="944"/>
      <c r="C409" s="945"/>
      <c r="D409" s="944"/>
      <c r="E409" s="946"/>
      <c r="F409" s="947"/>
      <c r="G409" s="948"/>
      <c r="H409" s="949"/>
      <c r="I409" s="899"/>
      <c r="J409" s="899"/>
      <c r="K409" s="899"/>
      <c r="L409" s="944"/>
      <c r="M409" s="901"/>
      <c r="N409" s="950"/>
      <c r="O409" s="950"/>
      <c r="P409" s="950"/>
      <c r="Q409" s="950"/>
      <c r="R409" s="951"/>
      <c r="S409" s="952"/>
      <c r="T409" s="952"/>
      <c r="U409" s="944"/>
      <c r="V409" s="954"/>
      <c r="W409" s="950"/>
      <c r="X409" s="950"/>
      <c r="Y409" s="901"/>
      <c r="Z409" s="901"/>
      <c r="AA409" s="901"/>
      <c r="AB409" s="899"/>
      <c r="AC409" s="955"/>
      <c r="AD409" s="952"/>
      <c r="AE409" s="947"/>
      <c r="AF409" s="956"/>
    </row>
    <row r="410" spans="1:32" ht="15" customHeight="1" x14ac:dyDescent="0.25">
      <c r="A410" s="943"/>
      <c r="B410" s="944"/>
      <c r="C410" s="945"/>
      <c r="D410" s="944"/>
      <c r="E410" s="946"/>
      <c r="F410" s="947"/>
      <c r="G410" s="948"/>
      <c r="H410" s="949"/>
      <c r="I410" s="899"/>
      <c r="J410" s="899"/>
      <c r="K410" s="899"/>
      <c r="L410" s="944"/>
      <c r="M410" s="901"/>
      <c r="N410" s="950"/>
      <c r="O410" s="950"/>
      <c r="P410" s="950"/>
      <c r="Q410" s="950"/>
      <c r="R410" s="951"/>
      <c r="S410" s="952"/>
      <c r="T410" s="952"/>
      <c r="U410" s="944"/>
      <c r="V410" s="954"/>
      <c r="W410" s="950"/>
      <c r="X410" s="950"/>
      <c r="Y410" s="901"/>
      <c r="Z410" s="901"/>
      <c r="AA410" s="901"/>
      <c r="AB410" s="899"/>
      <c r="AC410" s="955"/>
      <c r="AD410" s="952"/>
      <c r="AE410" s="947"/>
      <c r="AF410" s="956"/>
    </row>
    <row r="411" spans="1:32" ht="15" customHeight="1" x14ac:dyDescent="0.25">
      <c r="A411" s="943"/>
      <c r="B411" s="944"/>
      <c r="C411" s="945"/>
      <c r="D411" s="944"/>
      <c r="E411" s="946"/>
      <c r="F411" s="947"/>
      <c r="G411" s="948"/>
      <c r="H411" s="949"/>
      <c r="I411" s="899"/>
      <c r="J411" s="899"/>
      <c r="K411" s="899"/>
      <c r="L411" s="944"/>
      <c r="M411" s="901"/>
      <c r="N411" s="950"/>
      <c r="O411" s="950"/>
      <c r="P411" s="950"/>
      <c r="Q411" s="950"/>
      <c r="R411" s="951"/>
      <c r="S411" s="952"/>
      <c r="T411" s="952"/>
      <c r="U411" s="944"/>
      <c r="V411" s="954"/>
      <c r="W411" s="950"/>
      <c r="X411" s="950"/>
      <c r="Y411" s="901"/>
      <c r="Z411" s="901"/>
      <c r="AA411" s="901"/>
      <c r="AB411" s="899"/>
      <c r="AC411" s="955"/>
      <c r="AD411" s="952"/>
      <c r="AE411" s="947"/>
      <c r="AF411" s="956"/>
    </row>
    <row r="412" spans="1:32" ht="15" customHeight="1" x14ac:dyDescent="0.25">
      <c r="A412" s="943"/>
      <c r="B412" s="944"/>
      <c r="C412" s="945"/>
      <c r="D412" s="944"/>
      <c r="E412" s="946"/>
      <c r="F412" s="947"/>
      <c r="G412" s="948"/>
      <c r="H412" s="949"/>
      <c r="I412" s="899"/>
      <c r="J412" s="899"/>
      <c r="K412" s="899"/>
      <c r="L412" s="944"/>
      <c r="M412" s="901"/>
      <c r="N412" s="950"/>
      <c r="O412" s="950"/>
      <c r="P412" s="950"/>
      <c r="Q412" s="950"/>
      <c r="R412" s="951"/>
      <c r="S412" s="952"/>
      <c r="T412" s="952"/>
      <c r="U412" s="944"/>
      <c r="V412" s="954"/>
      <c r="W412" s="950"/>
      <c r="X412" s="950"/>
      <c r="Y412" s="901"/>
      <c r="Z412" s="901"/>
      <c r="AA412" s="901"/>
      <c r="AB412" s="899"/>
      <c r="AC412" s="955"/>
      <c r="AD412" s="952"/>
      <c r="AE412" s="947"/>
      <c r="AF412" s="956"/>
    </row>
    <row r="413" spans="1:32" ht="15" customHeight="1" x14ac:dyDescent="0.25">
      <c r="A413" s="961"/>
      <c r="B413" s="962"/>
      <c r="C413" s="963"/>
      <c r="D413" s="962"/>
      <c r="E413" s="964"/>
      <c r="F413" s="965"/>
      <c r="G413" s="966"/>
      <c r="H413" s="967"/>
      <c r="I413" s="932"/>
      <c r="J413" s="932"/>
      <c r="K413" s="932"/>
      <c r="L413" s="962"/>
      <c r="M413" s="934"/>
      <c r="N413" s="968"/>
      <c r="O413" s="968"/>
      <c r="P413" s="968"/>
      <c r="Q413" s="968"/>
      <c r="R413" s="969"/>
      <c r="S413" s="970"/>
      <c r="T413" s="970"/>
      <c r="U413" s="962"/>
      <c r="V413" s="971"/>
      <c r="W413" s="968"/>
      <c r="X413" s="968"/>
      <c r="Y413" s="934"/>
      <c r="Z413" s="934"/>
      <c r="AA413" s="934"/>
      <c r="AB413" s="932"/>
      <c r="AC413" s="972"/>
      <c r="AD413" s="970"/>
      <c r="AE413" s="965"/>
      <c r="AF413" s="973"/>
    </row>
    <row r="414" spans="1:32" ht="15" customHeight="1" x14ac:dyDescent="0.25">
      <c r="A414" s="961"/>
      <c r="B414" s="962"/>
      <c r="C414" s="963"/>
      <c r="D414" s="962"/>
      <c r="E414" s="964"/>
      <c r="F414" s="965"/>
      <c r="G414" s="966"/>
      <c r="H414" s="967"/>
      <c r="I414" s="932"/>
      <c r="J414" s="932"/>
      <c r="K414" s="932"/>
      <c r="L414" s="962"/>
      <c r="M414" s="934"/>
      <c r="N414" s="968"/>
      <c r="O414" s="968"/>
      <c r="P414" s="968"/>
      <c r="Q414" s="968"/>
      <c r="R414" s="969"/>
      <c r="S414" s="970"/>
      <c r="T414" s="970"/>
      <c r="U414" s="962"/>
      <c r="V414" s="971"/>
      <c r="W414" s="968"/>
      <c r="X414" s="968"/>
      <c r="Y414" s="934"/>
      <c r="Z414" s="934"/>
      <c r="AA414" s="934"/>
      <c r="AB414" s="932"/>
      <c r="AC414" s="972"/>
      <c r="AD414" s="970"/>
      <c r="AE414" s="965"/>
      <c r="AF414" s="973"/>
    </row>
    <row r="415" spans="1:32" ht="15" customHeight="1" x14ac:dyDescent="0.25">
      <c r="A415" s="961"/>
      <c r="B415" s="962"/>
      <c r="C415" s="963"/>
      <c r="D415" s="962"/>
      <c r="E415" s="964"/>
      <c r="F415" s="965"/>
      <c r="G415" s="966"/>
      <c r="H415" s="967"/>
      <c r="I415" s="932"/>
      <c r="J415" s="932"/>
      <c r="K415" s="932"/>
      <c r="L415" s="962"/>
      <c r="M415" s="934"/>
      <c r="N415" s="968"/>
      <c r="O415" s="968"/>
      <c r="P415" s="968"/>
      <c r="Q415" s="968"/>
      <c r="R415" s="969"/>
      <c r="S415" s="970"/>
      <c r="T415" s="970"/>
      <c r="U415" s="962"/>
      <c r="V415" s="971"/>
      <c r="W415" s="968"/>
      <c r="X415" s="968"/>
      <c r="Y415" s="934"/>
      <c r="Z415" s="934"/>
      <c r="AA415" s="934"/>
      <c r="AB415" s="932"/>
      <c r="AC415" s="972"/>
      <c r="AD415" s="970"/>
      <c r="AE415" s="965"/>
      <c r="AF415" s="973"/>
    </row>
    <row r="416" spans="1:32" ht="15" customHeight="1" x14ac:dyDescent="0.25">
      <c r="A416" s="943"/>
      <c r="B416" s="944"/>
      <c r="C416" s="945"/>
      <c r="D416" s="944"/>
      <c r="E416" s="946"/>
      <c r="F416" s="947"/>
      <c r="G416" s="948"/>
      <c r="H416" s="949"/>
      <c r="I416" s="899"/>
      <c r="J416" s="899"/>
      <c r="K416" s="899"/>
      <c r="L416" s="944"/>
      <c r="M416" s="901"/>
      <c r="N416" s="950"/>
      <c r="O416" s="950"/>
      <c r="P416" s="950"/>
      <c r="Q416" s="950"/>
      <c r="R416" s="951"/>
      <c r="S416" s="952"/>
      <c r="T416" s="952"/>
      <c r="U416" s="944"/>
      <c r="V416" s="954"/>
      <c r="W416" s="950"/>
      <c r="X416" s="950"/>
      <c r="Y416" s="901"/>
      <c r="Z416" s="901"/>
      <c r="AA416" s="901"/>
      <c r="AB416" s="899"/>
      <c r="AC416" s="955"/>
      <c r="AD416" s="952"/>
      <c r="AE416" s="947"/>
      <c r="AF416" s="956"/>
    </row>
    <row r="417" spans="1:32" ht="15" customHeight="1" x14ac:dyDescent="0.25">
      <c r="A417" s="943"/>
      <c r="B417" s="944"/>
      <c r="C417" s="945"/>
      <c r="D417" s="944"/>
      <c r="E417" s="946"/>
      <c r="F417" s="947"/>
      <c r="G417" s="948"/>
      <c r="H417" s="949"/>
      <c r="I417" s="899"/>
      <c r="J417" s="899"/>
      <c r="K417" s="899"/>
      <c r="L417" s="944"/>
      <c r="M417" s="901"/>
      <c r="N417" s="950"/>
      <c r="O417" s="950"/>
      <c r="P417" s="950"/>
      <c r="Q417" s="950"/>
      <c r="R417" s="951"/>
      <c r="S417" s="952"/>
      <c r="T417" s="952"/>
      <c r="U417" s="944"/>
      <c r="V417" s="954"/>
      <c r="W417" s="950"/>
      <c r="X417" s="950"/>
      <c r="Y417" s="901"/>
      <c r="Z417" s="901"/>
      <c r="AA417" s="901"/>
      <c r="AB417" s="899"/>
      <c r="AC417" s="955"/>
      <c r="AD417" s="952"/>
      <c r="AE417" s="947"/>
      <c r="AF417" s="956"/>
    </row>
    <row r="418" spans="1:32" ht="15" customHeight="1" x14ac:dyDescent="0.25">
      <c r="A418" s="943"/>
      <c r="B418" s="944"/>
      <c r="C418" s="945"/>
      <c r="D418" s="944"/>
      <c r="E418" s="946"/>
      <c r="F418" s="947"/>
      <c r="G418" s="948"/>
      <c r="H418" s="949"/>
      <c r="I418" s="899"/>
      <c r="J418" s="899"/>
      <c r="K418" s="899"/>
      <c r="L418" s="944"/>
      <c r="M418" s="901"/>
      <c r="N418" s="950"/>
      <c r="O418" s="950"/>
      <c r="P418" s="950"/>
      <c r="Q418" s="950"/>
      <c r="R418" s="951"/>
      <c r="S418" s="952"/>
      <c r="T418" s="952"/>
      <c r="U418" s="944"/>
      <c r="V418" s="954"/>
      <c r="W418" s="950"/>
      <c r="X418" s="950"/>
      <c r="Y418" s="901"/>
      <c r="Z418" s="901"/>
      <c r="AA418" s="901"/>
      <c r="AB418" s="899"/>
      <c r="AC418" s="955"/>
      <c r="AD418" s="952"/>
      <c r="AE418" s="947"/>
      <c r="AF418" s="956"/>
    </row>
    <row r="419" spans="1:32" ht="15" customHeight="1" x14ac:dyDescent="0.25">
      <c r="A419" s="943"/>
      <c r="B419" s="944"/>
      <c r="C419" s="945"/>
      <c r="D419" s="944"/>
      <c r="E419" s="946"/>
      <c r="F419" s="947"/>
      <c r="G419" s="948"/>
      <c r="H419" s="949"/>
      <c r="I419" s="899"/>
      <c r="J419" s="899"/>
      <c r="K419" s="899"/>
      <c r="L419" s="944"/>
      <c r="M419" s="901"/>
      <c r="N419" s="950"/>
      <c r="O419" s="950"/>
      <c r="P419" s="950"/>
      <c r="Q419" s="950"/>
      <c r="R419" s="951"/>
      <c r="S419" s="952"/>
      <c r="T419" s="952"/>
      <c r="U419" s="944"/>
      <c r="V419" s="954"/>
      <c r="W419" s="950"/>
      <c r="X419" s="950"/>
      <c r="Y419" s="901"/>
      <c r="Z419" s="901"/>
      <c r="AA419" s="901"/>
      <c r="AB419" s="899"/>
      <c r="AC419" s="955"/>
      <c r="AD419" s="952"/>
      <c r="AE419" s="947"/>
      <c r="AF419" s="956"/>
    </row>
    <row r="420" spans="1:32" ht="15" customHeight="1" x14ac:dyDescent="0.25">
      <c r="A420" s="943"/>
      <c r="B420" s="944"/>
      <c r="C420" s="945"/>
      <c r="D420" s="944"/>
      <c r="E420" s="946"/>
      <c r="F420" s="947"/>
      <c r="G420" s="948"/>
      <c r="H420" s="949"/>
      <c r="I420" s="899"/>
      <c r="J420" s="899"/>
      <c r="K420" s="899"/>
      <c r="L420" s="944"/>
      <c r="M420" s="901"/>
      <c r="N420" s="950"/>
      <c r="O420" s="950"/>
      <c r="P420" s="950"/>
      <c r="Q420" s="950"/>
      <c r="R420" s="951"/>
      <c r="S420" s="952"/>
      <c r="T420" s="952"/>
      <c r="U420" s="944"/>
      <c r="V420" s="954"/>
      <c r="W420" s="950"/>
      <c r="X420" s="950"/>
      <c r="Y420" s="901"/>
      <c r="Z420" s="901"/>
      <c r="AA420" s="901"/>
      <c r="AB420" s="899"/>
      <c r="AC420" s="955"/>
      <c r="AD420" s="952"/>
      <c r="AE420" s="947"/>
      <c r="AF420" s="956"/>
    </row>
    <row r="421" spans="1:32" ht="15" customHeight="1" x14ac:dyDescent="0.25">
      <c r="A421" s="943"/>
      <c r="B421" s="944"/>
      <c r="C421" s="945"/>
      <c r="D421" s="944"/>
      <c r="E421" s="946"/>
      <c r="F421" s="947"/>
      <c r="G421" s="948"/>
      <c r="H421" s="949"/>
      <c r="I421" s="899"/>
      <c r="J421" s="899"/>
      <c r="K421" s="899"/>
      <c r="L421" s="944"/>
      <c r="M421" s="901"/>
      <c r="N421" s="950"/>
      <c r="O421" s="950"/>
      <c r="P421" s="950"/>
      <c r="Q421" s="950"/>
      <c r="R421" s="951"/>
      <c r="S421" s="952"/>
      <c r="T421" s="952"/>
      <c r="U421" s="944"/>
      <c r="V421" s="954"/>
      <c r="W421" s="950"/>
      <c r="X421" s="950"/>
      <c r="Y421" s="901"/>
      <c r="Z421" s="901"/>
      <c r="AA421" s="901"/>
      <c r="AB421" s="899"/>
      <c r="AC421" s="955"/>
      <c r="AD421" s="952"/>
      <c r="AE421" s="947"/>
      <c r="AF421" s="956"/>
    </row>
    <row r="422" spans="1:32" ht="15" customHeight="1" x14ac:dyDescent="0.25">
      <c r="A422" s="943"/>
      <c r="B422" s="944"/>
      <c r="C422" s="945"/>
      <c r="D422" s="944"/>
      <c r="E422" s="946"/>
      <c r="F422" s="947"/>
      <c r="G422" s="948"/>
      <c r="H422" s="949"/>
      <c r="I422" s="899"/>
      <c r="J422" s="899"/>
      <c r="K422" s="899"/>
      <c r="L422" s="944"/>
      <c r="M422" s="901"/>
      <c r="N422" s="950"/>
      <c r="O422" s="950"/>
      <c r="P422" s="950"/>
      <c r="Q422" s="950"/>
      <c r="R422" s="951"/>
      <c r="S422" s="952"/>
      <c r="T422" s="952"/>
      <c r="U422" s="944"/>
      <c r="V422" s="954"/>
      <c r="W422" s="950"/>
      <c r="X422" s="950"/>
      <c r="Y422" s="901"/>
      <c r="Z422" s="901"/>
      <c r="AA422" s="901"/>
      <c r="AB422" s="899"/>
      <c r="AC422" s="955"/>
      <c r="AD422" s="952"/>
      <c r="AE422" s="947"/>
      <c r="AF422" s="956"/>
    </row>
    <row r="423" spans="1:32" ht="15" customHeight="1" x14ac:dyDescent="0.25">
      <c r="A423" s="943"/>
      <c r="B423" s="944"/>
      <c r="C423" s="945"/>
      <c r="D423" s="944"/>
      <c r="E423" s="946"/>
      <c r="F423" s="947"/>
      <c r="G423" s="948"/>
      <c r="H423" s="949"/>
      <c r="I423" s="899"/>
      <c r="J423" s="899"/>
      <c r="K423" s="899"/>
      <c r="L423" s="944"/>
      <c r="M423" s="901"/>
      <c r="N423" s="950"/>
      <c r="O423" s="950"/>
      <c r="P423" s="950"/>
      <c r="Q423" s="950"/>
      <c r="R423" s="951"/>
      <c r="S423" s="952"/>
      <c r="T423" s="952"/>
      <c r="U423" s="944"/>
      <c r="V423" s="954"/>
      <c r="W423" s="950"/>
      <c r="X423" s="950"/>
      <c r="Y423" s="901"/>
      <c r="Z423" s="901"/>
      <c r="AA423" s="901"/>
      <c r="AB423" s="899"/>
      <c r="AC423" s="955"/>
      <c r="AD423" s="952"/>
      <c r="AE423" s="947"/>
      <c r="AF423" s="956"/>
    </row>
    <row r="424" spans="1:32" ht="15" customHeight="1" x14ac:dyDescent="0.25">
      <c r="A424" s="943"/>
      <c r="B424" s="944"/>
      <c r="C424" s="945"/>
      <c r="D424" s="944"/>
      <c r="E424" s="946"/>
      <c r="F424" s="947"/>
      <c r="G424" s="948"/>
      <c r="H424" s="949"/>
      <c r="I424" s="899"/>
      <c r="J424" s="899"/>
      <c r="K424" s="899"/>
      <c r="L424" s="944"/>
      <c r="M424" s="901"/>
      <c r="N424" s="950"/>
      <c r="O424" s="950"/>
      <c r="P424" s="950"/>
      <c r="Q424" s="950"/>
      <c r="R424" s="951"/>
      <c r="S424" s="952"/>
      <c r="T424" s="952"/>
      <c r="U424" s="944"/>
      <c r="V424" s="954"/>
      <c r="W424" s="950"/>
      <c r="X424" s="950"/>
      <c r="Y424" s="901"/>
      <c r="Z424" s="901"/>
      <c r="AA424" s="901"/>
      <c r="AB424" s="899"/>
      <c r="AC424" s="955"/>
      <c r="AD424" s="952"/>
      <c r="AE424" s="947"/>
      <c r="AF424" s="956"/>
    </row>
    <row r="425" spans="1:32" ht="15" customHeight="1" x14ac:dyDescent="0.25">
      <c r="A425" s="943"/>
      <c r="B425" s="944"/>
      <c r="C425" s="945"/>
      <c r="D425" s="944"/>
      <c r="E425" s="946"/>
      <c r="F425" s="947"/>
      <c r="G425" s="948"/>
      <c r="H425" s="949"/>
      <c r="I425" s="899"/>
      <c r="J425" s="899"/>
      <c r="K425" s="899"/>
      <c r="L425" s="944"/>
      <c r="M425" s="901"/>
      <c r="N425" s="950"/>
      <c r="O425" s="950"/>
      <c r="P425" s="950"/>
      <c r="Q425" s="950"/>
      <c r="R425" s="951"/>
      <c r="S425" s="952"/>
      <c r="T425" s="952"/>
      <c r="U425" s="944"/>
      <c r="V425" s="954"/>
      <c r="W425" s="950"/>
      <c r="X425" s="950"/>
      <c r="Y425" s="901"/>
      <c r="Z425" s="901"/>
      <c r="AA425" s="901"/>
      <c r="AB425" s="899"/>
      <c r="AC425" s="955"/>
      <c r="AD425" s="952"/>
      <c r="AE425" s="947"/>
      <c r="AF425" s="956"/>
    </row>
    <row r="426" spans="1:32" ht="15" customHeight="1" x14ac:dyDescent="0.25">
      <c r="A426" s="943"/>
      <c r="B426" s="944"/>
      <c r="C426" s="945"/>
      <c r="D426" s="944"/>
      <c r="E426" s="946"/>
      <c r="F426" s="947"/>
      <c r="G426" s="948"/>
      <c r="H426" s="949"/>
      <c r="I426" s="899"/>
      <c r="J426" s="899"/>
      <c r="K426" s="899"/>
      <c r="L426" s="944"/>
      <c r="M426" s="901"/>
      <c r="N426" s="950"/>
      <c r="O426" s="950"/>
      <c r="P426" s="950"/>
      <c r="Q426" s="950"/>
      <c r="R426" s="951"/>
      <c r="S426" s="952"/>
      <c r="T426" s="952"/>
      <c r="U426" s="944"/>
      <c r="V426" s="954"/>
      <c r="W426" s="950"/>
      <c r="X426" s="950"/>
      <c r="Y426" s="901"/>
      <c r="Z426" s="901"/>
      <c r="AA426" s="901"/>
      <c r="AB426" s="899"/>
      <c r="AC426" s="955"/>
      <c r="AD426" s="952"/>
      <c r="AE426" s="947"/>
      <c r="AF426" s="956"/>
    </row>
    <row r="427" spans="1:32" ht="15" customHeight="1" x14ac:dyDescent="0.25">
      <c r="A427" s="943"/>
      <c r="B427" s="944"/>
      <c r="C427" s="945"/>
      <c r="D427" s="944"/>
      <c r="E427" s="946"/>
      <c r="F427" s="947"/>
      <c r="G427" s="948"/>
      <c r="H427" s="949"/>
      <c r="I427" s="899"/>
      <c r="J427" s="899"/>
      <c r="K427" s="899"/>
      <c r="L427" s="944"/>
      <c r="M427" s="901"/>
      <c r="N427" s="950"/>
      <c r="O427" s="950"/>
      <c r="P427" s="950"/>
      <c r="Q427" s="950"/>
      <c r="R427" s="951"/>
      <c r="S427" s="952"/>
      <c r="T427" s="952"/>
      <c r="U427" s="944"/>
      <c r="V427" s="954"/>
      <c r="W427" s="950"/>
      <c r="X427" s="950"/>
      <c r="Y427" s="901"/>
      <c r="Z427" s="901"/>
      <c r="AA427" s="901"/>
      <c r="AB427" s="899"/>
      <c r="AC427" s="955"/>
      <c r="AD427" s="952"/>
      <c r="AE427" s="947"/>
      <c r="AF427" s="956"/>
    </row>
    <row r="428" spans="1:32" ht="15" customHeight="1" x14ac:dyDescent="0.25">
      <c r="A428" s="943"/>
      <c r="B428" s="944"/>
      <c r="C428" s="945"/>
      <c r="D428" s="944"/>
      <c r="E428" s="946"/>
      <c r="F428" s="947"/>
      <c r="G428" s="948"/>
      <c r="H428" s="949"/>
      <c r="I428" s="899"/>
      <c r="J428" s="899"/>
      <c r="K428" s="899"/>
      <c r="L428" s="944"/>
      <c r="M428" s="901"/>
      <c r="N428" s="950"/>
      <c r="O428" s="950"/>
      <c r="P428" s="950"/>
      <c r="Q428" s="950"/>
      <c r="R428" s="951"/>
      <c r="S428" s="952"/>
      <c r="T428" s="952"/>
      <c r="U428" s="944"/>
      <c r="V428" s="954"/>
      <c r="W428" s="950"/>
      <c r="X428" s="950"/>
      <c r="Y428" s="901"/>
      <c r="Z428" s="901"/>
      <c r="AA428" s="901"/>
      <c r="AB428" s="899"/>
      <c r="AC428" s="955"/>
      <c r="AD428" s="952"/>
      <c r="AE428" s="947"/>
      <c r="AF428" s="956"/>
    </row>
    <row r="429" spans="1:32" ht="15" customHeight="1" x14ac:dyDescent="0.25">
      <c r="A429" s="943"/>
      <c r="B429" s="944"/>
      <c r="C429" s="945"/>
      <c r="D429" s="944"/>
      <c r="E429" s="946"/>
      <c r="F429" s="947"/>
      <c r="G429" s="948"/>
      <c r="H429" s="949"/>
      <c r="I429" s="899"/>
      <c r="J429" s="899"/>
      <c r="K429" s="899"/>
      <c r="L429" s="944"/>
      <c r="M429" s="901"/>
      <c r="N429" s="950"/>
      <c r="O429" s="950"/>
      <c r="P429" s="950"/>
      <c r="Q429" s="950"/>
      <c r="R429" s="951"/>
      <c r="S429" s="952"/>
      <c r="T429" s="952"/>
      <c r="U429" s="944"/>
      <c r="V429" s="954"/>
      <c r="W429" s="950"/>
      <c r="X429" s="950"/>
      <c r="Y429" s="901"/>
      <c r="Z429" s="901"/>
      <c r="AA429" s="901"/>
      <c r="AB429" s="899"/>
      <c r="AC429" s="955"/>
      <c r="AD429" s="952"/>
      <c r="AE429" s="947"/>
      <c r="AF429" s="956"/>
    </row>
    <row r="430" spans="1:32" ht="15" customHeight="1" x14ac:dyDescent="0.25">
      <c r="A430" s="943"/>
      <c r="B430" s="944"/>
      <c r="C430" s="945"/>
      <c r="D430" s="944"/>
      <c r="E430" s="946"/>
      <c r="F430" s="947"/>
      <c r="G430" s="948"/>
      <c r="H430" s="949"/>
      <c r="I430" s="899"/>
      <c r="J430" s="899"/>
      <c r="K430" s="899"/>
      <c r="L430" s="944"/>
      <c r="M430" s="901"/>
      <c r="N430" s="950"/>
      <c r="O430" s="950"/>
      <c r="P430" s="950"/>
      <c r="Q430" s="950"/>
      <c r="R430" s="951"/>
      <c r="S430" s="952"/>
      <c r="T430" s="952"/>
      <c r="U430" s="944"/>
      <c r="V430" s="954"/>
      <c r="W430" s="950"/>
      <c r="X430" s="950"/>
      <c r="Y430" s="901"/>
      <c r="Z430" s="901"/>
      <c r="AA430" s="901"/>
      <c r="AB430" s="899"/>
      <c r="AC430" s="955"/>
      <c r="AD430" s="952"/>
      <c r="AE430" s="947"/>
      <c r="AF430" s="956"/>
    </row>
    <row r="431" spans="1:32" ht="15" customHeight="1" x14ac:dyDescent="0.25">
      <c r="A431" s="943"/>
      <c r="B431" s="944"/>
      <c r="C431" s="945"/>
      <c r="D431" s="944"/>
      <c r="E431" s="946"/>
      <c r="F431" s="947"/>
      <c r="G431" s="948"/>
      <c r="H431" s="949"/>
      <c r="I431" s="899"/>
      <c r="J431" s="899"/>
      <c r="K431" s="899"/>
      <c r="L431" s="944"/>
      <c r="M431" s="901"/>
      <c r="N431" s="950"/>
      <c r="O431" s="950"/>
      <c r="P431" s="950"/>
      <c r="Q431" s="950"/>
      <c r="R431" s="951"/>
      <c r="S431" s="952"/>
      <c r="T431" s="952"/>
      <c r="U431" s="944"/>
      <c r="V431" s="954"/>
      <c r="W431" s="950"/>
      <c r="X431" s="950"/>
      <c r="Y431" s="901"/>
      <c r="Z431" s="901"/>
      <c r="AA431" s="901"/>
      <c r="AB431" s="899"/>
      <c r="AC431" s="955"/>
      <c r="AD431" s="952"/>
      <c r="AE431" s="947"/>
      <c r="AF431" s="956"/>
    </row>
    <row r="432" spans="1:32" ht="15" customHeight="1" x14ac:dyDescent="0.25">
      <c r="A432" s="943"/>
      <c r="B432" s="944"/>
      <c r="C432" s="945"/>
      <c r="D432" s="944"/>
      <c r="E432" s="946"/>
      <c r="F432" s="947"/>
      <c r="G432" s="948"/>
      <c r="H432" s="949"/>
      <c r="I432" s="899"/>
      <c r="J432" s="899"/>
      <c r="K432" s="899"/>
      <c r="L432" s="944"/>
      <c r="M432" s="901"/>
      <c r="N432" s="950"/>
      <c r="O432" s="950"/>
      <c r="P432" s="950"/>
      <c r="Q432" s="950"/>
      <c r="R432" s="951"/>
      <c r="S432" s="952"/>
      <c r="T432" s="952"/>
      <c r="U432" s="944"/>
      <c r="V432" s="954"/>
      <c r="W432" s="950"/>
      <c r="X432" s="950"/>
      <c r="Y432" s="901"/>
      <c r="Z432" s="901"/>
      <c r="AA432" s="901"/>
      <c r="AB432" s="899"/>
      <c r="AC432" s="955"/>
      <c r="AD432" s="952"/>
      <c r="AE432" s="947"/>
      <c r="AF432" s="956"/>
    </row>
    <row r="433" spans="1:32" ht="15" customHeight="1" x14ac:dyDescent="0.25">
      <c r="A433" s="943"/>
      <c r="B433" s="944"/>
      <c r="C433" s="945"/>
      <c r="D433" s="944"/>
      <c r="E433" s="946"/>
      <c r="F433" s="947"/>
      <c r="G433" s="948"/>
      <c r="H433" s="949"/>
      <c r="I433" s="899"/>
      <c r="J433" s="899"/>
      <c r="K433" s="899"/>
      <c r="L433" s="944"/>
      <c r="M433" s="901"/>
      <c r="N433" s="950"/>
      <c r="O433" s="950"/>
      <c r="P433" s="950"/>
      <c r="Q433" s="950"/>
      <c r="R433" s="951"/>
      <c r="S433" s="952"/>
      <c r="T433" s="952"/>
      <c r="U433" s="944"/>
      <c r="V433" s="954"/>
      <c r="W433" s="950"/>
      <c r="X433" s="950"/>
      <c r="Y433" s="901"/>
      <c r="Z433" s="901"/>
      <c r="AA433" s="901"/>
      <c r="AB433" s="899"/>
      <c r="AC433" s="955"/>
      <c r="AD433" s="952"/>
      <c r="AE433" s="947"/>
      <c r="AF433" s="956"/>
    </row>
    <row r="434" spans="1:32" ht="15" customHeight="1" x14ac:dyDescent="0.25">
      <c r="A434" s="943"/>
      <c r="B434" s="944"/>
      <c r="C434" s="945"/>
      <c r="D434" s="944"/>
      <c r="E434" s="946"/>
      <c r="F434" s="947"/>
      <c r="G434" s="948"/>
      <c r="H434" s="949"/>
      <c r="I434" s="899"/>
      <c r="J434" s="899"/>
      <c r="K434" s="899"/>
      <c r="L434" s="944"/>
      <c r="M434" s="901"/>
      <c r="N434" s="950"/>
      <c r="O434" s="950"/>
      <c r="P434" s="950"/>
      <c r="Q434" s="950"/>
      <c r="R434" s="951"/>
      <c r="S434" s="952"/>
      <c r="T434" s="952"/>
      <c r="U434" s="944"/>
      <c r="V434" s="954"/>
      <c r="W434" s="950"/>
      <c r="X434" s="950"/>
      <c r="Y434" s="901"/>
      <c r="Z434" s="901"/>
      <c r="AA434" s="901"/>
      <c r="AB434" s="899"/>
      <c r="AC434" s="955"/>
      <c r="AD434" s="952"/>
      <c r="AE434" s="947"/>
      <c r="AF434" s="956"/>
    </row>
    <row r="435" spans="1:32" ht="15" customHeight="1" x14ac:dyDescent="0.25">
      <c r="A435" s="943"/>
      <c r="B435" s="944"/>
      <c r="C435" s="945"/>
      <c r="D435" s="944"/>
      <c r="E435" s="946"/>
      <c r="F435" s="947"/>
      <c r="G435" s="948"/>
      <c r="H435" s="949"/>
      <c r="I435" s="899"/>
      <c r="J435" s="899"/>
      <c r="K435" s="899"/>
      <c r="L435" s="944"/>
      <c r="M435" s="901"/>
      <c r="N435" s="950"/>
      <c r="O435" s="950"/>
      <c r="P435" s="950"/>
      <c r="Q435" s="950"/>
      <c r="R435" s="951"/>
      <c r="S435" s="952"/>
      <c r="T435" s="952"/>
      <c r="U435" s="944"/>
      <c r="V435" s="954"/>
      <c r="W435" s="950"/>
      <c r="X435" s="950"/>
      <c r="Y435" s="901"/>
      <c r="Z435" s="901"/>
      <c r="AA435" s="901"/>
      <c r="AB435" s="899"/>
      <c r="AC435" s="955"/>
      <c r="AD435" s="952"/>
      <c r="AE435" s="947"/>
      <c r="AF435" s="956"/>
    </row>
    <row r="436" spans="1:32" ht="15" customHeight="1" x14ac:dyDescent="0.25">
      <c r="A436" s="961"/>
      <c r="B436" s="962"/>
      <c r="C436" s="963"/>
      <c r="D436" s="962"/>
      <c r="E436" s="964"/>
      <c r="F436" s="965"/>
      <c r="G436" s="966"/>
      <c r="H436" s="967"/>
      <c r="I436" s="932"/>
      <c r="J436" s="932"/>
      <c r="K436" s="932"/>
      <c r="L436" s="962"/>
      <c r="M436" s="934"/>
      <c r="N436" s="968"/>
      <c r="O436" s="968"/>
      <c r="P436" s="968"/>
      <c r="Q436" s="968"/>
      <c r="R436" s="969"/>
      <c r="S436" s="970"/>
      <c r="T436" s="970"/>
      <c r="U436" s="962"/>
      <c r="V436" s="971"/>
      <c r="W436" s="968"/>
      <c r="X436" s="968"/>
      <c r="Y436" s="934"/>
      <c r="Z436" s="934"/>
      <c r="AA436" s="934"/>
      <c r="AB436" s="932"/>
      <c r="AC436" s="972"/>
      <c r="AD436" s="970"/>
      <c r="AE436" s="965"/>
      <c r="AF436" s="973"/>
    </row>
    <row r="437" spans="1:32" ht="15" customHeight="1" x14ac:dyDescent="0.25">
      <c r="A437" s="961"/>
      <c r="B437" s="962"/>
      <c r="C437" s="963"/>
      <c r="D437" s="962"/>
      <c r="E437" s="964"/>
      <c r="F437" s="965"/>
      <c r="G437" s="966"/>
      <c r="H437" s="967"/>
      <c r="I437" s="932"/>
      <c r="J437" s="932"/>
      <c r="K437" s="932"/>
      <c r="L437" s="962"/>
      <c r="M437" s="934"/>
      <c r="N437" s="968"/>
      <c r="O437" s="968"/>
      <c r="P437" s="968"/>
      <c r="Q437" s="968"/>
      <c r="R437" s="969"/>
      <c r="S437" s="970"/>
      <c r="T437" s="970"/>
      <c r="U437" s="962"/>
      <c r="V437" s="971"/>
      <c r="W437" s="968"/>
      <c r="X437" s="968"/>
      <c r="Y437" s="934"/>
      <c r="Z437" s="934"/>
      <c r="AA437" s="934"/>
      <c r="AB437" s="932"/>
      <c r="AC437" s="972"/>
      <c r="AD437" s="970"/>
      <c r="AE437" s="965"/>
      <c r="AF437" s="973"/>
    </row>
    <row r="438" spans="1:32" ht="15" customHeight="1" x14ac:dyDescent="0.25">
      <c r="A438" s="961"/>
      <c r="B438" s="962"/>
      <c r="C438" s="963"/>
      <c r="D438" s="962"/>
      <c r="E438" s="964"/>
      <c r="F438" s="965"/>
      <c r="G438" s="966"/>
      <c r="H438" s="967"/>
      <c r="I438" s="932"/>
      <c r="J438" s="932"/>
      <c r="K438" s="932"/>
      <c r="L438" s="962"/>
      <c r="M438" s="934"/>
      <c r="N438" s="968"/>
      <c r="O438" s="968"/>
      <c r="P438" s="968"/>
      <c r="Q438" s="968"/>
      <c r="R438" s="969"/>
      <c r="S438" s="970"/>
      <c r="T438" s="970"/>
      <c r="U438" s="962"/>
      <c r="V438" s="971"/>
      <c r="W438" s="968"/>
      <c r="X438" s="968"/>
      <c r="Y438" s="934"/>
      <c r="Z438" s="934"/>
      <c r="AA438" s="934"/>
      <c r="AB438" s="932"/>
      <c r="AC438" s="972"/>
      <c r="AD438" s="970"/>
      <c r="AE438" s="965"/>
      <c r="AF438" s="973"/>
    </row>
    <row r="439" spans="1:32" ht="15" customHeight="1" x14ac:dyDescent="0.25">
      <c r="A439" s="943"/>
      <c r="B439" s="944"/>
      <c r="C439" s="945"/>
      <c r="D439" s="944"/>
      <c r="E439" s="946"/>
      <c r="F439" s="947"/>
      <c r="G439" s="948"/>
      <c r="H439" s="949"/>
      <c r="I439" s="899"/>
      <c r="J439" s="899"/>
      <c r="K439" s="899"/>
      <c r="L439" s="944"/>
      <c r="M439" s="901"/>
      <c r="N439" s="950"/>
      <c r="O439" s="950"/>
      <c r="P439" s="950"/>
      <c r="Q439" s="950"/>
      <c r="R439" s="951"/>
      <c r="S439" s="952"/>
      <c r="T439" s="952"/>
      <c r="U439" s="944"/>
      <c r="V439" s="954"/>
      <c r="W439" s="950"/>
      <c r="X439" s="950"/>
      <c r="Y439" s="901"/>
      <c r="Z439" s="901"/>
      <c r="AA439" s="901"/>
      <c r="AB439" s="899"/>
      <c r="AC439" s="955"/>
      <c r="AD439" s="952"/>
      <c r="AE439" s="947"/>
      <c r="AF439" s="956"/>
    </row>
    <row r="440" spans="1:32" ht="15" customHeight="1" x14ac:dyDescent="0.25">
      <c r="A440" s="943"/>
      <c r="B440" s="944"/>
      <c r="C440" s="945"/>
      <c r="D440" s="944"/>
      <c r="E440" s="946"/>
      <c r="F440" s="947"/>
      <c r="G440" s="948"/>
      <c r="H440" s="949"/>
      <c r="I440" s="899"/>
      <c r="J440" s="899"/>
      <c r="K440" s="899"/>
      <c r="L440" s="944"/>
      <c r="M440" s="901"/>
      <c r="N440" s="950"/>
      <c r="O440" s="950"/>
      <c r="P440" s="950"/>
      <c r="Q440" s="950"/>
      <c r="R440" s="951"/>
      <c r="S440" s="952"/>
      <c r="T440" s="952"/>
      <c r="U440" s="944"/>
      <c r="V440" s="954"/>
      <c r="W440" s="950"/>
      <c r="X440" s="950"/>
      <c r="Y440" s="901"/>
      <c r="Z440" s="901"/>
      <c r="AA440" s="901"/>
      <c r="AB440" s="899"/>
      <c r="AC440" s="955"/>
      <c r="AD440" s="952"/>
      <c r="AE440" s="947"/>
      <c r="AF440" s="956"/>
    </row>
    <row r="441" spans="1:32" ht="15" customHeight="1" x14ac:dyDescent="0.25">
      <c r="A441" s="943"/>
      <c r="B441" s="944"/>
      <c r="C441" s="945"/>
      <c r="D441" s="944"/>
      <c r="E441" s="946"/>
      <c r="F441" s="947"/>
      <c r="G441" s="948"/>
      <c r="H441" s="949"/>
      <c r="I441" s="899"/>
      <c r="J441" s="899"/>
      <c r="K441" s="899"/>
      <c r="L441" s="944"/>
      <c r="M441" s="901"/>
      <c r="N441" s="950"/>
      <c r="O441" s="950"/>
      <c r="P441" s="950"/>
      <c r="Q441" s="950"/>
      <c r="R441" s="951"/>
      <c r="S441" s="952"/>
      <c r="T441" s="952"/>
      <c r="U441" s="944"/>
      <c r="V441" s="954"/>
      <c r="W441" s="950"/>
      <c r="X441" s="950"/>
      <c r="Y441" s="901"/>
      <c r="Z441" s="901"/>
      <c r="AA441" s="901"/>
      <c r="AB441" s="899"/>
      <c r="AC441" s="955"/>
      <c r="AD441" s="952"/>
      <c r="AE441" s="947"/>
      <c r="AF441" s="956"/>
    </row>
    <row r="442" spans="1:32" ht="15" customHeight="1" x14ac:dyDescent="0.25">
      <c r="A442" s="943"/>
      <c r="B442" s="944"/>
      <c r="C442" s="945"/>
      <c r="D442" s="944"/>
      <c r="E442" s="946"/>
      <c r="F442" s="947"/>
      <c r="G442" s="948"/>
      <c r="H442" s="949"/>
      <c r="I442" s="899"/>
      <c r="J442" s="899"/>
      <c r="K442" s="899"/>
      <c r="L442" s="944"/>
      <c r="M442" s="901"/>
      <c r="N442" s="950"/>
      <c r="O442" s="950"/>
      <c r="P442" s="950"/>
      <c r="Q442" s="950"/>
      <c r="R442" s="951"/>
      <c r="S442" s="952"/>
      <c r="T442" s="952"/>
      <c r="U442" s="944"/>
      <c r="V442" s="954"/>
      <c r="W442" s="950"/>
      <c r="X442" s="950"/>
      <c r="Y442" s="901"/>
      <c r="Z442" s="901"/>
      <c r="AA442" s="901"/>
      <c r="AB442" s="899"/>
      <c r="AC442" s="955"/>
      <c r="AD442" s="952"/>
      <c r="AE442" s="947"/>
      <c r="AF442" s="956"/>
    </row>
    <row r="443" spans="1:32" ht="15" customHeight="1" x14ac:dyDescent="0.25">
      <c r="A443" s="943"/>
      <c r="B443" s="944"/>
      <c r="C443" s="945"/>
      <c r="D443" s="944"/>
      <c r="E443" s="946"/>
      <c r="F443" s="947"/>
      <c r="G443" s="948"/>
      <c r="H443" s="949"/>
      <c r="I443" s="899"/>
      <c r="J443" s="899"/>
      <c r="K443" s="899"/>
      <c r="L443" s="944"/>
      <c r="M443" s="901"/>
      <c r="N443" s="950"/>
      <c r="O443" s="950"/>
      <c r="P443" s="950"/>
      <c r="Q443" s="950"/>
      <c r="R443" s="951"/>
      <c r="S443" s="952"/>
      <c r="T443" s="952"/>
      <c r="U443" s="944"/>
      <c r="V443" s="954"/>
      <c r="W443" s="950"/>
      <c r="X443" s="950"/>
      <c r="Y443" s="901"/>
      <c r="Z443" s="901"/>
      <c r="AA443" s="901"/>
      <c r="AB443" s="899"/>
      <c r="AC443" s="955"/>
      <c r="AD443" s="952"/>
      <c r="AE443" s="947"/>
      <c r="AF443" s="956"/>
    </row>
    <row r="444" spans="1:32" ht="15" customHeight="1" x14ac:dyDescent="0.25">
      <c r="A444" s="943"/>
      <c r="B444" s="944"/>
      <c r="C444" s="945"/>
      <c r="D444" s="944"/>
      <c r="E444" s="946"/>
      <c r="F444" s="947"/>
      <c r="G444" s="948"/>
      <c r="H444" s="949"/>
      <c r="I444" s="899"/>
      <c r="J444" s="899"/>
      <c r="K444" s="899"/>
      <c r="L444" s="944"/>
      <c r="M444" s="901"/>
      <c r="N444" s="950"/>
      <c r="O444" s="950"/>
      <c r="P444" s="950"/>
      <c r="Q444" s="950"/>
      <c r="R444" s="951"/>
      <c r="S444" s="952"/>
      <c r="T444" s="952"/>
      <c r="U444" s="944"/>
      <c r="V444" s="954"/>
      <c r="W444" s="950"/>
      <c r="X444" s="950"/>
      <c r="Y444" s="901"/>
      <c r="Z444" s="901"/>
      <c r="AA444" s="901"/>
      <c r="AB444" s="899"/>
      <c r="AC444" s="955"/>
      <c r="AD444" s="952"/>
      <c r="AE444" s="947"/>
      <c r="AF444" s="956"/>
    </row>
    <row r="445" spans="1:32" ht="15" customHeight="1" x14ac:dyDescent="0.25">
      <c r="A445" s="943"/>
      <c r="B445" s="944"/>
      <c r="C445" s="945"/>
      <c r="D445" s="944"/>
      <c r="E445" s="946"/>
      <c r="F445" s="947"/>
      <c r="G445" s="948"/>
      <c r="H445" s="949"/>
      <c r="I445" s="899"/>
      <c r="J445" s="899"/>
      <c r="K445" s="899"/>
      <c r="L445" s="944"/>
      <c r="M445" s="901"/>
      <c r="N445" s="950"/>
      <c r="O445" s="950"/>
      <c r="P445" s="950"/>
      <c r="Q445" s="950"/>
      <c r="R445" s="951"/>
      <c r="S445" s="952"/>
      <c r="T445" s="952"/>
      <c r="U445" s="944"/>
      <c r="V445" s="954"/>
      <c r="W445" s="950"/>
      <c r="X445" s="950"/>
      <c r="Y445" s="901"/>
      <c r="Z445" s="901"/>
      <c r="AA445" s="901"/>
      <c r="AB445" s="899"/>
      <c r="AC445" s="955"/>
      <c r="AD445" s="952"/>
      <c r="AE445" s="947"/>
      <c r="AF445" s="956"/>
    </row>
    <row r="446" spans="1:32" ht="15" customHeight="1" x14ac:dyDescent="0.25">
      <c r="A446" s="943"/>
      <c r="B446" s="944"/>
      <c r="C446" s="945"/>
      <c r="D446" s="944"/>
      <c r="E446" s="946"/>
      <c r="F446" s="947"/>
      <c r="G446" s="948"/>
      <c r="H446" s="949"/>
      <c r="I446" s="899"/>
      <c r="J446" s="899"/>
      <c r="K446" s="899"/>
      <c r="L446" s="944"/>
      <c r="M446" s="901"/>
      <c r="N446" s="950"/>
      <c r="O446" s="950"/>
      <c r="P446" s="950"/>
      <c r="Q446" s="950"/>
      <c r="R446" s="951"/>
      <c r="S446" s="952"/>
      <c r="T446" s="952"/>
      <c r="U446" s="944"/>
      <c r="V446" s="954"/>
      <c r="W446" s="950"/>
      <c r="X446" s="950"/>
      <c r="Y446" s="901"/>
      <c r="Z446" s="901"/>
      <c r="AA446" s="901"/>
      <c r="AB446" s="899"/>
      <c r="AC446" s="955"/>
      <c r="AD446" s="952"/>
      <c r="AE446" s="947"/>
      <c r="AF446" s="956"/>
    </row>
    <row r="447" spans="1:32" ht="15" customHeight="1" x14ac:dyDescent="0.25">
      <c r="A447" s="943"/>
      <c r="B447" s="944"/>
      <c r="C447" s="945"/>
      <c r="D447" s="944"/>
      <c r="E447" s="946"/>
      <c r="F447" s="947"/>
      <c r="G447" s="948"/>
      <c r="H447" s="949"/>
      <c r="I447" s="899"/>
      <c r="J447" s="899"/>
      <c r="K447" s="899"/>
      <c r="L447" s="944"/>
      <c r="M447" s="901"/>
      <c r="N447" s="950"/>
      <c r="O447" s="950"/>
      <c r="P447" s="950"/>
      <c r="Q447" s="950"/>
      <c r="R447" s="951"/>
      <c r="S447" s="952"/>
      <c r="T447" s="952"/>
      <c r="U447" s="944"/>
      <c r="V447" s="954"/>
      <c r="W447" s="950"/>
      <c r="X447" s="950"/>
      <c r="Y447" s="901"/>
      <c r="Z447" s="901"/>
      <c r="AA447" s="901"/>
      <c r="AB447" s="899"/>
      <c r="AC447" s="955"/>
      <c r="AD447" s="952"/>
      <c r="AE447" s="947"/>
      <c r="AF447" s="956"/>
    </row>
    <row r="448" spans="1:32" ht="15" customHeight="1" x14ac:dyDescent="0.25">
      <c r="A448" s="943"/>
      <c r="B448" s="944"/>
      <c r="C448" s="945"/>
      <c r="D448" s="944"/>
      <c r="E448" s="946"/>
      <c r="F448" s="947"/>
      <c r="G448" s="948"/>
      <c r="H448" s="949"/>
      <c r="I448" s="899"/>
      <c r="J448" s="899"/>
      <c r="K448" s="899"/>
      <c r="L448" s="944"/>
      <c r="M448" s="901"/>
      <c r="N448" s="950"/>
      <c r="O448" s="950"/>
      <c r="P448" s="950"/>
      <c r="Q448" s="950"/>
      <c r="R448" s="951"/>
      <c r="S448" s="952"/>
      <c r="T448" s="952"/>
      <c r="U448" s="944"/>
      <c r="V448" s="954"/>
      <c r="W448" s="950"/>
      <c r="X448" s="950"/>
      <c r="Y448" s="901"/>
      <c r="Z448" s="901"/>
      <c r="AA448" s="901"/>
      <c r="AB448" s="899"/>
      <c r="AC448" s="955"/>
      <c r="AD448" s="952"/>
      <c r="AE448" s="947"/>
      <c r="AF448" s="956"/>
    </row>
    <row r="449" spans="1:32" ht="15" customHeight="1" x14ac:dyDescent="0.25">
      <c r="A449" s="943"/>
      <c r="B449" s="944"/>
      <c r="C449" s="945"/>
      <c r="D449" s="944"/>
      <c r="E449" s="946"/>
      <c r="F449" s="947"/>
      <c r="G449" s="948"/>
      <c r="H449" s="949"/>
      <c r="I449" s="899"/>
      <c r="J449" s="899"/>
      <c r="K449" s="899"/>
      <c r="L449" s="944"/>
      <c r="M449" s="901"/>
      <c r="N449" s="950"/>
      <c r="O449" s="950"/>
      <c r="P449" s="950"/>
      <c r="Q449" s="950"/>
      <c r="R449" s="951"/>
      <c r="S449" s="952"/>
      <c r="T449" s="952"/>
      <c r="U449" s="944"/>
      <c r="V449" s="954"/>
      <c r="W449" s="950"/>
      <c r="X449" s="950"/>
      <c r="Y449" s="901"/>
      <c r="Z449" s="901"/>
      <c r="AA449" s="901"/>
      <c r="AB449" s="899"/>
      <c r="AC449" s="955"/>
      <c r="AD449" s="952"/>
      <c r="AE449" s="947"/>
      <c r="AF449" s="956"/>
    </row>
    <row r="450" spans="1:32" ht="15" customHeight="1" x14ac:dyDescent="0.25">
      <c r="A450" s="943"/>
      <c r="B450" s="944"/>
      <c r="C450" s="945"/>
      <c r="D450" s="944"/>
      <c r="E450" s="946"/>
      <c r="F450" s="947"/>
      <c r="G450" s="948"/>
      <c r="H450" s="949"/>
      <c r="I450" s="899"/>
      <c r="J450" s="899"/>
      <c r="K450" s="899"/>
      <c r="L450" s="944"/>
      <c r="M450" s="901"/>
      <c r="N450" s="950"/>
      <c r="O450" s="950"/>
      <c r="P450" s="950"/>
      <c r="Q450" s="950"/>
      <c r="R450" s="951"/>
      <c r="S450" s="952"/>
      <c r="T450" s="952"/>
      <c r="U450" s="944"/>
      <c r="V450" s="954"/>
      <c r="W450" s="950"/>
      <c r="X450" s="950"/>
      <c r="Y450" s="901"/>
      <c r="Z450" s="901"/>
      <c r="AA450" s="901"/>
      <c r="AB450" s="899"/>
      <c r="AC450" s="955"/>
      <c r="AD450" s="952"/>
      <c r="AE450" s="947"/>
      <c r="AF450" s="956"/>
    </row>
    <row r="451" spans="1:32" ht="15" customHeight="1" x14ac:dyDescent="0.25">
      <c r="A451" s="943"/>
      <c r="B451" s="944"/>
      <c r="C451" s="945"/>
      <c r="D451" s="944"/>
      <c r="E451" s="946"/>
      <c r="F451" s="947"/>
      <c r="G451" s="948"/>
      <c r="H451" s="949"/>
      <c r="I451" s="899"/>
      <c r="J451" s="899"/>
      <c r="K451" s="899"/>
      <c r="L451" s="944"/>
      <c r="M451" s="901"/>
      <c r="N451" s="950"/>
      <c r="O451" s="950"/>
      <c r="P451" s="950"/>
      <c r="Q451" s="950"/>
      <c r="R451" s="951"/>
      <c r="S451" s="952"/>
      <c r="T451" s="952"/>
      <c r="U451" s="944"/>
      <c r="V451" s="954"/>
      <c r="W451" s="950"/>
      <c r="X451" s="950"/>
      <c r="Y451" s="901"/>
      <c r="Z451" s="901"/>
      <c r="AA451" s="901"/>
      <c r="AB451" s="899"/>
      <c r="AC451" s="955"/>
      <c r="AD451" s="952"/>
      <c r="AE451" s="947"/>
      <c r="AF451" s="956"/>
    </row>
    <row r="452" spans="1:32" ht="15" customHeight="1" x14ac:dyDescent="0.25">
      <c r="A452" s="943"/>
      <c r="B452" s="944"/>
      <c r="C452" s="945"/>
      <c r="D452" s="944"/>
      <c r="E452" s="946"/>
      <c r="F452" s="947"/>
      <c r="G452" s="948"/>
      <c r="H452" s="949"/>
      <c r="I452" s="899"/>
      <c r="J452" s="899"/>
      <c r="K452" s="899"/>
      <c r="L452" s="944"/>
      <c r="M452" s="901"/>
      <c r="N452" s="950"/>
      <c r="O452" s="950"/>
      <c r="P452" s="950"/>
      <c r="Q452" s="950"/>
      <c r="R452" s="951"/>
      <c r="S452" s="952"/>
      <c r="T452" s="952"/>
      <c r="U452" s="944"/>
      <c r="V452" s="954"/>
      <c r="W452" s="950"/>
      <c r="X452" s="950"/>
      <c r="Y452" s="901"/>
      <c r="Z452" s="901"/>
      <c r="AA452" s="901"/>
      <c r="AB452" s="899"/>
      <c r="AC452" s="955"/>
      <c r="AD452" s="952"/>
      <c r="AE452" s="947"/>
      <c r="AF452" s="956"/>
    </row>
    <row r="453" spans="1:32" ht="15" customHeight="1" x14ac:dyDescent="0.25">
      <c r="A453" s="943"/>
      <c r="B453" s="944"/>
      <c r="C453" s="945"/>
      <c r="D453" s="944"/>
      <c r="E453" s="946"/>
      <c r="F453" s="947"/>
      <c r="G453" s="948"/>
      <c r="H453" s="949"/>
      <c r="I453" s="899"/>
      <c r="J453" s="899"/>
      <c r="K453" s="899"/>
      <c r="L453" s="944"/>
      <c r="M453" s="901"/>
      <c r="N453" s="950"/>
      <c r="O453" s="950"/>
      <c r="P453" s="950"/>
      <c r="Q453" s="950"/>
      <c r="R453" s="951"/>
      <c r="S453" s="952"/>
      <c r="T453" s="952"/>
      <c r="U453" s="944"/>
      <c r="V453" s="954"/>
      <c r="W453" s="950"/>
      <c r="X453" s="950"/>
      <c r="Y453" s="901"/>
      <c r="Z453" s="901"/>
      <c r="AA453" s="901"/>
      <c r="AB453" s="899"/>
      <c r="AC453" s="955"/>
      <c r="AD453" s="952"/>
      <c r="AE453" s="947"/>
      <c r="AF453" s="956"/>
    </row>
    <row r="454" spans="1:32" ht="15" customHeight="1" x14ac:dyDescent="0.25">
      <c r="A454" s="943"/>
      <c r="B454" s="944"/>
      <c r="C454" s="945"/>
      <c r="D454" s="944"/>
      <c r="E454" s="946"/>
      <c r="F454" s="947"/>
      <c r="G454" s="948"/>
      <c r="H454" s="949"/>
      <c r="I454" s="899"/>
      <c r="J454" s="899"/>
      <c r="K454" s="899"/>
      <c r="L454" s="944"/>
      <c r="M454" s="901"/>
      <c r="N454" s="950"/>
      <c r="O454" s="950"/>
      <c r="P454" s="950"/>
      <c r="Q454" s="950"/>
      <c r="R454" s="951"/>
      <c r="S454" s="952"/>
      <c r="T454" s="952"/>
      <c r="U454" s="944"/>
      <c r="V454" s="954"/>
      <c r="W454" s="950"/>
      <c r="X454" s="950"/>
      <c r="Y454" s="901"/>
      <c r="Z454" s="901"/>
      <c r="AA454" s="901"/>
      <c r="AB454" s="899"/>
      <c r="AC454" s="955"/>
      <c r="AD454" s="952"/>
      <c r="AE454" s="947"/>
      <c r="AF454" s="956"/>
    </row>
    <row r="455" spans="1:32" ht="15" customHeight="1" x14ac:dyDescent="0.25">
      <c r="A455" s="943"/>
      <c r="B455" s="944"/>
      <c r="C455" s="945"/>
      <c r="D455" s="944"/>
      <c r="E455" s="946"/>
      <c r="F455" s="947"/>
      <c r="G455" s="948"/>
      <c r="H455" s="949"/>
      <c r="I455" s="899"/>
      <c r="J455" s="899"/>
      <c r="K455" s="899"/>
      <c r="L455" s="944"/>
      <c r="M455" s="901"/>
      <c r="N455" s="950"/>
      <c r="O455" s="950"/>
      <c r="P455" s="950"/>
      <c r="Q455" s="950"/>
      <c r="R455" s="951"/>
      <c r="S455" s="952"/>
      <c r="T455" s="952"/>
      <c r="U455" s="944"/>
      <c r="V455" s="954"/>
      <c r="W455" s="950"/>
      <c r="X455" s="950"/>
      <c r="Y455" s="901"/>
      <c r="Z455" s="901"/>
      <c r="AA455" s="901"/>
      <c r="AB455" s="899"/>
      <c r="AC455" s="955"/>
      <c r="AD455" s="952"/>
      <c r="AE455" s="947"/>
      <c r="AF455" s="956"/>
    </row>
    <row r="456" spans="1:32" ht="15" customHeight="1" x14ac:dyDescent="0.25">
      <c r="A456" s="943"/>
      <c r="B456" s="944"/>
      <c r="C456" s="945"/>
      <c r="D456" s="944"/>
      <c r="E456" s="946"/>
      <c r="F456" s="947"/>
      <c r="G456" s="948"/>
      <c r="H456" s="949"/>
      <c r="I456" s="899"/>
      <c r="J456" s="899"/>
      <c r="K456" s="899"/>
      <c r="L456" s="944"/>
      <c r="M456" s="901"/>
      <c r="N456" s="950"/>
      <c r="O456" s="950"/>
      <c r="P456" s="950"/>
      <c r="Q456" s="950"/>
      <c r="R456" s="951"/>
      <c r="S456" s="952"/>
      <c r="T456" s="952"/>
      <c r="U456" s="944"/>
      <c r="V456" s="954"/>
      <c r="W456" s="950"/>
      <c r="X456" s="950"/>
      <c r="Y456" s="901"/>
      <c r="Z456" s="901"/>
      <c r="AA456" s="901"/>
      <c r="AB456" s="899"/>
      <c r="AC456" s="955"/>
      <c r="AD456" s="952"/>
      <c r="AE456" s="947"/>
      <c r="AF456" s="956"/>
    </row>
    <row r="457" spans="1:32" ht="15" customHeight="1" x14ac:dyDescent="0.25">
      <c r="A457" s="943"/>
      <c r="B457" s="944"/>
      <c r="C457" s="945"/>
      <c r="D457" s="944"/>
      <c r="E457" s="946"/>
      <c r="F457" s="947"/>
      <c r="G457" s="948"/>
      <c r="H457" s="949"/>
      <c r="I457" s="899"/>
      <c r="J457" s="899"/>
      <c r="K457" s="899"/>
      <c r="L457" s="944"/>
      <c r="M457" s="901"/>
      <c r="N457" s="950"/>
      <c r="O457" s="950"/>
      <c r="P457" s="950"/>
      <c r="Q457" s="950"/>
      <c r="R457" s="951"/>
      <c r="S457" s="952"/>
      <c r="T457" s="952"/>
      <c r="U457" s="944"/>
      <c r="V457" s="954"/>
      <c r="W457" s="950"/>
      <c r="X457" s="950"/>
      <c r="Y457" s="901"/>
      <c r="Z457" s="901"/>
      <c r="AA457" s="901"/>
      <c r="AB457" s="899"/>
      <c r="AC457" s="955"/>
      <c r="AD457" s="952"/>
      <c r="AE457" s="947"/>
      <c r="AF457" s="956"/>
    </row>
    <row r="458" spans="1:32" ht="15" customHeight="1" x14ac:dyDescent="0.25">
      <c r="A458" s="943"/>
      <c r="B458" s="944"/>
      <c r="C458" s="945"/>
      <c r="D458" s="944"/>
      <c r="E458" s="946"/>
      <c r="F458" s="947"/>
      <c r="G458" s="948"/>
      <c r="H458" s="949"/>
      <c r="I458" s="899"/>
      <c r="J458" s="899"/>
      <c r="K458" s="899"/>
      <c r="L458" s="944"/>
      <c r="M458" s="901"/>
      <c r="N458" s="950"/>
      <c r="O458" s="950"/>
      <c r="P458" s="950"/>
      <c r="Q458" s="950"/>
      <c r="R458" s="951"/>
      <c r="S458" s="952"/>
      <c r="T458" s="952"/>
      <c r="U458" s="944"/>
      <c r="V458" s="954"/>
      <c r="W458" s="950"/>
      <c r="X458" s="950"/>
      <c r="Y458" s="901"/>
      <c r="Z458" s="901"/>
      <c r="AA458" s="901"/>
      <c r="AB458" s="899"/>
      <c r="AC458" s="955"/>
      <c r="AD458" s="952"/>
      <c r="AE458" s="947"/>
      <c r="AF458" s="956"/>
    </row>
    <row r="459" spans="1:32" ht="15" customHeight="1" x14ac:dyDescent="0.25">
      <c r="A459" s="943"/>
      <c r="B459" s="944"/>
      <c r="C459" s="945"/>
      <c r="D459" s="944"/>
      <c r="E459" s="946"/>
      <c r="F459" s="947"/>
      <c r="G459" s="948"/>
      <c r="H459" s="949"/>
      <c r="I459" s="899"/>
      <c r="J459" s="899"/>
      <c r="K459" s="899"/>
      <c r="L459" s="944"/>
      <c r="M459" s="901"/>
      <c r="N459" s="950"/>
      <c r="O459" s="950"/>
      <c r="P459" s="950"/>
      <c r="Q459" s="950"/>
      <c r="R459" s="951"/>
      <c r="S459" s="952"/>
      <c r="T459" s="952"/>
      <c r="U459" s="944"/>
      <c r="V459" s="954"/>
      <c r="W459" s="950"/>
      <c r="X459" s="950"/>
      <c r="Y459" s="901"/>
      <c r="Z459" s="901"/>
      <c r="AA459" s="901"/>
      <c r="AB459" s="899"/>
      <c r="AC459" s="955"/>
      <c r="AD459" s="952"/>
      <c r="AE459" s="947"/>
      <c r="AF459" s="956"/>
    </row>
    <row r="460" spans="1:32" ht="15" customHeight="1" x14ac:dyDescent="0.25">
      <c r="A460" s="943"/>
      <c r="B460" s="944"/>
      <c r="C460" s="945"/>
      <c r="D460" s="944"/>
      <c r="E460" s="946"/>
      <c r="F460" s="947"/>
      <c r="G460" s="948"/>
      <c r="H460" s="949"/>
      <c r="I460" s="899"/>
      <c r="J460" s="899"/>
      <c r="K460" s="899"/>
      <c r="L460" s="944"/>
      <c r="M460" s="901"/>
      <c r="N460" s="950"/>
      <c r="O460" s="950"/>
      <c r="P460" s="950"/>
      <c r="Q460" s="950"/>
      <c r="R460" s="951"/>
      <c r="S460" s="952"/>
      <c r="T460" s="952"/>
      <c r="U460" s="944"/>
      <c r="V460" s="954"/>
      <c r="W460" s="950"/>
      <c r="X460" s="950"/>
      <c r="Y460" s="901"/>
      <c r="Z460" s="901"/>
      <c r="AA460" s="901"/>
      <c r="AB460" s="899"/>
      <c r="AC460" s="955"/>
      <c r="AD460" s="952"/>
      <c r="AE460" s="947"/>
      <c r="AF460" s="956"/>
    </row>
    <row r="461" spans="1:32" ht="15" customHeight="1" x14ac:dyDescent="0.25">
      <c r="A461" s="943"/>
      <c r="B461" s="944"/>
      <c r="C461" s="945"/>
      <c r="D461" s="944"/>
      <c r="E461" s="946"/>
      <c r="F461" s="947"/>
      <c r="G461" s="948"/>
      <c r="H461" s="949"/>
      <c r="I461" s="899"/>
      <c r="J461" s="899"/>
      <c r="K461" s="899"/>
      <c r="L461" s="944"/>
      <c r="M461" s="901"/>
      <c r="N461" s="950"/>
      <c r="O461" s="950"/>
      <c r="P461" s="950"/>
      <c r="Q461" s="950"/>
      <c r="R461" s="951"/>
      <c r="S461" s="952"/>
      <c r="T461" s="952"/>
      <c r="U461" s="944"/>
      <c r="V461" s="954"/>
      <c r="W461" s="950"/>
      <c r="X461" s="950"/>
      <c r="Y461" s="901"/>
      <c r="Z461" s="901"/>
      <c r="AA461" s="901"/>
      <c r="AB461" s="899"/>
      <c r="AC461" s="955"/>
      <c r="AD461" s="952"/>
      <c r="AE461" s="947"/>
      <c r="AF461" s="956"/>
    </row>
    <row r="462" spans="1:32" ht="15" customHeight="1" x14ac:dyDescent="0.25">
      <c r="A462" s="943"/>
      <c r="B462" s="944"/>
      <c r="C462" s="945"/>
      <c r="D462" s="944"/>
      <c r="E462" s="946"/>
      <c r="F462" s="947"/>
      <c r="G462" s="948"/>
      <c r="H462" s="949"/>
      <c r="I462" s="899"/>
      <c r="J462" s="899"/>
      <c r="K462" s="899"/>
      <c r="L462" s="944"/>
      <c r="M462" s="901"/>
      <c r="N462" s="950"/>
      <c r="O462" s="950"/>
      <c r="P462" s="950"/>
      <c r="Q462" s="950"/>
      <c r="R462" s="951"/>
      <c r="S462" s="952"/>
      <c r="T462" s="952"/>
      <c r="U462" s="944"/>
      <c r="V462" s="954"/>
      <c r="W462" s="950"/>
      <c r="X462" s="950"/>
      <c r="Y462" s="901"/>
      <c r="Z462" s="901"/>
      <c r="AA462" s="901"/>
      <c r="AB462" s="899"/>
      <c r="AC462" s="955"/>
      <c r="AD462" s="952"/>
      <c r="AE462" s="947"/>
      <c r="AF462" s="956"/>
    </row>
    <row r="463" spans="1:32" ht="15" customHeight="1" x14ac:dyDescent="0.25">
      <c r="A463" s="943"/>
      <c r="B463" s="944"/>
      <c r="C463" s="945"/>
      <c r="D463" s="944"/>
      <c r="E463" s="946"/>
      <c r="F463" s="947"/>
      <c r="G463" s="948"/>
      <c r="H463" s="949"/>
      <c r="I463" s="899"/>
      <c r="J463" s="899"/>
      <c r="K463" s="899"/>
      <c r="L463" s="944"/>
      <c r="M463" s="901"/>
      <c r="N463" s="950"/>
      <c r="O463" s="950"/>
      <c r="P463" s="950"/>
      <c r="Q463" s="950"/>
      <c r="R463" s="951"/>
      <c r="S463" s="952"/>
      <c r="T463" s="952"/>
      <c r="U463" s="944"/>
      <c r="V463" s="954"/>
      <c r="W463" s="950"/>
      <c r="X463" s="950"/>
      <c r="Y463" s="901"/>
      <c r="Z463" s="901"/>
      <c r="AA463" s="901"/>
      <c r="AB463" s="899"/>
      <c r="AC463" s="955"/>
      <c r="AD463" s="952"/>
      <c r="AE463" s="947"/>
      <c r="AF463" s="956"/>
    </row>
    <row r="464" spans="1:32" ht="15" customHeight="1" x14ac:dyDescent="0.25">
      <c r="A464" s="943"/>
      <c r="B464" s="944"/>
      <c r="C464" s="945"/>
      <c r="D464" s="944"/>
      <c r="E464" s="946"/>
      <c r="F464" s="947"/>
      <c r="G464" s="948"/>
      <c r="H464" s="949"/>
      <c r="I464" s="899"/>
      <c r="J464" s="899"/>
      <c r="K464" s="899"/>
      <c r="L464" s="944"/>
      <c r="M464" s="901"/>
      <c r="N464" s="950"/>
      <c r="O464" s="950"/>
      <c r="P464" s="950"/>
      <c r="Q464" s="950"/>
      <c r="R464" s="951"/>
      <c r="S464" s="952"/>
      <c r="T464" s="952"/>
      <c r="U464" s="944"/>
      <c r="V464" s="954"/>
      <c r="W464" s="950"/>
      <c r="X464" s="950"/>
      <c r="Y464" s="901"/>
      <c r="Z464" s="901"/>
      <c r="AA464" s="901"/>
      <c r="AB464" s="899"/>
      <c r="AC464" s="955"/>
      <c r="AD464" s="952"/>
      <c r="AE464" s="947"/>
      <c r="AF464" s="956"/>
    </row>
    <row r="465" spans="1:32" ht="15" customHeight="1" x14ac:dyDescent="0.25">
      <c r="A465" s="943"/>
      <c r="B465" s="944"/>
      <c r="C465" s="945"/>
      <c r="D465" s="944"/>
      <c r="E465" s="946"/>
      <c r="F465" s="947"/>
      <c r="G465" s="948"/>
      <c r="H465" s="949"/>
      <c r="I465" s="899"/>
      <c r="J465" s="899"/>
      <c r="K465" s="899"/>
      <c r="L465" s="944"/>
      <c r="M465" s="901"/>
      <c r="N465" s="950"/>
      <c r="O465" s="950"/>
      <c r="P465" s="950"/>
      <c r="Q465" s="950"/>
      <c r="R465" s="951"/>
      <c r="S465" s="952"/>
      <c r="T465" s="952"/>
      <c r="U465" s="944"/>
      <c r="V465" s="954"/>
      <c r="W465" s="950"/>
      <c r="X465" s="950"/>
      <c r="Y465" s="901"/>
      <c r="Z465" s="901"/>
      <c r="AA465" s="901"/>
      <c r="AB465" s="899"/>
      <c r="AC465" s="955"/>
      <c r="AD465" s="952"/>
      <c r="AE465" s="947"/>
      <c r="AF465" s="956"/>
    </row>
    <row r="466" spans="1:32" ht="15" customHeight="1" x14ac:dyDescent="0.25">
      <c r="A466" s="943"/>
      <c r="B466" s="944"/>
      <c r="C466" s="945"/>
      <c r="D466" s="944"/>
      <c r="E466" s="946"/>
      <c r="F466" s="947"/>
      <c r="G466" s="948"/>
      <c r="H466" s="949"/>
      <c r="I466" s="899"/>
      <c r="J466" s="899"/>
      <c r="K466" s="899"/>
      <c r="L466" s="944"/>
      <c r="M466" s="901"/>
      <c r="N466" s="950"/>
      <c r="O466" s="950"/>
      <c r="P466" s="950"/>
      <c r="Q466" s="950"/>
      <c r="R466" s="951"/>
      <c r="S466" s="952"/>
      <c r="T466" s="952"/>
      <c r="U466" s="944"/>
      <c r="V466" s="954"/>
      <c r="W466" s="950"/>
      <c r="X466" s="950"/>
      <c r="Y466" s="901"/>
      <c r="Z466" s="901"/>
      <c r="AA466" s="901"/>
      <c r="AB466" s="899"/>
      <c r="AC466" s="955"/>
      <c r="AD466" s="952"/>
      <c r="AE466" s="947"/>
      <c r="AF466" s="956"/>
    </row>
    <row r="467" spans="1:32" ht="15" customHeight="1" x14ac:dyDescent="0.25">
      <c r="A467" s="943"/>
      <c r="B467" s="944"/>
      <c r="C467" s="945"/>
      <c r="D467" s="944"/>
      <c r="E467" s="946"/>
      <c r="F467" s="947"/>
      <c r="G467" s="948"/>
      <c r="H467" s="949"/>
      <c r="I467" s="899"/>
      <c r="J467" s="899"/>
      <c r="K467" s="899"/>
      <c r="L467" s="944"/>
      <c r="M467" s="901"/>
      <c r="N467" s="950"/>
      <c r="O467" s="950"/>
      <c r="P467" s="950"/>
      <c r="Q467" s="950"/>
      <c r="R467" s="951"/>
      <c r="S467" s="952"/>
      <c r="T467" s="952"/>
      <c r="U467" s="944"/>
      <c r="V467" s="954"/>
      <c r="W467" s="950"/>
      <c r="X467" s="950"/>
      <c r="Y467" s="901"/>
      <c r="Z467" s="901"/>
      <c r="AA467" s="901"/>
      <c r="AB467" s="899"/>
      <c r="AC467" s="955"/>
      <c r="AD467" s="952"/>
      <c r="AE467" s="947"/>
      <c r="AF467" s="956"/>
    </row>
    <row r="468" spans="1:32" ht="15" customHeight="1" x14ac:dyDescent="0.25">
      <c r="A468" s="943"/>
      <c r="B468" s="944"/>
      <c r="C468" s="945"/>
      <c r="D468" s="944"/>
      <c r="E468" s="946"/>
      <c r="F468" s="947"/>
      <c r="G468" s="948"/>
      <c r="H468" s="949"/>
      <c r="I468" s="899"/>
      <c r="J468" s="899"/>
      <c r="K468" s="899"/>
      <c r="L468" s="944"/>
      <c r="M468" s="901"/>
      <c r="N468" s="950"/>
      <c r="O468" s="950"/>
      <c r="P468" s="950"/>
      <c r="Q468" s="950"/>
      <c r="R468" s="951"/>
      <c r="S468" s="952"/>
      <c r="T468" s="952"/>
      <c r="U468" s="944"/>
      <c r="V468" s="954"/>
      <c r="W468" s="950"/>
      <c r="X468" s="950"/>
      <c r="Y468" s="901"/>
      <c r="Z468" s="901"/>
      <c r="AA468" s="901"/>
      <c r="AB468" s="899"/>
      <c r="AC468" s="955"/>
      <c r="AD468" s="952"/>
      <c r="AE468" s="947"/>
      <c r="AF468" s="956"/>
    </row>
    <row r="469" spans="1:32" ht="15" customHeight="1" x14ac:dyDescent="0.25">
      <c r="A469" s="943"/>
      <c r="B469" s="944"/>
      <c r="C469" s="945"/>
      <c r="D469" s="944"/>
      <c r="E469" s="946"/>
      <c r="F469" s="947"/>
      <c r="G469" s="948"/>
      <c r="H469" s="949"/>
      <c r="I469" s="899"/>
      <c r="J469" s="899"/>
      <c r="K469" s="899"/>
      <c r="L469" s="944"/>
      <c r="M469" s="901"/>
      <c r="N469" s="950"/>
      <c r="O469" s="950"/>
      <c r="P469" s="950"/>
      <c r="Q469" s="950"/>
      <c r="R469" s="951"/>
      <c r="S469" s="952"/>
      <c r="T469" s="952"/>
      <c r="U469" s="944"/>
      <c r="V469" s="954"/>
      <c r="W469" s="950"/>
      <c r="X469" s="950"/>
      <c r="Y469" s="901"/>
      <c r="Z469" s="901"/>
      <c r="AA469" s="901"/>
      <c r="AB469" s="899"/>
      <c r="AC469" s="955"/>
      <c r="AD469" s="952"/>
      <c r="AE469" s="947"/>
      <c r="AF469" s="956"/>
    </row>
    <row r="470" spans="1:32" ht="15" customHeight="1" x14ac:dyDescent="0.25">
      <c r="A470" s="943"/>
      <c r="B470" s="944"/>
      <c r="C470" s="945"/>
      <c r="D470" s="944"/>
      <c r="E470" s="946"/>
      <c r="F470" s="947"/>
      <c r="G470" s="948"/>
      <c r="H470" s="949"/>
      <c r="I470" s="899"/>
      <c r="J470" s="899"/>
      <c r="K470" s="899"/>
      <c r="L470" s="944"/>
      <c r="M470" s="901"/>
      <c r="N470" s="950"/>
      <c r="O470" s="950"/>
      <c r="P470" s="950"/>
      <c r="Q470" s="950"/>
      <c r="R470" s="951"/>
      <c r="S470" s="952"/>
      <c r="T470" s="952"/>
      <c r="U470" s="944"/>
      <c r="V470" s="954"/>
      <c r="W470" s="950"/>
      <c r="X470" s="950"/>
      <c r="Y470" s="901"/>
      <c r="Z470" s="901"/>
      <c r="AA470" s="901"/>
      <c r="AB470" s="899"/>
      <c r="AC470" s="955"/>
      <c r="AD470" s="952"/>
      <c r="AE470" s="947"/>
      <c r="AF470" s="956"/>
    </row>
    <row r="471" spans="1:32" ht="15" customHeight="1" x14ac:dyDescent="0.25">
      <c r="A471" s="943"/>
      <c r="B471" s="944"/>
      <c r="C471" s="945"/>
      <c r="D471" s="944"/>
      <c r="E471" s="946"/>
      <c r="F471" s="947"/>
      <c r="G471" s="948"/>
      <c r="H471" s="949"/>
      <c r="I471" s="899"/>
      <c r="J471" s="899"/>
      <c r="K471" s="899"/>
      <c r="L471" s="944"/>
      <c r="M471" s="901"/>
      <c r="N471" s="950"/>
      <c r="O471" s="950"/>
      <c r="P471" s="950"/>
      <c r="Q471" s="950"/>
      <c r="R471" s="951"/>
      <c r="S471" s="952"/>
      <c r="T471" s="952"/>
      <c r="U471" s="944"/>
      <c r="V471" s="954"/>
      <c r="W471" s="950"/>
      <c r="X471" s="950"/>
      <c r="Y471" s="901"/>
      <c r="Z471" s="901"/>
      <c r="AA471" s="901"/>
      <c r="AB471" s="899"/>
      <c r="AC471" s="955"/>
      <c r="AD471" s="952"/>
      <c r="AE471" s="947"/>
      <c r="AF471" s="956"/>
    </row>
    <row r="472" spans="1:32" ht="15" customHeight="1" x14ac:dyDescent="0.25">
      <c r="A472" s="943"/>
      <c r="B472" s="944"/>
      <c r="C472" s="945"/>
      <c r="D472" s="944"/>
      <c r="E472" s="946"/>
      <c r="F472" s="947"/>
      <c r="G472" s="948"/>
      <c r="H472" s="949"/>
      <c r="I472" s="899"/>
      <c r="J472" s="899"/>
      <c r="K472" s="899"/>
      <c r="L472" s="944"/>
      <c r="M472" s="901"/>
      <c r="N472" s="950"/>
      <c r="O472" s="950"/>
      <c r="P472" s="950"/>
      <c r="Q472" s="950"/>
      <c r="R472" s="951"/>
      <c r="S472" s="952"/>
      <c r="T472" s="952"/>
      <c r="U472" s="944"/>
      <c r="V472" s="954"/>
      <c r="W472" s="950"/>
      <c r="X472" s="950"/>
      <c r="Y472" s="901"/>
      <c r="Z472" s="901"/>
      <c r="AA472" s="901"/>
      <c r="AB472" s="899"/>
      <c r="AC472" s="955"/>
      <c r="AD472" s="952"/>
      <c r="AE472" s="947"/>
      <c r="AF472" s="956"/>
    </row>
    <row r="473" spans="1:32" ht="15" customHeight="1" x14ac:dyDescent="0.25">
      <c r="A473" s="943"/>
      <c r="B473" s="944"/>
      <c r="C473" s="945"/>
      <c r="D473" s="944"/>
      <c r="E473" s="946"/>
      <c r="F473" s="947"/>
      <c r="G473" s="948"/>
      <c r="H473" s="949"/>
      <c r="I473" s="899"/>
      <c r="J473" s="899"/>
      <c r="K473" s="899"/>
      <c r="L473" s="944"/>
      <c r="M473" s="901"/>
      <c r="N473" s="950"/>
      <c r="O473" s="950"/>
      <c r="P473" s="950"/>
      <c r="Q473" s="950"/>
      <c r="R473" s="951"/>
      <c r="S473" s="952"/>
      <c r="T473" s="952"/>
      <c r="U473" s="944"/>
      <c r="V473" s="954"/>
      <c r="W473" s="950"/>
      <c r="X473" s="950"/>
      <c r="Y473" s="901"/>
      <c r="Z473" s="901"/>
      <c r="AA473" s="901"/>
      <c r="AB473" s="899"/>
      <c r="AC473" s="955"/>
      <c r="AD473" s="952"/>
      <c r="AE473" s="947"/>
      <c r="AF473" s="956"/>
    </row>
    <row r="474" spans="1:32" ht="15" customHeight="1" x14ac:dyDescent="0.25">
      <c r="A474" s="943"/>
      <c r="B474" s="944"/>
      <c r="C474" s="945"/>
      <c r="D474" s="944"/>
      <c r="E474" s="946"/>
      <c r="F474" s="947"/>
      <c r="G474" s="948"/>
      <c r="H474" s="949"/>
      <c r="I474" s="899"/>
      <c r="J474" s="899"/>
      <c r="K474" s="899"/>
      <c r="L474" s="944"/>
      <c r="M474" s="901"/>
      <c r="N474" s="950"/>
      <c r="O474" s="950"/>
      <c r="P474" s="950"/>
      <c r="Q474" s="950"/>
      <c r="R474" s="951"/>
      <c r="S474" s="952"/>
      <c r="T474" s="952"/>
      <c r="U474" s="944"/>
      <c r="V474" s="954"/>
      <c r="W474" s="950"/>
      <c r="X474" s="950"/>
      <c r="Y474" s="901"/>
      <c r="Z474" s="901"/>
      <c r="AA474" s="901"/>
      <c r="AB474" s="899"/>
      <c r="AC474" s="955"/>
      <c r="AD474" s="952"/>
      <c r="AE474" s="947"/>
      <c r="AF474" s="956"/>
    </row>
    <row r="475" spans="1:32" ht="15" customHeight="1" x14ac:dyDescent="0.25">
      <c r="A475" s="943"/>
      <c r="B475" s="944"/>
      <c r="C475" s="945"/>
      <c r="D475" s="944"/>
      <c r="E475" s="946"/>
      <c r="F475" s="947"/>
      <c r="G475" s="948"/>
      <c r="H475" s="949"/>
      <c r="I475" s="899"/>
      <c r="J475" s="899"/>
      <c r="K475" s="899"/>
      <c r="L475" s="944"/>
      <c r="M475" s="901"/>
      <c r="N475" s="950"/>
      <c r="O475" s="950"/>
      <c r="P475" s="950"/>
      <c r="Q475" s="950"/>
      <c r="R475" s="951"/>
      <c r="S475" s="952"/>
      <c r="T475" s="952"/>
      <c r="U475" s="944"/>
      <c r="V475" s="954"/>
      <c r="W475" s="950"/>
      <c r="X475" s="950"/>
      <c r="Y475" s="901"/>
      <c r="Z475" s="901"/>
      <c r="AA475" s="901"/>
      <c r="AB475" s="899"/>
      <c r="AC475" s="955"/>
      <c r="AD475" s="952"/>
      <c r="AE475" s="947"/>
      <c r="AF475" s="956"/>
    </row>
    <row r="476" spans="1:32" ht="15" customHeight="1" x14ac:dyDescent="0.25">
      <c r="A476" s="943"/>
      <c r="B476" s="944"/>
      <c r="C476" s="945"/>
      <c r="D476" s="944"/>
      <c r="E476" s="946"/>
      <c r="F476" s="947"/>
      <c r="G476" s="948"/>
      <c r="H476" s="949"/>
      <c r="I476" s="899"/>
      <c r="J476" s="899"/>
      <c r="K476" s="899"/>
      <c r="L476" s="944"/>
      <c r="M476" s="901"/>
      <c r="N476" s="950"/>
      <c r="O476" s="950"/>
      <c r="P476" s="950"/>
      <c r="Q476" s="950"/>
      <c r="R476" s="951"/>
      <c r="S476" s="952"/>
      <c r="T476" s="952"/>
      <c r="U476" s="944"/>
      <c r="V476" s="954"/>
      <c r="W476" s="950"/>
      <c r="X476" s="950"/>
      <c r="Y476" s="901"/>
      <c r="Z476" s="901"/>
      <c r="AA476" s="901"/>
      <c r="AB476" s="899"/>
      <c r="AC476" s="955"/>
      <c r="AD476" s="952"/>
      <c r="AE476" s="947"/>
      <c r="AF476" s="956"/>
    </row>
    <row r="477" spans="1:32" ht="15" customHeight="1" x14ac:dyDescent="0.25">
      <c r="A477" s="943"/>
      <c r="B477" s="944"/>
      <c r="C477" s="945"/>
      <c r="D477" s="944"/>
      <c r="E477" s="946"/>
      <c r="F477" s="947"/>
      <c r="G477" s="948"/>
      <c r="H477" s="949"/>
      <c r="I477" s="899"/>
      <c r="J477" s="899"/>
      <c r="K477" s="899"/>
      <c r="L477" s="944"/>
      <c r="M477" s="901"/>
      <c r="N477" s="950"/>
      <c r="O477" s="950"/>
      <c r="P477" s="950"/>
      <c r="Q477" s="950"/>
      <c r="R477" s="951"/>
      <c r="S477" s="952"/>
      <c r="T477" s="952"/>
      <c r="U477" s="944"/>
      <c r="V477" s="954"/>
      <c r="W477" s="950"/>
      <c r="X477" s="950"/>
      <c r="Y477" s="901"/>
      <c r="Z477" s="901"/>
      <c r="AA477" s="901"/>
      <c r="AB477" s="899"/>
      <c r="AC477" s="955"/>
      <c r="AD477" s="952"/>
      <c r="AE477" s="947"/>
      <c r="AF477" s="956"/>
    </row>
    <row r="478" spans="1:32" ht="15" customHeight="1" x14ac:dyDescent="0.25">
      <c r="A478" s="943"/>
      <c r="B478" s="944"/>
      <c r="C478" s="945"/>
      <c r="D478" s="944"/>
      <c r="E478" s="946"/>
      <c r="F478" s="947"/>
      <c r="G478" s="948"/>
      <c r="H478" s="949"/>
      <c r="I478" s="899"/>
      <c r="J478" s="899"/>
      <c r="K478" s="899"/>
      <c r="L478" s="944"/>
      <c r="M478" s="901"/>
      <c r="N478" s="950"/>
      <c r="O478" s="950"/>
      <c r="P478" s="950"/>
      <c r="Q478" s="950"/>
      <c r="R478" s="951"/>
      <c r="S478" s="952"/>
      <c r="T478" s="952"/>
      <c r="U478" s="944"/>
      <c r="V478" s="954"/>
      <c r="W478" s="950"/>
      <c r="X478" s="950"/>
      <c r="Y478" s="901"/>
      <c r="Z478" s="901"/>
      <c r="AA478" s="901"/>
      <c r="AB478" s="899"/>
      <c r="AC478" s="955"/>
      <c r="AD478" s="952"/>
      <c r="AE478" s="947"/>
      <c r="AF478" s="956"/>
    </row>
    <row r="479" spans="1:32" ht="15" customHeight="1" x14ac:dyDescent="0.25">
      <c r="A479" s="943"/>
      <c r="B479" s="944"/>
      <c r="C479" s="945"/>
      <c r="D479" s="944"/>
      <c r="E479" s="946"/>
      <c r="F479" s="947"/>
      <c r="G479" s="948"/>
      <c r="H479" s="949"/>
      <c r="I479" s="899"/>
      <c r="J479" s="899"/>
      <c r="K479" s="899"/>
      <c r="L479" s="944"/>
      <c r="M479" s="901"/>
      <c r="N479" s="950"/>
      <c r="O479" s="950"/>
      <c r="P479" s="950"/>
      <c r="Q479" s="950"/>
      <c r="R479" s="951"/>
      <c r="S479" s="952"/>
      <c r="T479" s="952"/>
      <c r="U479" s="944"/>
      <c r="V479" s="954"/>
      <c r="W479" s="950"/>
      <c r="X479" s="950"/>
      <c r="Y479" s="901"/>
      <c r="Z479" s="901"/>
      <c r="AA479" s="901"/>
      <c r="AB479" s="899"/>
      <c r="AC479" s="955"/>
      <c r="AD479" s="952"/>
      <c r="AE479" s="947"/>
      <c r="AF479" s="956"/>
    </row>
    <row r="480" spans="1:32" ht="15" customHeight="1" x14ac:dyDescent="0.25">
      <c r="A480" s="943"/>
      <c r="B480" s="944"/>
      <c r="C480" s="945"/>
      <c r="D480" s="944"/>
      <c r="E480" s="946"/>
      <c r="F480" s="947"/>
      <c r="G480" s="948"/>
      <c r="H480" s="949"/>
      <c r="I480" s="899"/>
      <c r="J480" s="899"/>
      <c r="K480" s="899"/>
      <c r="L480" s="944"/>
      <c r="M480" s="901"/>
      <c r="N480" s="950"/>
      <c r="O480" s="950"/>
      <c r="P480" s="950"/>
      <c r="Q480" s="950"/>
      <c r="R480" s="951"/>
      <c r="S480" s="952"/>
      <c r="T480" s="952"/>
      <c r="U480" s="944"/>
      <c r="V480" s="954"/>
      <c r="W480" s="950"/>
      <c r="X480" s="950"/>
      <c r="Y480" s="901"/>
      <c r="Z480" s="901"/>
      <c r="AA480" s="901"/>
      <c r="AB480" s="899"/>
      <c r="AC480" s="955"/>
      <c r="AD480" s="952"/>
      <c r="AE480" s="947"/>
      <c r="AF480" s="956"/>
    </row>
    <row r="481" spans="1:32" ht="15" customHeight="1" x14ac:dyDescent="0.25">
      <c r="A481" s="943"/>
      <c r="B481" s="944"/>
      <c r="C481" s="945"/>
      <c r="D481" s="944"/>
      <c r="E481" s="946"/>
      <c r="F481" s="947"/>
      <c r="G481" s="948"/>
      <c r="H481" s="949"/>
      <c r="I481" s="899"/>
      <c r="J481" s="899"/>
      <c r="K481" s="899"/>
      <c r="L481" s="944"/>
      <c r="M481" s="901"/>
      <c r="N481" s="950"/>
      <c r="O481" s="950"/>
      <c r="P481" s="950"/>
      <c r="Q481" s="950"/>
      <c r="R481" s="951"/>
      <c r="S481" s="952"/>
      <c r="T481" s="952"/>
      <c r="U481" s="944"/>
      <c r="V481" s="954"/>
      <c r="W481" s="950"/>
      <c r="X481" s="950"/>
      <c r="Y481" s="901"/>
      <c r="Z481" s="901"/>
      <c r="AA481" s="901"/>
      <c r="AB481" s="899"/>
      <c r="AC481" s="955"/>
      <c r="AD481" s="952"/>
      <c r="AE481" s="947"/>
      <c r="AF481" s="956"/>
    </row>
    <row r="482" spans="1:32" ht="15" customHeight="1" x14ac:dyDescent="0.25">
      <c r="A482" s="943"/>
      <c r="B482" s="944"/>
      <c r="C482" s="945"/>
      <c r="D482" s="944"/>
      <c r="E482" s="946"/>
      <c r="F482" s="947"/>
      <c r="G482" s="948"/>
      <c r="H482" s="949"/>
      <c r="I482" s="899"/>
      <c r="J482" s="899"/>
      <c r="K482" s="899"/>
      <c r="L482" s="944"/>
      <c r="M482" s="901"/>
      <c r="N482" s="950"/>
      <c r="O482" s="950"/>
      <c r="P482" s="950"/>
      <c r="Q482" s="950"/>
      <c r="R482" s="951"/>
      <c r="S482" s="952"/>
      <c r="T482" s="952"/>
      <c r="U482" s="944"/>
      <c r="V482" s="954"/>
      <c r="W482" s="950"/>
      <c r="X482" s="950"/>
      <c r="Y482" s="901"/>
      <c r="Z482" s="901"/>
      <c r="AA482" s="901"/>
      <c r="AB482" s="899"/>
      <c r="AC482" s="955"/>
      <c r="AD482" s="952"/>
      <c r="AE482" s="947"/>
      <c r="AF482" s="956"/>
    </row>
    <row r="483" spans="1:32" ht="15" customHeight="1" x14ac:dyDescent="0.25">
      <c r="A483" s="943"/>
      <c r="B483" s="944"/>
      <c r="C483" s="945"/>
      <c r="D483" s="944"/>
      <c r="E483" s="946"/>
      <c r="F483" s="947"/>
      <c r="G483" s="948"/>
      <c r="H483" s="949"/>
      <c r="I483" s="899"/>
      <c r="J483" s="899"/>
      <c r="K483" s="899"/>
      <c r="L483" s="944"/>
      <c r="M483" s="901"/>
      <c r="N483" s="950"/>
      <c r="O483" s="950"/>
      <c r="P483" s="950"/>
      <c r="Q483" s="950"/>
      <c r="R483" s="951"/>
      <c r="S483" s="952"/>
      <c r="T483" s="952"/>
      <c r="U483" s="944"/>
      <c r="V483" s="954"/>
      <c r="W483" s="950"/>
      <c r="X483" s="950"/>
      <c r="Y483" s="901"/>
      <c r="Z483" s="901"/>
      <c r="AA483" s="901"/>
      <c r="AB483" s="899"/>
      <c r="AC483" s="955"/>
      <c r="AD483" s="952"/>
      <c r="AE483" s="947"/>
      <c r="AF483" s="956"/>
    </row>
    <row r="484" spans="1:32" ht="15" customHeight="1" x14ac:dyDescent="0.25">
      <c r="A484" s="943"/>
      <c r="B484" s="944"/>
      <c r="C484" s="945"/>
      <c r="D484" s="944"/>
      <c r="E484" s="946"/>
      <c r="F484" s="947"/>
      <c r="G484" s="948"/>
      <c r="H484" s="949"/>
      <c r="I484" s="899"/>
      <c r="J484" s="899"/>
      <c r="K484" s="899"/>
      <c r="L484" s="944"/>
      <c r="M484" s="901"/>
      <c r="N484" s="950"/>
      <c r="O484" s="950"/>
      <c r="P484" s="950"/>
      <c r="Q484" s="950"/>
      <c r="R484" s="951"/>
      <c r="S484" s="952"/>
      <c r="T484" s="952"/>
      <c r="U484" s="944"/>
      <c r="V484" s="954"/>
      <c r="W484" s="950"/>
      <c r="X484" s="950"/>
      <c r="Y484" s="901"/>
      <c r="Z484" s="901"/>
      <c r="AA484" s="901"/>
      <c r="AB484" s="899"/>
      <c r="AC484" s="955"/>
      <c r="AD484" s="952"/>
      <c r="AE484" s="947"/>
      <c r="AF484" s="956"/>
    </row>
    <row r="485" spans="1:32" ht="15" customHeight="1" x14ac:dyDescent="0.25">
      <c r="A485" s="943"/>
      <c r="B485" s="944"/>
      <c r="C485" s="945"/>
      <c r="D485" s="944"/>
      <c r="E485" s="946"/>
      <c r="F485" s="947"/>
      <c r="G485" s="948"/>
      <c r="H485" s="949"/>
      <c r="I485" s="899"/>
      <c r="J485" s="899"/>
      <c r="K485" s="899"/>
      <c r="L485" s="944"/>
      <c r="M485" s="901"/>
      <c r="N485" s="950"/>
      <c r="O485" s="950"/>
      <c r="P485" s="950"/>
      <c r="Q485" s="950"/>
      <c r="R485" s="951"/>
      <c r="S485" s="952"/>
      <c r="T485" s="952"/>
      <c r="U485" s="944"/>
      <c r="V485" s="954"/>
      <c r="W485" s="950"/>
      <c r="X485" s="950"/>
      <c r="Y485" s="901"/>
      <c r="Z485" s="901"/>
      <c r="AA485" s="901"/>
      <c r="AB485" s="899"/>
      <c r="AC485" s="955"/>
      <c r="AD485" s="952"/>
      <c r="AE485" s="947"/>
      <c r="AF485" s="956"/>
    </row>
    <row r="486" spans="1:32" ht="15" customHeight="1" x14ac:dyDescent="0.25">
      <c r="A486" s="943"/>
      <c r="B486" s="944"/>
      <c r="C486" s="945"/>
      <c r="D486" s="944"/>
      <c r="E486" s="946"/>
      <c r="F486" s="947"/>
      <c r="G486" s="948"/>
      <c r="H486" s="949"/>
      <c r="I486" s="899"/>
      <c r="J486" s="899"/>
      <c r="K486" s="899"/>
      <c r="L486" s="944"/>
      <c r="M486" s="901"/>
      <c r="N486" s="950"/>
      <c r="O486" s="950"/>
      <c r="P486" s="950"/>
      <c r="Q486" s="950"/>
      <c r="R486" s="951"/>
      <c r="S486" s="952"/>
      <c r="T486" s="952"/>
      <c r="U486" s="944"/>
      <c r="V486" s="954"/>
      <c r="W486" s="950"/>
      <c r="X486" s="950"/>
      <c r="Y486" s="901"/>
      <c r="Z486" s="901"/>
      <c r="AA486" s="901"/>
      <c r="AB486" s="899"/>
      <c r="AC486" s="955"/>
      <c r="AD486" s="952"/>
      <c r="AE486" s="947"/>
      <c r="AF486" s="956"/>
    </row>
    <row r="487" spans="1:32" ht="15" customHeight="1" x14ac:dyDescent="0.25">
      <c r="A487" s="943"/>
      <c r="B487" s="944"/>
      <c r="C487" s="945"/>
      <c r="D487" s="944"/>
      <c r="E487" s="946"/>
      <c r="F487" s="947"/>
      <c r="G487" s="948"/>
      <c r="H487" s="949"/>
      <c r="I487" s="899"/>
      <c r="J487" s="899"/>
      <c r="K487" s="899"/>
      <c r="L487" s="944"/>
      <c r="M487" s="901"/>
      <c r="N487" s="950"/>
      <c r="O487" s="950"/>
      <c r="P487" s="950"/>
      <c r="Q487" s="950"/>
      <c r="R487" s="951"/>
      <c r="S487" s="952"/>
      <c r="T487" s="952"/>
      <c r="U487" s="944"/>
      <c r="V487" s="954"/>
      <c r="W487" s="950"/>
      <c r="X487" s="950"/>
      <c r="Y487" s="901"/>
      <c r="Z487" s="901"/>
      <c r="AA487" s="901"/>
      <c r="AB487" s="899"/>
      <c r="AC487" s="955"/>
      <c r="AD487" s="952"/>
      <c r="AE487" s="947"/>
      <c r="AF487" s="956"/>
    </row>
    <row r="488" spans="1:32" ht="15" customHeight="1" x14ac:dyDescent="0.25">
      <c r="A488" s="943"/>
      <c r="B488" s="944"/>
      <c r="C488" s="945"/>
      <c r="D488" s="944"/>
      <c r="E488" s="946"/>
      <c r="F488" s="947"/>
      <c r="G488" s="948"/>
      <c r="H488" s="949"/>
      <c r="I488" s="899"/>
      <c r="J488" s="899"/>
      <c r="K488" s="899"/>
      <c r="L488" s="944"/>
      <c r="M488" s="901"/>
      <c r="N488" s="950"/>
      <c r="O488" s="950"/>
      <c r="P488" s="950"/>
      <c r="Q488" s="950"/>
      <c r="R488" s="951"/>
      <c r="S488" s="952"/>
      <c r="T488" s="952"/>
      <c r="U488" s="944"/>
      <c r="V488" s="954"/>
      <c r="W488" s="950"/>
      <c r="X488" s="950"/>
      <c r="Y488" s="901"/>
      <c r="Z488" s="901"/>
      <c r="AA488" s="901"/>
      <c r="AB488" s="899"/>
      <c r="AC488" s="955"/>
      <c r="AD488" s="952"/>
      <c r="AE488" s="947"/>
      <c r="AF488" s="956"/>
    </row>
    <row r="489" spans="1:32" ht="15" customHeight="1" x14ac:dyDescent="0.25">
      <c r="A489" s="943"/>
      <c r="B489" s="944"/>
      <c r="C489" s="945"/>
      <c r="D489" s="944"/>
      <c r="E489" s="946"/>
      <c r="F489" s="947"/>
      <c r="G489" s="948"/>
      <c r="H489" s="949"/>
      <c r="I489" s="899"/>
      <c r="J489" s="899"/>
      <c r="K489" s="899"/>
      <c r="L489" s="944"/>
      <c r="M489" s="901"/>
      <c r="N489" s="950"/>
      <c r="O489" s="950"/>
      <c r="P489" s="950"/>
      <c r="Q489" s="950"/>
      <c r="R489" s="951"/>
      <c r="S489" s="952"/>
      <c r="T489" s="952"/>
      <c r="U489" s="944"/>
      <c r="V489" s="954"/>
      <c r="W489" s="950"/>
      <c r="X489" s="950"/>
      <c r="Y489" s="901"/>
      <c r="Z489" s="901"/>
      <c r="AA489" s="901"/>
      <c r="AB489" s="899"/>
      <c r="AC489" s="955"/>
      <c r="AD489" s="952"/>
      <c r="AE489" s="947"/>
      <c r="AF489" s="956"/>
    </row>
    <row r="490" spans="1:32" ht="15" customHeight="1" x14ac:dyDescent="0.25">
      <c r="A490" s="943"/>
      <c r="B490" s="944"/>
      <c r="C490" s="945"/>
      <c r="D490" s="944"/>
      <c r="E490" s="946"/>
      <c r="F490" s="947"/>
      <c r="G490" s="948"/>
      <c r="H490" s="949"/>
      <c r="I490" s="899"/>
      <c r="J490" s="899"/>
      <c r="K490" s="899"/>
      <c r="L490" s="944"/>
      <c r="M490" s="901"/>
      <c r="N490" s="950"/>
      <c r="O490" s="950"/>
      <c r="P490" s="950"/>
      <c r="Q490" s="950"/>
      <c r="R490" s="951"/>
      <c r="S490" s="952"/>
      <c r="T490" s="952"/>
      <c r="U490" s="944"/>
      <c r="V490" s="954"/>
      <c r="W490" s="950"/>
      <c r="X490" s="950"/>
      <c r="Y490" s="901"/>
      <c r="Z490" s="901"/>
      <c r="AA490" s="901"/>
      <c r="AB490" s="899"/>
      <c r="AC490" s="955"/>
      <c r="AD490" s="952"/>
      <c r="AE490" s="947"/>
      <c r="AF490" s="956"/>
    </row>
    <row r="491" spans="1:32" ht="15" customHeight="1" x14ac:dyDescent="0.25">
      <c r="A491" s="943"/>
      <c r="B491" s="944"/>
      <c r="C491" s="945"/>
      <c r="D491" s="944"/>
      <c r="E491" s="946"/>
      <c r="F491" s="947"/>
      <c r="G491" s="948"/>
      <c r="H491" s="949"/>
      <c r="I491" s="899"/>
      <c r="J491" s="899"/>
      <c r="K491" s="899"/>
      <c r="L491" s="944"/>
      <c r="M491" s="901"/>
      <c r="N491" s="950"/>
      <c r="O491" s="950"/>
      <c r="P491" s="950"/>
      <c r="Q491" s="950"/>
      <c r="R491" s="951"/>
      <c r="S491" s="952"/>
      <c r="T491" s="952"/>
      <c r="U491" s="944"/>
      <c r="V491" s="954"/>
      <c r="W491" s="950"/>
      <c r="X491" s="950"/>
      <c r="Y491" s="901"/>
      <c r="Z491" s="901"/>
      <c r="AA491" s="901"/>
      <c r="AB491" s="899"/>
      <c r="AC491" s="955"/>
      <c r="AD491" s="952"/>
      <c r="AE491" s="947"/>
      <c r="AF491" s="956"/>
    </row>
    <row r="492" spans="1:32" ht="15" customHeight="1" x14ac:dyDescent="0.25">
      <c r="A492" s="943"/>
      <c r="B492" s="944"/>
      <c r="C492" s="945"/>
      <c r="D492" s="944"/>
      <c r="E492" s="946"/>
      <c r="F492" s="947"/>
      <c r="G492" s="948"/>
      <c r="H492" s="949"/>
      <c r="I492" s="899"/>
      <c r="J492" s="899"/>
      <c r="K492" s="899"/>
      <c r="L492" s="944"/>
      <c r="M492" s="901"/>
      <c r="N492" s="950"/>
      <c r="O492" s="950"/>
      <c r="P492" s="950"/>
      <c r="Q492" s="950"/>
      <c r="R492" s="951"/>
      <c r="S492" s="952"/>
      <c r="T492" s="952"/>
      <c r="U492" s="944"/>
      <c r="V492" s="954"/>
      <c r="W492" s="950"/>
      <c r="X492" s="950"/>
      <c r="Y492" s="901"/>
      <c r="Z492" s="901"/>
      <c r="AA492" s="901"/>
      <c r="AB492" s="899"/>
      <c r="AC492" s="955"/>
      <c r="AD492" s="952"/>
      <c r="AE492" s="947"/>
      <c r="AF492" s="956"/>
    </row>
    <row r="493" spans="1:32" ht="15" customHeight="1" x14ac:dyDescent="0.25">
      <c r="A493" s="943"/>
      <c r="B493" s="944"/>
      <c r="C493" s="945"/>
      <c r="D493" s="944"/>
      <c r="E493" s="946"/>
      <c r="F493" s="947"/>
      <c r="G493" s="948"/>
      <c r="H493" s="949"/>
      <c r="I493" s="899"/>
      <c r="J493" s="899"/>
      <c r="K493" s="899"/>
      <c r="L493" s="944"/>
      <c r="M493" s="901"/>
      <c r="N493" s="950"/>
      <c r="O493" s="950"/>
      <c r="P493" s="950"/>
      <c r="Q493" s="950"/>
      <c r="R493" s="951"/>
      <c r="S493" s="952"/>
      <c r="T493" s="952"/>
      <c r="U493" s="944"/>
      <c r="V493" s="954"/>
      <c r="W493" s="950"/>
      <c r="X493" s="950"/>
      <c r="Y493" s="901"/>
      <c r="Z493" s="901"/>
      <c r="AA493" s="901"/>
      <c r="AB493" s="899"/>
      <c r="AC493" s="955"/>
      <c r="AD493" s="952"/>
      <c r="AE493" s="947"/>
      <c r="AF493" s="956"/>
    </row>
    <row r="494" spans="1:32" ht="15" customHeight="1" x14ac:dyDescent="0.25">
      <c r="A494" s="943"/>
      <c r="B494" s="944"/>
      <c r="C494" s="945"/>
      <c r="D494" s="944"/>
      <c r="E494" s="946"/>
      <c r="F494" s="947"/>
      <c r="G494" s="948"/>
      <c r="H494" s="949"/>
      <c r="I494" s="899"/>
      <c r="J494" s="899"/>
      <c r="K494" s="899"/>
      <c r="L494" s="944"/>
      <c r="M494" s="901"/>
      <c r="N494" s="950"/>
      <c r="O494" s="950"/>
      <c r="P494" s="950"/>
      <c r="Q494" s="950"/>
      <c r="R494" s="951"/>
      <c r="S494" s="952"/>
      <c r="T494" s="952"/>
      <c r="U494" s="944"/>
      <c r="V494" s="954"/>
      <c r="W494" s="950"/>
      <c r="X494" s="950"/>
      <c r="Y494" s="901"/>
      <c r="Z494" s="901"/>
      <c r="AA494" s="901"/>
      <c r="AB494" s="899"/>
      <c r="AC494" s="955"/>
      <c r="AD494" s="952"/>
      <c r="AE494" s="947"/>
      <c r="AF494" s="956"/>
    </row>
    <row r="495" spans="1:32" ht="15" customHeight="1" x14ac:dyDescent="0.25">
      <c r="A495" s="943"/>
      <c r="B495" s="944"/>
      <c r="C495" s="945"/>
      <c r="D495" s="944"/>
      <c r="E495" s="946"/>
      <c r="F495" s="947"/>
      <c r="G495" s="948"/>
      <c r="H495" s="949"/>
      <c r="I495" s="899"/>
      <c r="J495" s="899"/>
      <c r="K495" s="899"/>
      <c r="L495" s="944"/>
      <c r="M495" s="901"/>
      <c r="N495" s="950"/>
      <c r="O495" s="950"/>
      <c r="P495" s="950"/>
      <c r="Q495" s="950"/>
      <c r="R495" s="951"/>
      <c r="S495" s="952"/>
      <c r="T495" s="952"/>
      <c r="U495" s="944"/>
      <c r="V495" s="954"/>
      <c r="W495" s="950"/>
      <c r="X495" s="950"/>
      <c r="Y495" s="901"/>
      <c r="Z495" s="901"/>
      <c r="AA495" s="901"/>
      <c r="AB495" s="899"/>
      <c r="AC495" s="955"/>
      <c r="AD495" s="952"/>
      <c r="AE495" s="947"/>
      <c r="AF495" s="956"/>
    </row>
    <row r="496" spans="1:32" ht="15" customHeight="1" x14ac:dyDescent="0.25">
      <c r="A496" s="943"/>
      <c r="B496" s="944"/>
      <c r="C496" s="945"/>
      <c r="D496" s="944"/>
      <c r="E496" s="946"/>
      <c r="F496" s="947"/>
      <c r="G496" s="948"/>
      <c r="H496" s="949"/>
      <c r="I496" s="899"/>
      <c r="J496" s="899"/>
      <c r="K496" s="899"/>
      <c r="L496" s="944"/>
      <c r="M496" s="901"/>
      <c r="N496" s="950"/>
      <c r="O496" s="950"/>
      <c r="P496" s="950"/>
      <c r="Q496" s="950"/>
      <c r="R496" s="951"/>
      <c r="S496" s="952"/>
      <c r="T496" s="952"/>
      <c r="U496" s="944"/>
      <c r="V496" s="954"/>
      <c r="W496" s="950"/>
      <c r="X496" s="950"/>
      <c r="Y496" s="901"/>
      <c r="Z496" s="901"/>
      <c r="AA496" s="901"/>
      <c r="AB496" s="899"/>
      <c r="AC496" s="955"/>
      <c r="AD496" s="952"/>
      <c r="AE496" s="947"/>
      <c r="AF496" s="956"/>
    </row>
    <row r="497" spans="1:32" ht="15" customHeight="1" x14ac:dyDescent="0.25">
      <c r="A497" s="943"/>
      <c r="B497" s="944"/>
      <c r="C497" s="945"/>
      <c r="D497" s="944"/>
      <c r="E497" s="946"/>
      <c r="F497" s="947"/>
      <c r="G497" s="948"/>
      <c r="H497" s="949"/>
      <c r="I497" s="899"/>
      <c r="J497" s="899"/>
      <c r="K497" s="899"/>
      <c r="L497" s="944"/>
      <c r="M497" s="901"/>
      <c r="N497" s="950"/>
      <c r="O497" s="950"/>
      <c r="P497" s="950"/>
      <c r="Q497" s="950"/>
      <c r="R497" s="951"/>
      <c r="S497" s="952"/>
      <c r="T497" s="952"/>
      <c r="U497" s="944"/>
      <c r="V497" s="954"/>
      <c r="W497" s="950"/>
      <c r="X497" s="950"/>
      <c r="Y497" s="901"/>
      <c r="Z497" s="901"/>
      <c r="AA497" s="901"/>
      <c r="AB497" s="899"/>
      <c r="AC497" s="955"/>
      <c r="AD497" s="952"/>
      <c r="AE497" s="947"/>
      <c r="AF497" s="956"/>
    </row>
    <row r="498" spans="1:32" ht="15" customHeight="1" x14ac:dyDescent="0.25">
      <c r="A498" s="943"/>
      <c r="B498" s="944"/>
      <c r="C498" s="945"/>
      <c r="D498" s="944"/>
      <c r="E498" s="946"/>
      <c r="F498" s="947"/>
      <c r="G498" s="948"/>
      <c r="H498" s="949"/>
      <c r="I498" s="899"/>
      <c r="J498" s="899"/>
      <c r="K498" s="899"/>
      <c r="L498" s="944"/>
      <c r="M498" s="901"/>
      <c r="N498" s="950"/>
      <c r="O498" s="950"/>
      <c r="P498" s="950"/>
      <c r="Q498" s="950"/>
      <c r="R498" s="951"/>
      <c r="S498" s="952"/>
      <c r="T498" s="952"/>
      <c r="U498" s="944"/>
      <c r="V498" s="954"/>
      <c r="W498" s="950"/>
      <c r="X498" s="950"/>
      <c r="Y498" s="901"/>
      <c r="Z498" s="901"/>
      <c r="AA498" s="901"/>
      <c r="AB498" s="899"/>
      <c r="AC498" s="955"/>
      <c r="AD498" s="952"/>
      <c r="AE498" s="947"/>
      <c r="AF498" s="956"/>
    </row>
    <row r="499" spans="1:32" ht="15" customHeight="1" x14ac:dyDescent="0.25">
      <c r="A499" s="943"/>
      <c r="B499" s="944"/>
      <c r="C499" s="945"/>
      <c r="D499" s="944"/>
      <c r="E499" s="946"/>
      <c r="F499" s="947"/>
      <c r="G499" s="948"/>
      <c r="H499" s="949"/>
      <c r="I499" s="899"/>
      <c r="J499" s="899"/>
      <c r="K499" s="899"/>
      <c r="L499" s="944"/>
      <c r="M499" s="901"/>
      <c r="N499" s="950"/>
      <c r="O499" s="950"/>
      <c r="P499" s="950"/>
      <c r="Q499" s="950"/>
      <c r="R499" s="951"/>
      <c r="S499" s="952"/>
      <c r="T499" s="952"/>
      <c r="U499" s="944"/>
      <c r="V499" s="954"/>
      <c r="W499" s="950"/>
      <c r="X499" s="950"/>
      <c r="Y499" s="901"/>
      <c r="Z499" s="901"/>
      <c r="AA499" s="901"/>
      <c r="AB499" s="899"/>
      <c r="AC499" s="955"/>
      <c r="AD499" s="952"/>
      <c r="AE499" s="947"/>
      <c r="AF499" s="956"/>
    </row>
    <row r="500" spans="1:32" ht="15" customHeight="1" x14ac:dyDescent="0.25">
      <c r="A500" s="943"/>
      <c r="B500" s="944"/>
      <c r="C500" s="945"/>
      <c r="D500" s="944"/>
      <c r="E500" s="946"/>
      <c r="F500" s="947"/>
      <c r="G500" s="948"/>
      <c r="H500" s="949"/>
      <c r="I500" s="899"/>
      <c r="J500" s="899"/>
      <c r="K500" s="899"/>
      <c r="L500" s="944"/>
      <c r="M500" s="901"/>
      <c r="N500" s="950"/>
      <c r="O500" s="950"/>
      <c r="P500" s="950"/>
      <c r="Q500" s="950"/>
      <c r="R500" s="951"/>
      <c r="S500" s="952"/>
      <c r="T500" s="952"/>
      <c r="U500" s="944"/>
      <c r="V500" s="954"/>
      <c r="W500" s="950"/>
      <c r="X500" s="950"/>
      <c r="Y500" s="901"/>
      <c r="Z500" s="901"/>
      <c r="AA500" s="901"/>
      <c r="AB500" s="899"/>
      <c r="AC500" s="955"/>
      <c r="AD500" s="952"/>
      <c r="AE500" s="947"/>
      <c r="AF500" s="956"/>
    </row>
    <row r="501" spans="1:32" ht="15" customHeight="1" x14ac:dyDescent="0.25">
      <c r="A501" s="943"/>
      <c r="B501" s="944"/>
      <c r="C501" s="945"/>
      <c r="D501" s="944"/>
      <c r="E501" s="946"/>
      <c r="F501" s="947"/>
      <c r="G501" s="948"/>
      <c r="H501" s="949"/>
      <c r="I501" s="899"/>
      <c r="J501" s="899"/>
      <c r="K501" s="899"/>
      <c r="L501" s="944"/>
      <c r="M501" s="901"/>
      <c r="N501" s="950"/>
      <c r="O501" s="950"/>
      <c r="P501" s="950"/>
      <c r="Q501" s="950"/>
      <c r="R501" s="951"/>
      <c r="S501" s="952"/>
      <c r="T501" s="952"/>
      <c r="U501" s="944"/>
      <c r="V501" s="954"/>
      <c r="W501" s="950"/>
      <c r="X501" s="950"/>
      <c r="Y501" s="901"/>
      <c r="Z501" s="901"/>
      <c r="AA501" s="901"/>
      <c r="AB501" s="899"/>
      <c r="AC501" s="955"/>
      <c r="AD501" s="952"/>
      <c r="AE501" s="947"/>
      <c r="AF501" s="956"/>
    </row>
    <row r="502" spans="1:32" ht="15" customHeight="1" x14ac:dyDescent="0.25">
      <c r="A502" s="943"/>
      <c r="B502" s="944"/>
      <c r="C502" s="945"/>
      <c r="D502" s="944"/>
      <c r="E502" s="946"/>
      <c r="F502" s="947"/>
      <c r="G502" s="948"/>
      <c r="H502" s="949"/>
      <c r="I502" s="899"/>
      <c r="J502" s="899"/>
      <c r="K502" s="899"/>
      <c r="L502" s="944"/>
      <c r="M502" s="901"/>
      <c r="N502" s="950"/>
      <c r="O502" s="950"/>
      <c r="P502" s="950"/>
      <c r="Q502" s="950"/>
      <c r="R502" s="951"/>
      <c r="S502" s="952"/>
      <c r="T502" s="952"/>
      <c r="U502" s="944"/>
      <c r="V502" s="954"/>
      <c r="W502" s="950"/>
      <c r="X502" s="950"/>
      <c r="Y502" s="901"/>
      <c r="Z502" s="901"/>
      <c r="AA502" s="901"/>
      <c r="AB502" s="899"/>
      <c r="AC502" s="955"/>
      <c r="AD502" s="952"/>
      <c r="AE502" s="947"/>
      <c r="AF502" s="956"/>
    </row>
    <row r="503" spans="1:32" ht="15" customHeight="1" x14ac:dyDescent="0.25">
      <c r="A503" s="943"/>
      <c r="B503" s="944"/>
      <c r="C503" s="945"/>
      <c r="D503" s="944"/>
      <c r="E503" s="946"/>
      <c r="F503" s="947"/>
      <c r="G503" s="948"/>
      <c r="H503" s="949"/>
      <c r="I503" s="899"/>
      <c r="J503" s="899"/>
      <c r="K503" s="899"/>
      <c r="L503" s="944"/>
      <c r="M503" s="901"/>
      <c r="N503" s="950"/>
      <c r="O503" s="950"/>
      <c r="P503" s="950"/>
      <c r="Q503" s="950"/>
      <c r="R503" s="951"/>
      <c r="S503" s="952"/>
      <c r="T503" s="952"/>
      <c r="U503" s="944"/>
      <c r="V503" s="954"/>
      <c r="W503" s="950"/>
      <c r="X503" s="950"/>
      <c r="Y503" s="901"/>
      <c r="Z503" s="901"/>
      <c r="AA503" s="901"/>
      <c r="AB503" s="899"/>
      <c r="AC503" s="955"/>
      <c r="AD503" s="952"/>
      <c r="AE503" s="947"/>
      <c r="AF503" s="956"/>
    </row>
    <row r="504" spans="1:32" ht="15" customHeight="1" x14ac:dyDescent="0.25">
      <c r="A504" s="943"/>
      <c r="B504" s="944"/>
      <c r="C504" s="945"/>
      <c r="D504" s="944"/>
      <c r="E504" s="946"/>
      <c r="F504" s="947"/>
      <c r="G504" s="948"/>
      <c r="H504" s="949"/>
      <c r="I504" s="899"/>
      <c r="J504" s="899"/>
      <c r="K504" s="899"/>
      <c r="L504" s="944"/>
      <c r="M504" s="901"/>
      <c r="N504" s="950"/>
      <c r="O504" s="950"/>
      <c r="P504" s="950"/>
      <c r="Q504" s="950"/>
      <c r="R504" s="951"/>
      <c r="S504" s="952"/>
      <c r="T504" s="952"/>
      <c r="U504" s="944"/>
      <c r="V504" s="954"/>
      <c r="W504" s="950"/>
      <c r="X504" s="950"/>
      <c r="Y504" s="901"/>
      <c r="Z504" s="901"/>
      <c r="AA504" s="901"/>
      <c r="AB504" s="899"/>
      <c r="AC504" s="955"/>
      <c r="AD504" s="952"/>
      <c r="AE504" s="947"/>
      <c r="AF504" s="956"/>
    </row>
    <row r="505" spans="1:32" ht="15" customHeight="1" x14ac:dyDescent="0.25">
      <c r="A505" s="943"/>
      <c r="B505" s="944"/>
      <c r="C505" s="945"/>
      <c r="D505" s="944"/>
      <c r="E505" s="946"/>
      <c r="F505" s="947"/>
      <c r="G505" s="948"/>
      <c r="H505" s="949"/>
      <c r="I505" s="899"/>
      <c r="J505" s="899"/>
      <c r="K505" s="899"/>
      <c r="L505" s="944"/>
      <c r="M505" s="901"/>
      <c r="N505" s="950"/>
      <c r="O505" s="950"/>
      <c r="P505" s="950"/>
      <c r="Q505" s="950"/>
      <c r="R505" s="951"/>
      <c r="S505" s="952"/>
      <c r="T505" s="952"/>
      <c r="U505" s="944"/>
      <c r="V505" s="954"/>
      <c r="W505" s="950"/>
      <c r="X505" s="950"/>
      <c r="Y505" s="901"/>
      <c r="Z505" s="901"/>
      <c r="AA505" s="901"/>
      <c r="AB505" s="899"/>
      <c r="AC505" s="955"/>
      <c r="AD505" s="952"/>
      <c r="AE505" s="947"/>
      <c r="AF505" s="956"/>
    </row>
    <row r="506" spans="1:32" ht="15" customHeight="1" x14ac:dyDescent="0.25">
      <c r="A506" s="943"/>
      <c r="B506" s="944"/>
      <c r="C506" s="945"/>
      <c r="D506" s="944"/>
      <c r="E506" s="946"/>
      <c r="F506" s="947"/>
      <c r="G506" s="948"/>
      <c r="H506" s="949"/>
      <c r="I506" s="899"/>
      <c r="J506" s="899"/>
      <c r="K506" s="899"/>
      <c r="L506" s="944"/>
      <c r="M506" s="901"/>
      <c r="N506" s="950"/>
      <c r="O506" s="950"/>
      <c r="P506" s="950"/>
      <c r="Q506" s="950"/>
      <c r="R506" s="951"/>
      <c r="S506" s="952"/>
      <c r="T506" s="952"/>
      <c r="U506" s="944"/>
      <c r="V506" s="954"/>
      <c r="W506" s="950"/>
      <c r="X506" s="950"/>
      <c r="Y506" s="901"/>
      <c r="Z506" s="901"/>
      <c r="AA506" s="901"/>
      <c r="AB506" s="899"/>
      <c r="AC506" s="955"/>
      <c r="AD506" s="952"/>
      <c r="AE506" s="947"/>
      <c r="AF506" s="956"/>
    </row>
    <row r="507" spans="1:32" ht="15" customHeight="1" x14ac:dyDescent="0.25">
      <c r="A507" s="943"/>
      <c r="B507" s="944"/>
      <c r="C507" s="945"/>
      <c r="D507" s="944"/>
      <c r="E507" s="946"/>
      <c r="F507" s="947"/>
      <c r="G507" s="948"/>
      <c r="H507" s="949"/>
      <c r="I507" s="899"/>
      <c r="J507" s="899"/>
      <c r="K507" s="899"/>
      <c r="L507" s="944"/>
      <c r="M507" s="901"/>
      <c r="N507" s="950"/>
      <c r="O507" s="950"/>
      <c r="P507" s="950"/>
      <c r="Q507" s="950"/>
      <c r="R507" s="951"/>
      <c r="S507" s="952"/>
      <c r="T507" s="952"/>
      <c r="U507" s="944"/>
      <c r="V507" s="954"/>
      <c r="W507" s="950"/>
      <c r="X507" s="950"/>
      <c r="Y507" s="901"/>
      <c r="Z507" s="901"/>
      <c r="AA507" s="901"/>
      <c r="AB507" s="899"/>
      <c r="AC507" s="955"/>
      <c r="AD507" s="952"/>
      <c r="AE507" s="947"/>
      <c r="AF507" s="956"/>
    </row>
    <row r="508" spans="1:32" ht="15" customHeight="1" x14ac:dyDescent="0.25">
      <c r="A508" s="943"/>
      <c r="B508" s="944"/>
      <c r="C508" s="945"/>
      <c r="D508" s="944"/>
      <c r="E508" s="946"/>
      <c r="F508" s="947"/>
      <c r="G508" s="948"/>
      <c r="H508" s="949"/>
      <c r="I508" s="899"/>
      <c r="J508" s="899"/>
      <c r="K508" s="899"/>
      <c r="L508" s="944"/>
      <c r="M508" s="901"/>
      <c r="N508" s="950"/>
      <c r="O508" s="950"/>
      <c r="P508" s="950"/>
      <c r="Q508" s="950"/>
      <c r="R508" s="951"/>
      <c r="S508" s="952"/>
      <c r="T508" s="952"/>
      <c r="U508" s="944"/>
      <c r="V508" s="954"/>
      <c r="W508" s="950"/>
      <c r="X508" s="950"/>
      <c r="Y508" s="901"/>
      <c r="Z508" s="901"/>
      <c r="AA508" s="901"/>
      <c r="AB508" s="899"/>
      <c r="AC508" s="955"/>
      <c r="AD508" s="952"/>
      <c r="AE508" s="947"/>
      <c r="AF508" s="956"/>
    </row>
    <row r="509" spans="1:32" ht="15" customHeight="1" x14ac:dyDescent="0.25">
      <c r="A509" s="943"/>
      <c r="B509" s="944"/>
      <c r="C509" s="945"/>
      <c r="D509" s="944"/>
      <c r="E509" s="946"/>
      <c r="F509" s="947"/>
      <c r="G509" s="948"/>
      <c r="H509" s="949"/>
      <c r="I509" s="899"/>
      <c r="J509" s="899"/>
      <c r="K509" s="899"/>
      <c r="L509" s="944"/>
      <c r="M509" s="901"/>
      <c r="N509" s="950"/>
      <c r="O509" s="950"/>
      <c r="P509" s="950"/>
      <c r="Q509" s="950"/>
      <c r="R509" s="951"/>
      <c r="S509" s="952"/>
      <c r="T509" s="952"/>
      <c r="U509" s="944"/>
      <c r="V509" s="954"/>
      <c r="W509" s="950"/>
      <c r="X509" s="950"/>
      <c r="Y509" s="901"/>
      <c r="Z509" s="901"/>
      <c r="AA509" s="901"/>
      <c r="AB509" s="899"/>
      <c r="AC509" s="955"/>
      <c r="AD509" s="952"/>
      <c r="AE509" s="947"/>
      <c r="AF509" s="956"/>
    </row>
    <row r="510" spans="1:32" ht="15" customHeight="1" x14ac:dyDescent="0.25">
      <c r="A510" s="943"/>
      <c r="B510" s="944"/>
      <c r="C510" s="945"/>
      <c r="D510" s="944"/>
      <c r="E510" s="946"/>
      <c r="F510" s="947"/>
      <c r="G510" s="948"/>
      <c r="H510" s="949"/>
      <c r="I510" s="899"/>
      <c r="J510" s="899"/>
      <c r="K510" s="899"/>
      <c r="L510" s="944"/>
      <c r="M510" s="901"/>
      <c r="N510" s="950"/>
      <c r="O510" s="950"/>
      <c r="P510" s="950"/>
      <c r="Q510" s="950"/>
      <c r="R510" s="951"/>
      <c r="S510" s="952"/>
      <c r="T510" s="952"/>
      <c r="U510" s="944"/>
      <c r="V510" s="954"/>
      <c r="W510" s="950"/>
      <c r="X510" s="950"/>
      <c r="Y510" s="901"/>
      <c r="Z510" s="901"/>
      <c r="AA510" s="901"/>
      <c r="AB510" s="899"/>
      <c r="AC510" s="955"/>
      <c r="AD510" s="952"/>
      <c r="AE510" s="947"/>
      <c r="AF510" s="956"/>
    </row>
    <row r="511" spans="1:32" ht="15" customHeight="1" x14ac:dyDescent="0.25">
      <c r="A511" s="943"/>
      <c r="B511" s="944"/>
      <c r="C511" s="945"/>
      <c r="D511" s="944"/>
      <c r="E511" s="946"/>
      <c r="F511" s="947"/>
      <c r="G511" s="948"/>
      <c r="H511" s="949"/>
      <c r="I511" s="899"/>
      <c r="J511" s="899"/>
      <c r="K511" s="899"/>
      <c r="L511" s="944"/>
      <c r="M511" s="901"/>
      <c r="N511" s="950"/>
      <c r="O511" s="950"/>
      <c r="P511" s="950"/>
      <c r="Q511" s="950"/>
      <c r="R511" s="951"/>
      <c r="S511" s="952"/>
      <c r="T511" s="952"/>
      <c r="U511" s="944"/>
      <c r="V511" s="954"/>
      <c r="W511" s="950"/>
      <c r="X511" s="950"/>
      <c r="Y511" s="901"/>
      <c r="Z511" s="901"/>
      <c r="AA511" s="901"/>
      <c r="AB511" s="899"/>
      <c r="AC511" s="955"/>
      <c r="AD511" s="952"/>
      <c r="AE511" s="947"/>
      <c r="AF511" s="956"/>
    </row>
    <row r="512" spans="1:32" ht="15" customHeight="1" x14ac:dyDescent="0.25">
      <c r="A512" s="943"/>
      <c r="B512" s="944"/>
      <c r="C512" s="945"/>
      <c r="D512" s="944"/>
      <c r="E512" s="946"/>
      <c r="F512" s="947"/>
      <c r="G512" s="948"/>
      <c r="H512" s="949"/>
      <c r="I512" s="899"/>
      <c r="J512" s="899"/>
      <c r="K512" s="899"/>
      <c r="L512" s="944"/>
      <c r="M512" s="901"/>
      <c r="N512" s="950"/>
      <c r="O512" s="950"/>
      <c r="P512" s="950"/>
      <c r="Q512" s="950"/>
      <c r="R512" s="951"/>
      <c r="S512" s="952"/>
      <c r="T512" s="952"/>
      <c r="U512" s="944"/>
      <c r="V512" s="954"/>
      <c r="W512" s="950"/>
      <c r="X512" s="950"/>
      <c r="Y512" s="901"/>
      <c r="Z512" s="901"/>
      <c r="AA512" s="901"/>
      <c r="AB512" s="899"/>
      <c r="AC512" s="955"/>
      <c r="AD512" s="952"/>
      <c r="AE512" s="947"/>
      <c r="AF512" s="956"/>
    </row>
    <row r="513" spans="1:32" ht="15" customHeight="1" x14ac:dyDescent="0.25">
      <c r="A513" s="943"/>
      <c r="B513" s="944"/>
      <c r="C513" s="945"/>
      <c r="D513" s="944"/>
      <c r="E513" s="946"/>
      <c r="F513" s="947"/>
      <c r="G513" s="948"/>
      <c r="H513" s="949"/>
      <c r="I513" s="899"/>
      <c r="J513" s="899"/>
      <c r="K513" s="899"/>
      <c r="L513" s="944"/>
      <c r="M513" s="901"/>
      <c r="N513" s="950"/>
      <c r="O513" s="950"/>
      <c r="P513" s="950"/>
      <c r="Q513" s="950"/>
      <c r="R513" s="951"/>
      <c r="S513" s="952"/>
      <c r="T513" s="952"/>
      <c r="U513" s="944"/>
      <c r="V513" s="954"/>
      <c r="W513" s="950"/>
      <c r="X513" s="950"/>
      <c r="Y513" s="901"/>
      <c r="Z513" s="901"/>
      <c r="AA513" s="901"/>
      <c r="AB513" s="899"/>
      <c r="AC513" s="955"/>
      <c r="AD513" s="952"/>
      <c r="AE513" s="947"/>
      <c r="AF513" s="956"/>
    </row>
    <row r="514" spans="1:32" ht="15" customHeight="1" x14ac:dyDescent="0.25">
      <c r="A514" s="943"/>
      <c r="B514" s="944"/>
      <c r="C514" s="945"/>
      <c r="D514" s="944"/>
      <c r="E514" s="946"/>
      <c r="F514" s="947"/>
      <c r="G514" s="948"/>
      <c r="H514" s="949"/>
      <c r="I514" s="899"/>
      <c r="J514" s="899"/>
      <c r="K514" s="899"/>
      <c r="L514" s="944"/>
      <c r="M514" s="901"/>
      <c r="N514" s="950"/>
      <c r="O514" s="950"/>
      <c r="P514" s="950"/>
      <c r="Q514" s="950"/>
      <c r="R514" s="951"/>
      <c r="S514" s="952"/>
      <c r="T514" s="952"/>
      <c r="U514" s="944"/>
      <c r="V514" s="954"/>
      <c r="W514" s="950"/>
      <c r="X514" s="950"/>
      <c r="Y514" s="901"/>
      <c r="Z514" s="901"/>
      <c r="AA514" s="901"/>
      <c r="AB514" s="899"/>
      <c r="AC514" s="955"/>
      <c r="AD514" s="952"/>
      <c r="AE514" s="947"/>
      <c r="AF514" s="956"/>
    </row>
    <row r="515" spans="1:32" ht="15" customHeight="1" x14ac:dyDescent="0.25">
      <c r="A515" s="943"/>
      <c r="B515" s="944"/>
      <c r="C515" s="945"/>
      <c r="D515" s="944"/>
      <c r="E515" s="946"/>
      <c r="F515" s="947"/>
      <c r="G515" s="948"/>
      <c r="H515" s="949"/>
      <c r="I515" s="899"/>
      <c r="J515" s="899"/>
      <c r="K515" s="899"/>
      <c r="L515" s="944"/>
      <c r="M515" s="901"/>
      <c r="N515" s="950"/>
      <c r="O515" s="950"/>
      <c r="P515" s="950"/>
      <c r="Q515" s="950"/>
      <c r="R515" s="951"/>
      <c r="S515" s="952"/>
      <c r="T515" s="952"/>
      <c r="U515" s="944"/>
      <c r="V515" s="954"/>
      <c r="W515" s="950"/>
      <c r="X515" s="950"/>
      <c r="Y515" s="901"/>
      <c r="Z515" s="901"/>
      <c r="AA515" s="901"/>
      <c r="AB515" s="899"/>
      <c r="AC515" s="955"/>
      <c r="AD515" s="952"/>
      <c r="AE515" s="947"/>
      <c r="AF515" s="956"/>
    </row>
    <row r="516" spans="1:32" ht="15" customHeight="1" x14ac:dyDescent="0.25">
      <c r="A516" s="943"/>
      <c r="B516" s="944"/>
      <c r="C516" s="945"/>
      <c r="D516" s="944"/>
      <c r="E516" s="946"/>
      <c r="F516" s="947"/>
      <c r="G516" s="948"/>
      <c r="H516" s="949"/>
      <c r="I516" s="899"/>
      <c r="J516" s="899"/>
      <c r="K516" s="899"/>
      <c r="L516" s="944"/>
      <c r="M516" s="901"/>
      <c r="N516" s="950"/>
      <c r="O516" s="950"/>
      <c r="P516" s="950"/>
      <c r="Q516" s="950"/>
      <c r="R516" s="951"/>
      <c r="S516" s="952"/>
      <c r="T516" s="952"/>
      <c r="U516" s="944"/>
      <c r="V516" s="954"/>
      <c r="W516" s="950"/>
      <c r="X516" s="950"/>
      <c r="Y516" s="901"/>
      <c r="Z516" s="901"/>
      <c r="AA516" s="901"/>
      <c r="AB516" s="899"/>
      <c r="AC516" s="955"/>
      <c r="AD516" s="952"/>
      <c r="AE516" s="947"/>
      <c r="AF516" s="956"/>
    </row>
    <row r="517" spans="1:32" ht="15" customHeight="1" x14ac:dyDescent="0.25">
      <c r="A517" s="943"/>
      <c r="B517" s="944"/>
      <c r="C517" s="945"/>
      <c r="D517" s="944"/>
      <c r="E517" s="946"/>
      <c r="F517" s="947"/>
      <c r="G517" s="948"/>
      <c r="H517" s="949"/>
      <c r="I517" s="899"/>
      <c r="J517" s="899"/>
      <c r="K517" s="899"/>
      <c r="L517" s="944"/>
      <c r="M517" s="901"/>
      <c r="N517" s="950"/>
      <c r="O517" s="950"/>
      <c r="P517" s="950"/>
      <c r="Q517" s="950"/>
      <c r="R517" s="951"/>
      <c r="S517" s="952"/>
      <c r="T517" s="952"/>
      <c r="U517" s="944"/>
      <c r="V517" s="954"/>
      <c r="W517" s="950"/>
      <c r="X517" s="950"/>
      <c r="Y517" s="901"/>
      <c r="Z517" s="901"/>
      <c r="AA517" s="901"/>
      <c r="AB517" s="899"/>
      <c r="AC517" s="955"/>
      <c r="AD517" s="952"/>
      <c r="AE517" s="947"/>
      <c r="AF517" s="956"/>
    </row>
    <row r="518" spans="1:32" ht="15" customHeight="1" x14ac:dyDescent="0.25">
      <c r="A518" s="943"/>
      <c r="B518" s="944"/>
      <c r="C518" s="945"/>
      <c r="D518" s="944"/>
      <c r="E518" s="946"/>
      <c r="F518" s="947"/>
      <c r="G518" s="948"/>
      <c r="H518" s="949"/>
      <c r="I518" s="899"/>
      <c r="J518" s="899"/>
      <c r="K518" s="899"/>
      <c r="L518" s="944"/>
      <c r="M518" s="901"/>
      <c r="N518" s="950"/>
      <c r="O518" s="950"/>
      <c r="P518" s="950"/>
      <c r="Q518" s="950"/>
      <c r="R518" s="951"/>
      <c r="S518" s="952"/>
      <c r="T518" s="952"/>
      <c r="U518" s="944"/>
      <c r="V518" s="954"/>
      <c r="W518" s="950"/>
      <c r="X518" s="950"/>
      <c r="Y518" s="901"/>
      <c r="Z518" s="901"/>
      <c r="AA518" s="901"/>
      <c r="AB518" s="899"/>
      <c r="AC518" s="955"/>
      <c r="AD518" s="952"/>
      <c r="AE518" s="947"/>
      <c r="AF518" s="956"/>
    </row>
    <row r="519" spans="1:32" ht="15" customHeight="1" x14ac:dyDescent="0.25">
      <c r="A519" s="943"/>
      <c r="B519" s="944"/>
      <c r="C519" s="945"/>
      <c r="D519" s="944"/>
      <c r="E519" s="946"/>
      <c r="F519" s="947"/>
      <c r="G519" s="948"/>
      <c r="H519" s="949"/>
      <c r="I519" s="899"/>
      <c r="J519" s="899"/>
      <c r="K519" s="899"/>
      <c r="L519" s="944"/>
      <c r="M519" s="901"/>
      <c r="N519" s="950"/>
      <c r="O519" s="950"/>
      <c r="P519" s="950"/>
      <c r="Q519" s="950"/>
      <c r="R519" s="951"/>
      <c r="S519" s="952"/>
      <c r="T519" s="952"/>
      <c r="U519" s="944"/>
      <c r="V519" s="954"/>
      <c r="W519" s="950"/>
      <c r="X519" s="950"/>
      <c r="Y519" s="901"/>
      <c r="Z519" s="901"/>
      <c r="AA519" s="901"/>
      <c r="AB519" s="899"/>
      <c r="AC519" s="955"/>
      <c r="AD519" s="952"/>
      <c r="AE519" s="947"/>
      <c r="AF519" s="956"/>
    </row>
    <row r="520" spans="1:32" ht="15" customHeight="1" x14ac:dyDescent="0.25">
      <c r="A520" s="943"/>
      <c r="B520" s="944"/>
      <c r="C520" s="945"/>
      <c r="D520" s="944"/>
      <c r="E520" s="946"/>
      <c r="F520" s="947"/>
      <c r="G520" s="948"/>
      <c r="H520" s="949"/>
      <c r="I520" s="899"/>
      <c r="J520" s="899"/>
      <c r="K520" s="899"/>
      <c r="L520" s="944"/>
      <c r="M520" s="901"/>
      <c r="N520" s="950"/>
      <c r="O520" s="950"/>
      <c r="P520" s="950"/>
      <c r="Q520" s="950"/>
      <c r="R520" s="951"/>
      <c r="S520" s="952"/>
      <c r="T520" s="952"/>
      <c r="U520" s="944"/>
      <c r="V520" s="954"/>
      <c r="W520" s="950"/>
      <c r="X520" s="950"/>
      <c r="Y520" s="901"/>
      <c r="Z520" s="901"/>
      <c r="AA520" s="901"/>
      <c r="AB520" s="899"/>
      <c r="AC520" s="955"/>
      <c r="AD520" s="952"/>
      <c r="AE520" s="947"/>
      <c r="AF520" s="956"/>
    </row>
    <row r="521" spans="1:32" ht="15" customHeight="1" x14ac:dyDescent="0.25">
      <c r="A521" s="943"/>
      <c r="B521" s="944"/>
      <c r="C521" s="945"/>
      <c r="D521" s="944"/>
      <c r="E521" s="946"/>
      <c r="F521" s="947"/>
      <c r="G521" s="948"/>
      <c r="H521" s="949"/>
      <c r="I521" s="899"/>
      <c r="J521" s="899"/>
      <c r="K521" s="899"/>
      <c r="L521" s="944"/>
      <c r="M521" s="901"/>
      <c r="N521" s="950"/>
      <c r="O521" s="950"/>
      <c r="P521" s="950"/>
      <c r="Q521" s="950"/>
      <c r="R521" s="951"/>
      <c r="S521" s="952"/>
      <c r="T521" s="952"/>
      <c r="U521" s="944"/>
      <c r="V521" s="954"/>
      <c r="W521" s="950"/>
      <c r="X521" s="950"/>
      <c r="Y521" s="901"/>
      <c r="Z521" s="901"/>
      <c r="AA521" s="901"/>
      <c r="AB521" s="899"/>
      <c r="AC521" s="955"/>
      <c r="AD521" s="952"/>
      <c r="AE521" s="947"/>
      <c r="AF521" s="956"/>
    </row>
    <row r="522" spans="1:32" ht="15" customHeight="1" x14ac:dyDescent="0.25">
      <c r="A522" s="943"/>
      <c r="B522" s="944"/>
      <c r="C522" s="945"/>
      <c r="D522" s="944"/>
      <c r="E522" s="946"/>
      <c r="F522" s="947"/>
      <c r="G522" s="948"/>
      <c r="H522" s="949"/>
      <c r="I522" s="899"/>
      <c r="J522" s="899"/>
      <c r="K522" s="899"/>
      <c r="L522" s="944"/>
      <c r="M522" s="901"/>
      <c r="N522" s="950"/>
      <c r="O522" s="950"/>
      <c r="P522" s="950"/>
      <c r="Q522" s="950"/>
      <c r="R522" s="951"/>
      <c r="S522" s="952"/>
      <c r="T522" s="952"/>
      <c r="U522" s="944"/>
      <c r="V522" s="954"/>
      <c r="W522" s="950"/>
      <c r="X522" s="950"/>
      <c r="Y522" s="901"/>
      <c r="Z522" s="901"/>
      <c r="AA522" s="901"/>
      <c r="AB522" s="899"/>
      <c r="AC522" s="955"/>
      <c r="AD522" s="952"/>
      <c r="AE522" s="947"/>
      <c r="AF522" s="956"/>
    </row>
    <row r="523" spans="1:32" ht="15" customHeight="1" x14ac:dyDescent="0.25">
      <c r="A523" s="943"/>
      <c r="B523" s="944"/>
      <c r="C523" s="945"/>
      <c r="D523" s="944"/>
      <c r="E523" s="946"/>
      <c r="F523" s="947"/>
      <c r="G523" s="948"/>
      <c r="H523" s="949"/>
      <c r="I523" s="899"/>
      <c r="J523" s="899"/>
      <c r="K523" s="899"/>
      <c r="L523" s="944"/>
      <c r="M523" s="901"/>
      <c r="N523" s="950"/>
      <c r="O523" s="950"/>
      <c r="P523" s="950"/>
      <c r="Q523" s="950"/>
      <c r="R523" s="951"/>
      <c r="S523" s="952"/>
      <c r="T523" s="952"/>
      <c r="U523" s="944"/>
      <c r="V523" s="954"/>
      <c r="W523" s="950"/>
      <c r="X523" s="950"/>
      <c r="Y523" s="901"/>
      <c r="Z523" s="901"/>
      <c r="AA523" s="901"/>
      <c r="AB523" s="899"/>
      <c r="AC523" s="955"/>
      <c r="AD523" s="952"/>
      <c r="AE523" s="947"/>
      <c r="AF523" s="956"/>
    </row>
    <row r="524" spans="1:32" ht="15" customHeight="1" x14ac:dyDescent="0.25">
      <c r="A524" s="943"/>
      <c r="B524" s="944"/>
      <c r="C524" s="945"/>
      <c r="D524" s="944"/>
      <c r="E524" s="946"/>
      <c r="F524" s="947"/>
      <c r="G524" s="948"/>
      <c r="H524" s="949"/>
      <c r="I524" s="899"/>
      <c r="J524" s="899"/>
      <c r="K524" s="899"/>
      <c r="L524" s="944"/>
      <c r="M524" s="901"/>
      <c r="N524" s="950"/>
      <c r="O524" s="950"/>
      <c r="P524" s="950"/>
      <c r="Q524" s="950"/>
      <c r="R524" s="951"/>
      <c r="S524" s="952"/>
      <c r="T524" s="952"/>
      <c r="U524" s="944"/>
      <c r="V524" s="954"/>
      <c r="W524" s="950"/>
      <c r="X524" s="950"/>
      <c r="Y524" s="901"/>
      <c r="Z524" s="901"/>
      <c r="AA524" s="901"/>
      <c r="AB524" s="899"/>
      <c r="AC524" s="955"/>
      <c r="AD524" s="952"/>
      <c r="AE524" s="947"/>
      <c r="AF524" s="956"/>
    </row>
    <row r="525" spans="1:32" ht="15" customHeight="1" x14ac:dyDescent="0.25">
      <c r="A525" s="943"/>
      <c r="B525" s="944"/>
      <c r="C525" s="945"/>
      <c r="D525" s="944"/>
      <c r="E525" s="946"/>
      <c r="F525" s="947"/>
      <c r="G525" s="948"/>
      <c r="H525" s="949"/>
      <c r="I525" s="899"/>
      <c r="J525" s="899"/>
      <c r="K525" s="899"/>
      <c r="L525" s="944"/>
      <c r="M525" s="901"/>
      <c r="N525" s="950"/>
      <c r="O525" s="950"/>
      <c r="P525" s="950"/>
      <c r="Q525" s="950"/>
      <c r="R525" s="951"/>
      <c r="S525" s="952"/>
      <c r="T525" s="952"/>
      <c r="U525" s="944"/>
      <c r="V525" s="954"/>
      <c r="W525" s="950"/>
      <c r="X525" s="950"/>
      <c r="Y525" s="901"/>
      <c r="Z525" s="901"/>
      <c r="AA525" s="901"/>
      <c r="AB525" s="899"/>
      <c r="AC525" s="955"/>
      <c r="AD525" s="952"/>
      <c r="AE525" s="947"/>
      <c r="AF525" s="956"/>
    </row>
    <row r="526" spans="1:32" ht="15" customHeight="1" x14ac:dyDescent="0.25">
      <c r="A526" s="943"/>
      <c r="B526" s="944"/>
      <c r="C526" s="945"/>
      <c r="D526" s="944"/>
      <c r="E526" s="946"/>
      <c r="F526" s="947"/>
      <c r="G526" s="948"/>
      <c r="H526" s="949"/>
      <c r="I526" s="899"/>
      <c r="J526" s="899"/>
      <c r="K526" s="899"/>
      <c r="L526" s="944"/>
      <c r="M526" s="901"/>
      <c r="N526" s="950"/>
      <c r="O526" s="950"/>
      <c r="P526" s="950"/>
      <c r="Q526" s="950"/>
      <c r="R526" s="951"/>
      <c r="S526" s="952"/>
      <c r="T526" s="952"/>
      <c r="U526" s="944"/>
      <c r="V526" s="954"/>
      <c r="W526" s="950"/>
      <c r="X526" s="950"/>
      <c r="Y526" s="901"/>
      <c r="Z526" s="901"/>
      <c r="AA526" s="901"/>
      <c r="AB526" s="899"/>
      <c r="AC526" s="955"/>
      <c r="AD526" s="952"/>
      <c r="AE526" s="947"/>
      <c r="AF526" s="956"/>
    </row>
    <row r="527" spans="1:32" ht="15" customHeight="1" x14ac:dyDescent="0.25">
      <c r="A527" s="943"/>
      <c r="B527" s="944"/>
      <c r="C527" s="945"/>
      <c r="D527" s="944"/>
      <c r="E527" s="946"/>
      <c r="F527" s="947"/>
      <c r="G527" s="948"/>
      <c r="H527" s="949"/>
      <c r="I527" s="899"/>
      <c r="J527" s="899"/>
      <c r="K527" s="899"/>
      <c r="L527" s="944"/>
      <c r="M527" s="901"/>
      <c r="N527" s="950"/>
      <c r="O527" s="950"/>
      <c r="P527" s="950"/>
      <c r="Q527" s="950"/>
      <c r="R527" s="951"/>
      <c r="S527" s="952"/>
      <c r="T527" s="952"/>
      <c r="U527" s="944"/>
      <c r="V527" s="954"/>
      <c r="W527" s="950"/>
      <c r="X527" s="950"/>
      <c r="Y527" s="901"/>
      <c r="Z527" s="901"/>
      <c r="AA527" s="901"/>
      <c r="AB527" s="899"/>
      <c r="AC527" s="955"/>
      <c r="AD527" s="952"/>
      <c r="AE527" s="947"/>
      <c r="AF527" s="956"/>
    </row>
    <row r="528" spans="1:32" ht="15" customHeight="1" x14ac:dyDescent="0.25">
      <c r="A528" s="943"/>
      <c r="B528" s="944"/>
      <c r="C528" s="945"/>
      <c r="D528" s="944"/>
      <c r="E528" s="946"/>
      <c r="F528" s="947"/>
      <c r="G528" s="948"/>
      <c r="H528" s="949"/>
      <c r="I528" s="899"/>
      <c r="J528" s="899"/>
      <c r="K528" s="899"/>
      <c r="L528" s="944"/>
      <c r="M528" s="901"/>
      <c r="N528" s="950"/>
      <c r="O528" s="950"/>
      <c r="P528" s="950"/>
      <c r="Q528" s="950"/>
      <c r="R528" s="951"/>
      <c r="S528" s="952"/>
      <c r="T528" s="952"/>
      <c r="U528" s="944"/>
      <c r="V528" s="954"/>
      <c r="W528" s="950"/>
      <c r="X528" s="950"/>
      <c r="Y528" s="901"/>
      <c r="Z528" s="901"/>
      <c r="AA528" s="901"/>
      <c r="AB528" s="899"/>
      <c r="AC528" s="955"/>
      <c r="AD528" s="952"/>
      <c r="AE528" s="947"/>
      <c r="AF528" s="956"/>
    </row>
    <row r="529" spans="1:32" ht="15" customHeight="1" x14ac:dyDescent="0.25">
      <c r="A529" s="943"/>
      <c r="B529" s="944"/>
      <c r="C529" s="957"/>
      <c r="D529" s="944"/>
      <c r="E529" s="946"/>
      <c r="F529" s="947"/>
      <c r="G529" s="948"/>
      <c r="H529" s="949"/>
      <c r="I529" s="899"/>
      <c r="J529" s="899"/>
      <c r="K529" s="899"/>
      <c r="L529" s="944"/>
      <c r="M529" s="901"/>
      <c r="N529" s="950"/>
      <c r="O529" s="950"/>
      <c r="P529" s="950"/>
      <c r="Q529" s="950"/>
      <c r="R529" s="951"/>
      <c r="S529" s="952"/>
      <c r="T529" s="952"/>
      <c r="U529" s="944"/>
      <c r="V529" s="954"/>
      <c r="W529" s="950"/>
      <c r="X529" s="950"/>
      <c r="Y529" s="901"/>
      <c r="Z529" s="901"/>
      <c r="AA529" s="901"/>
      <c r="AB529" s="899"/>
      <c r="AC529" s="955"/>
      <c r="AD529" s="952"/>
      <c r="AE529" s="947"/>
      <c r="AF529" s="956"/>
    </row>
    <row r="530" spans="1:32" ht="15" customHeight="1" x14ac:dyDescent="0.25">
      <c r="A530" s="943"/>
      <c r="B530" s="944"/>
      <c r="C530" s="945"/>
      <c r="D530" s="944"/>
      <c r="E530" s="946"/>
      <c r="F530" s="947"/>
      <c r="G530" s="948"/>
      <c r="H530" s="949"/>
      <c r="I530" s="899"/>
      <c r="J530" s="899"/>
      <c r="K530" s="899"/>
      <c r="L530" s="944"/>
      <c r="M530" s="901"/>
      <c r="N530" s="950"/>
      <c r="O530" s="950"/>
      <c r="P530" s="950"/>
      <c r="Q530" s="950"/>
      <c r="R530" s="951"/>
      <c r="S530" s="952"/>
      <c r="T530" s="952"/>
      <c r="U530" s="944"/>
      <c r="V530" s="954"/>
      <c r="W530" s="950"/>
      <c r="X530" s="950"/>
      <c r="Y530" s="901"/>
      <c r="Z530" s="901"/>
      <c r="AA530" s="901"/>
      <c r="AB530" s="899"/>
      <c r="AC530" s="955"/>
      <c r="AD530" s="952"/>
      <c r="AE530" s="947"/>
      <c r="AF530" s="956"/>
    </row>
    <row r="531" spans="1:32" ht="15" customHeight="1" x14ac:dyDescent="0.25">
      <c r="A531" s="943"/>
      <c r="B531" s="944"/>
      <c r="C531" s="945"/>
      <c r="D531" s="944"/>
      <c r="E531" s="946"/>
      <c r="F531" s="947"/>
      <c r="G531" s="948"/>
      <c r="H531" s="949"/>
      <c r="I531" s="899"/>
      <c r="J531" s="899"/>
      <c r="K531" s="899"/>
      <c r="L531" s="944"/>
      <c r="M531" s="901"/>
      <c r="N531" s="950"/>
      <c r="O531" s="950"/>
      <c r="P531" s="950"/>
      <c r="Q531" s="950"/>
      <c r="R531" s="951"/>
      <c r="S531" s="952"/>
      <c r="T531" s="952"/>
      <c r="U531" s="944"/>
      <c r="V531" s="954"/>
      <c r="W531" s="950"/>
      <c r="X531" s="950"/>
      <c r="Y531" s="901"/>
      <c r="Z531" s="901"/>
      <c r="AA531" s="901"/>
      <c r="AB531" s="899"/>
      <c r="AC531" s="955"/>
      <c r="AD531" s="952"/>
      <c r="AE531" s="947"/>
      <c r="AF531" s="956"/>
    </row>
    <row r="532" spans="1:32" ht="15" customHeight="1" x14ac:dyDescent="0.25">
      <c r="A532" s="943"/>
      <c r="B532" s="944"/>
      <c r="C532" s="945"/>
      <c r="D532" s="944"/>
      <c r="E532" s="946"/>
      <c r="F532" s="947"/>
      <c r="G532" s="948"/>
      <c r="H532" s="949"/>
      <c r="I532" s="899"/>
      <c r="J532" s="899"/>
      <c r="K532" s="899"/>
      <c r="L532" s="944"/>
      <c r="M532" s="901"/>
      <c r="N532" s="950"/>
      <c r="O532" s="950"/>
      <c r="P532" s="950"/>
      <c r="Q532" s="950"/>
      <c r="R532" s="951"/>
      <c r="S532" s="952"/>
      <c r="T532" s="952"/>
      <c r="U532" s="944"/>
      <c r="V532" s="954"/>
      <c r="W532" s="950"/>
      <c r="X532" s="950"/>
      <c r="Y532" s="901"/>
      <c r="Z532" s="901"/>
      <c r="AA532" s="901"/>
      <c r="AB532" s="899"/>
      <c r="AC532" s="955"/>
      <c r="AD532" s="952"/>
      <c r="AE532" s="947"/>
      <c r="AF532" s="956"/>
    </row>
    <row r="533" spans="1:32" ht="15" customHeight="1" x14ac:dyDescent="0.25">
      <c r="A533" s="943"/>
      <c r="B533" s="944"/>
      <c r="C533" s="945"/>
      <c r="D533" s="944"/>
      <c r="E533" s="946"/>
      <c r="F533" s="947"/>
      <c r="G533" s="948"/>
      <c r="H533" s="949"/>
      <c r="I533" s="899"/>
      <c r="J533" s="899"/>
      <c r="K533" s="899"/>
      <c r="L533" s="944"/>
      <c r="M533" s="901"/>
      <c r="N533" s="950"/>
      <c r="O533" s="950"/>
      <c r="P533" s="950"/>
      <c r="Q533" s="950"/>
      <c r="R533" s="951"/>
      <c r="S533" s="952"/>
      <c r="T533" s="952"/>
      <c r="U533" s="944"/>
      <c r="V533" s="954"/>
      <c r="W533" s="950"/>
      <c r="X533" s="950"/>
      <c r="Y533" s="901"/>
      <c r="Z533" s="901"/>
      <c r="AA533" s="901"/>
      <c r="AB533" s="899"/>
      <c r="AC533" s="955"/>
      <c r="AD533" s="952"/>
      <c r="AE533" s="947"/>
      <c r="AF533" s="956"/>
    </row>
    <row r="534" spans="1:32" ht="15" customHeight="1" x14ac:dyDescent="0.25">
      <c r="A534" s="943"/>
      <c r="B534" s="944"/>
      <c r="C534" s="945"/>
      <c r="D534" s="944"/>
      <c r="E534" s="946"/>
      <c r="F534" s="947"/>
      <c r="G534" s="948"/>
      <c r="H534" s="949"/>
      <c r="I534" s="899"/>
      <c r="J534" s="899"/>
      <c r="K534" s="899"/>
      <c r="L534" s="944"/>
      <c r="M534" s="901"/>
      <c r="N534" s="950"/>
      <c r="O534" s="950"/>
      <c r="P534" s="950"/>
      <c r="Q534" s="950"/>
      <c r="R534" s="951"/>
      <c r="S534" s="952"/>
      <c r="T534" s="952"/>
      <c r="U534" s="944"/>
      <c r="V534" s="954"/>
      <c r="W534" s="950"/>
      <c r="X534" s="950"/>
      <c r="Y534" s="901"/>
      <c r="Z534" s="901"/>
      <c r="AA534" s="901"/>
      <c r="AB534" s="899"/>
      <c r="AC534" s="955"/>
      <c r="AD534" s="952"/>
      <c r="AE534" s="947"/>
      <c r="AF534" s="956"/>
    </row>
    <row r="535" spans="1:32" ht="15" customHeight="1" x14ac:dyDescent="0.25">
      <c r="A535" s="943"/>
      <c r="B535" s="944"/>
      <c r="C535" s="945"/>
      <c r="D535" s="944"/>
      <c r="E535" s="946"/>
      <c r="F535" s="947"/>
      <c r="G535" s="948"/>
      <c r="H535" s="949"/>
      <c r="I535" s="899"/>
      <c r="J535" s="899"/>
      <c r="K535" s="899"/>
      <c r="L535" s="944"/>
      <c r="M535" s="901"/>
      <c r="N535" s="950"/>
      <c r="O535" s="950"/>
      <c r="P535" s="950"/>
      <c r="Q535" s="950"/>
      <c r="R535" s="951"/>
      <c r="S535" s="952"/>
      <c r="T535" s="952"/>
      <c r="U535" s="944"/>
      <c r="V535" s="954"/>
      <c r="W535" s="950"/>
      <c r="X535" s="950"/>
      <c r="Y535" s="901"/>
      <c r="Z535" s="901"/>
      <c r="AA535" s="901"/>
      <c r="AB535" s="899"/>
      <c r="AC535" s="955"/>
      <c r="AD535" s="952"/>
      <c r="AE535" s="947"/>
      <c r="AF535" s="956"/>
    </row>
    <row r="536" spans="1:32" ht="15" customHeight="1" x14ac:dyDescent="0.25">
      <c r="A536" s="943"/>
      <c r="B536" s="944"/>
      <c r="C536" s="945"/>
      <c r="D536" s="944"/>
      <c r="E536" s="946"/>
      <c r="F536" s="947"/>
      <c r="G536" s="948"/>
      <c r="H536" s="949"/>
      <c r="I536" s="899"/>
      <c r="J536" s="899"/>
      <c r="K536" s="899"/>
      <c r="L536" s="944"/>
      <c r="M536" s="901"/>
      <c r="N536" s="950"/>
      <c r="O536" s="950"/>
      <c r="P536" s="950"/>
      <c r="Q536" s="950"/>
      <c r="R536" s="951"/>
      <c r="S536" s="952"/>
      <c r="T536" s="952"/>
      <c r="U536" s="944"/>
      <c r="V536" s="954"/>
      <c r="W536" s="950"/>
      <c r="X536" s="950"/>
      <c r="Y536" s="901"/>
      <c r="Z536" s="901"/>
      <c r="AA536" s="901"/>
      <c r="AB536" s="899"/>
      <c r="AC536" s="955"/>
      <c r="AD536" s="952"/>
      <c r="AE536" s="947"/>
      <c r="AF536" s="956"/>
    </row>
    <row r="537" spans="1:32" ht="15" customHeight="1" x14ac:dyDescent="0.25">
      <c r="A537" s="943"/>
      <c r="B537" s="944"/>
      <c r="C537" s="957"/>
      <c r="D537" s="944"/>
      <c r="E537" s="946"/>
      <c r="F537" s="947"/>
      <c r="G537" s="948"/>
      <c r="H537" s="949"/>
      <c r="I537" s="899"/>
      <c r="J537" s="899"/>
      <c r="K537" s="899"/>
      <c r="L537" s="944"/>
      <c r="M537" s="901"/>
      <c r="N537" s="950"/>
      <c r="O537" s="950"/>
      <c r="P537" s="950"/>
      <c r="Q537" s="950"/>
      <c r="R537" s="951"/>
      <c r="S537" s="952"/>
      <c r="T537" s="952"/>
      <c r="U537" s="944"/>
      <c r="V537" s="954"/>
      <c r="W537" s="950"/>
      <c r="X537" s="950"/>
      <c r="Y537" s="901"/>
      <c r="Z537" s="901"/>
      <c r="AA537" s="901"/>
      <c r="AB537" s="899"/>
      <c r="AC537" s="955"/>
      <c r="AD537" s="952"/>
      <c r="AE537" s="947"/>
      <c r="AF537" s="956"/>
    </row>
    <row r="538" spans="1:32" ht="15" customHeight="1" x14ac:dyDescent="0.25">
      <c r="A538" s="943"/>
      <c r="B538" s="944"/>
      <c r="C538" s="945"/>
      <c r="D538" s="944"/>
      <c r="E538" s="946"/>
      <c r="F538" s="947"/>
      <c r="G538" s="948"/>
      <c r="H538" s="949"/>
      <c r="I538" s="899"/>
      <c r="J538" s="899"/>
      <c r="K538" s="899"/>
      <c r="L538" s="944"/>
      <c r="M538" s="901"/>
      <c r="N538" s="950"/>
      <c r="O538" s="950"/>
      <c r="P538" s="950"/>
      <c r="Q538" s="950"/>
      <c r="R538" s="951"/>
      <c r="S538" s="952"/>
      <c r="T538" s="952"/>
      <c r="U538" s="944"/>
      <c r="V538" s="954"/>
      <c r="W538" s="950"/>
      <c r="X538" s="950"/>
      <c r="Y538" s="901"/>
      <c r="Z538" s="901"/>
      <c r="AA538" s="901"/>
      <c r="AB538" s="899"/>
      <c r="AC538" s="955"/>
      <c r="AD538" s="952"/>
      <c r="AE538" s="947"/>
      <c r="AF538" s="956"/>
    </row>
    <row r="539" spans="1:32" ht="15" customHeight="1" x14ac:dyDescent="0.25">
      <c r="A539" s="943"/>
      <c r="B539" s="944"/>
      <c r="C539" s="945"/>
      <c r="D539" s="944"/>
      <c r="E539" s="946"/>
      <c r="F539" s="947"/>
      <c r="G539" s="948"/>
      <c r="H539" s="949"/>
      <c r="I539" s="899"/>
      <c r="J539" s="899"/>
      <c r="K539" s="899"/>
      <c r="L539" s="944"/>
      <c r="M539" s="901"/>
      <c r="N539" s="950"/>
      <c r="O539" s="950"/>
      <c r="P539" s="950"/>
      <c r="Q539" s="950"/>
      <c r="R539" s="951"/>
      <c r="S539" s="952"/>
      <c r="T539" s="952"/>
      <c r="U539" s="944"/>
      <c r="V539" s="954"/>
      <c r="W539" s="950"/>
      <c r="X539" s="950"/>
      <c r="Y539" s="901"/>
      <c r="Z539" s="901"/>
      <c r="AA539" s="901"/>
      <c r="AB539" s="899"/>
      <c r="AC539" s="955"/>
      <c r="AD539" s="952"/>
      <c r="AE539" s="947"/>
      <c r="AF539" s="956"/>
    </row>
    <row r="540" spans="1:32" ht="15" customHeight="1" x14ac:dyDescent="0.25">
      <c r="A540" s="943"/>
      <c r="B540" s="944"/>
      <c r="C540" s="945"/>
      <c r="D540" s="944"/>
      <c r="E540" s="946"/>
      <c r="F540" s="947"/>
      <c r="G540" s="948"/>
      <c r="H540" s="949"/>
      <c r="I540" s="899"/>
      <c r="J540" s="899"/>
      <c r="K540" s="899"/>
      <c r="L540" s="944"/>
      <c r="M540" s="901"/>
      <c r="N540" s="950"/>
      <c r="O540" s="950"/>
      <c r="P540" s="950"/>
      <c r="Q540" s="950"/>
      <c r="R540" s="951"/>
      <c r="S540" s="952"/>
      <c r="T540" s="952"/>
      <c r="U540" s="944"/>
      <c r="V540" s="954"/>
      <c r="W540" s="950"/>
      <c r="X540" s="950"/>
      <c r="Y540" s="901"/>
      <c r="Z540" s="901"/>
      <c r="AA540" s="901"/>
      <c r="AB540" s="899"/>
      <c r="AC540" s="955"/>
      <c r="AD540" s="952"/>
      <c r="AE540" s="947"/>
      <c r="AF540" s="956"/>
    </row>
    <row r="541" spans="1:32" ht="15" customHeight="1" x14ac:dyDescent="0.25">
      <c r="A541" s="943"/>
      <c r="B541" s="944"/>
      <c r="C541" s="945"/>
      <c r="D541" s="944"/>
      <c r="E541" s="946"/>
      <c r="F541" s="947"/>
      <c r="G541" s="948"/>
      <c r="H541" s="949"/>
      <c r="I541" s="899"/>
      <c r="J541" s="899"/>
      <c r="K541" s="899"/>
      <c r="L541" s="944"/>
      <c r="M541" s="901"/>
      <c r="N541" s="950"/>
      <c r="O541" s="950"/>
      <c r="P541" s="950"/>
      <c r="Q541" s="950"/>
      <c r="R541" s="951"/>
      <c r="S541" s="952"/>
      <c r="T541" s="952"/>
      <c r="U541" s="944"/>
      <c r="V541" s="954"/>
      <c r="W541" s="950"/>
      <c r="X541" s="950"/>
      <c r="Y541" s="901"/>
      <c r="Z541" s="901"/>
      <c r="AA541" s="901"/>
      <c r="AB541" s="899"/>
      <c r="AC541" s="955"/>
      <c r="AD541" s="952"/>
      <c r="AE541" s="947"/>
      <c r="AF541" s="956"/>
    </row>
    <row r="542" spans="1:32" ht="15" customHeight="1" x14ac:dyDescent="0.25">
      <c r="A542" s="943"/>
      <c r="B542" s="944"/>
      <c r="C542" s="945"/>
      <c r="D542" s="944"/>
      <c r="E542" s="946"/>
      <c r="F542" s="947"/>
      <c r="G542" s="948"/>
      <c r="H542" s="949"/>
      <c r="I542" s="899"/>
      <c r="J542" s="899"/>
      <c r="K542" s="899"/>
      <c r="L542" s="944"/>
      <c r="M542" s="901"/>
      <c r="N542" s="950"/>
      <c r="O542" s="950"/>
      <c r="P542" s="950"/>
      <c r="Q542" s="950"/>
      <c r="R542" s="951"/>
      <c r="S542" s="952"/>
      <c r="T542" s="952"/>
      <c r="U542" s="944"/>
      <c r="V542" s="954"/>
      <c r="W542" s="950"/>
      <c r="X542" s="950"/>
      <c r="Y542" s="901"/>
      <c r="Z542" s="901"/>
      <c r="AA542" s="901"/>
      <c r="AB542" s="899"/>
      <c r="AC542" s="955"/>
      <c r="AD542" s="952"/>
      <c r="AE542" s="947"/>
      <c r="AF542" s="956"/>
    </row>
    <row r="543" spans="1:32" ht="15" customHeight="1" x14ac:dyDescent="0.25">
      <c r="A543" s="943"/>
      <c r="B543" s="944"/>
      <c r="C543" s="945"/>
      <c r="D543" s="944"/>
      <c r="E543" s="946"/>
      <c r="F543" s="947"/>
      <c r="G543" s="948"/>
      <c r="H543" s="949"/>
      <c r="I543" s="899"/>
      <c r="J543" s="899"/>
      <c r="K543" s="899"/>
      <c r="L543" s="944"/>
      <c r="M543" s="901"/>
      <c r="N543" s="950"/>
      <c r="O543" s="950"/>
      <c r="P543" s="950"/>
      <c r="Q543" s="950"/>
      <c r="R543" s="951"/>
      <c r="S543" s="952"/>
      <c r="T543" s="952"/>
      <c r="U543" s="944"/>
      <c r="V543" s="954"/>
      <c r="W543" s="950"/>
      <c r="X543" s="950"/>
      <c r="Y543" s="901"/>
      <c r="Z543" s="901"/>
      <c r="AA543" s="901"/>
      <c r="AB543" s="899"/>
      <c r="AC543" s="955"/>
      <c r="AD543" s="952"/>
      <c r="AE543" s="947"/>
      <c r="AF543" s="956"/>
    </row>
    <row r="544" spans="1:32" ht="15" customHeight="1" x14ac:dyDescent="0.25">
      <c r="A544" s="961"/>
      <c r="B544" s="962"/>
      <c r="C544" s="963"/>
      <c r="D544" s="962"/>
      <c r="E544" s="964"/>
      <c r="F544" s="965"/>
      <c r="G544" s="966"/>
      <c r="H544" s="967"/>
      <c r="I544" s="932"/>
      <c r="J544" s="932"/>
      <c r="K544" s="932"/>
      <c r="L544" s="962"/>
      <c r="M544" s="934"/>
      <c r="N544" s="968"/>
      <c r="O544" s="968"/>
      <c r="P544" s="968"/>
      <c r="Q544" s="968"/>
      <c r="R544" s="969"/>
      <c r="S544" s="970"/>
      <c r="T544" s="970"/>
      <c r="U544" s="962"/>
      <c r="V544" s="971"/>
      <c r="W544" s="968"/>
      <c r="X544" s="968"/>
      <c r="Y544" s="934"/>
      <c r="Z544" s="934"/>
      <c r="AA544" s="934"/>
      <c r="AB544" s="932"/>
      <c r="AC544" s="972"/>
      <c r="AD544" s="970"/>
      <c r="AE544" s="965"/>
      <c r="AF544" s="973"/>
    </row>
    <row r="545" spans="1:32" ht="15" customHeight="1" x14ac:dyDescent="0.25">
      <c r="A545" s="943"/>
      <c r="B545" s="944"/>
      <c r="C545" s="945"/>
      <c r="D545" s="944"/>
      <c r="E545" s="946"/>
      <c r="F545" s="947"/>
      <c r="G545" s="948"/>
      <c r="H545" s="949"/>
      <c r="I545" s="899"/>
      <c r="J545" s="899"/>
      <c r="K545" s="899"/>
      <c r="L545" s="944"/>
      <c r="M545" s="901"/>
      <c r="N545" s="950"/>
      <c r="O545" s="950"/>
      <c r="P545" s="950"/>
      <c r="Q545" s="950"/>
      <c r="R545" s="951"/>
      <c r="S545" s="952"/>
      <c r="T545" s="952"/>
      <c r="U545" s="944"/>
      <c r="V545" s="954"/>
      <c r="W545" s="950"/>
      <c r="X545" s="950"/>
      <c r="Y545" s="901"/>
      <c r="Z545" s="901"/>
      <c r="AA545" s="901"/>
      <c r="AB545" s="899"/>
      <c r="AC545" s="955"/>
      <c r="AD545" s="952"/>
      <c r="AE545" s="947"/>
      <c r="AF545" s="956"/>
    </row>
    <row r="546" spans="1:32" ht="15" customHeight="1" x14ac:dyDescent="0.25">
      <c r="A546" s="943"/>
      <c r="B546" s="944"/>
      <c r="C546" s="945"/>
      <c r="D546" s="944"/>
      <c r="E546" s="946"/>
      <c r="F546" s="947"/>
      <c r="G546" s="948"/>
      <c r="H546" s="949"/>
      <c r="I546" s="899"/>
      <c r="J546" s="899"/>
      <c r="K546" s="899"/>
      <c r="L546" s="944"/>
      <c r="M546" s="901"/>
      <c r="N546" s="950"/>
      <c r="O546" s="950"/>
      <c r="P546" s="950"/>
      <c r="Q546" s="950"/>
      <c r="R546" s="951"/>
      <c r="S546" s="952"/>
      <c r="T546" s="952"/>
      <c r="U546" s="944"/>
      <c r="V546" s="954"/>
      <c r="W546" s="950"/>
      <c r="X546" s="950"/>
      <c r="Y546" s="901"/>
      <c r="Z546" s="901"/>
      <c r="AA546" s="901"/>
      <c r="AB546" s="899"/>
      <c r="AC546" s="955"/>
      <c r="AD546" s="952"/>
      <c r="AE546" s="947"/>
      <c r="AF546" s="956"/>
    </row>
    <row r="547" spans="1:32" ht="15" customHeight="1" x14ac:dyDescent="0.25">
      <c r="A547" s="943"/>
      <c r="B547" s="944"/>
      <c r="C547" s="945"/>
      <c r="D547" s="944"/>
      <c r="E547" s="946"/>
      <c r="F547" s="947"/>
      <c r="G547" s="948"/>
      <c r="H547" s="949"/>
      <c r="I547" s="899"/>
      <c r="J547" s="899"/>
      <c r="K547" s="899"/>
      <c r="L547" s="944"/>
      <c r="M547" s="901"/>
      <c r="N547" s="950"/>
      <c r="O547" s="950"/>
      <c r="P547" s="950"/>
      <c r="Q547" s="950"/>
      <c r="R547" s="951"/>
      <c r="S547" s="952"/>
      <c r="T547" s="952"/>
      <c r="U547" s="944"/>
      <c r="V547" s="954"/>
      <c r="W547" s="950"/>
      <c r="X547" s="950"/>
      <c r="Y547" s="901"/>
      <c r="Z547" s="901"/>
      <c r="AA547" s="901"/>
      <c r="AB547" s="899"/>
      <c r="AC547" s="955"/>
      <c r="AD547" s="952"/>
      <c r="AE547" s="947"/>
      <c r="AF547" s="956"/>
    </row>
    <row r="548" spans="1:32" ht="15" customHeight="1" x14ac:dyDescent="0.25">
      <c r="A548" s="943"/>
      <c r="B548" s="944"/>
      <c r="C548" s="945"/>
      <c r="D548" s="944"/>
      <c r="E548" s="946"/>
      <c r="F548" s="947"/>
      <c r="G548" s="948"/>
      <c r="H548" s="949"/>
      <c r="I548" s="899"/>
      <c r="J548" s="899"/>
      <c r="K548" s="899"/>
      <c r="L548" s="944"/>
      <c r="M548" s="901"/>
      <c r="N548" s="950"/>
      <c r="O548" s="950"/>
      <c r="P548" s="950"/>
      <c r="Q548" s="950"/>
      <c r="R548" s="951"/>
      <c r="S548" s="952"/>
      <c r="T548" s="952"/>
      <c r="U548" s="944"/>
      <c r="V548" s="954"/>
      <c r="W548" s="950"/>
      <c r="X548" s="950"/>
      <c r="Y548" s="901"/>
      <c r="Z548" s="901"/>
      <c r="AA548" s="901"/>
      <c r="AB548" s="899"/>
      <c r="AC548" s="955"/>
      <c r="AD548" s="952"/>
      <c r="AE548" s="947"/>
      <c r="AF548" s="956"/>
    </row>
    <row r="549" spans="1:32" ht="15" customHeight="1" x14ac:dyDescent="0.25">
      <c r="A549" s="943"/>
      <c r="B549" s="944"/>
      <c r="C549" s="945"/>
      <c r="D549" s="944"/>
      <c r="E549" s="946"/>
      <c r="F549" s="947"/>
      <c r="G549" s="948"/>
      <c r="H549" s="949"/>
      <c r="I549" s="899"/>
      <c r="J549" s="899"/>
      <c r="K549" s="899"/>
      <c r="L549" s="944"/>
      <c r="M549" s="901"/>
      <c r="N549" s="950"/>
      <c r="O549" s="950"/>
      <c r="P549" s="950"/>
      <c r="Q549" s="950"/>
      <c r="R549" s="951"/>
      <c r="S549" s="952"/>
      <c r="T549" s="952"/>
      <c r="U549" s="944"/>
      <c r="V549" s="954"/>
      <c r="W549" s="950"/>
      <c r="X549" s="950"/>
      <c r="Y549" s="901"/>
      <c r="Z549" s="901"/>
      <c r="AA549" s="901"/>
      <c r="AB549" s="899"/>
      <c r="AC549" s="955"/>
      <c r="AD549" s="952"/>
      <c r="AE549" s="947"/>
      <c r="AF549" s="956"/>
    </row>
    <row r="550" spans="1:32" ht="15" customHeight="1" x14ac:dyDescent="0.25">
      <c r="A550" s="943"/>
      <c r="B550" s="944"/>
      <c r="C550" s="945"/>
      <c r="D550" s="944"/>
      <c r="E550" s="946"/>
      <c r="F550" s="947"/>
      <c r="G550" s="948"/>
      <c r="H550" s="949"/>
      <c r="I550" s="899"/>
      <c r="J550" s="899"/>
      <c r="K550" s="899"/>
      <c r="L550" s="944"/>
      <c r="M550" s="901"/>
      <c r="N550" s="950"/>
      <c r="O550" s="950"/>
      <c r="P550" s="950"/>
      <c r="Q550" s="950"/>
      <c r="R550" s="951"/>
      <c r="S550" s="952"/>
      <c r="T550" s="952"/>
      <c r="U550" s="944"/>
      <c r="V550" s="954"/>
      <c r="W550" s="950"/>
      <c r="X550" s="950"/>
      <c r="Y550" s="901"/>
      <c r="Z550" s="901"/>
      <c r="AA550" s="901"/>
      <c r="AB550" s="899"/>
      <c r="AC550" s="955"/>
      <c r="AD550" s="952"/>
      <c r="AE550" s="947"/>
      <c r="AF550" s="956"/>
    </row>
    <row r="551" spans="1:32" ht="15" customHeight="1" x14ac:dyDescent="0.25">
      <c r="A551" s="943"/>
      <c r="B551" s="944"/>
      <c r="C551" s="945"/>
      <c r="D551" s="944"/>
      <c r="E551" s="946"/>
      <c r="F551" s="947"/>
      <c r="G551" s="948"/>
      <c r="H551" s="949"/>
      <c r="I551" s="899"/>
      <c r="J551" s="899"/>
      <c r="K551" s="899"/>
      <c r="L551" s="944"/>
      <c r="M551" s="901"/>
      <c r="N551" s="950"/>
      <c r="O551" s="950"/>
      <c r="P551" s="950"/>
      <c r="Q551" s="950"/>
      <c r="R551" s="951"/>
      <c r="S551" s="952"/>
      <c r="T551" s="952"/>
      <c r="U551" s="944"/>
      <c r="V551" s="954"/>
      <c r="W551" s="950"/>
      <c r="X551" s="950"/>
      <c r="Y551" s="901"/>
      <c r="Z551" s="901"/>
      <c r="AA551" s="901"/>
      <c r="AB551" s="899"/>
      <c r="AC551" s="955"/>
      <c r="AD551" s="952"/>
      <c r="AE551" s="947"/>
      <c r="AF551" s="956"/>
    </row>
    <row r="552" spans="1:32" ht="15" customHeight="1" x14ac:dyDescent="0.25">
      <c r="A552" s="943"/>
      <c r="B552" s="944"/>
      <c r="C552" s="945"/>
      <c r="D552" s="944"/>
      <c r="E552" s="946"/>
      <c r="F552" s="947"/>
      <c r="G552" s="948"/>
      <c r="H552" s="949"/>
      <c r="I552" s="899"/>
      <c r="J552" s="899"/>
      <c r="K552" s="899"/>
      <c r="L552" s="944"/>
      <c r="M552" s="901"/>
      <c r="N552" s="950"/>
      <c r="O552" s="950"/>
      <c r="P552" s="950"/>
      <c r="Q552" s="950"/>
      <c r="R552" s="951"/>
      <c r="S552" s="952"/>
      <c r="T552" s="952"/>
      <c r="U552" s="944"/>
      <c r="V552" s="954"/>
      <c r="W552" s="950"/>
      <c r="X552" s="950"/>
      <c r="Y552" s="901"/>
      <c r="Z552" s="901"/>
      <c r="AA552" s="901"/>
      <c r="AB552" s="899"/>
      <c r="AC552" s="955"/>
      <c r="AD552" s="952"/>
      <c r="AE552" s="947"/>
      <c r="AF552" s="956"/>
    </row>
    <row r="553" spans="1:32" ht="15" customHeight="1" x14ac:dyDescent="0.25">
      <c r="A553" s="943"/>
      <c r="B553" s="944"/>
      <c r="C553" s="945"/>
      <c r="D553" s="944"/>
      <c r="E553" s="946"/>
      <c r="F553" s="947"/>
      <c r="G553" s="948"/>
      <c r="H553" s="949"/>
      <c r="I553" s="899"/>
      <c r="J553" s="899"/>
      <c r="K553" s="899"/>
      <c r="L553" s="944"/>
      <c r="M553" s="901"/>
      <c r="N553" s="950"/>
      <c r="O553" s="950"/>
      <c r="P553" s="950"/>
      <c r="Q553" s="950"/>
      <c r="R553" s="951"/>
      <c r="S553" s="952"/>
      <c r="T553" s="952"/>
      <c r="U553" s="944"/>
      <c r="V553" s="954"/>
      <c r="W553" s="950"/>
      <c r="X553" s="950"/>
      <c r="Y553" s="901"/>
      <c r="Z553" s="901"/>
      <c r="AA553" s="901"/>
      <c r="AB553" s="899"/>
      <c r="AC553" s="955"/>
      <c r="AD553" s="952"/>
      <c r="AE553" s="947"/>
      <c r="AF553" s="956"/>
    </row>
    <row r="554" spans="1:32" ht="15" customHeight="1" x14ac:dyDescent="0.25">
      <c r="A554" s="943"/>
      <c r="B554" s="944"/>
      <c r="C554" s="945"/>
      <c r="D554" s="944"/>
      <c r="E554" s="946"/>
      <c r="F554" s="947"/>
      <c r="G554" s="948"/>
      <c r="H554" s="949"/>
      <c r="I554" s="899"/>
      <c r="J554" s="899"/>
      <c r="K554" s="899"/>
      <c r="L554" s="944"/>
      <c r="M554" s="901"/>
      <c r="N554" s="950"/>
      <c r="O554" s="950"/>
      <c r="P554" s="950"/>
      <c r="Q554" s="950"/>
      <c r="R554" s="951"/>
      <c r="S554" s="952"/>
      <c r="T554" s="952"/>
      <c r="U554" s="944"/>
      <c r="V554" s="954"/>
      <c r="W554" s="950"/>
      <c r="X554" s="950"/>
      <c r="Y554" s="901"/>
      <c r="Z554" s="901"/>
      <c r="AA554" s="901"/>
      <c r="AB554" s="899"/>
      <c r="AC554" s="955"/>
      <c r="AD554" s="952"/>
      <c r="AE554" s="947"/>
      <c r="AF554" s="956"/>
    </row>
    <row r="555" spans="1:32" ht="15" customHeight="1" x14ac:dyDescent="0.25">
      <c r="A555" s="943"/>
      <c r="B555" s="944"/>
      <c r="C555" s="945"/>
      <c r="D555" s="944"/>
      <c r="E555" s="946"/>
      <c r="F555" s="947"/>
      <c r="G555" s="948"/>
      <c r="H555" s="949"/>
      <c r="I555" s="899"/>
      <c r="J555" s="899"/>
      <c r="K555" s="899"/>
      <c r="L555" s="944"/>
      <c r="M555" s="901"/>
      <c r="N555" s="950"/>
      <c r="O555" s="950"/>
      <c r="P555" s="950"/>
      <c r="Q555" s="950"/>
      <c r="R555" s="951"/>
      <c r="S555" s="952"/>
      <c r="T555" s="952"/>
      <c r="U555" s="944"/>
      <c r="V555" s="954"/>
      <c r="W555" s="950"/>
      <c r="X555" s="950"/>
      <c r="Y555" s="901"/>
      <c r="Z555" s="901"/>
      <c r="AA555" s="901"/>
      <c r="AB555" s="899"/>
      <c r="AC555" s="955"/>
      <c r="AD555" s="952"/>
      <c r="AE555" s="947"/>
      <c r="AF555" s="956"/>
    </row>
    <row r="556" spans="1:32" ht="15" customHeight="1" x14ac:dyDescent="0.25">
      <c r="A556" s="943"/>
      <c r="B556" s="944"/>
      <c r="C556" s="945"/>
      <c r="D556" s="944"/>
      <c r="E556" s="946"/>
      <c r="F556" s="947"/>
      <c r="G556" s="948"/>
      <c r="H556" s="949"/>
      <c r="I556" s="899"/>
      <c r="J556" s="899"/>
      <c r="K556" s="899"/>
      <c r="L556" s="944"/>
      <c r="M556" s="901"/>
      <c r="N556" s="950"/>
      <c r="O556" s="950"/>
      <c r="P556" s="950"/>
      <c r="Q556" s="950"/>
      <c r="R556" s="951"/>
      <c r="S556" s="952"/>
      <c r="T556" s="952"/>
      <c r="U556" s="944"/>
      <c r="V556" s="954"/>
      <c r="W556" s="950"/>
      <c r="X556" s="950"/>
      <c r="Y556" s="901"/>
      <c r="Z556" s="901"/>
      <c r="AA556" s="901"/>
      <c r="AB556" s="899"/>
      <c r="AC556" s="955"/>
      <c r="AD556" s="952"/>
      <c r="AE556" s="947"/>
      <c r="AF556" s="956"/>
    </row>
    <row r="557" spans="1:32" ht="15" customHeight="1" x14ac:dyDescent="0.25">
      <c r="A557" s="943"/>
      <c r="B557" s="944"/>
      <c r="C557" s="945"/>
      <c r="D557" s="944"/>
      <c r="E557" s="946"/>
      <c r="F557" s="947"/>
      <c r="G557" s="948"/>
      <c r="H557" s="949"/>
      <c r="I557" s="899"/>
      <c r="J557" s="899"/>
      <c r="K557" s="899"/>
      <c r="L557" s="944"/>
      <c r="M557" s="901"/>
      <c r="N557" s="950"/>
      <c r="O557" s="950"/>
      <c r="P557" s="950"/>
      <c r="Q557" s="950"/>
      <c r="R557" s="951"/>
      <c r="S557" s="952"/>
      <c r="T557" s="952"/>
      <c r="U557" s="944"/>
      <c r="V557" s="954"/>
      <c r="W557" s="950"/>
      <c r="X557" s="950"/>
      <c r="Y557" s="901"/>
      <c r="Z557" s="901"/>
      <c r="AA557" s="901"/>
      <c r="AB557" s="899"/>
      <c r="AC557" s="955"/>
      <c r="AD557" s="952"/>
      <c r="AE557" s="947"/>
      <c r="AF557" s="956"/>
    </row>
    <row r="558" spans="1:32" ht="15" customHeight="1" x14ac:dyDescent="0.25">
      <c r="A558" s="943"/>
      <c r="B558" s="944"/>
      <c r="C558" s="945"/>
      <c r="D558" s="944"/>
      <c r="E558" s="946"/>
      <c r="F558" s="947"/>
      <c r="G558" s="948"/>
      <c r="H558" s="949"/>
      <c r="I558" s="899"/>
      <c r="J558" s="899"/>
      <c r="K558" s="899"/>
      <c r="L558" s="944"/>
      <c r="M558" s="901"/>
      <c r="N558" s="950"/>
      <c r="O558" s="950"/>
      <c r="P558" s="950"/>
      <c r="Q558" s="950"/>
      <c r="R558" s="951"/>
      <c r="S558" s="952"/>
      <c r="T558" s="952"/>
      <c r="U558" s="944"/>
      <c r="V558" s="954"/>
      <c r="W558" s="950"/>
      <c r="X558" s="950"/>
      <c r="Y558" s="901"/>
      <c r="Z558" s="901"/>
      <c r="AA558" s="901"/>
      <c r="AB558" s="899"/>
      <c r="AC558" s="955"/>
      <c r="AD558" s="952"/>
      <c r="AE558" s="947"/>
      <c r="AF558" s="956"/>
    </row>
    <row r="559" spans="1:32" ht="15" customHeight="1" x14ac:dyDescent="0.25">
      <c r="A559" s="943"/>
      <c r="B559" s="944"/>
      <c r="C559" s="945"/>
      <c r="D559" s="944"/>
      <c r="E559" s="946"/>
      <c r="F559" s="947"/>
      <c r="G559" s="948"/>
      <c r="H559" s="949"/>
      <c r="I559" s="899"/>
      <c r="J559" s="899"/>
      <c r="K559" s="899"/>
      <c r="L559" s="944"/>
      <c r="M559" s="901"/>
      <c r="N559" s="950"/>
      <c r="O559" s="950"/>
      <c r="P559" s="950"/>
      <c r="Q559" s="950"/>
      <c r="R559" s="951"/>
      <c r="S559" s="952"/>
      <c r="T559" s="952"/>
      <c r="U559" s="944"/>
      <c r="V559" s="954"/>
      <c r="W559" s="950"/>
      <c r="X559" s="950"/>
      <c r="Y559" s="901"/>
      <c r="Z559" s="901"/>
      <c r="AA559" s="901"/>
      <c r="AB559" s="899"/>
      <c r="AC559" s="955"/>
      <c r="AD559" s="952"/>
      <c r="AE559" s="947"/>
      <c r="AF559" s="956"/>
    </row>
    <row r="560" spans="1:32" ht="15" customHeight="1" x14ac:dyDescent="0.25">
      <c r="A560" s="943"/>
      <c r="B560" s="944"/>
      <c r="C560" s="945"/>
      <c r="D560" s="944"/>
      <c r="E560" s="946"/>
      <c r="F560" s="947"/>
      <c r="G560" s="948"/>
      <c r="H560" s="949"/>
      <c r="I560" s="899"/>
      <c r="J560" s="899"/>
      <c r="K560" s="899"/>
      <c r="L560" s="944"/>
      <c r="M560" s="901"/>
      <c r="N560" s="950"/>
      <c r="O560" s="950"/>
      <c r="P560" s="950"/>
      <c r="Q560" s="950"/>
      <c r="R560" s="951"/>
      <c r="S560" s="952"/>
      <c r="T560" s="952"/>
      <c r="U560" s="944"/>
      <c r="V560" s="954"/>
      <c r="W560" s="950"/>
      <c r="X560" s="950"/>
      <c r="Y560" s="901"/>
      <c r="Z560" s="901"/>
      <c r="AA560" s="901"/>
      <c r="AB560" s="899"/>
      <c r="AC560" s="955"/>
      <c r="AD560" s="952"/>
      <c r="AE560" s="947"/>
      <c r="AF560" s="956"/>
    </row>
    <row r="561" spans="1:32" ht="15" customHeight="1" x14ac:dyDescent="0.25">
      <c r="A561" s="943"/>
      <c r="B561" s="944"/>
      <c r="C561" s="945"/>
      <c r="D561" s="944"/>
      <c r="E561" s="946"/>
      <c r="F561" s="947"/>
      <c r="G561" s="948"/>
      <c r="H561" s="949"/>
      <c r="I561" s="899"/>
      <c r="J561" s="899"/>
      <c r="K561" s="899"/>
      <c r="L561" s="944"/>
      <c r="M561" s="901"/>
      <c r="N561" s="950"/>
      <c r="O561" s="950"/>
      <c r="P561" s="950"/>
      <c r="Q561" s="950"/>
      <c r="R561" s="951"/>
      <c r="S561" s="952"/>
      <c r="T561" s="952"/>
      <c r="U561" s="944"/>
      <c r="V561" s="954"/>
      <c r="W561" s="950"/>
      <c r="X561" s="950"/>
      <c r="Y561" s="901"/>
      <c r="Z561" s="901"/>
      <c r="AA561" s="901"/>
      <c r="AB561" s="899"/>
      <c r="AC561" s="955"/>
      <c r="AD561" s="952"/>
      <c r="AE561" s="947"/>
      <c r="AF561" s="956"/>
    </row>
    <row r="562" spans="1:32" ht="15" customHeight="1" x14ac:dyDescent="0.25">
      <c r="A562" s="943"/>
      <c r="B562" s="944"/>
      <c r="C562" s="945"/>
      <c r="D562" s="944"/>
      <c r="E562" s="946"/>
      <c r="F562" s="947"/>
      <c r="G562" s="948"/>
      <c r="H562" s="949"/>
      <c r="I562" s="899"/>
      <c r="J562" s="899"/>
      <c r="K562" s="899"/>
      <c r="L562" s="944"/>
      <c r="M562" s="901"/>
      <c r="N562" s="950"/>
      <c r="O562" s="950"/>
      <c r="P562" s="950"/>
      <c r="Q562" s="950"/>
      <c r="R562" s="951"/>
      <c r="S562" s="952"/>
      <c r="T562" s="952"/>
      <c r="U562" s="944"/>
      <c r="V562" s="954"/>
      <c r="W562" s="950"/>
      <c r="X562" s="950"/>
      <c r="Y562" s="901"/>
      <c r="Z562" s="901"/>
      <c r="AA562" s="901"/>
      <c r="AB562" s="899"/>
      <c r="AC562" s="955"/>
      <c r="AD562" s="952"/>
      <c r="AE562" s="947"/>
      <c r="AF562" s="956"/>
    </row>
    <row r="563" spans="1:32" ht="15" customHeight="1" x14ac:dyDescent="0.25">
      <c r="A563" s="943"/>
      <c r="B563" s="944"/>
      <c r="C563" s="945"/>
      <c r="D563" s="944"/>
      <c r="E563" s="946"/>
      <c r="F563" s="947"/>
      <c r="G563" s="948"/>
      <c r="H563" s="949"/>
      <c r="I563" s="899"/>
      <c r="J563" s="899"/>
      <c r="K563" s="899"/>
      <c r="L563" s="944"/>
      <c r="M563" s="901"/>
      <c r="N563" s="950"/>
      <c r="O563" s="950"/>
      <c r="P563" s="950"/>
      <c r="Q563" s="950"/>
      <c r="R563" s="951"/>
      <c r="S563" s="952"/>
      <c r="T563" s="952"/>
      <c r="U563" s="944"/>
      <c r="V563" s="954"/>
      <c r="W563" s="950"/>
      <c r="X563" s="950"/>
      <c r="Y563" s="901"/>
      <c r="Z563" s="901"/>
      <c r="AA563" s="901"/>
      <c r="AB563" s="899"/>
      <c r="AC563" s="955"/>
      <c r="AD563" s="952"/>
      <c r="AE563" s="947"/>
      <c r="AF563" s="956"/>
    </row>
    <row r="564" spans="1:32" ht="15" customHeight="1" x14ac:dyDescent="0.25">
      <c r="A564" s="961"/>
      <c r="B564" s="962"/>
      <c r="C564" s="963"/>
      <c r="D564" s="962"/>
      <c r="E564" s="964"/>
      <c r="F564" s="965"/>
      <c r="G564" s="966"/>
      <c r="H564" s="967"/>
      <c r="I564" s="932"/>
      <c r="J564" s="932"/>
      <c r="K564" s="932"/>
      <c r="L564" s="962"/>
      <c r="M564" s="934"/>
      <c r="N564" s="968"/>
      <c r="O564" s="968"/>
      <c r="P564" s="968"/>
      <c r="Q564" s="968"/>
      <c r="R564" s="969"/>
      <c r="S564" s="970"/>
      <c r="T564" s="970"/>
      <c r="U564" s="962"/>
      <c r="V564" s="971"/>
      <c r="W564" s="968"/>
      <c r="X564" s="968"/>
      <c r="Y564" s="934"/>
      <c r="Z564" s="934"/>
      <c r="AA564" s="934"/>
      <c r="AB564" s="932"/>
      <c r="AC564" s="972"/>
      <c r="AD564" s="970"/>
      <c r="AE564" s="965"/>
      <c r="AF564" s="973"/>
    </row>
    <row r="565" spans="1:32" ht="15" customHeight="1" x14ac:dyDescent="0.25">
      <c r="A565" s="961"/>
      <c r="B565" s="962"/>
      <c r="C565" s="963"/>
      <c r="D565" s="962"/>
      <c r="E565" s="964"/>
      <c r="F565" s="965"/>
      <c r="G565" s="966"/>
      <c r="H565" s="967"/>
      <c r="I565" s="932"/>
      <c r="J565" s="932"/>
      <c r="K565" s="932"/>
      <c r="L565" s="962"/>
      <c r="M565" s="934"/>
      <c r="N565" s="968"/>
      <c r="O565" s="968"/>
      <c r="P565" s="968"/>
      <c r="Q565" s="968"/>
      <c r="R565" s="969"/>
      <c r="S565" s="970"/>
      <c r="T565" s="970"/>
      <c r="U565" s="962"/>
      <c r="V565" s="971"/>
      <c r="W565" s="968"/>
      <c r="X565" s="968"/>
      <c r="Y565" s="934"/>
      <c r="Z565" s="934"/>
      <c r="AA565" s="934"/>
      <c r="AB565" s="932"/>
      <c r="AC565" s="972"/>
      <c r="AD565" s="970"/>
      <c r="AE565" s="965"/>
      <c r="AF565" s="973"/>
    </row>
    <row r="566" spans="1:32" ht="15" customHeight="1" x14ac:dyDescent="0.25">
      <c r="A566" s="943"/>
      <c r="B566" s="944"/>
      <c r="C566" s="957"/>
      <c r="D566" s="944"/>
      <c r="E566" s="946"/>
      <c r="F566" s="947"/>
      <c r="G566" s="948"/>
      <c r="H566" s="949"/>
      <c r="I566" s="899"/>
      <c r="J566" s="899"/>
      <c r="K566" s="899"/>
      <c r="L566" s="944"/>
      <c r="M566" s="901"/>
      <c r="N566" s="950"/>
      <c r="O566" s="950"/>
      <c r="P566" s="950"/>
      <c r="Q566" s="950"/>
      <c r="R566" s="951"/>
      <c r="S566" s="952"/>
      <c r="T566" s="952"/>
      <c r="U566" s="944"/>
      <c r="V566" s="954"/>
      <c r="W566" s="950"/>
      <c r="X566" s="950"/>
      <c r="Y566" s="901"/>
      <c r="Z566" s="901"/>
      <c r="AA566" s="901"/>
      <c r="AB566" s="899"/>
      <c r="AC566" s="955"/>
      <c r="AD566" s="952"/>
      <c r="AE566" s="947"/>
      <c r="AF566" s="956"/>
    </row>
    <row r="567" spans="1:32" ht="15" customHeight="1" x14ac:dyDescent="0.25">
      <c r="A567" s="943"/>
      <c r="B567" s="944"/>
      <c r="C567" s="957"/>
      <c r="D567" s="944"/>
      <c r="E567" s="946"/>
      <c r="F567" s="947"/>
      <c r="G567" s="948"/>
      <c r="H567" s="949"/>
      <c r="I567" s="899"/>
      <c r="J567" s="899"/>
      <c r="K567" s="899"/>
      <c r="L567" s="944"/>
      <c r="M567" s="901"/>
      <c r="N567" s="950"/>
      <c r="O567" s="950"/>
      <c r="P567" s="950"/>
      <c r="Q567" s="950"/>
      <c r="R567" s="951"/>
      <c r="S567" s="952"/>
      <c r="T567" s="952"/>
      <c r="U567" s="944"/>
      <c r="V567" s="954"/>
      <c r="W567" s="950"/>
      <c r="X567" s="950"/>
      <c r="Y567" s="901"/>
      <c r="Z567" s="901"/>
      <c r="AA567" s="901"/>
      <c r="AB567" s="899"/>
      <c r="AC567" s="955"/>
      <c r="AD567" s="952"/>
      <c r="AE567" s="947"/>
      <c r="AF567" s="956"/>
    </row>
    <row r="568" spans="1:32" ht="15" customHeight="1" x14ac:dyDescent="0.25">
      <c r="A568" s="943"/>
      <c r="B568" s="944"/>
      <c r="C568" s="957"/>
      <c r="D568" s="944"/>
      <c r="E568" s="946"/>
      <c r="F568" s="947"/>
      <c r="G568" s="948"/>
      <c r="H568" s="949"/>
      <c r="I568" s="899"/>
      <c r="J568" s="899"/>
      <c r="K568" s="899"/>
      <c r="L568" s="944"/>
      <c r="M568" s="901"/>
      <c r="N568" s="950"/>
      <c r="O568" s="950"/>
      <c r="P568" s="950"/>
      <c r="Q568" s="950"/>
      <c r="R568" s="951"/>
      <c r="S568" s="952"/>
      <c r="T568" s="952"/>
      <c r="U568" s="944"/>
      <c r="V568" s="954"/>
      <c r="W568" s="950"/>
      <c r="X568" s="950"/>
      <c r="Y568" s="901"/>
      <c r="Z568" s="901"/>
      <c r="AA568" s="901"/>
      <c r="AB568" s="899"/>
      <c r="AC568" s="955"/>
      <c r="AD568" s="952"/>
      <c r="AE568" s="947"/>
      <c r="AF568" s="956"/>
    </row>
    <row r="569" spans="1:32" ht="15" customHeight="1" x14ac:dyDescent="0.25">
      <c r="A569" s="943"/>
      <c r="B569" s="944"/>
      <c r="C569" s="957"/>
      <c r="D569" s="944"/>
      <c r="E569" s="946"/>
      <c r="F569" s="947"/>
      <c r="G569" s="948"/>
      <c r="H569" s="949"/>
      <c r="I569" s="899"/>
      <c r="J569" s="899"/>
      <c r="K569" s="899"/>
      <c r="L569" s="944"/>
      <c r="M569" s="901"/>
      <c r="N569" s="950"/>
      <c r="O569" s="950"/>
      <c r="P569" s="950"/>
      <c r="Q569" s="950"/>
      <c r="R569" s="951"/>
      <c r="S569" s="952"/>
      <c r="T569" s="952"/>
      <c r="U569" s="944"/>
      <c r="V569" s="954"/>
      <c r="W569" s="950"/>
      <c r="X569" s="950"/>
      <c r="Y569" s="901"/>
      <c r="Z569" s="901"/>
      <c r="AA569" s="901"/>
      <c r="AB569" s="899"/>
      <c r="AC569" s="955"/>
      <c r="AD569" s="952"/>
      <c r="AE569" s="947"/>
      <c r="AF569" s="956"/>
    </row>
    <row r="570" spans="1:32" ht="15" customHeight="1" x14ac:dyDescent="0.25">
      <c r="A570" s="943"/>
      <c r="B570" s="944"/>
      <c r="C570" s="957"/>
      <c r="D570" s="944"/>
      <c r="E570" s="946"/>
      <c r="F570" s="947"/>
      <c r="G570" s="948"/>
      <c r="H570" s="949"/>
      <c r="I570" s="899"/>
      <c r="J570" s="899"/>
      <c r="K570" s="899"/>
      <c r="L570" s="944"/>
      <c r="M570" s="901"/>
      <c r="N570" s="950"/>
      <c r="O570" s="950"/>
      <c r="P570" s="950"/>
      <c r="Q570" s="950"/>
      <c r="R570" s="951"/>
      <c r="S570" s="952"/>
      <c r="T570" s="952"/>
      <c r="U570" s="944"/>
      <c r="V570" s="954"/>
      <c r="W570" s="950"/>
      <c r="X570" s="950"/>
      <c r="Y570" s="901"/>
      <c r="Z570" s="901"/>
      <c r="AA570" s="901"/>
      <c r="AB570" s="899"/>
      <c r="AC570" s="955"/>
      <c r="AD570" s="952"/>
      <c r="AE570" s="947"/>
      <c r="AF570" s="956"/>
    </row>
    <row r="571" spans="1:32" ht="15" customHeight="1" x14ac:dyDescent="0.25">
      <c r="A571" s="943"/>
      <c r="B571" s="944"/>
      <c r="C571" s="957"/>
      <c r="D571" s="944"/>
      <c r="E571" s="946"/>
      <c r="F571" s="947"/>
      <c r="G571" s="948"/>
      <c r="H571" s="949"/>
      <c r="I571" s="899"/>
      <c r="J571" s="899"/>
      <c r="K571" s="899"/>
      <c r="L571" s="944"/>
      <c r="M571" s="901"/>
      <c r="N571" s="950"/>
      <c r="O571" s="950"/>
      <c r="P571" s="950"/>
      <c r="Q571" s="950"/>
      <c r="R571" s="951"/>
      <c r="S571" s="952"/>
      <c r="T571" s="952"/>
      <c r="U571" s="944"/>
      <c r="V571" s="954"/>
      <c r="W571" s="950"/>
      <c r="X571" s="950"/>
      <c r="Y571" s="901"/>
      <c r="Z571" s="901"/>
      <c r="AA571" s="901"/>
      <c r="AB571" s="899"/>
      <c r="AC571" s="955"/>
      <c r="AD571" s="952"/>
      <c r="AE571" s="947"/>
      <c r="AF571" s="956"/>
    </row>
    <row r="572" spans="1:32" ht="15" customHeight="1" x14ac:dyDescent="0.25">
      <c r="A572" s="943"/>
      <c r="B572" s="944"/>
      <c r="C572" s="957"/>
      <c r="D572" s="944"/>
      <c r="E572" s="946"/>
      <c r="F572" s="947"/>
      <c r="G572" s="948"/>
      <c r="H572" s="949"/>
      <c r="I572" s="899"/>
      <c r="J572" s="899"/>
      <c r="K572" s="899"/>
      <c r="L572" s="944"/>
      <c r="M572" s="901"/>
      <c r="N572" s="950"/>
      <c r="O572" s="950"/>
      <c r="P572" s="950"/>
      <c r="Q572" s="950"/>
      <c r="R572" s="951"/>
      <c r="S572" s="952"/>
      <c r="T572" s="952"/>
      <c r="U572" s="944"/>
      <c r="V572" s="954"/>
      <c r="W572" s="950"/>
      <c r="X572" s="950"/>
      <c r="Y572" s="901"/>
      <c r="Z572" s="901"/>
      <c r="AA572" s="901"/>
      <c r="AB572" s="899"/>
      <c r="AC572" s="955"/>
      <c r="AD572" s="952"/>
      <c r="AE572" s="947"/>
      <c r="AF572" s="956"/>
    </row>
    <row r="573" spans="1:32" ht="15" customHeight="1" x14ac:dyDescent="0.25">
      <c r="A573" s="943"/>
      <c r="B573" s="944"/>
      <c r="C573" s="957"/>
      <c r="D573" s="944"/>
      <c r="E573" s="946"/>
      <c r="F573" s="947"/>
      <c r="G573" s="948"/>
      <c r="H573" s="949"/>
      <c r="I573" s="899"/>
      <c r="J573" s="899"/>
      <c r="K573" s="899"/>
      <c r="L573" s="944"/>
      <c r="M573" s="901"/>
      <c r="N573" s="950"/>
      <c r="O573" s="950"/>
      <c r="P573" s="950"/>
      <c r="Q573" s="950"/>
      <c r="R573" s="951"/>
      <c r="S573" s="952"/>
      <c r="T573" s="952"/>
      <c r="U573" s="944"/>
      <c r="V573" s="954"/>
      <c r="W573" s="950"/>
      <c r="X573" s="950"/>
      <c r="Y573" s="901"/>
      <c r="Z573" s="901"/>
      <c r="AA573" s="901"/>
      <c r="AB573" s="899"/>
      <c r="AC573" s="955"/>
      <c r="AD573" s="952"/>
      <c r="AE573" s="947"/>
      <c r="AF573" s="956"/>
    </row>
    <row r="574" spans="1:32" ht="15" customHeight="1" x14ac:dyDescent="0.25">
      <c r="A574" s="943"/>
      <c r="B574" s="944"/>
      <c r="C574" s="957"/>
      <c r="D574" s="944"/>
      <c r="E574" s="946"/>
      <c r="F574" s="947"/>
      <c r="G574" s="948"/>
      <c r="H574" s="949"/>
      <c r="I574" s="899"/>
      <c r="J574" s="899"/>
      <c r="K574" s="899"/>
      <c r="L574" s="944"/>
      <c r="M574" s="901"/>
      <c r="N574" s="950"/>
      <c r="O574" s="950"/>
      <c r="P574" s="950"/>
      <c r="Q574" s="950"/>
      <c r="R574" s="951"/>
      <c r="S574" s="952"/>
      <c r="T574" s="952"/>
      <c r="U574" s="944"/>
      <c r="V574" s="954"/>
      <c r="W574" s="950"/>
      <c r="X574" s="950"/>
      <c r="Y574" s="901"/>
      <c r="Z574" s="901"/>
      <c r="AA574" s="901"/>
      <c r="AB574" s="899"/>
      <c r="AC574" s="955"/>
      <c r="AD574" s="952"/>
      <c r="AE574" s="947"/>
      <c r="AF574" s="956"/>
    </row>
    <row r="575" spans="1:32" ht="15" customHeight="1" x14ac:dyDescent="0.25">
      <c r="A575" s="943"/>
      <c r="B575" s="944"/>
      <c r="C575" s="957"/>
      <c r="D575" s="944"/>
      <c r="E575" s="946"/>
      <c r="F575" s="947"/>
      <c r="G575" s="948"/>
      <c r="H575" s="949"/>
      <c r="I575" s="899"/>
      <c r="J575" s="899"/>
      <c r="K575" s="899"/>
      <c r="L575" s="944"/>
      <c r="M575" s="901"/>
      <c r="N575" s="950"/>
      <c r="O575" s="950"/>
      <c r="P575" s="950"/>
      <c r="Q575" s="950"/>
      <c r="R575" s="951"/>
      <c r="S575" s="952"/>
      <c r="T575" s="952"/>
      <c r="U575" s="944"/>
      <c r="V575" s="954"/>
      <c r="W575" s="950"/>
      <c r="X575" s="950"/>
      <c r="Y575" s="901"/>
      <c r="Z575" s="901"/>
      <c r="AA575" s="901"/>
      <c r="AB575" s="899"/>
      <c r="AC575" s="955"/>
      <c r="AD575" s="952"/>
      <c r="AE575" s="947"/>
      <c r="AF575" s="956"/>
    </row>
    <row r="576" spans="1:32" ht="15" customHeight="1" x14ac:dyDescent="0.25">
      <c r="A576" s="943"/>
      <c r="B576" s="944"/>
      <c r="C576" s="957"/>
      <c r="D576" s="944"/>
      <c r="E576" s="946"/>
      <c r="F576" s="947"/>
      <c r="G576" s="948"/>
      <c r="H576" s="949"/>
      <c r="I576" s="899"/>
      <c r="J576" s="899"/>
      <c r="K576" s="899"/>
      <c r="L576" s="944"/>
      <c r="M576" s="901"/>
      <c r="N576" s="950"/>
      <c r="O576" s="950"/>
      <c r="P576" s="950"/>
      <c r="Q576" s="950"/>
      <c r="R576" s="951"/>
      <c r="S576" s="952"/>
      <c r="T576" s="952"/>
      <c r="U576" s="944"/>
      <c r="V576" s="954"/>
      <c r="W576" s="950"/>
      <c r="X576" s="950"/>
      <c r="Y576" s="901"/>
      <c r="Z576" s="901"/>
      <c r="AA576" s="901"/>
      <c r="AB576" s="899"/>
      <c r="AC576" s="955"/>
      <c r="AD576" s="952"/>
      <c r="AE576" s="947"/>
      <c r="AF576" s="956"/>
    </row>
    <row r="577" spans="1:32" ht="15" customHeight="1" x14ac:dyDescent="0.25">
      <c r="A577" s="943"/>
      <c r="B577" s="944"/>
      <c r="C577" s="957"/>
      <c r="D577" s="944"/>
      <c r="E577" s="946"/>
      <c r="F577" s="947"/>
      <c r="G577" s="948"/>
      <c r="H577" s="949"/>
      <c r="I577" s="899"/>
      <c r="J577" s="899"/>
      <c r="K577" s="899"/>
      <c r="L577" s="944"/>
      <c r="M577" s="901"/>
      <c r="N577" s="950"/>
      <c r="O577" s="950"/>
      <c r="P577" s="950"/>
      <c r="Q577" s="950"/>
      <c r="R577" s="951"/>
      <c r="S577" s="952"/>
      <c r="T577" s="952"/>
      <c r="U577" s="944"/>
      <c r="V577" s="954"/>
      <c r="W577" s="950"/>
      <c r="X577" s="950"/>
      <c r="Y577" s="901"/>
      <c r="Z577" s="901"/>
      <c r="AA577" s="901"/>
      <c r="AB577" s="899"/>
      <c r="AC577" s="955"/>
      <c r="AD577" s="952"/>
      <c r="AE577" s="947"/>
      <c r="AF577" s="956"/>
    </row>
    <row r="578" spans="1:32" ht="15" customHeight="1" x14ac:dyDescent="0.25">
      <c r="A578" s="943"/>
      <c r="B578" s="944"/>
      <c r="C578" s="945"/>
      <c r="D578" s="944"/>
      <c r="E578" s="946"/>
      <c r="F578" s="947"/>
      <c r="G578" s="948"/>
      <c r="H578" s="949"/>
      <c r="I578" s="899"/>
      <c r="J578" s="899"/>
      <c r="K578" s="899"/>
      <c r="L578" s="944"/>
      <c r="M578" s="901"/>
      <c r="N578" s="950"/>
      <c r="O578" s="950"/>
      <c r="P578" s="950"/>
      <c r="Q578" s="950"/>
      <c r="R578" s="951"/>
      <c r="S578" s="952"/>
      <c r="T578" s="952"/>
      <c r="U578" s="944"/>
      <c r="V578" s="954"/>
      <c r="W578" s="950"/>
      <c r="X578" s="950"/>
      <c r="Y578" s="901"/>
      <c r="Z578" s="901"/>
      <c r="AA578" s="901"/>
      <c r="AB578" s="899"/>
      <c r="AC578" s="955"/>
      <c r="AD578" s="952"/>
      <c r="AE578" s="947"/>
      <c r="AF578" s="956"/>
    </row>
    <row r="579" spans="1:32" ht="15" customHeight="1" x14ac:dyDescent="0.25">
      <c r="A579" s="961"/>
      <c r="B579" s="962"/>
      <c r="C579" s="963"/>
      <c r="D579" s="962"/>
      <c r="E579" s="964"/>
      <c r="F579" s="965"/>
      <c r="G579" s="966"/>
      <c r="H579" s="967"/>
      <c r="I579" s="932"/>
      <c r="J579" s="932"/>
      <c r="K579" s="932"/>
      <c r="L579" s="962"/>
      <c r="M579" s="934"/>
      <c r="N579" s="968"/>
      <c r="O579" s="968"/>
      <c r="P579" s="968"/>
      <c r="Q579" s="968"/>
      <c r="R579" s="969"/>
      <c r="S579" s="970"/>
      <c r="T579" s="970"/>
      <c r="U579" s="962"/>
      <c r="V579" s="971"/>
      <c r="W579" s="968"/>
      <c r="X579" s="968"/>
      <c r="Y579" s="934"/>
      <c r="Z579" s="934"/>
      <c r="AA579" s="934"/>
      <c r="AB579" s="932"/>
      <c r="AC579" s="972"/>
      <c r="AD579" s="970"/>
      <c r="AE579" s="965"/>
      <c r="AF579" s="973"/>
    </row>
  </sheetData>
  <protectedRanges>
    <protectedRange algorithmName="SHA-512" hashValue="zxeaOWeP5J19TX9yCA1g5KSZUcrBJZ6ogg7NdMU50zikM2Ea4Osq9ktuT6vCTPbVF6wd8TAL4AojDeSxy5Gzww==" saltValue="gfQ1B65eD8Z0yqnJ/TlR1w==" spinCount="100000" sqref="U2" name="Range1" securityDescriptor="O:WDG:WDD:(A;;CC;;;S-1-5-21-1674195506-1536105497-1874078741-18226)"/>
  </protectedRanges>
  <conditionalFormatting sqref="AC2:AC1045656">
    <cfRule type="expression" dxfId="5879" priority="10">
      <formula>NOT(ISBLANK(AD2))</formula>
    </cfRule>
  </conditionalFormatting>
  <conditionalFormatting sqref="AD2:AD1045656">
    <cfRule type="cellIs" dxfId="5878" priority="9" operator="equal">
      <formula>"yes"</formula>
    </cfRule>
  </conditionalFormatting>
  <conditionalFormatting sqref="S1:T1048576">
    <cfRule type="containsText" dxfId="5877" priority="8" operator="containsText" text="YES">
      <formula>NOT(ISERROR(SEARCH("YES",S1)))</formula>
    </cfRule>
  </conditionalFormatting>
  <conditionalFormatting sqref="AC1:AC1048576">
    <cfRule type="expression" dxfId="5876" priority="14">
      <formula>AND(NOT(ISBLANK(AC1)), TODAY() &gt; AC1 - 10, TODAY() &lt; AC1)</formula>
    </cfRule>
    <cfRule type="expression" dxfId="5875" priority="15">
      <formula>AND(NOT(ISBLANK(AC1)),TODAY() &gt;= AC1)</formula>
    </cfRule>
  </conditionalFormatting>
  <conditionalFormatting sqref="V1:V1048576">
    <cfRule type="expression" dxfId="5874" priority="1">
      <formula>AND(V1="Matl List", TODAY() - 7 &gt;= K1, NOT(ISBLANK(K1)))</formula>
    </cfRule>
  </conditionalFormatting>
  <conditionalFormatting sqref="R1:R1048576">
    <cfRule type="expression" dxfId="5873" priority="7">
      <formula>AND(TODAY() &gt;= R1, ISBLANK(S1), NOT(ISBLANK(R1)))</formula>
    </cfRule>
    <cfRule type="expression" dxfId="5872" priority="16">
      <formula>AND(AG1&gt;=-3, TODAY() &lt; R1, ISBLANK(S1), NOT(ISBLANK(R1)))</formula>
    </cfRule>
    <cfRule type="expression" dxfId="5871" priority="17">
      <formula>AND(R1-7 &lt;= TODAY(), TODAY() &lt; R1-2, ISBLANK(S1), NOT(ISBLANK(R1)))</formula>
    </cfRule>
  </conditionalFormatting>
  <conditionalFormatting sqref="H2:H1045656">
    <cfRule type="expression" dxfId="5870" priority="11">
      <formula>AND(NOT(ISBLANK($J2)),NOT(ISBLANK(H2)))</formula>
    </cfRule>
    <cfRule type="expression" dxfId="5869" priority="12">
      <formula>AND(TODAY() &lt; H2, TODAY() &gt;= H2 -10, NOT(ISBLANK(H2)))</formula>
    </cfRule>
    <cfRule type="expression" dxfId="5868" priority="13">
      <formula>AND(TODAY() &gt;= H2, NOT(ISBLANK(H2)))</formula>
    </cfRule>
  </conditionalFormatting>
  <conditionalFormatting sqref="I2:I1048576">
    <cfRule type="expression" dxfId="5867" priority="4">
      <formula>AND(NOT(ISBLANK(J2)),NOT(ISBLANK(I2)))</formula>
    </cfRule>
    <cfRule type="expression" dxfId="5866" priority="5">
      <formula>AND(I2 &lt;TODAY(), TODAY() &gt;I2 -10, NOT(ISBLANK(I2)))</formula>
    </cfRule>
    <cfRule type="expression" dxfId="5865" priority="6">
      <formula>AND(TODAY() &gt;= I2, NOT(ISBLANK(I2)))</formula>
    </cfRule>
  </conditionalFormatting>
  <conditionalFormatting sqref="U1:U1048576">
    <cfRule type="cellIs" dxfId="5864" priority="18" operator="equal">
      <formula>"NO"</formula>
    </cfRule>
    <cfRule type="cellIs" dxfId="5863" priority="19" operator="equal">
      <formula>"YES"</formula>
    </cfRule>
    <cfRule type="cellIs" dxfId="5862" priority="20" operator="equal">
      <formula>"SHORTAGE LIST"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249"/>
  <sheetViews>
    <sheetView workbookViewId="0">
      <selection activeCell="F203" sqref="F203"/>
    </sheetView>
  </sheetViews>
  <sheetFormatPr defaultRowHeight="15" x14ac:dyDescent="0.25"/>
  <cols>
    <col min="1" max="1" width="28.28515625" bestFit="1" customWidth="1"/>
    <col min="2" max="2" width="28.5703125" bestFit="1" customWidth="1"/>
    <col min="3" max="3" width="8" bestFit="1" customWidth="1"/>
    <col min="4" max="4" width="60.5703125" bestFit="1" customWidth="1"/>
    <col min="5" max="5" width="9.140625" bestFit="1" customWidth="1"/>
    <col min="6" max="6" width="15.7109375" bestFit="1" customWidth="1"/>
    <col min="7" max="7" width="14.7109375" bestFit="1" customWidth="1"/>
    <col min="8" max="8" width="22.85546875" bestFit="1" customWidth="1"/>
    <col min="9" max="10" width="14.28515625" bestFit="1" customWidth="1"/>
    <col min="11" max="11" width="14.140625" bestFit="1" customWidth="1"/>
    <col min="12" max="12" width="14.7109375" bestFit="1" customWidth="1"/>
    <col min="13" max="13" width="33.28515625" bestFit="1" customWidth="1"/>
    <col min="14" max="14" width="32.5703125" bestFit="1" customWidth="1"/>
    <col min="15" max="15" width="19.7109375" bestFit="1" customWidth="1"/>
    <col min="16" max="16" width="25.85546875" bestFit="1" customWidth="1"/>
    <col min="17" max="17" width="25.28515625" bestFit="1" customWidth="1"/>
    <col min="18" max="18" width="19.28515625" bestFit="1" customWidth="1"/>
    <col min="19" max="19" width="40.85546875" bestFit="1" customWidth="1"/>
    <col min="20" max="20" width="22.28515625" bestFit="1" customWidth="1"/>
    <col min="21" max="21" width="19.85546875" bestFit="1" customWidth="1"/>
    <col min="22" max="22" width="25.85546875" bestFit="1" customWidth="1"/>
  </cols>
  <sheetData>
    <row r="1" spans="1:19" s="788" customFormat="1" x14ac:dyDescent="0.25">
      <c r="A1" s="788" t="s">
        <v>609</v>
      </c>
      <c r="B1" s="788" t="s">
        <v>610</v>
      </c>
      <c r="C1" s="788" t="s">
        <v>2</v>
      </c>
      <c r="D1" t="s">
        <v>611</v>
      </c>
      <c r="E1" s="788" t="s">
        <v>3</v>
      </c>
      <c r="F1" s="788" t="s">
        <v>612</v>
      </c>
      <c r="G1" s="788" t="s">
        <v>613</v>
      </c>
      <c r="H1" t="s">
        <v>614</v>
      </c>
      <c r="I1" t="s">
        <v>615</v>
      </c>
      <c r="J1" t="s">
        <v>616</v>
      </c>
      <c r="K1" t="s">
        <v>617</v>
      </c>
      <c r="L1" t="s">
        <v>618</v>
      </c>
      <c r="M1" s="788" t="s">
        <v>619</v>
      </c>
      <c r="N1" s="788" t="s">
        <v>620</v>
      </c>
      <c r="O1" t="s">
        <v>621</v>
      </c>
      <c r="P1" s="788" t="s">
        <v>622</v>
      </c>
      <c r="Q1" t="s">
        <v>623</v>
      </c>
      <c r="R1" s="788" t="s">
        <v>624</v>
      </c>
      <c r="S1" t="s">
        <v>625</v>
      </c>
    </row>
    <row r="2" spans="1:19" x14ac:dyDescent="0.25">
      <c r="A2" t="s">
        <v>626</v>
      </c>
      <c r="B2" t="s">
        <v>627</v>
      </c>
      <c r="C2">
        <v>34114</v>
      </c>
      <c r="D2" t="s">
        <v>628</v>
      </c>
      <c r="E2" t="s">
        <v>629</v>
      </c>
      <c r="H2" s="787"/>
      <c r="I2">
        <v>56</v>
      </c>
      <c r="M2">
        <v>56</v>
      </c>
      <c r="O2" s="787"/>
      <c r="P2" s="787"/>
      <c r="Q2" s="787"/>
    </row>
    <row r="3" spans="1:19" x14ac:dyDescent="0.25">
      <c r="A3" t="s">
        <v>626</v>
      </c>
      <c r="B3" t="s">
        <v>630</v>
      </c>
      <c r="C3">
        <v>34115</v>
      </c>
      <c r="D3" t="s">
        <v>631</v>
      </c>
      <c r="E3" t="s">
        <v>632</v>
      </c>
      <c r="H3" s="787"/>
      <c r="I3">
        <v>28</v>
      </c>
      <c r="M3">
        <v>28</v>
      </c>
      <c r="O3" s="787"/>
      <c r="P3" s="787"/>
      <c r="Q3" s="787"/>
    </row>
    <row r="4" spans="1:19" x14ac:dyDescent="0.25">
      <c r="A4" t="s">
        <v>626</v>
      </c>
      <c r="B4" t="s">
        <v>633</v>
      </c>
      <c r="C4">
        <v>34116</v>
      </c>
      <c r="D4" t="s">
        <v>634</v>
      </c>
      <c r="E4" t="s">
        <v>635</v>
      </c>
      <c r="H4" s="787"/>
      <c r="I4">
        <v>206</v>
      </c>
      <c r="M4">
        <v>206</v>
      </c>
      <c r="O4" s="787"/>
      <c r="P4" s="787"/>
      <c r="Q4" s="787"/>
    </row>
    <row r="5" spans="1:19" x14ac:dyDescent="0.25">
      <c r="A5" t="s">
        <v>626</v>
      </c>
      <c r="B5" t="s">
        <v>636</v>
      </c>
      <c r="C5">
        <v>34117</v>
      </c>
      <c r="D5" t="s">
        <v>62</v>
      </c>
      <c r="E5" t="s">
        <v>637</v>
      </c>
      <c r="H5" s="787"/>
      <c r="I5">
        <v>60</v>
      </c>
      <c r="M5">
        <v>60</v>
      </c>
      <c r="O5" s="787"/>
      <c r="P5" s="787"/>
      <c r="Q5" s="787"/>
    </row>
    <row r="6" spans="1:19" x14ac:dyDescent="0.25">
      <c r="A6" t="s">
        <v>626</v>
      </c>
      <c r="B6" t="s">
        <v>638</v>
      </c>
      <c r="C6">
        <v>34118</v>
      </c>
      <c r="D6" t="s">
        <v>639</v>
      </c>
      <c r="E6" t="s">
        <v>640</v>
      </c>
      <c r="H6" s="787"/>
      <c r="I6">
        <v>20</v>
      </c>
      <c r="M6">
        <v>20</v>
      </c>
      <c r="O6" s="787"/>
      <c r="P6" s="787"/>
      <c r="Q6" s="787"/>
    </row>
    <row r="7" spans="1:19" x14ac:dyDescent="0.25">
      <c r="A7" t="s">
        <v>626</v>
      </c>
      <c r="B7" t="s">
        <v>641</v>
      </c>
      <c r="C7">
        <v>34119</v>
      </c>
      <c r="D7" t="s">
        <v>639</v>
      </c>
      <c r="E7" t="s">
        <v>642</v>
      </c>
      <c r="H7" s="787"/>
      <c r="I7">
        <v>20</v>
      </c>
      <c r="M7">
        <v>20</v>
      </c>
      <c r="O7" s="787"/>
      <c r="P7" s="787"/>
      <c r="Q7" s="787"/>
    </row>
    <row r="8" spans="1:19" x14ac:dyDescent="0.25">
      <c r="A8" t="s">
        <v>626</v>
      </c>
      <c r="B8" t="s">
        <v>643</v>
      </c>
      <c r="C8">
        <v>34120</v>
      </c>
      <c r="D8" t="s">
        <v>62</v>
      </c>
      <c r="E8" t="s">
        <v>644</v>
      </c>
      <c r="H8" s="787"/>
      <c r="I8">
        <v>15</v>
      </c>
      <c r="M8">
        <v>15</v>
      </c>
      <c r="O8" s="787"/>
      <c r="P8" s="787"/>
      <c r="Q8" s="787"/>
    </row>
    <row r="9" spans="1:19" x14ac:dyDescent="0.25">
      <c r="A9" t="s">
        <v>626</v>
      </c>
      <c r="B9" t="s">
        <v>645</v>
      </c>
      <c r="C9">
        <v>34121</v>
      </c>
      <c r="D9" t="s">
        <v>639</v>
      </c>
      <c r="E9" t="s">
        <v>646</v>
      </c>
      <c r="H9" s="787"/>
      <c r="I9">
        <v>21</v>
      </c>
      <c r="M9">
        <v>21</v>
      </c>
      <c r="O9" s="787"/>
      <c r="P9" s="787"/>
      <c r="Q9" s="787"/>
    </row>
    <row r="10" spans="1:19" x14ac:dyDescent="0.25">
      <c r="A10" t="s">
        <v>626</v>
      </c>
      <c r="B10" t="s">
        <v>647</v>
      </c>
      <c r="C10">
        <v>34122</v>
      </c>
      <c r="D10" t="s">
        <v>648</v>
      </c>
      <c r="E10" t="s">
        <v>649</v>
      </c>
      <c r="H10" s="787"/>
      <c r="I10">
        <v>12</v>
      </c>
      <c r="M10">
        <v>12</v>
      </c>
      <c r="O10" s="787"/>
      <c r="P10" s="787"/>
      <c r="Q10" s="787"/>
    </row>
    <row r="11" spans="1:19" x14ac:dyDescent="0.25">
      <c r="A11" t="s">
        <v>626</v>
      </c>
      <c r="B11" t="s">
        <v>650</v>
      </c>
      <c r="C11">
        <v>34123</v>
      </c>
      <c r="D11" t="s">
        <v>74</v>
      </c>
      <c r="E11" t="s">
        <v>651</v>
      </c>
      <c r="H11" s="787"/>
      <c r="I11">
        <v>120</v>
      </c>
      <c r="N11">
        <v>120</v>
      </c>
      <c r="O11" s="787"/>
      <c r="P11" s="787"/>
      <c r="Q11" s="787"/>
    </row>
    <row r="12" spans="1:19" x14ac:dyDescent="0.25">
      <c r="A12" t="s">
        <v>626</v>
      </c>
      <c r="B12" t="s">
        <v>652</v>
      </c>
      <c r="C12">
        <v>34124</v>
      </c>
      <c r="D12" t="s">
        <v>653</v>
      </c>
      <c r="E12" t="s">
        <v>654</v>
      </c>
      <c r="H12" s="787"/>
      <c r="I12">
        <v>140</v>
      </c>
      <c r="N12">
        <v>140</v>
      </c>
      <c r="O12" s="787"/>
      <c r="P12" s="787"/>
      <c r="Q12" s="787"/>
    </row>
    <row r="13" spans="1:19" x14ac:dyDescent="0.25">
      <c r="A13" t="s">
        <v>626</v>
      </c>
      <c r="B13" t="s">
        <v>655</v>
      </c>
      <c r="C13">
        <v>34129</v>
      </c>
      <c r="D13" t="s">
        <v>656</v>
      </c>
      <c r="E13" t="s">
        <v>657</v>
      </c>
      <c r="H13" s="787"/>
      <c r="O13" s="787"/>
      <c r="P13" s="787"/>
      <c r="Q13" s="787"/>
    </row>
    <row r="14" spans="1:19" x14ac:dyDescent="0.25">
      <c r="A14" t="s">
        <v>626</v>
      </c>
      <c r="B14" t="s">
        <v>658</v>
      </c>
      <c r="C14">
        <v>34125</v>
      </c>
      <c r="D14" t="s">
        <v>659</v>
      </c>
      <c r="E14" t="s">
        <v>660</v>
      </c>
      <c r="H14" s="787"/>
      <c r="I14">
        <v>60</v>
      </c>
      <c r="M14">
        <v>60</v>
      </c>
      <c r="O14" s="787"/>
      <c r="P14" s="787"/>
      <c r="Q14" s="787"/>
    </row>
    <row r="15" spans="1:19" x14ac:dyDescent="0.25">
      <c r="A15" t="s">
        <v>626</v>
      </c>
      <c r="B15" t="s">
        <v>454</v>
      </c>
      <c r="C15">
        <v>34126</v>
      </c>
      <c r="D15" t="s">
        <v>661</v>
      </c>
      <c r="E15" t="s">
        <v>662</v>
      </c>
      <c r="H15" s="787"/>
      <c r="I15">
        <v>10</v>
      </c>
      <c r="M15">
        <v>10</v>
      </c>
      <c r="O15" s="787"/>
      <c r="P15" s="787"/>
      <c r="Q15" s="787"/>
    </row>
    <row r="16" spans="1:19" x14ac:dyDescent="0.25">
      <c r="A16" t="s">
        <v>626</v>
      </c>
      <c r="B16" t="s">
        <v>458</v>
      </c>
      <c r="C16">
        <v>34127</v>
      </c>
      <c r="D16" t="s">
        <v>663</v>
      </c>
      <c r="E16" t="s">
        <v>664</v>
      </c>
      <c r="H16" s="787"/>
      <c r="I16">
        <v>24</v>
      </c>
      <c r="M16">
        <v>24</v>
      </c>
      <c r="O16" s="787"/>
      <c r="P16" s="787"/>
      <c r="Q16" s="787"/>
    </row>
    <row r="17" spans="1:17" x14ac:dyDescent="0.25">
      <c r="A17" t="s">
        <v>626</v>
      </c>
      <c r="B17" t="s">
        <v>665</v>
      </c>
      <c r="C17">
        <v>34128</v>
      </c>
      <c r="D17" t="s">
        <v>666</v>
      </c>
      <c r="E17" t="s">
        <v>667</v>
      </c>
      <c r="H17" s="787"/>
      <c r="O17" s="787"/>
      <c r="P17" s="787"/>
      <c r="Q17" s="787"/>
    </row>
    <row r="18" spans="1:17" x14ac:dyDescent="0.25">
      <c r="A18" t="s">
        <v>668</v>
      </c>
      <c r="B18" t="s">
        <v>669</v>
      </c>
      <c r="D18" t="s">
        <v>670</v>
      </c>
      <c r="E18" t="s">
        <v>671</v>
      </c>
      <c r="H18" s="787"/>
      <c r="I18">
        <v>310</v>
      </c>
      <c r="M18">
        <v>310</v>
      </c>
      <c r="O18" s="787"/>
      <c r="P18" s="787"/>
      <c r="Q18" s="787"/>
    </row>
    <row r="19" spans="1:17" x14ac:dyDescent="0.25">
      <c r="A19" t="s">
        <v>668</v>
      </c>
      <c r="B19" t="s">
        <v>672</v>
      </c>
      <c r="D19" t="s">
        <v>673</v>
      </c>
      <c r="E19" t="s">
        <v>674</v>
      </c>
      <c r="H19" s="787"/>
      <c r="I19">
        <v>160</v>
      </c>
      <c r="N19">
        <v>160</v>
      </c>
      <c r="O19" s="787"/>
      <c r="P19" s="787"/>
      <c r="Q19" s="787"/>
    </row>
    <row r="20" spans="1:17" x14ac:dyDescent="0.25">
      <c r="A20" t="s">
        <v>668</v>
      </c>
      <c r="B20" t="s">
        <v>456</v>
      </c>
      <c r="D20" t="s">
        <v>675</v>
      </c>
      <c r="E20" t="s">
        <v>676</v>
      </c>
      <c r="H20" s="787"/>
      <c r="O20" s="787"/>
      <c r="P20" s="787"/>
      <c r="Q20" s="787"/>
    </row>
    <row r="21" spans="1:17" x14ac:dyDescent="0.25">
      <c r="A21" t="s">
        <v>668</v>
      </c>
      <c r="B21" t="s">
        <v>456</v>
      </c>
      <c r="D21" t="s">
        <v>677</v>
      </c>
      <c r="E21" t="s">
        <v>678</v>
      </c>
      <c r="H21" s="787"/>
      <c r="I21">
        <v>120</v>
      </c>
      <c r="M21">
        <v>120</v>
      </c>
      <c r="O21" s="787"/>
      <c r="P21" s="787"/>
      <c r="Q21" s="787"/>
    </row>
    <row r="22" spans="1:17" x14ac:dyDescent="0.25">
      <c r="A22" t="s">
        <v>668</v>
      </c>
      <c r="B22" t="s">
        <v>454</v>
      </c>
      <c r="D22" t="s">
        <v>679</v>
      </c>
      <c r="E22" t="s">
        <v>662</v>
      </c>
      <c r="H22" s="787"/>
      <c r="O22" s="787"/>
      <c r="P22" s="787"/>
      <c r="Q22" s="787"/>
    </row>
    <row r="23" spans="1:17" x14ac:dyDescent="0.25">
      <c r="A23" t="s">
        <v>668</v>
      </c>
      <c r="B23" t="s">
        <v>680</v>
      </c>
      <c r="D23" t="s">
        <v>681</v>
      </c>
      <c r="E23" t="s">
        <v>660</v>
      </c>
      <c r="H23" s="787"/>
      <c r="O23" s="787"/>
      <c r="P23" s="787"/>
      <c r="Q23" s="787"/>
    </row>
    <row r="24" spans="1:17" x14ac:dyDescent="0.25">
      <c r="A24" t="s">
        <v>668</v>
      </c>
      <c r="B24" t="s">
        <v>460</v>
      </c>
      <c r="D24" t="s">
        <v>682</v>
      </c>
      <c r="E24" t="s">
        <v>667</v>
      </c>
      <c r="H24" s="787"/>
      <c r="O24" s="787"/>
      <c r="P24" s="787"/>
      <c r="Q24" s="787"/>
    </row>
    <row r="25" spans="1:17" x14ac:dyDescent="0.25">
      <c r="A25" t="s">
        <v>683</v>
      </c>
      <c r="B25" t="s">
        <v>684</v>
      </c>
      <c r="C25">
        <v>33911</v>
      </c>
      <c r="D25" t="s">
        <v>685</v>
      </c>
      <c r="E25" t="s">
        <v>686</v>
      </c>
      <c r="H25" s="787"/>
      <c r="I25">
        <v>8</v>
      </c>
      <c r="M25">
        <v>8</v>
      </c>
      <c r="O25" s="787"/>
      <c r="P25" s="787"/>
      <c r="Q25" s="787">
        <v>0</v>
      </c>
    </row>
    <row r="26" spans="1:17" x14ac:dyDescent="0.25">
      <c r="A26" t="s">
        <v>683</v>
      </c>
      <c r="B26" t="s">
        <v>687</v>
      </c>
      <c r="C26">
        <v>33912</v>
      </c>
      <c r="D26" t="s">
        <v>685</v>
      </c>
      <c r="E26" t="s">
        <v>688</v>
      </c>
      <c r="H26" s="787"/>
      <c r="I26">
        <v>8</v>
      </c>
      <c r="M26">
        <v>8</v>
      </c>
      <c r="O26" s="787"/>
      <c r="P26" s="787"/>
      <c r="Q26" s="787">
        <v>0</v>
      </c>
    </row>
    <row r="27" spans="1:17" x14ac:dyDescent="0.25">
      <c r="A27" t="s">
        <v>683</v>
      </c>
      <c r="B27" t="s">
        <v>689</v>
      </c>
      <c r="C27">
        <v>33913</v>
      </c>
      <c r="D27" t="s">
        <v>690</v>
      </c>
      <c r="E27" t="s">
        <v>691</v>
      </c>
      <c r="H27" s="787"/>
      <c r="I27">
        <v>10</v>
      </c>
      <c r="M27">
        <v>10</v>
      </c>
      <c r="O27" s="787"/>
      <c r="P27" s="787"/>
      <c r="Q27" s="787">
        <v>0</v>
      </c>
    </row>
    <row r="28" spans="1:17" x14ac:dyDescent="0.25">
      <c r="A28" t="s">
        <v>683</v>
      </c>
      <c r="B28" t="s">
        <v>692</v>
      </c>
      <c r="C28">
        <v>33914</v>
      </c>
      <c r="D28" t="s">
        <v>693</v>
      </c>
      <c r="E28" t="s">
        <v>694</v>
      </c>
      <c r="H28" s="787"/>
      <c r="I28">
        <v>8</v>
      </c>
      <c r="M28">
        <v>8</v>
      </c>
      <c r="O28" s="787"/>
      <c r="P28" s="787"/>
      <c r="Q28" s="787">
        <v>0</v>
      </c>
    </row>
    <row r="29" spans="1:17" x14ac:dyDescent="0.25">
      <c r="A29" t="s">
        <v>683</v>
      </c>
      <c r="B29" t="s">
        <v>695</v>
      </c>
      <c r="C29">
        <v>33915</v>
      </c>
      <c r="D29" t="s">
        <v>696</v>
      </c>
      <c r="E29" t="s">
        <v>697</v>
      </c>
      <c r="H29" s="787"/>
      <c r="I29">
        <v>24</v>
      </c>
      <c r="M29">
        <v>24</v>
      </c>
      <c r="O29" s="787"/>
      <c r="P29" s="787"/>
      <c r="Q29" s="787">
        <v>0</v>
      </c>
    </row>
    <row r="30" spans="1:17" x14ac:dyDescent="0.25">
      <c r="A30" t="s">
        <v>683</v>
      </c>
      <c r="B30" t="s">
        <v>698</v>
      </c>
      <c r="C30">
        <v>33916</v>
      </c>
      <c r="D30" t="s">
        <v>699</v>
      </c>
      <c r="E30" t="s">
        <v>700</v>
      </c>
      <c r="H30" s="787"/>
      <c r="I30">
        <v>12</v>
      </c>
      <c r="M30">
        <v>12</v>
      </c>
      <c r="O30" s="787"/>
      <c r="P30" s="787"/>
      <c r="Q30" s="787">
        <v>0</v>
      </c>
    </row>
    <row r="31" spans="1:17" x14ac:dyDescent="0.25">
      <c r="A31" t="s">
        <v>683</v>
      </c>
      <c r="B31" t="s">
        <v>701</v>
      </c>
      <c r="C31">
        <v>33917</v>
      </c>
      <c r="D31" t="s">
        <v>699</v>
      </c>
      <c r="E31" t="s">
        <v>702</v>
      </c>
      <c r="H31" s="787"/>
      <c r="I31">
        <v>12</v>
      </c>
      <c r="M31">
        <v>12</v>
      </c>
      <c r="O31" s="787"/>
      <c r="P31" s="787"/>
      <c r="Q31" s="787">
        <v>0</v>
      </c>
    </row>
    <row r="32" spans="1:17" x14ac:dyDescent="0.25">
      <c r="A32" t="s">
        <v>683</v>
      </c>
      <c r="B32" t="s">
        <v>703</v>
      </c>
      <c r="C32">
        <v>33918</v>
      </c>
      <c r="D32" t="s">
        <v>377</v>
      </c>
      <c r="E32" t="s">
        <v>674</v>
      </c>
      <c r="H32" s="787"/>
      <c r="I32">
        <v>18</v>
      </c>
      <c r="N32">
        <v>18</v>
      </c>
      <c r="O32" s="787"/>
      <c r="P32" s="787"/>
      <c r="Q32" s="787"/>
    </row>
    <row r="33" spans="1:19" x14ac:dyDescent="0.25">
      <c r="A33" t="s">
        <v>683</v>
      </c>
      <c r="B33" t="s">
        <v>452</v>
      </c>
      <c r="C33">
        <v>33919</v>
      </c>
      <c r="D33" t="s">
        <v>453</v>
      </c>
      <c r="E33" t="s">
        <v>704</v>
      </c>
      <c r="H33" s="787"/>
      <c r="I33">
        <v>0</v>
      </c>
      <c r="M33">
        <v>0</v>
      </c>
      <c r="O33" s="787"/>
      <c r="P33" s="787"/>
      <c r="Q33" s="787"/>
    </row>
    <row r="34" spans="1:19" x14ac:dyDescent="0.25">
      <c r="A34" t="s">
        <v>683</v>
      </c>
      <c r="B34" t="s">
        <v>705</v>
      </c>
      <c r="C34">
        <v>33920</v>
      </c>
      <c r="D34" t="s">
        <v>706</v>
      </c>
      <c r="E34" t="s">
        <v>707</v>
      </c>
      <c r="H34" s="787"/>
      <c r="I34">
        <v>18</v>
      </c>
      <c r="N34">
        <v>18</v>
      </c>
      <c r="O34" s="787"/>
      <c r="P34" s="787"/>
      <c r="Q34" s="787"/>
    </row>
    <row r="35" spans="1:19" x14ac:dyDescent="0.25">
      <c r="A35" t="s">
        <v>683</v>
      </c>
      <c r="B35" t="s">
        <v>456</v>
      </c>
      <c r="C35">
        <v>33921</v>
      </c>
      <c r="D35" t="s">
        <v>659</v>
      </c>
      <c r="E35" t="s">
        <v>660</v>
      </c>
      <c r="H35" s="787"/>
      <c r="I35">
        <v>24</v>
      </c>
      <c r="M35">
        <v>24</v>
      </c>
      <c r="O35" s="787"/>
      <c r="P35" s="787"/>
      <c r="Q35" s="787"/>
    </row>
    <row r="36" spans="1:19" x14ac:dyDescent="0.25">
      <c r="A36" t="s">
        <v>683</v>
      </c>
      <c r="B36" t="s">
        <v>458</v>
      </c>
      <c r="C36">
        <v>33922</v>
      </c>
      <c r="D36" t="s">
        <v>663</v>
      </c>
      <c r="E36" t="s">
        <v>664</v>
      </c>
      <c r="H36" s="787"/>
      <c r="I36">
        <v>10</v>
      </c>
      <c r="M36">
        <v>10</v>
      </c>
      <c r="O36" s="787"/>
      <c r="P36" s="787"/>
      <c r="Q36" s="787"/>
    </row>
    <row r="37" spans="1:19" x14ac:dyDescent="0.25">
      <c r="A37" t="s">
        <v>683</v>
      </c>
      <c r="B37" t="s">
        <v>48</v>
      </c>
      <c r="C37">
        <v>33923</v>
      </c>
      <c r="D37" t="s">
        <v>49</v>
      </c>
      <c r="E37" t="s">
        <v>667</v>
      </c>
      <c r="H37" s="787"/>
      <c r="I37">
        <v>8</v>
      </c>
      <c r="M37">
        <v>8</v>
      </c>
      <c r="O37" s="787"/>
      <c r="P37" s="787"/>
      <c r="Q37" s="787"/>
    </row>
    <row r="38" spans="1:19" x14ac:dyDescent="0.25">
      <c r="A38" t="s">
        <v>683</v>
      </c>
      <c r="B38" t="s">
        <v>454</v>
      </c>
      <c r="C38">
        <v>33924</v>
      </c>
      <c r="D38" t="s">
        <v>708</v>
      </c>
      <c r="E38" t="s">
        <v>709</v>
      </c>
      <c r="H38" s="787"/>
      <c r="I38">
        <v>0</v>
      </c>
      <c r="M38">
        <v>0</v>
      </c>
      <c r="O38" s="787"/>
      <c r="P38" s="787"/>
      <c r="Q38" s="787"/>
    </row>
    <row r="39" spans="1:19" x14ac:dyDescent="0.25">
      <c r="A39" t="s">
        <v>710</v>
      </c>
      <c r="B39" t="s">
        <v>711</v>
      </c>
      <c r="C39">
        <v>33998</v>
      </c>
      <c r="D39" t="s">
        <v>712</v>
      </c>
      <c r="E39" t="s">
        <v>629</v>
      </c>
      <c r="H39" s="787"/>
      <c r="I39">
        <v>63</v>
      </c>
      <c r="M39">
        <v>63</v>
      </c>
      <c r="O39" s="787"/>
      <c r="P39" s="787"/>
      <c r="Q39" s="787"/>
    </row>
    <row r="40" spans="1:19" x14ac:dyDescent="0.25">
      <c r="A40" t="s">
        <v>710</v>
      </c>
      <c r="B40" t="s">
        <v>713</v>
      </c>
      <c r="C40">
        <v>33999</v>
      </c>
      <c r="D40" t="s">
        <v>714</v>
      </c>
      <c r="E40" t="s">
        <v>632</v>
      </c>
      <c r="H40" s="787"/>
      <c r="I40">
        <v>30</v>
      </c>
      <c r="M40">
        <v>30</v>
      </c>
      <c r="O40" s="787"/>
      <c r="P40" s="787"/>
      <c r="Q40" s="787"/>
    </row>
    <row r="41" spans="1:19" x14ac:dyDescent="0.25">
      <c r="A41" t="s">
        <v>710</v>
      </c>
      <c r="B41" t="s">
        <v>715</v>
      </c>
      <c r="C41">
        <v>34000</v>
      </c>
      <c r="D41" t="s">
        <v>716</v>
      </c>
      <c r="E41" t="s">
        <v>635</v>
      </c>
      <c r="H41" s="787"/>
      <c r="I41">
        <v>55</v>
      </c>
      <c r="M41">
        <v>55</v>
      </c>
      <c r="O41" s="787"/>
      <c r="P41" s="787"/>
      <c r="Q41" s="787"/>
    </row>
    <row r="42" spans="1:19" x14ac:dyDescent="0.25">
      <c r="A42" t="s">
        <v>710</v>
      </c>
      <c r="B42" t="s">
        <v>717</v>
      </c>
      <c r="C42">
        <v>34001</v>
      </c>
      <c r="D42" t="s">
        <v>718</v>
      </c>
      <c r="E42" t="s">
        <v>637</v>
      </c>
      <c r="H42" s="787"/>
      <c r="I42">
        <v>31</v>
      </c>
      <c r="M42">
        <v>31</v>
      </c>
      <c r="O42" s="787"/>
      <c r="P42" s="787"/>
      <c r="Q42" s="787"/>
    </row>
    <row r="43" spans="1:19" x14ac:dyDescent="0.25">
      <c r="A43" t="s">
        <v>710</v>
      </c>
      <c r="B43" t="s">
        <v>719</v>
      </c>
      <c r="C43">
        <v>34002</v>
      </c>
      <c r="D43" t="s">
        <v>720</v>
      </c>
      <c r="E43" t="s">
        <v>640</v>
      </c>
      <c r="H43" s="787"/>
      <c r="I43">
        <v>80</v>
      </c>
      <c r="M43">
        <v>80</v>
      </c>
      <c r="O43" s="787"/>
      <c r="P43" s="787"/>
      <c r="Q43" s="787"/>
    </row>
    <row r="44" spans="1:19" x14ac:dyDescent="0.25">
      <c r="A44" t="s">
        <v>710</v>
      </c>
      <c r="B44" t="s">
        <v>721</v>
      </c>
      <c r="C44">
        <v>34003</v>
      </c>
      <c r="D44" t="s">
        <v>722</v>
      </c>
      <c r="E44" t="s">
        <v>723</v>
      </c>
      <c r="F44" t="s">
        <v>724</v>
      </c>
      <c r="H44" s="787">
        <v>44412</v>
      </c>
      <c r="I44">
        <v>12</v>
      </c>
      <c r="M44">
        <v>12</v>
      </c>
      <c r="O44" s="787"/>
      <c r="P44" s="787"/>
      <c r="Q44" s="787"/>
    </row>
    <row r="45" spans="1:19" x14ac:dyDescent="0.25">
      <c r="A45" t="s">
        <v>710</v>
      </c>
      <c r="B45" t="s">
        <v>725</v>
      </c>
      <c r="C45">
        <v>34004</v>
      </c>
      <c r="D45" t="s">
        <v>726</v>
      </c>
      <c r="E45" t="s">
        <v>642</v>
      </c>
      <c r="F45" t="s">
        <v>727</v>
      </c>
      <c r="H45" s="787">
        <v>44426</v>
      </c>
      <c r="I45">
        <v>240</v>
      </c>
      <c r="M45">
        <v>240</v>
      </c>
      <c r="O45" s="787"/>
      <c r="P45" s="787"/>
      <c r="Q45" s="787"/>
      <c r="S45" t="s">
        <v>728</v>
      </c>
    </row>
    <row r="46" spans="1:19" x14ac:dyDescent="0.25">
      <c r="A46" t="s">
        <v>710</v>
      </c>
      <c r="B46" t="s">
        <v>729</v>
      </c>
      <c r="C46">
        <v>34005</v>
      </c>
      <c r="D46" t="s">
        <v>730</v>
      </c>
      <c r="E46" t="s">
        <v>731</v>
      </c>
      <c r="H46" s="787"/>
      <c r="I46">
        <v>0</v>
      </c>
      <c r="N46">
        <v>0</v>
      </c>
      <c r="O46" s="787"/>
      <c r="P46" s="787"/>
      <c r="Q46" s="787"/>
    </row>
    <row r="47" spans="1:19" x14ac:dyDescent="0.25">
      <c r="A47" t="s">
        <v>710</v>
      </c>
      <c r="B47" t="s">
        <v>732</v>
      </c>
      <c r="C47">
        <v>34066</v>
      </c>
      <c r="D47" t="s">
        <v>733</v>
      </c>
      <c r="E47" t="s">
        <v>644</v>
      </c>
      <c r="H47" s="787"/>
      <c r="I47">
        <v>74</v>
      </c>
      <c r="M47">
        <v>74</v>
      </c>
      <c r="O47" s="787"/>
      <c r="P47" s="787"/>
      <c r="Q47" s="787"/>
    </row>
    <row r="48" spans="1:19" x14ac:dyDescent="0.25">
      <c r="A48" t="s">
        <v>710</v>
      </c>
      <c r="B48" t="s">
        <v>734</v>
      </c>
      <c r="C48">
        <v>34006</v>
      </c>
      <c r="D48" t="s">
        <v>735</v>
      </c>
      <c r="E48" t="s">
        <v>649</v>
      </c>
      <c r="H48" s="787"/>
      <c r="I48">
        <v>24</v>
      </c>
      <c r="M48">
        <v>24</v>
      </c>
      <c r="O48" s="787"/>
      <c r="P48" s="787"/>
      <c r="Q48" s="787"/>
    </row>
    <row r="49" spans="1:19" x14ac:dyDescent="0.25">
      <c r="A49" t="s">
        <v>710</v>
      </c>
      <c r="B49" t="s">
        <v>736</v>
      </c>
      <c r="C49">
        <v>34007</v>
      </c>
      <c r="D49" t="s">
        <v>737</v>
      </c>
      <c r="E49" t="s">
        <v>738</v>
      </c>
      <c r="H49" s="787"/>
      <c r="I49">
        <v>150</v>
      </c>
      <c r="M49">
        <v>150</v>
      </c>
      <c r="O49" s="787"/>
      <c r="P49" s="787"/>
      <c r="Q49" s="787"/>
    </row>
    <row r="50" spans="1:19" x14ac:dyDescent="0.25">
      <c r="A50" t="s">
        <v>710</v>
      </c>
      <c r="B50" t="s">
        <v>739</v>
      </c>
      <c r="C50">
        <v>34008</v>
      </c>
      <c r="D50" t="s">
        <v>740</v>
      </c>
      <c r="E50" t="s">
        <v>741</v>
      </c>
      <c r="H50" s="787"/>
      <c r="I50">
        <v>263</v>
      </c>
      <c r="M50">
        <v>263</v>
      </c>
      <c r="O50" s="787"/>
      <c r="P50" s="787"/>
      <c r="Q50" s="787"/>
      <c r="S50" t="s">
        <v>728</v>
      </c>
    </row>
    <row r="51" spans="1:19" x14ac:dyDescent="0.25">
      <c r="A51" t="s">
        <v>710</v>
      </c>
      <c r="B51" t="s">
        <v>742</v>
      </c>
      <c r="C51">
        <v>34009</v>
      </c>
      <c r="D51" t="s">
        <v>743</v>
      </c>
      <c r="E51" t="s">
        <v>744</v>
      </c>
      <c r="H51" s="787"/>
      <c r="I51">
        <v>0</v>
      </c>
      <c r="N51">
        <v>0</v>
      </c>
      <c r="O51" s="787"/>
      <c r="P51" s="787"/>
      <c r="Q51" s="787"/>
    </row>
    <row r="52" spans="1:19" x14ac:dyDescent="0.25">
      <c r="A52" t="s">
        <v>710</v>
      </c>
      <c r="B52" t="s">
        <v>745</v>
      </c>
      <c r="C52">
        <v>34010</v>
      </c>
      <c r="D52" t="s">
        <v>746</v>
      </c>
      <c r="E52" t="s">
        <v>747</v>
      </c>
      <c r="H52" s="787"/>
      <c r="I52">
        <v>24</v>
      </c>
      <c r="M52">
        <v>24</v>
      </c>
      <c r="O52" s="787"/>
      <c r="P52" s="787"/>
      <c r="Q52" s="787"/>
    </row>
    <row r="53" spans="1:19" x14ac:dyDescent="0.25">
      <c r="A53" t="s">
        <v>710</v>
      </c>
      <c r="B53" t="s">
        <v>748</v>
      </c>
      <c r="C53">
        <v>34011</v>
      </c>
      <c r="D53" t="s">
        <v>749</v>
      </c>
      <c r="E53" t="s">
        <v>750</v>
      </c>
      <c r="H53" s="787"/>
      <c r="I53">
        <v>9</v>
      </c>
      <c r="M53">
        <v>9</v>
      </c>
      <c r="O53" s="787"/>
      <c r="P53" s="787"/>
      <c r="Q53" s="787"/>
    </row>
    <row r="54" spans="1:19" x14ac:dyDescent="0.25">
      <c r="A54" t="s">
        <v>710</v>
      </c>
      <c r="B54" t="s">
        <v>751</v>
      </c>
      <c r="C54">
        <v>34012</v>
      </c>
      <c r="D54" t="s">
        <v>752</v>
      </c>
      <c r="E54" t="s">
        <v>651</v>
      </c>
      <c r="H54" s="787"/>
      <c r="I54">
        <v>23</v>
      </c>
      <c r="M54">
        <v>23</v>
      </c>
      <c r="O54" s="787"/>
      <c r="P54" s="787"/>
      <c r="Q54" s="787"/>
    </row>
    <row r="55" spans="1:19" x14ac:dyDescent="0.25">
      <c r="A55" t="s">
        <v>710</v>
      </c>
      <c r="B55" t="s">
        <v>753</v>
      </c>
      <c r="C55">
        <v>34013</v>
      </c>
      <c r="D55" t="s">
        <v>754</v>
      </c>
      <c r="E55" t="s">
        <v>654</v>
      </c>
      <c r="F55" t="s">
        <v>755</v>
      </c>
      <c r="H55" s="787">
        <v>44424</v>
      </c>
      <c r="I55">
        <v>200</v>
      </c>
      <c r="M55">
        <v>200</v>
      </c>
      <c r="O55" s="787"/>
      <c r="P55" s="787"/>
      <c r="Q55" s="787"/>
      <c r="S55" t="s">
        <v>728</v>
      </c>
    </row>
    <row r="56" spans="1:19" x14ac:dyDescent="0.25">
      <c r="A56" t="s">
        <v>710</v>
      </c>
      <c r="B56" t="s">
        <v>756</v>
      </c>
      <c r="C56">
        <v>34014</v>
      </c>
      <c r="D56" t="s">
        <v>722</v>
      </c>
      <c r="E56" t="s">
        <v>757</v>
      </c>
      <c r="F56" t="s">
        <v>724</v>
      </c>
      <c r="H56" s="787">
        <v>44412</v>
      </c>
      <c r="I56">
        <v>0</v>
      </c>
      <c r="M56">
        <v>0</v>
      </c>
      <c r="O56" s="787"/>
      <c r="P56" s="787"/>
      <c r="Q56" s="787"/>
    </row>
    <row r="57" spans="1:19" x14ac:dyDescent="0.25">
      <c r="A57" t="s">
        <v>710</v>
      </c>
      <c r="B57" t="s">
        <v>758</v>
      </c>
      <c r="C57">
        <v>34015</v>
      </c>
      <c r="D57" t="s">
        <v>417</v>
      </c>
      <c r="E57" t="s">
        <v>657</v>
      </c>
      <c r="H57" s="787"/>
      <c r="I57">
        <v>99</v>
      </c>
      <c r="M57">
        <v>99</v>
      </c>
      <c r="O57" s="787"/>
      <c r="P57" s="787"/>
      <c r="Q57" s="787"/>
    </row>
    <row r="58" spans="1:19" x14ac:dyDescent="0.25">
      <c r="A58" t="s">
        <v>710</v>
      </c>
      <c r="B58" t="s">
        <v>759</v>
      </c>
      <c r="C58">
        <v>34016</v>
      </c>
      <c r="D58" t="s">
        <v>760</v>
      </c>
      <c r="E58" t="s">
        <v>761</v>
      </c>
      <c r="H58" s="787"/>
      <c r="I58">
        <v>45</v>
      </c>
      <c r="M58">
        <v>45</v>
      </c>
      <c r="O58" s="787"/>
      <c r="P58" s="787"/>
      <c r="Q58" s="787"/>
    </row>
    <row r="59" spans="1:19" x14ac:dyDescent="0.25">
      <c r="A59" t="s">
        <v>710</v>
      </c>
      <c r="B59" t="s">
        <v>762</v>
      </c>
      <c r="C59">
        <v>34017</v>
      </c>
      <c r="D59" t="s">
        <v>763</v>
      </c>
      <c r="E59" t="s">
        <v>764</v>
      </c>
      <c r="H59" s="787"/>
      <c r="I59">
        <v>54</v>
      </c>
      <c r="M59">
        <v>54</v>
      </c>
      <c r="O59" s="787"/>
      <c r="P59" s="787"/>
      <c r="Q59" s="787"/>
    </row>
    <row r="60" spans="1:19" x14ac:dyDescent="0.25">
      <c r="A60" t="s">
        <v>710</v>
      </c>
      <c r="B60" t="s">
        <v>765</v>
      </c>
      <c r="C60">
        <v>34018</v>
      </c>
      <c r="D60" t="s">
        <v>766</v>
      </c>
      <c r="E60" t="s">
        <v>767</v>
      </c>
      <c r="H60" s="787"/>
      <c r="I60">
        <v>177</v>
      </c>
      <c r="M60">
        <v>177</v>
      </c>
      <c r="O60" s="787"/>
      <c r="P60" s="787"/>
      <c r="Q60" s="787"/>
      <c r="S60" t="s">
        <v>728</v>
      </c>
    </row>
    <row r="61" spans="1:19" x14ac:dyDescent="0.25">
      <c r="A61" t="s">
        <v>710</v>
      </c>
      <c r="B61" t="s">
        <v>768</v>
      </c>
      <c r="C61">
        <v>34019</v>
      </c>
      <c r="D61" t="s">
        <v>763</v>
      </c>
      <c r="E61" t="s">
        <v>769</v>
      </c>
      <c r="H61" s="787"/>
      <c r="I61">
        <v>76</v>
      </c>
      <c r="M61">
        <v>76</v>
      </c>
      <c r="O61" s="787"/>
      <c r="P61" s="787"/>
      <c r="Q61" s="787"/>
    </row>
    <row r="62" spans="1:19" x14ac:dyDescent="0.25">
      <c r="A62" t="s">
        <v>710</v>
      </c>
      <c r="B62" t="s">
        <v>770</v>
      </c>
      <c r="C62">
        <v>34020</v>
      </c>
      <c r="D62" t="s">
        <v>771</v>
      </c>
      <c r="E62" t="s">
        <v>772</v>
      </c>
      <c r="F62" t="s">
        <v>773</v>
      </c>
      <c r="H62" s="787">
        <v>44424</v>
      </c>
      <c r="I62">
        <v>37</v>
      </c>
      <c r="M62">
        <v>37</v>
      </c>
      <c r="O62" s="787"/>
      <c r="P62" s="787"/>
      <c r="Q62" s="787"/>
      <c r="S62" t="s">
        <v>728</v>
      </c>
    </row>
    <row r="63" spans="1:19" x14ac:dyDescent="0.25">
      <c r="A63" t="s">
        <v>710</v>
      </c>
      <c r="B63" t="s">
        <v>774</v>
      </c>
      <c r="C63">
        <v>34021</v>
      </c>
      <c r="D63" t="s">
        <v>775</v>
      </c>
      <c r="E63" t="s">
        <v>776</v>
      </c>
      <c r="H63" s="787"/>
      <c r="I63">
        <v>84</v>
      </c>
      <c r="M63">
        <v>84</v>
      </c>
      <c r="O63" s="787"/>
      <c r="P63" s="787"/>
      <c r="Q63" s="787"/>
    </row>
    <row r="64" spans="1:19" x14ac:dyDescent="0.25">
      <c r="A64" t="s">
        <v>710</v>
      </c>
      <c r="B64" t="s">
        <v>777</v>
      </c>
      <c r="C64">
        <v>34022</v>
      </c>
      <c r="D64" t="s">
        <v>775</v>
      </c>
      <c r="E64" t="s">
        <v>778</v>
      </c>
      <c r="H64" s="787"/>
      <c r="I64">
        <v>32</v>
      </c>
      <c r="M64">
        <v>32</v>
      </c>
      <c r="O64" s="787"/>
      <c r="P64" s="787"/>
      <c r="Q64" s="787"/>
    </row>
    <row r="65" spans="1:19" x14ac:dyDescent="0.25">
      <c r="A65" t="s">
        <v>710</v>
      </c>
      <c r="B65" t="s">
        <v>779</v>
      </c>
      <c r="C65">
        <v>34023</v>
      </c>
      <c r="D65" t="s">
        <v>780</v>
      </c>
      <c r="E65" t="s">
        <v>781</v>
      </c>
      <c r="H65" s="787"/>
      <c r="I65">
        <v>0</v>
      </c>
      <c r="M65">
        <v>0</v>
      </c>
      <c r="O65" s="787"/>
      <c r="P65" s="787"/>
      <c r="Q65" s="787"/>
    </row>
    <row r="66" spans="1:19" x14ac:dyDescent="0.25">
      <c r="A66" t="s">
        <v>710</v>
      </c>
      <c r="B66" t="s">
        <v>782</v>
      </c>
      <c r="C66">
        <v>34024</v>
      </c>
      <c r="D66" t="s">
        <v>783</v>
      </c>
      <c r="E66" t="s">
        <v>784</v>
      </c>
      <c r="H66" s="787"/>
      <c r="I66">
        <v>130</v>
      </c>
      <c r="M66">
        <v>130</v>
      </c>
      <c r="O66" s="787"/>
      <c r="P66" s="787"/>
      <c r="Q66" s="787"/>
    </row>
    <row r="67" spans="1:19" x14ac:dyDescent="0.25">
      <c r="A67" t="s">
        <v>710</v>
      </c>
      <c r="B67" t="s">
        <v>785</v>
      </c>
      <c r="C67">
        <v>34025</v>
      </c>
      <c r="D67" t="s">
        <v>786</v>
      </c>
      <c r="E67" t="s">
        <v>787</v>
      </c>
      <c r="H67" s="787"/>
      <c r="I67">
        <v>57</v>
      </c>
      <c r="M67">
        <v>57</v>
      </c>
      <c r="O67" s="787"/>
      <c r="P67" s="787"/>
      <c r="Q67" s="787"/>
    </row>
    <row r="68" spans="1:19" x14ac:dyDescent="0.25">
      <c r="A68" t="s">
        <v>710</v>
      </c>
      <c r="B68" t="s">
        <v>788</v>
      </c>
      <c r="C68">
        <v>34026</v>
      </c>
      <c r="D68" t="s">
        <v>789</v>
      </c>
      <c r="E68" t="s">
        <v>790</v>
      </c>
      <c r="F68" t="s">
        <v>791</v>
      </c>
      <c r="H68" s="787">
        <v>44412</v>
      </c>
      <c r="I68">
        <v>400</v>
      </c>
      <c r="M68">
        <v>400</v>
      </c>
      <c r="O68" s="787">
        <v>44449</v>
      </c>
      <c r="P68" s="787"/>
      <c r="Q68" s="787"/>
    </row>
    <row r="69" spans="1:19" x14ac:dyDescent="0.25">
      <c r="A69" t="s">
        <v>710</v>
      </c>
      <c r="B69" t="s">
        <v>792</v>
      </c>
      <c r="C69">
        <v>34027</v>
      </c>
      <c r="D69" t="s">
        <v>793</v>
      </c>
      <c r="E69" t="s">
        <v>794</v>
      </c>
      <c r="H69" s="787"/>
      <c r="I69">
        <v>0</v>
      </c>
      <c r="N69">
        <v>0</v>
      </c>
      <c r="O69" s="787"/>
      <c r="P69" s="787"/>
      <c r="Q69" s="787"/>
    </row>
    <row r="70" spans="1:19" x14ac:dyDescent="0.25">
      <c r="A70" t="s">
        <v>710</v>
      </c>
      <c r="B70" t="s">
        <v>795</v>
      </c>
      <c r="C70">
        <v>34028</v>
      </c>
      <c r="D70" t="s">
        <v>796</v>
      </c>
      <c r="E70" t="s">
        <v>797</v>
      </c>
      <c r="H70" s="787"/>
      <c r="I70">
        <v>51</v>
      </c>
      <c r="M70">
        <v>51</v>
      </c>
      <c r="O70" s="787"/>
      <c r="P70" s="787"/>
      <c r="Q70" s="787"/>
    </row>
    <row r="71" spans="1:19" x14ac:dyDescent="0.25">
      <c r="A71" t="s">
        <v>710</v>
      </c>
      <c r="B71" t="s">
        <v>798</v>
      </c>
      <c r="C71">
        <v>34029</v>
      </c>
      <c r="D71" t="s">
        <v>799</v>
      </c>
      <c r="E71" t="s">
        <v>800</v>
      </c>
      <c r="H71" s="787"/>
      <c r="I71">
        <v>100</v>
      </c>
      <c r="M71">
        <v>100</v>
      </c>
      <c r="O71" s="787"/>
      <c r="P71" s="787"/>
      <c r="Q71" s="787"/>
      <c r="S71" t="s">
        <v>801</v>
      </c>
    </row>
    <row r="72" spans="1:19" x14ac:dyDescent="0.25">
      <c r="A72" t="s">
        <v>710</v>
      </c>
      <c r="B72" t="s">
        <v>802</v>
      </c>
      <c r="C72">
        <v>34030</v>
      </c>
      <c r="D72" t="s">
        <v>803</v>
      </c>
      <c r="E72" t="s">
        <v>804</v>
      </c>
      <c r="H72" s="787"/>
      <c r="I72">
        <v>0</v>
      </c>
      <c r="N72">
        <v>0</v>
      </c>
      <c r="O72" s="787"/>
      <c r="P72" s="787"/>
      <c r="Q72" s="787"/>
    </row>
    <row r="73" spans="1:19" x14ac:dyDescent="0.25">
      <c r="A73" t="s">
        <v>710</v>
      </c>
      <c r="B73" t="s">
        <v>805</v>
      </c>
      <c r="C73">
        <v>34031</v>
      </c>
      <c r="D73" t="s">
        <v>806</v>
      </c>
      <c r="E73" t="s">
        <v>807</v>
      </c>
      <c r="H73" s="787"/>
      <c r="I73">
        <v>39</v>
      </c>
      <c r="M73">
        <v>39</v>
      </c>
      <c r="O73" s="787"/>
      <c r="P73" s="787"/>
      <c r="Q73" s="787"/>
    </row>
    <row r="74" spans="1:19" x14ac:dyDescent="0.25">
      <c r="A74" t="s">
        <v>710</v>
      </c>
      <c r="B74" t="s">
        <v>808</v>
      </c>
      <c r="C74">
        <v>34032</v>
      </c>
      <c r="D74" t="s">
        <v>809</v>
      </c>
      <c r="E74" t="s">
        <v>810</v>
      </c>
      <c r="H74" s="787"/>
      <c r="I74">
        <v>60</v>
      </c>
      <c r="M74">
        <v>60</v>
      </c>
      <c r="O74" s="787"/>
      <c r="P74" s="787"/>
      <c r="Q74" s="787"/>
    </row>
    <row r="75" spans="1:19" x14ac:dyDescent="0.25">
      <c r="A75" t="s">
        <v>710</v>
      </c>
      <c r="B75" t="s">
        <v>811</v>
      </c>
      <c r="C75">
        <v>34033</v>
      </c>
      <c r="D75" t="s">
        <v>812</v>
      </c>
      <c r="E75" t="s">
        <v>813</v>
      </c>
      <c r="F75" t="s">
        <v>724</v>
      </c>
      <c r="H75" s="787">
        <v>44419</v>
      </c>
      <c r="I75">
        <v>258</v>
      </c>
      <c r="M75">
        <v>258</v>
      </c>
      <c r="O75" s="787"/>
      <c r="P75" s="787"/>
      <c r="Q75" s="787"/>
    </row>
    <row r="76" spans="1:19" x14ac:dyDescent="0.25">
      <c r="A76" t="s">
        <v>710</v>
      </c>
      <c r="B76" t="s">
        <v>814</v>
      </c>
      <c r="C76">
        <v>34034</v>
      </c>
      <c r="D76" t="s">
        <v>815</v>
      </c>
      <c r="E76" t="s">
        <v>816</v>
      </c>
      <c r="H76" s="787"/>
      <c r="I76">
        <v>80</v>
      </c>
      <c r="M76">
        <v>80</v>
      </c>
      <c r="O76" s="787"/>
      <c r="P76" s="787"/>
      <c r="Q76" s="787"/>
    </row>
    <row r="77" spans="1:19" x14ac:dyDescent="0.25">
      <c r="A77" t="s">
        <v>710</v>
      </c>
      <c r="B77" t="s">
        <v>817</v>
      </c>
      <c r="C77">
        <v>34035</v>
      </c>
      <c r="D77" t="s">
        <v>818</v>
      </c>
      <c r="E77" t="s">
        <v>819</v>
      </c>
      <c r="H77" s="787"/>
      <c r="I77">
        <v>15</v>
      </c>
      <c r="M77">
        <v>15</v>
      </c>
      <c r="O77" s="787"/>
      <c r="P77" s="787"/>
      <c r="Q77" s="787"/>
    </row>
    <row r="78" spans="1:19" x14ac:dyDescent="0.25">
      <c r="A78" t="s">
        <v>710</v>
      </c>
      <c r="B78" t="s">
        <v>820</v>
      </c>
      <c r="C78">
        <v>34036</v>
      </c>
      <c r="D78" t="s">
        <v>821</v>
      </c>
      <c r="E78" t="s">
        <v>822</v>
      </c>
      <c r="F78" t="s">
        <v>823</v>
      </c>
      <c r="H78" s="787"/>
      <c r="I78">
        <v>330</v>
      </c>
      <c r="M78">
        <v>330</v>
      </c>
      <c r="O78" s="787">
        <v>44456</v>
      </c>
      <c r="P78" s="787"/>
      <c r="Q78" s="787"/>
    </row>
    <row r="79" spans="1:19" x14ac:dyDescent="0.25">
      <c r="A79" t="s">
        <v>710</v>
      </c>
      <c r="B79" t="s">
        <v>824</v>
      </c>
      <c r="C79">
        <v>34037</v>
      </c>
      <c r="D79" t="s">
        <v>722</v>
      </c>
      <c r="E79" t="s">
        <v>825</v>
      </c>
      <c r="H79" s="787"/>
      <c r="I79">
        <v>0</v>
      </c>
      <c r="M79">
        <v>0</v>
      </c>
      <c r="O79" s="787"/>
      <c r="P79" s="787"/>
      <c r="Q79" s="787"/>
    </row>
    <row r="80" spans="1:19" x14ac:dyDescent="0.25">
      <c r="A80" t="s">
        <v>710</v>
      </c>
      <c r="B80" t="s">
        <v>826</v>
      </c>
      <c r="C80">
        <v>34038</v>
      </c>
      <c r="D80" t="s">
        <v>827</v>
      </c>
      <c r="E80" t="s">
        <v>828</v>
      </c>
      <c r="H80" s="787"/>
      <c r="I80">
        <v>169</v>
      </c>
      <c r="M80">
        <v>169</v>
      </c>
      <c r="O80" s="787"/>
      <c r="P80" s="787"/>
      <c r="Q80" s="787"/>
    </row>
    <row r="81" spans="1:17" x14ac:dyDescent="0.25">
      <c r="A81" t="s">
        <v>710</v>
      </c>
      <c r="B81" t="s">
        <v>829</v>
      </c>
      <c r="C81">
        <v>34039</v>
      </c>
      <c r="D81" t="s">
        <v>830</v>
      </c>
      <c r="E81" t="s">
        <v>831</v>
      </c>
      <c r="H81" s="787"/>
      <c r="I81">
        <v>10</v>
      </c>
      <c r="M81">
        <v>10</v>
      </c>
      <c r="O81" s="787"/>
      <c r="P81" s="787"/>
      <c r="Q81" s="787"/>
    </row>
    <row r="82" spans="1:17" x14ac:dyDescent="0.25">
      <c r="A82" t="s">
        <v>710</v>
      </c>
      <c r="B82" t="s">
        <v>832</v>
      </c>
      <c r="C82">
        <v>34040</v>
      </c>
      <c r="D82" t="s">
        <v>833</v>
      </c>
      <c r="E82" t="s">
        <v>834</v>
      </c>
      <c r="H82" s="787"/>
      <c r="I82">
        <v>25</v>
      </c>
      <c r="M82">
        <v>25</v>
      </c>
      <c r="O82" s="787"/>
      <c r="P82" s="787"/>
      <c r="Q82" s="787"/>
    </row>
    <row r="83" spans="1:17" x14ac:dyDescent="0.25">
      <c r="A83" t="s">
        <v>710</v>
      </c>
      <c r="B83" t="s">
        <v>835</v>
      </c>
      <c r="C83">
        <v>34041</v>
      </c>
      <c r="D83" t="s">
        <v>836</v>
      </c>
      <c r="E83" t="s">
        <v>837</v>
      </c>
      <c r="H83" s="787"/>
      <c r="I83">
        <v>58</v>
      </c>
      <c r="M83">
        <v>58</v>
      </c>
      <c r="O83" s="787"/>
      <c r="P83" s="787"/>
      <c r="Q83" s="787"/>
    </row>
    <row r="84" spans="1:17" x14ac:dyDescent="0.25">
      <c r="A84" t="s">
        <v>710</v>
      </c>
      <c r="B84" t="s">
        <v>838</v>
      </c>
      <c r="C84">
        <v>34065</v>
      </c>
      <c r="D84" t="s">
        <v>839</v>
      </c>
      <c r="E84" t="s">
        <v>840</v>
      </c>
      <c r="H84" s="787"/>
      <c r="O84" s="787"/>
      <c r="P84" s="787"/>
      <c r="Q84" s="787"/>
    </row>
    <row r="85" spans="1:17" x14ac:dyDescent="0.25">
      <c r="A85" t="s">
        <v>710</v>
      </c>
      <c r="B85" t="s">
        <v>841</v>
      </c>
      <c r="C85">
        <v>34042</v>
      </c>
      <c r="D85" t="s">
        <v>842</v>
      </c>
      <c r="E85" t="s">
        <v>843</v>
      </c>
      <c r="H85" s="787"/>
      <c r="I85">
        <v>18</v>
      </c>
      <c r="M85">
        <v>18</v>
      </c>
      <c r="O85" s="787"/>
      <c r="P85" s="787"/>
      <c r="Q85" s="787"/>
    </row>
    <row r="86" spans="1:17" x14ac:dyDescent="0.25">
      <c r="A86" t="s">
        <v>710</v>
      </c>
      <c r="B86" t="s">
        <v>844</v>
      </c>
      <c r="C86">
        <v>34043</v>
      </c>
      <c r="D86" t="s">
        <v>845</v>
      </c>
      <c r="E86" t="s">
        <v>846</v>
      </c>
      <c r="H86" s="787"/>
      <c r="I86">
        <v>15</v>
      </c>
      <c r="M86">
        <v>15</v>
      </c>
      <c r="O86" s="787"/>
      <c r="P86" s="787"/>
      <c r="Q86" s="787"/>
    </row>
    <row r="87" spans="1:17" x14ac:dyDescent="0.25">
      <c r="A87" t="s">
        <v>710</v>
      </c>
      <c r="B87" t="s">
        <v>847</v>
      </c>
      <c r="C87">
        <v>34044</v>
      </c>
      <c r="D87" t="s">
        <v>848</v>
      </c>
      <c r="E87" t="s">
        <v>849</v>
      </c>
      <c r="H87" s="787"/>
      <c r="I87">
        <v>18</v>
      </c>
      <c r="M87">
        <v>18</v>
      </c>
      <c r="O87" s="787"/>
      <c r="P87" s="787"/>
      <c r="Q87" s="787"/>
    </row>
    <row r="88" spans="1:17" x14ac:dyDescent="0.25">
      <c r="A88" t="s">
        <v>710</v>
      </c>
      <c r="B88" t="s">
        <v>850</v>
      </c>
      <c r="C88">
        <v>34045</v>
      </c>
      <c r="D88" t="s">
        <v>851</v>
      </c>
      <c r="E88" t="s">
        <v>852</v>
      </c>
      <c r="H88" s="787"/>
      <c r="I88">
        <v>19</v>
      </c>
      <c r="M88">
        <v>19</v>
      </c>
      <c r="O88" s="787"/>
      <c r="P88" s="787"/>
      <c r="Q88" s="787"/>
    </row>
    <row r="89" spans="1:17" x14ac:dyDescent="0.25">
      <c r="A89" t="s">
        <v>710</v>
      </c>
      <c r="B89" t="s">
        <v>853</v>
      </c>
      <c r="C89">
        <v>34046</v>
      </c>
      <c r="D89" t="s">
        <v>854</v>
      </c>
      <c r="E89" t="s">
        <v>855</v>
      </c>
      <c r="H89" s="787"/>
      <c r="I89">
        <v>22</v>
      </c>
      <c r="M89">
        <v>22</v>
      </c>
      <c r="O89" s="787"/>
      <c r="P89" s="787"/>
      <c r="Q89" s="787"/>
    </row>
    <row r="90" spans="1:17" x14ac:dyDescent="0.25">
      <c r="A90" t="s">
        <v>710</v>
      </c>
      <c r="B90" t="s">
        <v>856</v>
      </c>
      <c r="C90">
        <v>34047</v>
      </c>
      <c r="D90" t="s">
        <v>854</v>
      </c>
      <c r="E90" t="s">
        <v>857</v>
      </c>
      <c r="H90" s="787"/>
      <c r="I90">
        <v>22</v>
      </c>
      <c r="M90">
        <v>22</v>
      </c>
      <c r="O90" s="787"/>
      <c r="P90" s="787"/>
      <c r="Q90" s="787"/>
    </row>
    <row r="91" spans="1:17" x14ac:dyDescent="0.25">
      <c r="A91" t="s">
        <v>710</v>
      </c>
      <c r="B91" t="s">
        <v>858</v>
      </c>
      <c r="C91">
        <v>34048</v>
      </c>
      <c r="D91" t="s">
        <v>859</v>
      </c>
      <c r="E91" t="s">
        <v>860</v>
      </c>
      <c r="H91" s="787"/>
      <c r="I91">
        <v>0</v>
      </c>
      <c r="N91">
        <v>0</v>
      </c>
      <c r="O91" s="787"/>
      <c r="P91" s="787"/>
      <c r="Q91" s="787"/>
    </row>
    <row r="92" spans="1:17" x14ac:dyDescent="0.25">
      <c r="A92" t="s">
        <v>710</v>
      </c>
      <c r="B92" t="s">
        <v>861</v>
      </c>
      <c r="C92">
        <v>34049</v>
      </c>
      <c r="D92" t="s">
        <v>862</v>
      </c>
      <c r="E92" t="s">
        <v>863</v>
      </c>
      <c r="H92" s="787"/>
      <c r="I92">
        <v>1226</v>
      </c>
      <c r="N92">
        <v>1226</v>
      </c>
      <c r="O92" s="787"/>
      <c r="P92" s="787"/>
      <c r="Q92" s="787"/>
    </row>
    <row r="93" spans="1:17" x14ac:dyDescent="0.25">
      <c r="A93" t="s">
        <v>710</v>
      </c>
      <c r="B93" t="s">
        <v>864</v>
      </c>
      <c r="C93">
        <v>34050</v>
      </c>
      <c r="D93" t="s">
        <v>865</v>
      </c>
      <c r="E93" t="s">
        <v>866</v>
      </c>
      <c r="H93" s="787"/>
      <c r="I93">
        <v>9</v>
      </c>
      <c r="N93">
        <v>9</v>
      </c>
      <c r="O93" s="787"/>
      <c r="P93" s="787"/>
      <c r="Q93" s="787"/>
    </row>
    <row r="94" spans="1:17" x14ac:dyDescent="0.25">
      <c r="A94" t="s">
        <v>710</v>
      </c>
      <c r="B94" t="s">
        <v>867</v>
      </c>
      <c r="C94">
        <v>33976</v>
      </c>
      <c r="D94" t="s">
        <v>868</v>
      </c>
      <c r="E94" t="s">
        <v>869</v>
      </c>
      <c r="H94" s="787"/>
      <c r="I94">
        <v>203</v>
      </c>
      <c r="N94">
        <v>203</v>
      </c>
      <c r="O94" s="787"/>
      <c r="P94" s="787"/>
      <c r="Q94" s="787"/>
    </row>
    <row r="95" spans="1:17" x14ac:dyDescent="0.25">
      <c r="A95" t="s">
        <v>710</v>
      </c>
      <c r="B95" t="s">
        <v>870</v>
      </c>
      <c r="C95">
        <v>33977</v>
      </c>
      <c r="D95" t="s">
        <v>80</v>
      </c>
      <c r="E95" t="s">
        <v>871</v>
      </c>
      <c r="H95" s="787"/>
      <c r="I95">
        <v>789</v>
      </c>
      <c r="N95">
        <v>430</v>
      </c>
      <c r="O95" s="787"/>
      <c r="P95" s="787"/>
      <c r="Q95" s="787"/>
    </row>
    <row r="96" spans="1:17" x14ac:dyDescent="0.25">
      <c r="A96" t="s">
        <v>710</v>
      </c>
      <c r="B96" t="s">
        <v>872</v>
      </c>
      <c r="C96">
        <v>34051</v>
      </c>
      <c r="D96" t="s">
        <v>873</v>
      </c>
      <c r="E96" t="s">
        <v>874</v>
      </c>
      <c r="H96" s="787"/>
      <c r="I96">
        <v>1145</v>
      </c>
      <c r="N96">
        <v>1145</v>
      </c>
      <c r="O96" s="787"/>
      <c r="P96" s="787"/>
      <c r="Q96" s="787"/>
    </row>
    <row r="97" spans="1:17" x14ac:dyDescent="0.25">
      <c r="A97" t="s">
        <v>710</v>
      </c>
      <c r="B97" t="s">
        <v>875</v>
      </c>
      <c r="C97">
        <v>34068</v>
      </c>
      <c r="D97" t="s">
        <v>876</v>
      </c>
      <c r="E97" t="s">
        <v>877</v>
      </c>
      <c r="H97" s="787"/>
      <c r="I97">
        <v>154</v>
      </c>
      <c r="N97">
        <v>0</v>
      </c>
      <c r="O97" s="787"/>
      <c r="P97" s="787"/>
      <c r="Q97" s="787"/>
    </row>
    <row r="98" spans="1:17" x14ac:dyDescent="0.25">
      <c r="A98" t="s">
        <v>710</v>
      </c>
      <c r="B98" t="s">
        <v>878</v>
      </c>
      <c r="C98">
        <v>34052</v>
      </c>
      <c r="D98" t="s">
        <v>879</v>
      </c>
      <c r="E98" t="s">
        <v>880</v>
      </c>
      <c r="H98" s="787"/>
      <c r="I98">
        <v>0</v>
      </c>
      <c r="N98">
        <v>177</v>
      </c>
      <c r="O98" s="787"/>
      <c r="P98" s="787"/>
      <c r="Q98" s="787"/>
    </row>
    <row r="99" spans="1:17" x14ac:dyDescent="0.25">
      <c r="A99" t="s">
        <v>710</v>
      </c>
      <c r="B99" t="s">
        <v>881</v>
      </c>
      <c r="C99">
        <v>34053</v>
      </c>
      <c r="D99" t="s">
        <v>74</v>
      </c>
      <c r="E99" t="s">
        <v>882</v>
      </c>
      <c r="H99" s="787"/>
      <c r="I99">
        <v>177</v>
      </c>
      <c r="N99">
        <v>0</v>
      </c>
      <c r="O99" s="787"/>
      <c r="P99" s="787"/>
      <c r="Q99" s="787"/>
    </row>
    <row r="100" spans="1:17" x14ac:dyDescent="0.25">
      <c r="A100" t="s">
        <v>710</v>
      </c>
      <c r="B100" t="s">
        <v>883</v>
      </c>
      <c r="C100">
        <v>34054</v>
      </c>
      <c r="D100" t="s">
        <v>77</v>
      </c>
      <c r="E100" t="s">
        <v>884</v>
      </c>
      <c r="H100" s="787"/>
      <c r="I100">
        <v>0</v>
      </c>
      <c r="N100">
        <v>0</v>
      </c>
      <c r="O100" s="787"/>
      <c r="P100" s="787"/>
      <c r="Q100" s="787"/>
    </row>
    <row r="101" spans="1:17" x14ac:dyDescent="0.25">
      <c r="A101" t="s">
        <v>710</v>
      </c>
      <c r="B101" t="s">
        <v>885</v>
      </c>
      <c r="C101">
        <v>34055</v>
      </c>
      <c r="D101" t="s">
        <v>868</v>
      </c>
      <c r="E101" t="s">
        <v>886</v>
      </c>
      <c r="H101" s="787"/>
      <c r="I101">
        <v>0</v>
      </c>
      <c r="N101">
        <v>24</v>
      </c>
      <c r="O101" s="787"/>
      <c r="P101" s="787"/>
      <c r="Q101" s="787"/>
    </row>
    <row r="102" spans="1:17" x14ac:dyDescent="0.25">
      <c r="A102" t="s">
        <v>710</v>
      </c>
      <c r="B102" t="s">
        <v>887</v>
      </c>
      <c r="C102">
        <v>34056</v>
      </c>
      <c r="D102" t="s">
        <v>80</v>
      </c>
      <c r="E102" t="s">
        <v>888</v>
      </c>
      <c r="H102" s="787"/>
      <c r="I102">
        <v>24</v>
      </c>
      <c r="N102">
        <v>165</v>
      </c>
      <c r="O102" s="787"/>
      <c r="P102" s="787"/>
      <c r="Q102" s="787"/>
    </row>
    <row r="103" spans="1:17" x14ac:dyDescent="0.25">
      <c r="A103" t="s">
        <v>710</v>
      </c>
      <c r="B103" t="s">
        <v>889</v>
      </c>
      <c r="C103">
        <v>34057</v>
      </c>
      <c r="D103" t="s">
        <v>873</v>
      </c>
      <c r="E103" t="s">
        <v>890</v>
      </c>
      <c r="H103" s="787"/>
      <c r="I103">
        <v>165</v>
      </c>
      <c r="M103">
        <v>400</v>
      </c>
      <c r="O103" s="787"/>
      <c r="P103" s="787"/>
      <c r="Q103" s="787"/>
    </row>
    <row r="104" spans="1:17" x14ac:dyDescent="0.25">
      <c r="A104" t="s">
        <v>710</v>
      </c>
      <c r="B104" t="s">
        <v>891</v>
      </c>
      <c r="C104">
        <v>34069</v>
      </c>
      <c r="D104" t="s">
        <v>892</v>
      </c>
      <c r="E104" t="s">
        <v>893</v>
      </c>
      <c r="H104" s="787"/>
      <c r="I104">
        <v>57</v>
      </c>
      <c r="M104">
        <v>100</v>
      </c>
      <c r="O104" s="787"/>
      <c r="P104" s="787"/>
      <c r="Q104" s="787"/>
    </row>
    <row r="105" spans="1:17" x14ac:dyDescent="0.25">
      <c r="A105" t="s">
        <v>710</v>
      </c>
      <c r="B105" t="s">
        <v>454</v>
      </c>
      <c r="C105">
        <v>33979</v>
      </c>
      <c r="D105" t="s">
        <v>708</v>
      </c>
      <c r="E105" t="s">
        <v>662</v>
      </c>
      <c r="H105" s="787"/>
      <c r="I105">
        <v>0</v>
      </c>
      <c r="M105">
        <v>100</v>
      </c>
      <c r="O105" s="787"/>
      <c r="P105" s="787"/>
      <c r="Q105" s="787"/>
    </row>
    <row r="106" spans="1:17" x14ac:dyDescent="0.25">
      <c r="A106" t="s">
        <v>710</v>
      </c>
      <c r="B106" t="s">
        <v>894</v>
      </c>
      <c r="C106">
        <v>33980</v>
      </c>
      <c r="D106" t="s">
        <v>895</v>
      </c>
      <c r="E106" t="s">
        <v>660</v>
      </c>
      <c r="H106" s="787"/>
      <c r="I106">
        <v>400</v>
      </c>
      <c r="O106" s="787"/>
      <c r="P106" s="787"/>
      <c r="Q106" s="787"/>
    </row>
    <row r="107" spans="1:17" x14ac:dyDescent="0.25">
      <c r="A107" t="s">
        <v>710</v>
      </c>
      <c r="B107" t="s">
        <v>894</v>
      </c>
      <c r="C107">
        <v>33981</v>
      </c>
      <c r="D107" t="s">
        <v>896</v>
      </c>
      <c r="E107" t="s">
        <v>664</v>
      </c>
      <c r="H107" s="787"/>
      <c r="I107">
        <v>0</v>
      </c>
      <c r="M107">
        <v>154</v>
      </c>
      <c r="O107" s="787"/>
      <c r="P107" s="787"/>
      <c r="Q107" s="787"/>
    </row>
    <row r="108" spans="1:17" x14ac:dyDescent="0.25">
      <c r="A108" t="s">
        <v>710</v>
      </c>
      <c r="B108" t="s">
        <v>458</v>
      </c>
      <c r="C108">
        <v>33982</v>
      </c>
      <c r="D108" t="s">
        <v>663</v>
      </c>
      <c r="E108" t="s">
        <v>667</v>
      </c>
      <c r="H108" s="787"/>
      <c r="I108">
        <v>100</v>
      </c>
      <c r="M108">
        <v>57</v>
      </c>
      <c r="O108" s="787"/>
      <c r="P108" s="787"/>
      <c r="Q108" s="787"/>
    </row>
    <row r="109" spans="1:17" x14ac:dyDescent="0.25">
      <c r="A109" t="s">
        <v>710</v>
      </c>
      <c r="B109" t="s">
        <v>48</v>
      </c>
      <c r="C109">
        <v>34058</v>
      </c>
      <c r="D109" t="s">
        <v>897</v>
      </c>
      <c r="E109" t="s">
        <v>709</v>
      </c>
      <c r="H109" s="787"/>
      <c r="I109">
        <v>100</v>
      </c>
      <c r="O109" s="787"/>
      <c r="P109" s="787"/>
      <c r="Q109" s="787"/>
    </row>
    <row r="110" spans="1:17" x14ac:dyDescent="0.25">
      <c r="A110" t="s">
        <v>710</v>
      </c>
      <c r="B110" t="s">
        <v>898</v>
      </c>
      <c r="C110">
        <v>34059</v>
      </c>
      <c r="D110" t="s">
        <v>899</v>
      </c>
      <c r="E110" t="s">
        <v>900</v>
      </c>
      <c r="H110" s="787"/>
      <c r="I110">
        <v>0</v>
      </c>
      <c r="O110" s="787"/>
      <c r="P110" s="787"/>
      <c r="Q110" s="787"/>
    </row>
    <row r="111" spans="1:17" x14ac:dyDescent="0.25">
      <c r="A111" t="s">
        <v>710</v>
      </c>
      <c r="B111" t="s">
        <v>460</v>
      </c>
      <c r="C111">
        <v>34060</v>
      </c>
      <c r="D111" t="s">
        <v>901</v>
      </c>
      <c r="E111" t="s">
        <v>902</v>
      </c>
      <c r="H111" s="787"/>
      <c r="I111">
        <v>0</v>
      </c>
      <c r="O111" s="787"/>
      <c r="P111" s="787"/>
      <c r="Q111" s="787"/>
    </row>
    <row r="112" spans="1:17" x14ac:dyDescent="0.25">
      <c r="A112" t="s">
        <v>710</v>
      </c>
      <c r="B112" t="s">
        <v>903</v>
      </c>
      <c r="C112">
        <v>34061</v>
      </c>
      <c r="D112" t="s">
        <v>904</v>
      </c>
      <c r="E112" t="s">
        <v>905</v>
      </c>
      <c r="H112" s="787"/>
      <c r="I112">
        <v>0</v>
      </c>
      <c r="O112" s="787"/>
      <c r="P112" s="787"/>
      <c r="Q112" s="787"/>
    </row>
    <row r="113" spans="1:17" x14ac:dyDescent="0.25">
      <c r="A113" t="s">
        <v>710</v>
      </c>
      <c r="B113" t="s">
        <v>906</v>
      </c>
      <c r="C113">
        <v>34062</v>
      </c>
      <c r="D113" t="s">
        <v>907</v>
      </c>
      <c r="E113" t="s">
        <v>908</v>
      </c>
      <c r="H113" s="787"/>
      <c r="I113">
        <v>0</v>
      </c>
      <c r="O113" s="787"/>
      <c r="P113" s="787"/>
      <c r="Q113" s="787"/>
    </row>
    <row r="114" spans="1:17" x14ac:dyDescent="0.25">
      <c r="A114" t="s">
        <v>710</v>
      </c>
      <c r="B114" t="s">
        <v>680</v>
      </c>
      <c r="C114">
        <v>34063</v>
      </c>
      <c r="D114" t="s">
        <v>909</v>
      </c>
      <c r="E114" t="s">
        <v>910</v>
      </c>
      <c r="H114" s="787"/>
      <c r="I114">
        <v>0</v>
      </c>
      <c r="O114" s="787"/>
      <c r="P114" s="787"/>
      <c r="Q114" s="787"/>
    </row>
    <row r="115" spans="1:17" x14ac:dyDescent="0.25">
      <c r="A115" t="s">
        <v>710</v>
      </c>
      <c r="B115" t="s">
        <v>680</v>
      </c>
      <c r="C115">
        <v>34064</v>
      </c>
      <c r="D115" t="s">
        <v>911</v>
      </c>
      <c r="E115" t="s">
        <v>912</v>
      </c>
      <c r="H115" s="787"/>
      <c r="I115">
        <v>0</v>
      </c>
      <c r="O115" s="787"/>
      <c r="P115" s="787"/>
      <c r="Q115" s="787"/>
    </row>
    <row r="116" spans="1:17" x14ac:dyDescent="0.25">
      <c r="A116" t="s">
        <v>710</v>
      </c>
      <c r="B116" t="s">
        <v>913</v>
      </c>
      <c r="C116">
        <v>34067</v>
      </c>
      <c r="D116" t="s">
        <v>914</v>
      </c>
      <c r="E116" t="s">
        <v>915</v>
      </c>
      <c r="H116" s="787"/>
      <c r="I116">
        <v>0</v>
      </c>
      <c r="O116" s="787"/>
      <c r="P116" s="787"/>
      <c r="Q116" s="787"/>
    </row>
    <row r="117" spans="1:17" x14ac:dyDescent="0.25">
      <c r="A117" t="s">
        <v>916</v>
      </c>
      <c r="B117" t="s">
        <v>917</v>
      </c>
      <c r="C117">
        <v>33724</v>
      </c>
      <c r="D117" t="s">
        <v>685</v>
      </c>
      <c r="E117" t="s">
        <v>686</v>
      </c>
      <c r="F117" t="s">
        <v>918</v>
      </c>
      <c r="H117" s="787"/>
      <c r="I117">
        <v>35</v>
      </c>
      <c r="K117">
        <v>21</v>
      </c>
      <c r="O117" s="787">
        <v>44414</v>
      </c>
      <c r="P117" s="787">
        <v>44419</v>
      </c>
      <c r="Q117" s="787">
        <v>44409</v>
      </c>
    </row>
    <row r="118" spans="1:17" x14ac:dyDescent="0.25">
      <c r="A118" t="s">
        <v>916</v>
      </c>
      <c r="B118" t="s">
        <v>919</v>
      </c>
      <c r="C118">
        <v>33725</v>
      </c>
      <c r="D118" t="s">
        <v>920</v>
      </c>
      <c r="E118" t="s">
        <v>691</v>
      </c>
      <c r="F118" t="s">
        <v>727</v>
      </c>
      <c r="H118" s="787"/>
      <c r="I118">
        <v>94</v>
      </c>
      <c r="K118">
        <v>94</v>
      </c>
      <c r="O118" s="787">
        <v>44414</v>
      </c>
      <c r="P118" s="787">
        <v>44425</v>
      </c>
      <c r="Q118" s="787">
        <v>44409</v>
      </c>
    </row>
    <row r="119" spans="1:17" x14ac:dyDescent="0.25">
      <c r="A119" t="s">
        <v>916</v>
      </c>
      <c r="B119" t="s">
        <v>921</v>
      </c>
      <c r="C119">
        <v>33726</v>
      </c>
      <c r="D119" t="s">
        <v>685</v>
      </c>
      <c r="E119" t="s">
        <v>697</v>
      </c>
      <c r="F119" t="s">
        <v>918</v>
      </c>
      <c r="H119" s="787"/>
      <c r="I119">
        <v>24</v>
      </c>
      <c r="K119">
        <v>8</v>
      </c>
      <c r="O119" s="787">
        <v>44414</v>
      </c>
      <c r="P119" s="787">
        <v>44419</v>
      </c>
      <c r="Q119" s="787">
        <v>44409</v>
      </c>
    </row>
    <row r="120" spans="1:17" x14ac:dyDescent="0.25">
      <c r="A120" t="s">
        <v>916</v>
      </c>
      <c r="B120" t="s">
        <v>922</v>
      </c>
      <c r="C120">
        <v>33727</v>
      </c>
      <c r="D120" t="s">
        <v>696</v>
      </c>
      <c r="E120" t="s">
        <v>700</v>
      </c>
      <c r="F120" t="s">
        <v>918</v>
      </c>
      <c r="H120" s="787"/>
      <c r="I120">
        <v>28</v>
      </c>
      <c r="K120">
        <v>49</v>
      </c>
      <c r="O120" s="787">
        <v>44407</v>
      </c>
      <c r="P120" s="787"/>
      <c r="Q120" s="787">
        <v>44409</v>
      </c>
    </row>
    <row r="121" spans="1:17" x14ac:dyDescent="0.25">
      <c r="A121" t="s">
        <v>916</v>
      </c>
      <c r="B121" t="s">
        <v>923</v>
      </c>
      <c r="C121">
        <v>33728</v>
      </c>
      <c r="D121" t="s">
        <v>685</v>
      </c>
      <c r="E121" t="s">
        <v>702</v>
      </c>
      <c r="F121" t="s">
        <v>918</v>
      </c>
      <c r="H121" s="787"/>
      <c r="I121">
        <v>47</v>
      </c>
      <c r="K121">
        <v>6</v>
      </c>
      <c r="O121" s="787">
        <v>44400</v>
      </c>
      <c r="P121" s="787">
        <v>44419</v>
      </c>
      <c r="Q121" s="787">
        <v>44409</v>
      </c>
    </row>
    <row r="122" spans="1:17" x14ac:dyDescent="0.25">
      <c r="A122" t="s">
        <v>916</v>
      </c>
      <c r="B122" t="s">
        <v>924</v>
      </c>
      <c r="C122">
        <v>33729</v>
      </c>
      <c r="D122" t="s">
        <v>685</v>
      </c>
      <c r="E122" t="s">
        <v>925</v>
      </c>
      <c r="F122" t="s">
        <v>918</v>
      </c>
      <c r="H122" s="787"/>
      <c r="I122">
        <v>26</v>
      </c>
      <c r="K122">
        <v>18</v>
      </c>
      <c r="O122" s="787">
        <v>44400</v>
      </c>
      <c r="P122" s="787">
        <v>44421</v>
      </c>
      <c r="Q122" s="787">
        <v>44409</v>
      </c>
    </row>
    <row r="123" spans="1:17" x14ac:dyDescent="0.25">
      <c r="A123" t="s">
        <v>916</v>
      </c>
      <c r="B123" t="s">
        <v>926</v>
      </c>
      <c r="C123">
        <v>33730</v>
      </c>
      <c r="D123" t="s">
        <v>685</v>
      </c>
      <c r="E123" t="s">
        <v>927</v>
      </c>
      <c r="F123" t="s">
        <v>918</v>
      </c>
      <c r="H123" s="787"/>
      <c r="I123">
        <v>55</v>
      </c>
      <c r="K123">
        <v>4</v>
      </c>
      <c r="O123" s="787">
        <v>44400</v>
      </c>
      <c r="P123" s="787">
        <v>44420</v>
      </c>
      <c r="Q123" s="787">
        <v>44409</v>
      </c>
    </row>
    <row r="124" spans="1:17" x14ac:dyDescent="0.25">
      <c r="A124" t="s">
        <v>916</v>
      </c>
      <c r="B124" t="s">
        <v>928</v>
      </c>
      <c r="C124">
        <v>33731</v>
      </c>
      <c r="D124" t="s">
        <v>426</v>
      </c>
      <c r="E124" t="s">
        <v>929</v>
      </c>
      <c r="F124" t="s">
        <v>918</v>
      </c>
      <c r="H124" s="787"/>
      <c r="I124">
        <v>35</v>
      </c>
      <c r="K124">
        <v>7</v>
      </c>
      <c r="O124" s="787">
        <v>44400</v>
      </c>
      <c r="P124" s="787">
        <v>44420</v>
      </c>
      <c r="Q124" s="787">
        <v>44409</v>
      </c>
    </row>
    <row r="125" spans="1:17" x14ac:dyDescent="0.25">
      <c r="A125" t="s">
        <v>916</v>
      </c>
      <c r="B125" t="s">
        <v>930</v>
      </c>
      <c r="C125">
        <v>33732</v>
      </c>
      <c r="D125" t="s">
        <v>289</v>
      </c>
      <c r="E125" t="s">
        <v>676</v>
      </c>
      <c r="F125" t="s">
        <v>918</v>
      </c>
      <c r="H125" s="787"/>
      <c r="I125">
        <v>46</v>
      </c>
      <c r="K125">
        <v>7</v>
      </c>
      <c r="O125" s="787">
        <v>44407</v>
      </c>
      <c r="P125" s="787">
        <v>44420</v>
      </c>
      <c r="Q125" s="787">
        <v>44409</v>
      </c>
    </row>
    <row r="126" spans="1:17" x14ac:dyDescent="0.25">
      <c r="A126" t="s">
        <v>916</v>
      </c>
      <c r="B126" t="s">
        <v>931</v>
      </c>
      <c r="C126">
        <v>33733</v>
      </c>
      <c r="D126" t="s">
        <v>696</v>
      </c>
      <c r="E126" t="s">
        <v>932</v>
      </c>
      <c r="F126" t="s">
        <v>918</v>
      </c>
      <c r="H126" s="787"/>
      <c r="I126">
        <v>28</v>
      </c>
      <c r="K126">
        <v>4</v>
      </c>
      <c r="M126">
        <v>24</v>
      </c>
      <c r="O126" s="787">
        <v>44407</v>
      </c>
      <c r="P126" s="787"/>
      <c r="Q126" s="787">
        <v>44409</v>
      </c>
    </row>
    <row r="127" spans="1:17" x14ac:dyDescent="0.25">
      <c r="A127" t="s">
        <v>916</v>
      </c>
      <c r="B127" t="s">
        <v>933</v>
      </c>
      <c r="C127">
        <v>33734</v>
      </c>
      <c r="D127" t="s">
        <v>934</v>
      </c>
      <c r="E127" t="s">
        <v>935</v>
      </c>
      <c r="F127" t="s">
        <v>918</v>
      </c>
      <c r="H127" s="787"/>
      <c r="I127">
        <v>15</v>
      </c>
      <c r="K127">
        <v>19</v>
      </c>
      <c r="O127" s="787">
        <v>44407</v>
      </c>
      <c r="P127" s="787">
        <v>44421</v>
      </c>
      <c r="Q127" s="787">
        <v>44409</v>
      </c>
    </row>
    <row r="128" spans="1:17" x14ac:dyDescent="0.25">
      <c r="A128" t="s">
        <v>916</v>
      </c>
      <c r="B128" t="s">
        <v>936</v>
      </c>
      <c r="C128">
        <v>33735</v>
      </c>
      <c r="D128" t="s">
        <v>937</v>
      </c>
      <c r="E128" t="s">
        <v>678</v>
      </c>
      <c r="H128" s="787"/>
      <c r="I128">
        <v>86</v>
      </c>
      <c r="K128">
        <v>63</v>
      </c>
      <c r="N128">
        <v>86</v>
      </c>
      <c r="O128" s="787"/>
      <c r="P128" s="787"/>
      <c r="Q128" s="787"/>
    </row>
    <row r="129" spans="1:17" x14ac:dyDescent="0.25">
      <c r="A129" t="s">
        <v>916</v>
      </c>
      <c r="B129" t="s">
        <v>655</v>
      </c>
      <c r="C129">
        <v>33736</v>
      </c>
      <c r="D129" t="s">
        <v>656</v>
      </c>
      <c r="E129" t="s">
        <v>938</v>
      </c>
      <c r="F129" t="s">
        <v>724</v>
      </c>
      <c r="H129" s="787"/>
      <c r="I129">
        <v>20</v>
      </c>
      <c r="K129">
        <v>0</v>
      </c>
      <c r="M129">
        <v>20</v>
      </c>
      <c r="O129" s="787">
        <v>44414</v>
      </c>
      <c r="P129" s="787"/>
      <c r="Q129" s="787"/>
    </row>
    <row r="130" spans="1:17" x14ac:dyDescent="0.25">
      <c r="A130" t="s">
        <v>916</v>
      </c>
      <c r="B130" t="s">
        <v>658</v>
      </c>
      <c r="C130">
        <v>33737</v>
      </c>
      <c r="D130" t="s">
        <v>939</v>
      </c>
      <c r="E130" t="s">
        <v>660</v>
      </c>
      <c r="F130" t="s">
        <v>940</v>
      </c>
      <c r="H130" s="787"/>
      <c r="I130">
        <v>10</v>
      </c>
      <c r="K130">
        <v>35</v>
      </c>
      <c r="O130" s="787">
        <v>44393</v>
      </c>
      <c r="P130" s="787"/>
      <c r="Q130" s="787"/>
    </row>
    <row r="131" spans="1:17" x14ac:dyDescent="0.25">
      <c r="A131" t="s">
        <v>916</v>
      </c>
      <c r="B131" t="s">
        <v>658</v>
      </c>
      <c r="C131">
        <v>33738</v>
      </c>
      <c r="D131" t="s">
        <v>941</v>
      </c>
      <c r="E131" t="s">
        <v>664</v>
      </c>
      <c r="F131" t="s">
        <v>940</v>
      </c>
      <c r="H131" s="787"/>
      <c r="I131">
        <v>10</v>
      </c>
      <c r="K131">
        <v>9</v>
      </c>
      <c r="M131">
        <v>1</v>
      </c>
      <c r="O131" s="787">
        <v>44393</v>
      </c>
      <c r="P131" s="787"/>
      <c r="Q131" s="787"/>
    </row>
    <row r="132" spans="1:17" x14ac:dyDescent="0.25">
      <c r="A132" t="s">
        <v>916</v>
      </c>
      <c r="B132" t="s">
        <v>665</v>
      </c>
      <c r="C132">
        <v>33739</v>
      </c>
      <c r="D132" t="s">
        <v>942</v>
      </c>
      <c r="E132" t="s">
        <v>667</v>
      </c>
      <c r="H132" s="787"/>
      <c r="I132">
        <v>10</v>
      </c>
      <c r="M132">
        <v>10</v>
      </c>
      <c r="O132" s="787"/>
      <c r="P132" s="787"/>
      <c r="Q132" s="787"/>
    </row>
    <row r="133" spans="1:17" x14ac:dyDescent="0.25">
      <c r="A133" t="s">
        <v>916</v>
      </c>
      <c r="B133" t="s">
        <v>943</v>
      </c>
      <c r="C133">
        <v>33740</v>
      </c>
      <c r="D133" t="s">
        <v>944</v>
      </c>
      <c r="E133" t="s">
        <v>709</v>
      </c>
      <c r="H133" s="787"/>
      <c r="M133">
        <v>0</v>
      </c>
      <c r="O133" s="787"/>
      <c r="P133" s="787"/>
      <c r="Q133" s="787"/>
    </row>
    <row r="134" spans="1:17" x14ac:dyDescent="0.25">
      <c r="A134" t="s">
        <v>945</v>
      </c>
      <c r="B134" t="s">
        <v>946</v>
      </c>
      <c r="C134">
        <v>33965</v>
      </c>
      <c r="D134" t="s">
        <v>947</v>
      </c>
      <c r="E134" t="s">
        <v>686</v>
      </c>
      <c r="F134" t="s">
        <v>948</v>
      </c>
      <c r="H134" s="787"/>
      <c r="I134">
        <v>268</v>
      </c>
      <c r="K134">
        <v>68</v>
      </c>
      <c r="M134">
        <v>200</v>
      </c>
      <c r="O134" s="787"/>
      <c r="P134" s="787">
        <v>44468</v>
      </c>
      <c r="Q134" s="787"/>
    </row>
    <row r="135" spans="1:17" x14ac:dyDescent="0.25">
      <c r="A135" t="s">
        <v>945</v>
      </c>
      <c r="B135" t="s">
        <v>949</v>
      </c>
      <c r="C135">
        <v>33812</v>
      </c>
      <c r="D135" t="s">
        <v>950</v>
      </c>
      <c r="E135" t="s">
        <v>691</v>
      </c>
      <c r="F135" t="s">
        <v>948</v>
      </c>
      <c r="H135" s="787"/>
      <c r="I135">
        <v>0</v>
      </c>
      <c r="M135">
        <v>0</v>
      </c>
      <c r="O135" s="787"/>
      <c r="P135" s="787">
        <v>44468</v>
      </c>
      <c r="Q135" s="787"/>
    </row>
    <row r="136" spans="1:17" x14ac:dyDescent="0.25">
      <c r="A136" t="s">
        <v>945</v>
      </c>
      <c r="B136" t="s">
        <v>951</v>
      </c>
      <c r="C136">
        <v>33813</v>
      </c>
      <c r="D136" t="s">
        <v>952</v>
      </c>
      <c r="E136" t="s">
        <v>694</v>
      </c>
      <c r="F136" t="s">
        <v>948</v>
      </c>
      <c r="H136" s="787"/>
      <c r="I136">
        <v>0</v>
      </c>
      <c r="M136">
        <v>0</v>
      </c>
      <c r="O136" s="787"/>
      <c r="P136" s="787">
        <v>44468</v>
      </c>
      <c r="Q136" s="787"/>
    </row>
    <row r="137" spans="1:17" x14ac:dyDescent="0.25">
      <c r="A137" t="s">
        <v>945</v>
      </c>
      <c r="B137" t="s">
        <v>953</v>
      </c>
      <c r="C137">
        <v>33814</v>
      </c>
      <c r="D137" t="s">
        <v>954</v>
      </c>
      <c r="E137" t="s">
        <v>674</v>
      </c>
      <c r="H137" s="787"/>
      <c r="I137">
        <v>40</v>
      </c>
      <c r="K137">
        <v>52</v>
      </c>
      <c r="O137" s="787"/>
      <c r="P137" s="787"/>
      <c r="Q137" s="787"/>
    </row>
    <row r="138" spans="1:17" x14ac:dyDescent="0.25">
      <c r="A138" t="s">
        <v>945</v>
      </c>
      <c r="B138" t="s">
        <v>955</v>
      </c>
      <c r="C138">
        <v>33815</v>
      </c>
      <c r="D138" t="s">
        <v>956</v>
      </c>
      <c r="E138" t="s">
        <v>704</v>
      </c>
      <c r="H138" s="787"/>
      <c r="I138">
        <v>0</v>
      </c>
      <c r="N138">
        <v>0</v>
      </c>
      <c r="O138" s="787"/>
      <c r="P138" s="787"/>
      <c r="Q138" s="787"/>
    </row>
    <row r="139" spans="1:17" x14ac:dyDescent="0.25">
      <c r="A139" t="s">
        <v>945</v>
      </c>
      <c r="B139" t="s">
        <v>957</v>
      </c>
      <c r="C139">
        <v>33816</v>
      </c>
      <c r="D139" t="s">
        <v>958</v>
      </c>
      <c r="E139" t="s">
        <v>707</v>
      </c>
      <c r="H139" s="787"/>
      <c r="I139">
        <v>0</v>
      </c>
      <c r="N139">
        <v>0</v>
      </c>
      <c r="O139" s="787"/>
      <c r="P139" s="787"/>
      <c r="Q139" s="787"/>
    </row>
    <row r="140" spans="1:17" x14ac:dyDescent="0.25">
      <c r="A140" t="s">
        <v>945</v>
      </c>
      <c r="B140" t="s">
        <v>959</v>
      </c>
      <c r="C140">
        <v>33817</v>
      </c>
      <c r="D140" t="s">
        <v>960</v>
      </c>
      <c r="E140" t="s">
        <v>961</v>
      </c>
      <c r="H140" s="787"/>
      <c r="I140">
        <v>50</v>
      </c>
      <c r="N140">
        <v>50</v>
      </c>
      <c r="O140" s="787"/>
      <c r="P140" s="787"/>
      <c r="Q140" s="787"/>
    </row>
    <row r="141" spans="1:17" x14ac:dyDescent="0.25">
      <c r="A141" t="s">
        <v>945</v>
      </c>
      <c r="B141" t="s">
        <v>962</v>
      </c>
      <c r="C141">
        <v>33818</v>
      </c>
      <c r="D141" t="s">
        <v>449</v>
      </c>
      <c r="E141" t="s">
        <v>963</v>
      </c>
      <c r="F141" t="s">
        <v>964</v>
      </c>
      <c r="H141" s="787"/>
      <c r="I141">
        <v>100</v>
      </c>
      <c r="N141">
        <v>100</v>
      </c>
      <c r="O141" s="787"/>
      <c r="P141" s="787"/>
      <c r="Q141" s="787"/>
    </row>
    <row r="142" spans="1:17" x14ac:dyDescent="0.25">
      <c r="A142" t="s">
        <v>945</v>
      </c>
      <c r="B142" t="s">
        <v>943</v>
      </c>
      <c r="C142">
        <v>33819</v>
      </c>
      <c r="D142" t="s">
        <v>708</v>
      </c>
      <c r="E142" t="s">
        <v>662</v>
      </c>
      <c r="F142" t="s">
        <v>965</v>
      </c>
      <c r="H142" s="787"/>
      <c r="I142">
        <v>0</v>
      </c>
      <c r="N142">
        <v>0</v>
      </c>
      <c r="O142" s="787"/>
      <c r="P142" s="787"/>
      <c r="Q142" s="787"/>
    </row>
    <row r="143" spans="1:17" x14ac:dyDescent="0.25">
      <c r="A143" t="s">
        <v>945</v>
      </c>
      <c r="B143" t="s">
        <v>966</v>
      </c>
      <c r="C143">
        <v>33820</v>
      </c>
      <c r="D143" t="s">
        <v>939</v>
      </c>
      <c r="E143" t="s">
        <v>660</v>
      </c>
      <c r="H143" s="787"/>
      <c r="I143">
        <v>40</v>
      </c>
      <c r="K143">
        <v>12</v>
      </c>
      <c r="M143">
        <v>28</v>
      </c>
      <c r="O143" s="787"/>
      <c r="P143" s="787"/>
      <c r="Q143" s="787"/>
    </row>
    <row r="144" spans="1:17" x14ac:dyDescent="0.25">
      <c r="A144" t="s">
        <v>945</v>
      </c>
      <c r="B144" t="s">
        <v>941</v>
      </c>
      <c r="C144">
        <v>33821</v>
      </c>
      <c r="D144" t="s">
        <v>941</v>
      </c>
      <c r="E144" t="s">
        <v>664</v>
      </c>
      <c r="H144" s="787"/>
      <c r="I144">
        <v>24</v>
      </c>
      <c r="M144">
        <v>24</v>
      </c>
      <c r="O144" s="787"/>
      <c r="P144" s="787"/>
      <c r="Q144" s="787"/>
    </row>
    <row r="145" spans="1:17" x14ac:dyDescent="0.25">
      <c r="A145" t="s">
        <v>945</v>
      </c>
      <c r="B145" t="s">
        <v>967</v>
      </c>
      <c r="C145">
        <v>33822</v>
      </c>
      <c r="D145" t="s">
        <v>942</v>
      </c>
      <c r="E145" t="s">
        <v>667</v>
      </c>
      <c r="F145" t="s">
        <v>968</v>
      </c>
      <c r="H145" s="787"/>
      <c r="I145">
        <v>10</v>
      </c>
      <c r="M145">
        <v>10</v>
      </c>
      <c r="O145" s="787"/>
      <c r="P145" s="787"/>
      <c r="Q145" s="787"/>
    </row>
    <row r="146" spans="1:17" x14ac:dyDescent="0.25">
      <c r="A146" t="s">
        <v>945</v>
      </c>
      <c r="B146" t="s">
        <v>969</v>
      </c>
      <c r="C146">
        <v>33823</v>
      </c>
      <c r="D146" t="s">
        <v>970</v>
      </c>
      <c r="E146" t="s">
        <v>971</v>
      </c>
      <c r="H146" s="787"/>
      <c r="I146">
        <v>40</v>
      </c>
      <c r="M146">
        <v>40</v>
      </c>
      <c r="O146" s="787"/>
      <c r="P146" s="787"/>
      <c r="Q146" s="787"/>
    </row>
    <row r="147" spans="1:17" x14ac:dyDescent="0.25">
      <c r="A147" t="s">
        <v>945</v>
      </c>
      <c r="B147" t="s">
        <v>972</v>
      </c>
      <c r="C147">
        <v>33824</v>
      </c>
      <c r="D147" t="s">
        <v>973</v>
      </c>
      <c r="E147" t="s">
        <v>671</v>
      </c>
      <c r="H147" s="787"/>
      <c r="I147">
        <v>32</v>
      </c>
      <c r="M147">
        <v>32</v>
      </c>
      <c r="O147" s="787"/>
      <c r="P147" s="787"/>
      <c r="Q147" s="787"/>
    </row>
    <row r="148" spans="1:17" x14ac:dyDescent="0.25">
      <c r="A148" t="s">
        <v>974</v>
      </c>
      <c r="B148" t="s">
        <v>975</v>
      </c>
      <c r="C148">
        <v>33201</v>
      </c>
      <c r="D148" t="s">
        <v>976</v>
      </c>
      <c r="E148" t="s">
        <v>686</v>
      </c>
      <c r="F148" t="s">
        <v>724</v>
      </c>
      <c r="G148" t="s">
        <v>977</v>
      </c>
      <c r="H148" s="787">
        <v>44287</v>
      </c>
      <c r="I148">
        <v>24</v>
      </c>
      <c r="K148">
        <v>83</v>
      </c>
      <c r="L148">
        <v>3.4583333333333335</v>
      </c>
      <c r="O148" s="787">
        <v>44309</v>
      </c>
      <c r="P148" s="787">
        <v>44309</v>
      </c>
      <c r="Q148" s="787">
        <v>44317</v>
      </c>
    </row>
    <row r="149" spans="1:17" x14ac:dyDescent="0.25">
      <c r="A149" t="s">
        <v>974</v>
      </c>
      <c r="B149" t="s">
        <v>978</v>
      </c>
      <c r="C149">
        <v>33202</v>
      </c>
      <c r="D149" t="s">
        <v>979</v>
      </c>
      <c r="E149" t="s">
        <v>688</v>
      </c>
      <c r="F149" t="s">
        <v>724</v>
      </c>
      <c r="G149" t="s">
        <v>977</v>
      </c>
      <c r="H149" s="787">
        <v>44284</v>
      </c>
      <c r="I149">
        <v>120</v>
      </c>
      <c r="K149">
        <v>39</v>
      </c>
      <c r="L149">
        <v>0.32500000000000001</v>
      </c>
      <c r="O149" s="787">
        <v>44351</v>
      </c>
      <c r="P149" s="787">
        <v>44355</v>
      </c>
      <c r="Q149" s="787">
        <v>44317</v>
      </c>
    </row>
    <row r="150" spans="1:17" x14ac:dyDescent="0.25">
      <c r="A150" t="s">
        <v>974</v>
      </c>
      <c r="B150" t="s">
        <v>980</v>
      </c>
      <c r="C150">
        <v>33203</v>
      </c>
      <c r="D150" t="s">
        <v>976</v>
      </c>
      <c r="E150" t="s">
        <v>691</v>
      </c>
      <c r="F150" t="s">
        <v>724</v>
      </c>
      <c r="G150" t="s">
        <v>977</v>
      </c>
      <c r="H150" s="787">
        <v>44287</v>
      </c>
      <c r="I150">
        <v>24</v>
      </c>
      <c r="K150">
        <v>32</v>
      </c>
      <c r="L150">
        <v>1.3333333333333333</v>
      </c>
      <c r="O150" s="787">
        <v>44309</v>
      </c>
      <c r="P150" s="787">
        <v>44309</v>
      </c>
      <c r="Q150" s="787">
        <v>44317</v>
      </c>
    </row>
    <row r="151" spans="1:17" x14ac:dyDescent="0.25">
      <c r="A151" t="s">
        <v>974</v>
      </c>
      <c r="B151" t="s">
        <v>981</v>
      </c>
      <c r="C151">
        <v>33204</v>
      </c>
      <c r="D151" t="s">
        <v>982</v>
      </c>
      <c r="E151" t="s">
        <v>983</v>
      </c>
      <c r="F151" t="s">
        <v>823</v>
      </c>
      <c r="G151" t="s">
        <v>977</v>
      </c>
      <c r="H151" s="787">
        <v>44284</v>
      </c>
      <c r="I151">
        <v>80</v>
      </c>
      <c r="K151">
        <v>224</v>
      </c>
      <c r="L151">
        <v>2.8</v>
      </c>
      <c r="O151" s="787">
        <v>44337</v>
      </c>
      <c r="P151" s="787">
        <v>44337</v>
      </c>
      <c r="Q151" s="787">
        <v>44317</v>
      </c>
    </row>
    <row r="152" spans="1:17" x14ac:dyDescent="0.25">
      <c r="A152" t="s">
        <v>974</v>
      </c>
      <c r="B152" t="s">
        <v>984</v>
      </c>
      <c r="C152">
        <v>33205</v>
      </c>
      <c r="D152" t="s">
        <v>982</v>
      </c>
      <c r="E152" t="s">
        <v>985</v>
      </c>
      <c r="F152" t="s">
        <v>823</v>
      </c>
      <c r="G152" t="s">
        <v>977</v>
      </c>
      <c r="H152" s="787">
        <v>44284</v>
      </c>
      <c r="I152">
        <v>80</v>
      </c>
      <c r="K152">
        <v>13</v>
      </c>
      <c r="L152">
        <v>0.16250000000000001</v>
      </c>
      <c r="O152" s="787">
        <v>44337</v>
      </c>
      <c r="P152" s="787">
        <v>44337</v>
      </c>
      <c r="Q152" s="787">
        <v>44317</v>
      </c>
    </row>
    <row r="153" spans="1:17" x14ac:dyDescent="0.25">
      <c r="A153" t="s">
        <v>974</v>
      </c>
      <c r="B153" t="s">
        <v>986</v>
      </c>
      <c r="C153">
        <v>33206</v>
      </c>
      <c r="D153" t="s">
        <v>976</v>
      </c>
      <c r="E153" t="s">
        <v>697</v>
      </c>
      <c r="F153" t="s">
        <v>724</v>
      </c>
      <c r="G153" t="s">
        <v>977</v>
      </c>
      <c r="H153" s="787">
        <v>44287</v>
      </c>
      <c r="I153">
        <v>24</v>
      </c>
      <c r="K153">
        <v>17</v>
      </c>
      <c r="L153">
        <v>0.70833333333333337</v>
      </c>
      <c r="O153" s="787">
        <v>44309</v>
      </c>
      <c r="P153" s="787">
        <v>44309</v>
      </c>
      <c r="Q153" s="787">
        <v>44317</v>
      </c>
    </row>
    <row r="154" spans="1:17" x14ac:dyDescent="0.25">
      <c r="A154" t="s">
        <v>974</v>
      </c>
      <c r="B154">
        <v>3.8000000000000002E+26</v>
      </c>
      <c r="C154">
        <v>33207</v>
      </c>
      <c r="D154" t="s">
        <v>987</v>
      </c>
      <c r="E154" t="s">
        <v>700</v>
      </c>
      <c r="F154" t="s">
        <v>773</v>
      </c>
      <c r="G154" t="s">
        <v>977</v>
      </c>
      <c r="H154" s="787"/>
      <c r="I154">
        <v>40</v>
      </c>
      <c r="K154">
        <v>3</v>
      </c>
      <c r="L154">
        <v>7.4999999999999997E-2</v>
      </c>
      <c r="O154" s="787"/>
      <c r="P154" s="787">
        <v>44285</v>
      </c>
      <c r="Q154" s="787">
        <v>44317</v>
      </c>
    </row>
    <row r="155" spans="1:17" x14ac:dyDescent="0.25">
      <c r="A155" t="s">
        <v>974</v>
      </c>
      <c r="B155" t="s">
        <v>988</v>
      </c>
      <c r="C155">
        <v>33208</v>
      </c>
      <c r="D155" t="s">
        <v>976</v>
      </c>
      <c r="E155" t="s">
        <v>702</v>
      </c>
      <c r="F155" t="s">
        <v>724</v>
      </c>
      <c r="G155" t="s">
        <v>977</v>
      </c>
      <c r="H155" s="787">
        <v>44287</v>
      </c>
      <c r="I155">
        <v>24</v>
      </c>
      <c r="K155">
        <v>28</v>
      </c>
      <c r="L155">
        <v>1.1666666666666667</v>
      </c>
      <c r="O155" s="787">
        <v>44309</v>
      </c>
      <c r="P155" s="787">
        <v>44309</v>
      </c>
      <c r="Q155" s="787">
        <v>44317</v>
      </c>
    </row>
    <row r="156" spans="1:17" x14ac:dyDescent="0.25">
      <c r="A156" t="s">
        <v>974</v>
      </c>
      <c r="B156">
        <v>3.8000000000000002E+27</v>
      </c>
      <c r="C156">
        <v>33209</v>
      </c>
      <c r="D156" t="s">
        <v>989</v>
      </c>
      <c r="E156" t="s">
        <v>925</v>
      </c>
      <c r="F156" t="s">
        <v>773</v>
      </c>
      <c r="G156" t="s">
        <v>977</v>
      </c>
      <c r="H156" s="787"/>
      <c r="I156">
        <v>40</v>
      </c>
      <c r="K156">
        <v>3</v>
      </c>
      <c r="L156">
        <v>7.4999999999999997E-2</v>
      </c>
      <c r="O156" s="787"/>
      <c r="P156" s="787">
        <v>44285</v>
      </c>
      <c r="Q156" s="787">
        <v>44317</v>
      </c>
    </row>
    <row r="157" spans="1:17" x14ac:dyDescent="0.25">
      <c r="A157" t="s">
        <v>974</v>
      </c>
      <c r="B157" t="s">
        <v>990</v>
      </c>
      <c r="C157">
        <v>33210</v>
      </c>
      <c r="D157" t="s">
        <v>976</v>
      </c>
      <c r="E157" t="s">
        <v>927</v>
      </c>
      <c r="F157" t="s">
        <v>724</v>
      </c>
      <c r="G157" t="s">
        <v>977</v>
      </c>
      <c r="H157" s="787">
        <v>44287</v>
      </c>
      <c r="I157">
        <v>24</v>
      </c>
      <c r="K157">
        <v>7</v>
      </c>
      <c r="L157">
        <v>0.29166666666666669</v>
      </c>
      <c r="O157" s="787">
        <v>44309</v>
      </c>
      <c r="P157" s="787">
        <v>44309</v>
      </c>
      <c r="Q157" s="787">
        <v>44317</v>
      </c>
    </row>
    <row r="158" spans="1:17" x14ac:dyDescent="0.25">
      <c r="A158" t="s">
        <v>974</v>
      </c>
      <c r="B158" t="s">
        <v>991</v>
      </c>
      <c r="C158">
        <v>33211</v>
      </c>
      <c r="D158" t="s">
        <v>992</v>
      </c>
      <c r="E158" t="s">
        <v>674</v>
      </c>
      <c r="F158" t="s">
        <v>724</v>
      </c>
      <c r="G158" t="s">
        <v>977</v>
      </c>
      <c r="H158" s="787">
        <v>44287</v>
      </c>
      <c r="I158">
        <v>24</v>
      </c>
      <c r="K158">
        <v>63</v>
      </c>
      <c r="L158">
        <v>2.625</v>
      </c>
      <c r="O158" s="787">
        <v>44337</v>
      </c>
      <c r="P158" s="787">
        <v>44330</v>
      </c>
      <c r="Q158" s="787">
        <v>44317</v>
      </c>
    </row>
    <row r="159" spans="1:17" x14ac:dyDescent="0.25">
      <c r="A159" t="s">
        <v>974</v>
      </c>
      <c r="B159" t="s">
        <v>993</v>
      </c>
      <c r="C159">
        <v>33212</v>
      </c>
      <c r="D159" t="s">
        <v>994</v>
      </c>
      <c r="E159" t="s">
        <v>704</v>
      </c>
      <c r="F159" t="s">
        <v>791</v>
      </c>
      <c r="G159" t="s">
        <v>977</v>
      </c>
      <c r="H159" s="787">
        <v>44287</v>
      </c>
      <c r="I159">
        <v>24</v>
      </c>
      <c r="K159">
        <v>42</v>
      </c>
      <c r="L159">
        <v>1.75</v>
      </c>
      <c r="O159" s="787">
        <v>44337</v>
      </c>
      <c r="P159" s="787">
        <v>44334</v>
      </c>
      <c r="Q159" s="787">
        <v>44317</v>
      </c>
    </row>
    <row r="160" spans="1:17" x14ac:dyDescent="0.25">
      <c r="A160" t="s">
        <v>974</v>
      </c>
      <c r="B160" t="s">
        <v>995</v>
      </c>
      <c r="C160">
        <v>33213</v>
      </c>
      <c r="D160" t="s">
        <v>996</v>
      </c>
      <c r="E160" t="s">
        <v>707</v>
      </c>
      <c r="F160" t="s">
        <v>755</v>
      </c>
      <c r="G160" t="s">
        <v>977</v>
      </c>
      <c r="H160" s="787"/>
      <c r="I160">
        <v>500</v>
      </c>
      <c r="K160">
        <v>427</v>
      </c>
      <c r="L160">
        <v>0.85399999999999998</v>
      </c>
      <c r="O160" s="787">
        <v>44351</v>
      </c>
      <c r="P160" s="787">
        <v>44357</v>
      </c>
      <c r="Q160" s="787">
        <v>44317</v>
      </c>
    </row>
    <row r="161" spans="1:17" x14ac:dyDescent="0.25">
      <c r="A161" t="s">
        <v>974</v>
      </c>
      <c r="B161" t="s">
        <v>997</v>
      </c>
      <c r="C161">
        <v>33214</v>
      </c>
      <c r="D161" t="s">
        <v>998</v>
      </c>
      <c r="E161" t="s">
        <v>961</v>
      </c>
      <c r="F161" t="s">
        <v>791</v>
      </c>
      <c r="G161" t="s">
        <v>977</v>
      </c>
      <c r="H161" s="787">
        <v>44294</v>
      </c>
      <c r="I161">
        <v>24</v>
      </c>
      <c r="K161">
        <v>53</v>
      </c>
      <c r="L161">
        <v>2.2083333333333335</v>
      </c>
      <c r="O161" s="787">
        <v>44337</v>
      </c>
      <c r="P161" s="787">
        <v>44334</v>
      </c>
      <c r="Q161" s="787">
        <v>44317</v>
      </c>
    </row>
    <row r="162" spans="1:17" x14ac:dyDescent="0.25">
      <c r="A162" t="s">
        <v>974</v>
      </c>
      <c r="B162" t="s">
        <v>999</v>
      </c>
      <c r="C162">
        <v>33215</v>
      </c>
      <c r="D162" t="s">
        <v>1000</v>
      </c>
      <c r="E162" t="s">
        <v>963</v>
      </c>
      <c r="F162" t="s">
        <v>791</v>
      </c>
      <c r="G162" t="s">
        <v>977</v>
      </c>
      <c r="H162" s="787">
        <v>44305</v>
      </c>
      <c r="I162">
        <v>240</v>
      </c>
      <c r="K162">
        <v>28</v>
      </c>
      <c r="L162">
        <v>0.11666666666666668</v>
      </c>
      <c r="O162" s="787">
        <v>44342</v>
      </c>
      <c r="P162" s="787">
        <v>44341</v>
      </c>
      <c r="Q162" s="787">
        <v>44317</v>
      </c>
    </row>
    <row r="163" spans="1:17" x14ac:dyDescent="0.25">
      <c r="A163" t="s">
        <v>974</v>
      </c>
      <c r="B163" t="s">
        <v>1001</v>
      </c>
      <c r="C163">
        <v>33216</v>
      </c>
      <c r="D163" t="s">
        <v>1002</v>
      </c>
      <c r="E163" t="s">
        <v>1003</v>
      </c>
      <c r="F163" t="s">
        <v>918</v>
      </c>
      <c r="G163" t="s">
        <v>977</v>
      </c>
      <c r="H163" s="787">
        <v>44294</v>
      </c>
      <c r="I163">
        <v>41</v>
      </c>
      <c r="K163">
        <v>13</v>
      </c>
      <c r="L163">
        <v>0.31707317073170732</v>
      </c>
      <c r="O163" s="787">
        <v>44309</v>
      </c>
      <c r="P163" s="787">
        <v>44309</v>
      </c>
      <c r="Q163" s="787"/>
    </row>
    <row r="164" spans="1:17" x14ac:dyDescent="0.25">
      <c r="A164" t="s">
        <v>974</v>
      </c>
      <c r="B164" t="s">
        <v>1004</v>
      </c>
      <c r="C164">
        <v>33217</v>
      </c>
      <c r="D164" t="s">
        <v>1005</v>
      </c>
      <c r="E164" t="s">
        <v>1006</v>
      </c>
      <c r="F164" t="s">
        <v>918</v>
      </c>
      <c r="G164" t="s">
        <v>977</v>
      </c>
      <c r="H164" s="787">
        <v>44296</v>
      </c>
      <c r="I164">
        <v>24</v>
      </c>
      <c r="K164">
        <v>40</v>
      </c>
      <c r="L164">
        <v>1.6666666666666667</v>
      </c>
      <c r="O164" s="787">
        <v>44309</v>
      </c>
      <c r="P164" s="787">
        <v>44307</v>
      </c>
      <c r="Q164" s="787">
        <v>44317</v>
      </c>
    </row>
    <row r="165" spans="1:17" x14ac:dyDescent="0.25">
      <c r="A165" t="s">
        <v>974</v>
      </c>
      <c r="B165" t="s">
        <v>1007</v>
      </c>
      <c r="C165">
        <v>33218</v>
      </c>
      <c r="D165" t="s">
        <v>1008</v>
      </c>
      <c r="E165" t="s">
        <v>929</v>
      </c>
      <c r="F165" t="s">
        <v>791</v>
      </c>
      <c r="G165" t="s">
        <v>977</v>
      </c>
      <c r="H165" s="787">
        <v>44305</v>
      </c>
      <c r="I165">
        <v>24</v>
      </c>
      <c r="K165">
        <v>20</v>
      </c>
      <c r="L165">
        <v>0.83333333333333348</v>
      </c>
      <c r="O165" s="787">
        <v>44309</v>
      </c>
      <c r="P165" s="787">
        <v>44308</v>
      </c>
      <c r="Q165" s="787">
        <v>44317</v>
      </c>
    </row>
    <row r="166" spans="1:17" x14ac:dyDescent="0.25">
      <c r="A166" t="s">
        <v>974</v>
      </c>
      <c r="B166" t="s">
        <v>1009</v>
      </c>
      <c r="C166">
        <v>33219</v>
      </c>
      <c r="D166" t="s">
        <v>1008</v>
      </c>
      <c r="E166" t="s">
        <v>1010</v>
      </c>
      <c r="F166" t="s">
        <v>791</v>
      </c>
      <c r="G166" t="s">
        <v>977</v>
      </c>
      <c r="H166" s="787">
        <v>44305</v>
      </c>
      <c r="I166">
        <v>24</v>
      </c>
      <c r="K166">
        <v>20</v>
      </c>
      <c r="L166">
        <v>0.83333333333333348</v>
      </c>
      <c r="O166" s="787">
        <v>44309</v>
      </c>
      <c r="P166" s="787">
        <v>44308</v>
      </c>
      <c r="Q166" s="787">
        <v>44317</v>
      </c>
    </row>
    <row r="167" spans="1:17" x14ac:dyDescent="0.25">
      <c r="A167" t="s">
        <v>974</v>
      </c>
      <c r="B167" t="s">
        <v>1011</v>
      </c>
      <c r="C167">
        <v>33867</v>
      </c>
      <c r="D167" t="s">
        <v>1012</v>
      </c>
      <c r="E167" t="s">
        <v>1013</v>
      </c>
      <c r="H167" s="787"/>
      <c r="I167">
        <v>35</v>
      </c>
      <c r="K167">
        <v>8</v>
      </c>
      <c r="L167">
        <v>0.22857142857142856</v>
      </c>
      <c r="O167" s="787"/>
      <c r="P167" s="787">
        <v>44406</v>
      </c>
      <c r="Q167" s="787"/>
    </row>
    <row r="168" spans="1:17" x14ac:dyDescent="0.25">
      <c r="A168" t="s">
        <v>974</v>
      </c>
      <c r="B168" t="s">
        <v>1014</v>
      </c>
      <c r="C168">
        <v>33220</v>
      </c>
      <c r="D168" t="s">
        <v>1015</v>
      </c>
      <c r="E168" t="s">
        <v>1016</v>
      </c>
      <c r="F168" t="s">
        <v>823</v>
      </c>
      <c r="G168" t="s">
        <v>977</v>
      </c>
      <c r="H168" s="787">
        <v>44302</v>
      </c>
      <c r="I168">
        <v>16</v>
      </c>
      <c r="K168">
        <v>18</v>
      </c>
      <c r="L168">
        <v>1.15625</v>
      </c>
      <c r="O168" s="787">
        <v>44351</v>
      </c>
      <c r="P168" s="787">
        <v>44361</v>
      </c>
      <c r="Q168" s="787">
        <v>44317</v>
      </c>
    </row>
    <row r="169" spans="1:17" x14ac:dyDescent="0.25">
      <c r="A169" t="s">
        <v>974</v>
      </c>
      <c r="B169" t="s">
        <v>1017</v>
      </c>
      <c r="C169">
        <v>33220</v>
      </c>
      <c r="D169" t="s">
        <v>1018</v>
      </c>
      <c r="E169" t="s">
        <v>1019</v>
      </c>
      <c r="F169" t="s">
        <v>823</v>
      </c>
      <c r="G169" t="s">
        <v>977</v>
      </c>
      <c r="H169" s="787">
        <v>44302</v>
      </c>
      <c r="I169">
        <v>16</v>
      </c>
      <c r="K169">
        <v>18</v>
      </c>
      <c r="L169">
        <v>1.15625</v>
      </c>
      <c r="O169" s="787">
        <v>44351</v>
      </c>
      <c r="P169" s="787">
        <v>44361</v>
      </c>
      <c r="Q169" s="787">
        <v>44317</v>
      </c>
    </row>
    <row r="170" spans="1:17" x14ac:dyDescent="0.25">
      <c r="A170" t="s">
        <v>974</v>
      </c>
      <c r="B170" t="s">
        <v>1020</v>
      </c>
      <c r="C170">
        <v>33220</v>
      </c>
      <c r="D170" t="s">
        <v>1021</v>
      </c>
      <c r="E170" t="s">
        <v>1022</v>
      </c>
      <c r="F170" t="s">
        <v>823</v>
      </c>
      <c r="G170" t="s">
        <v>977</v>
      </c>
      <c r="H170" s="787">
        <v>44302</v>
      </c>
      <c r="I170">
        <v>16</v>
      </c>
      <c r="K170">
        <v>18</v>
      </c>
      <c r="L170">
        <v>1.15625</v>
      </c>
      <c r="O170" s="787">
        <v>44351</v>
      </c>
      <c r="P170" s="787">
        <v>44361</v>
      </c>
      <c r="Q170" s="787">
        <v>44317</v>
      </c>
    </row>
    <row r="171" spans="1:17" x14ac:dyDescent="0.25">
      <c r="A171" t="s">
        <v>974</v>
      </c>
      <c r="B171" t="s">
        <v>1023</v>
      </c>
      <c r="C171">
        <v>33220</v>
      </c>
      <c r="D171" t="s">
        <v>1024</v>
      </c>
      <c r="E171" t="s">
        <v>1025</v>
      </c>
      <c r="F171" t="s">
        <v>823</v>
      </c>
      <c r="G171" t="s">
        <v>977</v>
      </c>
      <c r="H171" s="787">
        <v>44302</v>
      </c>
      <c r="I171">
        <v>16</v>
      </c>
      <c r="K171">
        <v>18</v>
      </c>
      <c r="L171">
        <v>1.15625</v>
      </c>
      <c r="O171" s="787">
        <v>44351</v>
      </c>
      <c r="P171" s="787">
        <v>44361</v>
      </c>
      <c r="Q171" s="787">
        <v>44317</v>
      </c>
    </row>
    <row r="172" spans="1:17" x14ac:dyDescent="0.25">
      <c r="A172" t="s">
        <v>974</v>
      </c>
      <c r="B172" t="s">
        <v>1026</v>
      </c>
      <c r="C172">
        <v>33975</v>
      </c>
      <c r="D172" t="s">
        <v>1027</v>
      </c>
      <c r="E172" t="s">
        <v>1028</v>
      </c>
      <c r="H172" s="787"/>
      <c r="M172">
        <v>10</v>
      </c>
      <c r="O172" s="787"/>
      <c r="P172" s="787"/>
      <c r="Q172" s="787"/>
    </row>
    <row r="173" spans="1:17" x14ac:dyDescent="0.25">
      <c r="A173" t="s">
        <v>974</v>
      </c>
      <c r="B173" t="s">
        <v>1029</v>
      </c>
      <c r="C173">
        <v>33221</v>
      </c>
      <c r="D173" t="s">
        <v>954</v>
      </c>
      <c r="E173" t="s">
        <v>678</v>
      </c>
      <c r="G173" t="s">
        <v>977</v>
      </c>
      <c r="H173" s="787"/>
      <c r="I173">
        <v>157</v>
      </c>
      <c r="K173">
        <v>299</v>
      </c>
      <c r="L173">
        <v>1.9044585987261149</v>
      </c>
      <c r="O173" s="787"/>
      <c r="P173" s="787"/>
      <c r="Q173" s="787">
        <v>44317</v>
      </c>
    </row>
    <row r="174" spans="1:17" x14ac:dyDescent="0.25">
      <c r="A174" t="s">
        <v>974</v>
      </c>
      <c r="B174" t="s">
        <v>1030</v>
      </c>
      <c r="C174">
        <v>33222</v>
      </c>
      <c r="D174" t="s">
        <v>956</v>
      </c>
      <c r="E174" t="s">
        <v>1031</v>
      </c>
      <c r="G174" t="s">
        <v>977</v>
      </c>
      <c r="H174" s="787"/>
      <c r="I174">
        <v>48</v>
      </c>
      <c r="K174">
        <v>56</v>
      </c>
      <c r="L174">
        <v>1.1666666666666667</v>
      </c>
      <c r="O174" s="787"/>
      <c r="P174" s="787"/>
      <c r="Q174" s="787">
        <v>44317</v>
      </c>
    </row>
    <row r="175" spans="1:17" x14ac:dyDescent="0.25">
      <c r="A175" t="s">
        <v>974</v>
      </c>
      <c r="B175" t="s">
        <v>1032</v>
      </c>
      <c r="C175">
        <v>33223</v>
      </c>
      <c r="D175" t="s">
        <v>958</v>
      </c>
      <c r="E175" t="s">
        <v>938</v>
      </c>
      <c r="G175" t="s">
        <v>977</v>
      </c>
      <c r="H175" s="787"/>
      <c r="I175">
        <v>125</v>
      </c>
      <c r="K175">
        <v>1</v>
      </c>
      <c r="L175">
        <v>8.0000000000000002E-3</v>
      </c>
      <c r="N175">
        <v>124</v>
      </c>
      <c r="O175" s="787"/>
      <c r="P175" s="787"/>
      <c r="Q175" s="787">
        <v>44317</v>
      </c>
    </row>
    <row r="176" spans="1:17" x14ac:dyDescent="0.25">
      <c r="A176" t="s">
        <v>974</v>
      </c>
      <c r="B176" t="s">
        <v>1033</v>
      </c>
      <c r="C176">
        <v>33224</v>
      </c>
      <c r="D176" t="s">
        <v>960</v>
      </c>
      <c r="E176" t="s">
        <v>1034</v>
      </c>
      <c r="H176" s="787"/>
      <c r="I176">
        <v>374</v>
      </c>
      <c r="K176">
        <v>67</v>
      </c>
      <c r="L176">
        <v>0.17914438502673796</v>
      </c>
      <c r="N176">
        <v>307</v>
      </c>
      <c r="O176" s="787"/>
      <c r="P176" s="787"/>
      <c r="Q176" s="787"/>
    </row>
    <row r="177" spans="1:17" x14ac:dyDescent="0.25">
      <c r="A177" t="s">
        <v>974</v>
      </c>
      <c r="B177" t="s">
        <v>1035</v>
      </c>
      <c r="C177">
        <v>33225</v>
      </c>
      <c r="D177" t="s">
        <v>1036</v>
      </c>
      <c r="E177" t="s">
        <v>1037</v>
      </c>
      <c r="H177" s="787"/>
      <c r="I177">
        <v>0</v>
      </c>
      <c r="K177">
        <v>0</v>
      </c>
      <c r="N177">
        <v>0</v>
      </c>
      <c r="O177" s="787"/>
      <c r="P177" s="787"/>
      <c r="Q177" s="787"/>
    </row>
    <row r="178" spans="1:17" x14ac:dyDescent="0.25">
      <c r="A178" t="s">
        <v>974</v>
      </c>
      <c r="B178" t="s">
        <v>655</v>
      </c>
      <c r="C178">
        <v>33226</v>
      </c>
      <c r="D178" t="s">
        <v>656</v>
      </c>
      <c r="E178" t="s">
        <v>1038</v>
      </c>
      <c r="F178" t="s">
        <v>724</v>
      </c>
      <c r="H178" s="787"/>
      <c r="I178">
        <v>0</v>
      </c>
      <c r="K178">
        <v>38</v>
      </c>
      <c r="O178" s="787">
        <v>44309</v>
      </c>
      <c r="P178" s="787">
        <v>44309</v>
      </c>
      <c r="Q178" s="787"/>
    </row>
    <row r="179" spans="1:17" x14ac:dyDescent="0.25">
      <c r="A179" t="s">
        <v>974</v>
      </c>
      <c r="B179" t="s">
        <v>1039</v>
      </c>
      <c r="C179">
        <v>33874</v>
      </c>
      <c r="D179" t="s">
        <v>1040</v>
      </c>
      <c r="E179" t="s">
        <v>1041</v>
      </c>
      <c r="H179" s="787"/>
      <c r="I179">
        <v>56</v>
      </c>
      <c r="K179">
        <v>0</v>
      </c>
      <c r="N179">
        <v>56</v>
      </c>
      <c r="O179" s="787"/>
      <c r="P179" s="787"/>
      <c r="Q179" s="787"/>
    </row>
    <row r="180" spans="1:17" x14ac:dyDescent="0.25">
      <c r="A180" t="s">
        <v>974</v>
      </c>
      <c r="B180" t="s">
        <v>1042</v>
      </c>
      <c r="C180">
        <v>33868</v>
      </c>
      <c r="D180" t="s">
        <v>1043</v>
      </c>
      <c r="E180" t="s">
        <v>629</v>
      </c>
      <c r="H180" s="787"/>
      <c r="I180">
        <v>40</v>
      </c>
      <c r="K180">
        <v>8</v>
      </c>
      <c r="O180" s="787"/>
      <c r="P180" s="787">
        <v>44411</v>
      </c>
      <c r="Q180" s="787"/>
    </row>
    <row r="181" spans="1:17" x14ac:dyDescent="0.25">
      <c r="A181" t="s">
        <v>974</v>
      </c>
      <c r="B181" t="s">
        <v>1044</v>
      </c>
      <c r="C181">
        <v>33869</v>
      </c>
      <c r="D181" t="s">
        <v>1043</v>
      </c>
      <c r="E181" t="s">
        <v>632</v>
      </c>
      <c r="H181" s="787"/>
      <c r="I181">
        <v>4</v>
      </c>
      <c r="K181">
        <v>8</v>
      </c>
      <c r="O181" s="787"/>
      <c r="P181" s="787">
        <v>44411</v>
      </c>
      <c r="Q181" s="787"/>
    </row>
    <row r="182" spans="1:17" x14ac:dyDescent="0.25">
      <c r="A182" t="s">
        <v>974</v>
      </c>
      <c r="B182" t="s">
        <v>1045</v>
      </c>
      <c r="C182">
        <v>33870</v>
      </c>
      <c r="D182" t="s">
        <v>1043</v>
      </c>
      <c r="E182" t="s">
        <v>635</v>
      </c>
      <c r="H182" s="787"/>
      <c r="I182">
        <v>4</v>
      </c>
      <c r="K182">
        <v>4</v>
      </c>
      <c r="O182" s="787"/>
      <c r="P182" s="787">
        <v>44411</v>
      </c>
      <c r="Q182" s="787"/>
    </row>
    <row r="183" spans="1:17" x14ac:dyDescent="0.25">
      <c r="A183" t="s">
        <v>974</v>
      </c>
      <c r="B183" t="s">
        <v>1046</v>
      </c>
      <c r="C183">
        <v>33871</v>
      </c>
      <c r="D183" t="s">
        <v>1043</v>
      </c>
      <c r="E183" t="s">
        <v>637</v>
      </c>
      <c r="H183" s="787"/>
      <c r="I183">
        <v>4</v>
      </c>
      <c r="K183">
        <v>4</v>
      </c>
      <c r="O183" s="787"/>
      <c r="P183" s="787">
        <v>44411</v>
      </c>
      <c r="Q183" s="787"/>
    </row>
    <row r="184" spans="1:17" x14ac:dyDescent="0.25">
      <c r="A184" t="s">
        <v>974</v>
      </c>
      <c r="B184" t="s">
        <v>1047</v>
      </c>
      <c r="C184">
        <v>33872</v>
      </c>
      <c r="D184" t="s">
        <v>1043</v>
      </c>
      <c r="E184" t="s">
        <v>640</v>
      </c>
      <c r="H184" s="787"/>
      <c r="I184">
        <v>4</v>
      </c>
      <c r="K184">
        <v>4</v>
      </c>
      <c r="O184" s="787"/>
      <c r="P184" s="787">
        <v>44412</v>
      </c>
      <c r="Q184" s="787"/>
    </row>
    <row r="185" spans="1:17" x14ac:dyDescent="0.25">
      <c r="A185" t="s">
        <v>974</v>
      </c>
      <c r="B185" t="s">
        <v>658</v>
      </c>
      <c r="C185">
        <v>33105</v>
      </c>
      <c r="D185" t="s">
        <v>939</v>
      </c>
      <c r="E185" t="s">
        <v>660</v>
      </c>
      <c r="F185" t="s">
        <v>773</v>
      </c>
      <c r="H185" s="787"/>
      <c r="I185">
        <v>174</v>
      </c>
      <c r="K185">
        <v>90</v>
      </c>
      <c r="L185">
        <v>0.51724137931034486</v>
      </c>
      <c r="O185" s="787">
        <v>44323</v>
      </c>
      <c r="P185" s="787">
        <v>44323</v>
      </c>
      <c r="Q185" s="787"/>
    </row>
    <row r="186" spans="1:17" x14ac:dyDescent="0.25">
      <c r="A186" t="s">
        <v>974</v>
      </c>
      <c r="B186" t="s">
        <v>658</v>
      </c>
      <c r="C186">
        <v>33106</v>
      </c>
      <c r="D186" t="s">
        <v>941</v>
      </c>
      <c r="E186" t="s">
        <v>664</v>
      </c>
      <c r="F186" t="s">
        <v>773</v>
      </c>
      <c r="H186" s="787"/>
      <c r="I186">
        <v>0</v>
      </c>
      <c r="K186">
        <v>184</v>
      </c>
      <c r="O186" s="787">
        <v>44302</v>
      </c>
      <c r="P186" s="787">
        <v>44302</v>
      </c>
      <c r="Q186" s="787"/>
    </row>
    <row r="187" spans="1:17" x14ac:dyDescent="0.25">
      <c r="A187" t="s">
        <v>974</v>
      </c>
      <c r="B187" t="s">
        <v>665</v>
      </c>
      <c r="C187">
        <v>33107</v>
      </c>
      <c r="D187" t="s">
        <v>942</v>
      </c>
      <c r="E187" t="s">
        <v>667</v>
      </c>
      <c r="F187" t="s">
        <v>968</v>
      </c>
      <c r="H187" s="787"/>
      <c r="I187">
        <v>0</v>
      </c>
      <c r="K187">
        <v>2</v>
      </c>
      <c r="O187" s="787">
        <v>44435</v>
      </c>
      <c r="P187" s="787"/>
      <c r="Q187" s="787"/>
    </row>
    <row r="188" spans="1:17" x14ac:dyDescent="0.25">
      <c r="A188" t="s">
        <v>974</v>
      </c>
      <c r="B188" t="s">
        <v>1048</v>
      </c>
      <c r="D188" t="s">
        <v>1049</v>
      </c>
      <c r="E188" t="s">
        <v>709</v>
      </c>
      <c r="H188" s="787"/>
      <c r="I188">
        <v>16</v>
      </c>
      <c r="N188">
        <v>16</v>
      </c>
      <c r="O188" s="787">
        <v>44414</v>
      </c>
      <c r="P188" s="787"/>
      <c r="Q188" s="787"/>
    </row>
    <row r="189" spans="1:17" x14ac:dyDescent="0.25">
      <c r="A189" t="s">
        <v>1050</v>
      </c>
      <c r="B189" t="s">
        <v>1051</v>
      </c>
      <c r="C189">
        <v>32737</v>
      </c>
      <c r="D189" t="s">
        <v>1052</v>
      </c>
      <c r="E189" t="s">
        <v>671</v>
      </c>
      <c r="H189" s="787"/>
      <c r="I189">
        <v>32</v>
      </c>
      <c r="O189" s="787"/>
      <c r="P189" s="787"/>
      <c r="Q189" s="787"/>
    </row>
    <row r="190" spans="1:17" x14ac:dyDescent="0.25">
      <c r="A190" t="s">
        <v>1050</v>
      </c>
      <c r="B190" t="s">
        <v>456</v>
      </c>
      <c r="C190">
        <v>32738</v>
      </c>
      <c r="D190" t="s">
        <v>1053</v>
      </c>
      <c r="E190" t="s">
        <v>686</v>
      </c>
      <c r="H190" s="787"/>
      <c r="I190">
        <v>280</v>
      </c>
      <c r="O190" s="787"/>
      <c r="P190" s="787"/>
      <c r="Q190" s="787"/>
    </row>
    <row r="191" spans="1:17" x14ac:dyDescent="0.25">
      <c r="A191" t="s">
        <v>1050</v>
      </c>
      <c r="B191" t="s">
        <v>1054</v>
      </c>
      <c r="C191">
        <v>32739</v>
      </c>
      <c r="D191" t="s">
        <v>1055</v>
      </c>
      <c r="E191" t="s">
        <v>691</v>
      </c>
      <c r="H191" s="787"/>
      <c r="I191">
        <v>182</v>
      </c>
      <c r="O191" s="787"/>
      <c r="P191" s="787"/>
      <c r="Q191" s="787"/>
    </row>
    <row r="192" spans="1:17" x14ac:dyDescent="0.25">
      <c r="A192" t="s">
        <v>1050</v>
      </c>
      <c r="B192" t="s">
        <v>1056</v>
      </c>
      <c r="C192">
        <v>32740</v>
      </c>
      <c r="D192" t="s">
        <v>1057</v>
      </c>
      <c r="E192" t="s">
        <v>694</v>
      </c>
      <c r="H192" s="787"/>
      <c r="O192" s="787"/>
      <c r="P192" s="787"/>
      <c r="Q192" s="787"/>
    </row>
    <row r="193" spans="1:17" x14ac:dyDescent="0.25">
      <c r="A193" t="s">
        <v>1050</v>
      </c>
      <c r="B193" t="s">
        <v>1058</v>
      </c>
      <c r="C193">
        <v>32741</v>
      </c>
      <c r="D193" t="s">
        <v>1059</v>
      </c>
      <c r="E193" t="s">
        <v>691</v>
      </c>
      <c r="H193" s="787"/>
      <c r="O193" s="787"/>
      <c r="P193" s="787"/>
      <c r="Q193" s="787"/>
    </row>
    <row r="194" spans="1:17" x14ac:dyDescent="0.25">
      <c r="A194" t="s">
        <v>1050</v>
      </c>
      <c r="B194" t="s">
        <v>1056</v>
      </c>
      <c r="C194">
        <v>32742</v>
      </c>
      <c r="D194" t="s">
        <v>1060</v>
      </c>
      <c r="E194" t="s">
        <v>697</v>
      </c>
      <c r="H194" s="787"/>
      <c r="O194" s="787"/>
      <c r="P194" s="787"/>
      <c r="Q194" s="787"/>
    </row>
    <row r="195" spans="1:17" x14ac:dyDescent="0.25">
      <c r="A195" t="s">
        <v>1050</v>
      </c>
      <c r="B195" t="s">
        <v>1051</v>
      </c>
      <c r="C195">
        <v>33117</v>
      </c>
      <c r="D195" t="s">
        <v>1061</v>
      </c>
      <c r="E195" t="s">
        <v>1062</v>
      </c>
      <c r="H195" s="787"/>
      <c r="O195" s="787"/>
      <c r="P195" s="787"/>
      <c r="Q195" s="787"/>
    </row>
    <row r="196" spans="1:17" x14ac:dyDescent="0.25">
      <c r="A196" t="s">
        <v>1050</v>
      </c>
      <c r="B196" t="s">
        <v>1051</v>
      </c>
      <c r="C196">
        <v>33118</v>
      </c>
      <c r="D196" t="s">
        <v>1063</v>
      </c>
      <c r="E196" t="s">
        <v>1062</v>
      </c>
      <c r="H196" s="787"/>
      <c r="O196" s="787"/>
      <c r="P196" s="787"/>
      <c r="Q196" s="787"/>
    </row>
    <row r="197" spans="1:17" x14ac:dyDescent="0.25">
      <c r="A197" t="s">
        <v>1064</v>
      </c>
      <c r="B197" t="s">
        <v>1056</v>
      </c>
      <c r="C197">
        <v>33074</v>
      </c>
      <c r="D197" t="s">
        <v>1065</v>
      </c>
      <c r="E197" t="s">
        <v>671</v>
      </c>
      <c r="F197" t="s">
        <v>1066</v>
      </c>
      <c r="H197" s="787"/>
      <c r="I197">
        <v>360</v>
      </c>
      <c r="K197">
        <v>126</v>
      </c>
      <c r="O197" s="787"/>
      <c r="P197" s="787"/>
      <c r="Q197" s="787"/>
    </row>
    <row r="198" spans="1:17" x14ac:dyDescent="0.25">
      <c r="A198" t="s">
        <v>1064</v>
      </c>
      <c r="B198" t="s">
        <v>1058</v>
      </c>
      <c r="C198">
        <v>33075</v>
      </c>
      <c r="D198" t="s">
        <v>1067</v>
      </c>
      <c r="E198" t="s">
        <v>688</v>
      </c>
      <c r="H198" s="787"/>
      <c r="O198" s="787"/>
      <c r="P198" s="787"/>
      <c r="Q198" s="787"/>
    </row>
    <row r="199" spans="1:17" x14ac:dyDescent="0.25">
      <c r="A199" t="s">
        <v>1064</v>
      </c>
      <c r="B199" t="s">
        <v>1056</v>
      </c>
      <c r="C199">
        <v>33076</v>
      </c>
      <c r="D199" t="s">
        <v>1068</v>
      </c>
      <c r="E199" t="s">
        <v>686</v>
      </c>
      <c r="H199" s="787"/>
      <c r="O199" s="787"/>
      <c r="P199" s="787"/>
      <c r="Q199" s="787"/>
    </row>
    <row r="200" spans="1:17" x14ac:dyDescent="0.25">
      <c r="A200" t="s">
        <v>1064</v>
      </c>
      <c r="B200" t="s">
        <v>1056</v>
      </c>
      <c r="C200">
        <v>33077</v>
      </c>
      <c r="D200" t="s">
        <v>1069</v>
      </c>
      <c r="E200" t="s">
        <v>694</v>
      </c>
      <c r="H200" s="787"/>
      <c r="O200" s="787"/>
      <c r="P200" s="787"/>
      <c r="Q200" s="787"/>
    </row>
    <row r="201" spans="1:17" x14ac:dyDescent="0.25">
      <c r="A201" t="s">
        <v>1064</v>
      </c>
      <c r="B201" t="s">
        <v>1056</v>
      </c>
      <c r="C201">
        <v>33078</v>
      </c>
      <c r="D201" t="s">
        <v>1070</v>
      </c>
      <c r="E201" t="s">
        <v>697</v>
      </c>
      <c r="H201" s="787"/>
      <c r="O201" s="787"/>
      <c r="P201" s="787"/>
      <c r="Q201" s="787"/>
    </row>
    <row r="202" spans="1:17" x14ac:dyDescent="0.25">
      <c r="A202" t="s">
        <v>1064</v>
      </c>
      <c r="B202" t="s">
        <v>1056</v>
      </c>
      <c r="C202">
        <v>33079</v>
      </c>
      <c r="D202" t="s">
        <v>1071</v>
      </c>
      <c r="E202" t="s">
        <v>674</v>
      </c>
      <c r="H202" s="787"/>
      <c r="O202" s="787"/>
      <c r="P202" s="787"/>
      <c r="Q202" s="787"/>
    </row>
    <row r="203" spans="1:17" x14ac:dyDescent="0.25">
      <c r="A203" t="s">
        <v>1072</v>
      </c>
      <c r="C203">
        <v>34807</v>
      </c>
      <c r="D203" t="s">
        <v>628</v>
      </c>
      <c r="E203" t="s">
        <v>694</v>
      </c>
      <c r="H203" s="787"/>
      <c r="O203" s="787"/>
      <c r="P203" s="787"/>
      <c r="Q203" s="787"/>
    </row>
    <row r="204" spans="1:17" x14ac:dyDescent="0.25">
      <c r="A204" t="s">
        <v>1072</v>
      </c>
      <c r="C204">
        <v>34808</v>
      </c>
      <c r="D204" t="s">
        <v>1073</v>
      </c>
      <c r="E204" t="s">
        <v>697</v>
      </c>
      <c r="H204" s="787"/>
      <c r="O204" s="787"/>
      <c r="P204" s="787"/>
      <c r="Q204" s="787"/>
    </row>
    <row r="205" spans="1:17" x14ac:dyDescent="0.25">
      <c r="A205" t="s">
        <v>1072</v>
      </c>
      <c r="C205">
        <v>34809</v>
      </c>
      <c r="D205" t="s">
        <v>62</v>
      </c>
      <c r="E205" t="s">
        <v>629</v>
      </c>
      <c r="H205" s="787"/>
      <c r="O205" s="787"/>
      <c r="P205" s="787"/>
      <c r="Q205" s="787"/>
    </row>
    <row r="206" spans="1:17" x14ac:dyDescent="0.25">
      <c r="A206" t="s">
        <v>1072</v>
      </c>
      <c r="C206">
        <v>34810</v>
      </c>
      <c r="D206" t="s">
        <v>62</v>
      </c>
      <c r="E206" t="s">
        <v>632</v>
      </c>
      <c r="H206" s="787"/>
      <c r="O206" s="787"/>
      <c r="P206" s="787"/>
      <c r="Q206" s="787"/>
    </row>
    <row r="207" spans="1:17" x14ac:dyDescent="0.25">
      <c r="A207" t="s">
        <v>1072</v>
      </c>
      <c r="C207">
        <v>34811</v>
      </c>
      <c r="D207" t="s">
        <v>1074</v>
      </c>
      <c r="E207" t="s">
        <v>635</v>
      </c>
      <c r="H207" s="787"/>
      <c r="O207" s="787"/>
      <c r="P207" s="787"/>
      <c r="Q207" s="787"/>
    </row>
    <row r="208" spans="1:17" x14ac:dyDescent="0.25">
      <c r="A208" t="s">
        <v>1072</v>
      </c>
      <c r="C208">
        <v>34812</v>
      </c>
      <c r="D208" t="s">
        <v>1074</v>
      </c>
      <c r="E208" t="s">
        <v>637</v>
      </c>
      <c r="H208" s="787"/>
      <c r="O208" s="787"/>
      <c r="P208" s="787"/>
      <c r="Q208" s="787"/>
    </row>
    <row r="209" spans="1:17" x14ac:dyDescent="0.25">
      <c r="A209" t="s">
        <v>1072</v>
      </c>
      <c r="C209">
        <v>34813</v>
      </c>
      <c r="D209" t="s">
        <v>208</v>
      </c>
      <c r="E209" t="s">
        <v>640</v>
      </c>
      <c r="H209" s="787"/>
      <c r="O209" s="787"/>
      <c r="P209" s="787"/>
      <c r="Q209" s="787"/>
    </row>
    <row r="210" spans="1:17" x14ac:dyDescent="0.25">
      <c r="A210" t="s">
        <v>1072</v>
      </c>
      <c r="C210">
        <v>34814</v>
      </c>
      <c r="D210" t="s">
        <v>62</v>
      </c>
      <c r="E210" t="s">
        <v>642</v>
      </c>
      <c r="H210" s="787"/>
      <c r="O210" s="787"/>
      <c r="P210" s="787"/>
      <c r="Q210" s="787"/>
    </row>
    <row r="211" spans="1:17" x14ac:dyDescent="0.25">
      <c r="A211" t="s">
        <v>1072</v>
      </c>
      <c r="C211">
        <v>34815</v>
      </c>
      <c r="D211" t="s">
        <v>1074</v>
      </c>
      <c r="E211" t="s">
        <v>644</v>
      </c>
      <c r="H211" s="787"/>
      <c r="O211" s="787"/>
      <c r="P211" s="787"/>
      <c r="Q211" s="787"/>
    </row>
    <row r="212" spans="1:17" x14ac:dyDescent="0.25">
      <c r="A212" t="s">
        <v>1072</v>
      </c>
      <c r="C212">
        <v>34816</v>
      </c>
      <c r="D212" t="s">
        <v>1075</v>
      </c>
      <c r="E212" t="s">
        <v>1076</v>
      </c>
      <c r="H212" s="787"/>
      <c r="O212" s="787"/>
      <c r="P212" s="787"/>
      <c r="Q212" s="787"/>
    </row>
    <row r="213" spans="1:17" x14ac:dyDescent="0.25">
      <c r="A213" t="s">
        <v>1072</v>
      </c>
      <c r="C213">
        <v>34817</v>
      </c>
      <c r="D213" t="s">
        <v>1077</v>
      </c>
      <c r="E213" t="s">
        <v>1078</v>
      </c>
      <c r="H213" s="787"/>
      <c r="O213" s="787"/>
      <c r="P213" s="787"/>
      <c r="Q213" s="787"/>
    </row>
    <row r="214" spans="1:17" x14ac:dyDescent="0.25">
      <c r="A214" t="s">
        <v>1072</v>
      </c>
      <c r="C214">
        <v>34818</v>
      </c>
      <c r="D214" t="s">
        <v>1077</v>
      </c>
      <c r="E214" t="s">
        <v>1079</v>
      </c>
      <c r="H214" s="787"/>
      <c r="O214" s="787"/>
      <c r="P214" s="787"/>
      <c r="Q214" s="787"/>
    </row>
    <row r="215" spans="1:17" x14ac:dyDescent="0.25">
      <c r="A215" t="s">
        <v>1072</v>
      </c>
      <c r="C215">
        <v>34819</v>
      </c>
      <c r="D215" t="s">
        <v>1080</v>
      </c>
      <c r="E215" t="s">
        <v>1081</v>
      </c>
      <c r="H215" s="787"/>
      <c r="O215" s="787"/>
      <c r="P215" s="787"/>
      <c r="Q215" s="787"/>
    </row>
    <row r="216" spans="1:17" x14ac:dyDescent="0.25">
      <c r="A216" t="s">
        <v>1072</v>
      </c>
      <c r="C216">
        <v>34820</v>
      </c>
      <c r="D216" t="s">
        <v>1082</v>
      </c>
      <c r="E216" t="s">
        <v>1083</v>
      </c>
      <c r="H216" s="787"/>
      <c r="O216" s="787"/>
      <c r="P216" s="787"/>
      <c r="Q216" s="787"/>
    </row>
    <row r="217" spans="1:17" x14ac:dyDescent="0.25">
      <c r="A217" t="s">
        <v>1072</v>
      </c>
      <c r="C217">
        <v>34821</v>
      </c>
      <c r="D217" t="s">
        <v>1084</v>
      </c>
      <c r="E217" t="s">
        <v>1085</v>
      </c>
      <c r="H217" s="787"/>
      <c r="O217" s="787"/>
      <c r="P217" s="787"/>
      <c r="Q217" s="787"/>
    </row>
    <row r="218" spans="1:17" x14ac:dyDescent="0.25">
      <c r="A218" t="s">
        <v>1072</v>
      </c>
      <c r="C218">
        <v>34822</v>
      </c>
      <c r="D218" t="s">
        <v>208</v>
      </c>
      <c r="E218" t="s">
        <v>1086</v>
      </c>
      <c r="H218" s="787"/>
      <c r="O218" s="787"/>
      <c r="P218" s="787"/>
      <c r="Q218" s="787"/>
    </row>
    <row r="219" spans="1:17" x14ac:dyDescent="0.25">
      <c r="A219" t="s">
        <v>1072</v>
      </c>
      <c r="C219">
        <v>34823</v>
      </c>
      <c r="D219" t="s">
        <v>208</v>
      </c>
      <c r="E219" t="s">
        <v>1087</v>
      </c>
      <c r="H219" s="787"/>
      <c r="O219" s="787"/>
      <c r="P219" s="787"/>
      <c r="Q219" s="787"/>
    </row>
    <row r="220" spans="1:17" x14ac:dyDescent="0.25">
      <c r="A220" t="s">
        <v>1072</v>
      </c>
      <c r="C220">
        <v>34824</v>
      </c>
      <c r="D220" t="s">
        <v>208</v>
      </c>
      <c r="E220" t="s">
        <v>1088</v>
      </c>
      <c r="H220" s="787"/>
      <c r="O220" s="787"/>
      <c r="P220" s="787"/>
      <c r="Q220" s="787"/>
    </row>
    <row r="221" spans="1:17" x14ac:dyDescent="0.25">
      <c r="A221" t="s">
        <v>1072</v>
      </c>
      <c r="C221">
        <v>34825</v>
      </c>
      <c r="D221" t="s">
        <v>62</v>
      </c>
      <c r="E221" t="s">
        <v>1089</v>
      </c>
      <c r="H221" s="787"/>
      <c r="O221" s="787"/>
      <c r="P221" s="787"/>
      <c r="Q221" s="787"/>
    </row>
    <row r="222" spans="1:17" x14ac:dyDescent="0.25">
      <c r="A222" t="s">
        <v>1072</v>
      </c>
      <c r="C222">
        <v>34826</v>
      </c>
      <c r="D222" t="s">
        <v>62</v>
      </c>
      <c r="E222" t="s">
        <v>1090</v>
      </c>
      <c r="H222" s="787"/>
      <c r="O222" s="787"/>
      <c r="P222" s="787"/>
      <c r="Q222" s="787"/>
    </row>
    <row r="223" spans="1:17" x14ac:dyDescent="0.25">
      <c r="A223" t="s">
        <v>1072</v>
      </c>
      <c r="C223">
        <v>34827</v>
      </c>
      <c r="D223" t="s">
        <v>62</v>
      </c>
      <c r="E223" t="s">
        <v>1091</v>
      </c>
      <c r="H223" s="787"/>
      <c r="O223" s="787"/>
      <c r="P223" s="787"/>
      <c r="Q223" s="787"/>
    </row>
    <row r="224" spans="1:17" x14ac:dyDescent="0.25">
      <c r="A224" t="s">
        <v>1072</v>
      </c>
      <c r="C224">
        <v>34828</v>
      </c>
      <c r="D224" t="s">
        <v>208</v>
      </c>
      <c r="E224" t="s">
        <v>1092</v>
      </c>
      <c r="H224" s="787"/>
      <c r="O224" s="787"/>
      <c r="P224" s="787"/>
      <c r="Q224" s="787"/>
    </row>
    <row r="225" spans="1:17" x14ac:dyDescent="0.25">
      <c r="A225" t="s">
        <v>1072</v>
      </c>
      <c r="C225">
        <v>34829</v>
      </c>
      <c r="D225" t="s">
        <v>289</v>
      </c>
      <c r="E225" t="s">
        <v>1093</v>
      </c>
      <c r="H225" s="787"/>
      <c r="O225" s="787"/>
      <c r="P225" s="787"/>
      <c r="Q225" s="787"/>
    </row>
    <row r="226" spans="1:17" x14ac:dyDescent="0.25">
      <c r="A226" t="s">
        <v>1072</v>
      </c>
      <c r="C226">
        <v>34830</v>
      </c>
      <c r="D226" t="s">
        <v>208</v>
      </c>
      <c r="E226" t="s">
        <v>1094</v>
      </c>
      <c r="H226" s="787"/>
      <c r="O226" s="787"/>
      <c r="P226" s="787"/>
      <c r="Q226" s="787"/>
    </row>
    <row r="227" spans="1:17" x14ac:dyDescent="0.25">
      <c r="A227" t="s">
        <v>1072</v>
      </c>
      <c r="C227">
        <v>34831</v>
      </c>
      <c r="D227" t="s">
        <v>62</v>
      </c>
      <c r="E227" t="s">
        <v>1095</v>
      </c>
      <c r="H227" s="787"/>
      <c r="O227" s="787"/>
      <c r="P227" s="787"/>
      <c r="Q227" s="787"/>
    </row>
    <row r="228" spans="1:17" x14ac:dyDescent="0.25">
      <c r="A228" t="s">
        <v>1072</v>
      </c>
      <c r="C228">
        <v>34832</v>
      </c>
      <c r="D228" t="s">
        <v>1096</v>
      </c>
      <c r="E228" t="s">
        <v>1097</v>
      </c>
      <c r="H228" s="787"/>
      <c r="O228" s="787"/>
      <c r="P228" s="787"/>
      <c r="Q228" s="787"/>
    </row>
    <row r="229" spans="1:17" x14ac:dyDescent="0.25">
      <c r="A229" t="s">
        <v>1072</v>
      </c>
      <c r="C229">
        <v>34833</v>
      </c>
      <c r="D229" t="s">
        <v>62</v>
      </c>
      <c r="E229" t="s">
        <v>1098</v>
      </c>
      <c r="H229" s="787"/>
      <c r="O229" s="787"/>
      <c r="P229" s="787"/>
      <c r="Q229" s="787"/>
    </row>
    <row r="230" spans="1:17" x14ac:dyDescent="0.25">
      <c r="A230" t="s">
        <v>1072</v>
      </c>
      <c r="C230">
        <v>34834</v>
      </c>
      <c r="D230" t="s">
        <v>208</v>
      </c>
      <c r="E230" t="s">
        <v>1099</v>
      </c>
      <c r="H230" s="787"/>
      <c r="O230" s="787"/>
      <c r="P230" s="787"/>
      <c r="Q230" s="787"/>
    </row>
    <row r="231" spans="1:17" x14ac:dyDescent="0.25">
      <c r="A231" t="s">
        <v>1072</v>
      </c>
      <c r="C231">
        <v>34835</v>
      </c>
      <c r="D231" t="s">
        <v>208</v>
      </c>
      <c r="E231" t="s">
        <v>1100</v>
      </c>
      <c r="H231" s="787"/>
      <c r="O231" s="787"/>
      <c r="P231" s="787"/>
      <c r="Q231" s="787"/>
    </row>
    <row r="232" spans="1:17" x14ac:dyDescent="0.25">
      <c r="A232" t="s">
        <v>1072</v>
      </c>
      <c r="C232">
        <v>34836</v>
      </c>
      <c r="D232" t="s">
        <v>208</v>
      </c>
      <c r="E232" t="s">
        <v>1101</v>
      </c>
      <c r="H232" s="787"/>
      <c r="O232" s="787"/>
      <c r="P232" s="787"/>
      <c r="Q232" s="787"/>
    </row>
    <row r="233" spans="1:17" x14ac:dyDescent="0.25">
      <c r="A233" t="s">
        <v>1072</v>
      </c>
      <c r="C233">
        <v>34837</v>
      </c>
      <c r="D233" t="s">
        <v>1102</v>
      </c>
      <c r="E233" t="s">
        <v>1103</v>
      </c>
      <c r="H233" s="787"/>
      <c r="O233" s="787"/>
      <c r="P233" s="787"/>
      <c r="Q233" s="787"/>
    </row>
    <row r="234" spans="1:17" x14ac:dyDescent="0.25">
      <c r="A234" t="s">
        <v>1072</v>
      </c>
      <c r="C234">
        <v>34838</v>
      </c>
      <c r="D234" t="s">
        <v>1104</v>
      </c>
      <c r="E234" t="s">
        <v>1105</v>
      </c>
      <c r="H234" s="787"/>
      <c r="O234" s="787"/>
      <c r="P234" s="787"/>
      <c r="Q234" s="787"/>
    </row>
    <row r="235" spans="1:17" x14ac:dyDescent="0.25">
      <c r="A235" t="s">
        <v>1072</v>
      </c>
      <c r="C235">
        <v>34839</v>
      </c>
      <c r="D235" t="s">
        <v>426</v>
      </c>
      <c r="E235" t="s">
        <v>1106</v>
      </c>
      <c r="H235" s="787"/>
      <c r="O235" s="787"/>
      <c r="P235" s="787"/>
      <c r="Q235" s="787"/>
    </row>
    <row r="236" spans="1:17" x14ac:dyDescent="0.25">
      <c r="A236" t="s">
        <v>1072</v>
      </c>
      <c r="C236">
        <v>34840</v>
      </c>
      <c r="D236" t="s">
        <v>432</v>
      </c>
      <c r="E236" t="s">
        <v>1107</v>
      </c>
      <c r="H236" s="787"/>
      <c r="O236" s="787"/>
      <c r="P236" s="787"/>
      <c r="Q236" s="787"/>
    </row>
    <row r="237" spans="1:17" x14ac:dyDescent="0.25">
      <c r="A237" t="s">
        <v>1072</v>
      </c>
      <c r="C237">
        <v>34841</v>
      </c>
      <c r="D237" t="s">
        <v>62</v>
      </c>
      <c r="E237" t="s">
        <v>1108</v>
      </c>
      <c r="H237" s="787"/>
      <c r="O237" s="787"/>
      <c r="P237" s="787"/>
      <c r="Q237" s="787"/>
    </row>
    <row r="238" spans="1:17" x14ac:dyDescent="0.25">
      <c r="A238" t="s">
        <v>1072</v>
      </c>
      <c r="C238">
        <v>34842</v>
      </c>
      <c r="D238" t="s">
        <v>934</v>
      </c>
      <c r="E238" t="s">
        <v>1109</v>
      </c>
      <c r="H238" s="787"/>
      <c r="O238" s="787"/>
      <c r="P238" s="787"/>
      <c r="Q238" s="787"/>
    </row>
    <row r="239" spans="1:17" x14ac:dyDescent="0.25">
      <c r="A239" t="s">
        <v>1072</v>
      </c>
      <c r="C239">
        <v>34843</v>
      </c>
      <c r="D239" t="s">
        <v>1110</v>
      </c>
      <c r="E239" t="s">
        <v>1111</v>
      </c>
      <c r="H239" s="787"/>
      <c r="O239" s="787"/>
      <c r="P239" s="787"/>
      <c r="Q239" s="787"/>
    </row>
    <row r="240" spans="1:17" x14ac:dyDescent="0.25">
      <c r="A240" t="s">
        <v>1072</v>
      </c>
      <c r="C240">
        <v>34844</v>
      </c>
      <c r="D240" t="s">
        <v>1102</v>
      </c>
      <c r="E240" t="s">
        <v>1112</v>
      </c>
      <c r="H240" s="787"/>
      <c r="O240" s="787"/>
      <c r="P240" s="787"/>
      <c r="Q240" s="787"/>
    </row>
    <row r="241" spans="1:17" x14ac:dyDescent="0.25">
      <c r="A241" t="s">
        <v>1072</v>
      </c>
      <c r="C241">
        <v>34845</v>
      </c>
      <c r="D241" t="s">
        <v>1113</v>
      </c>
      <c r="E241" t="s">
        <v>1114</v>
      </c>
      <c r="H241" s="787"/>
      <c r="O241" s="787"/>
      <c r="P241" s="787"/>
      <c r="Q241" s="787"/>
    </row>
    <row r="242" spans="1:17" x14ac:dyDescent="0.25">
      <c r="A242" t="s">
        <v>1072</v>
      </c>
      <c r="C242">
        <v>34846</v>
      </c>
      <c r="D242" t="s">
        <v>1115</v>
      </c>
      <c r="E242" t="s">
        <v>1116</v>
      </c>
      <c r="H242" s="787"/>
      <c r="O242" s="787"/>
      <c r="P242" s="787"/>
      <c r="Q242" s="787"/>
    </row>
    <row r="243" spans="1:17" x14ac:dyDescent="0.25">
      <c r="A243" t="s">
        <v>1072</v>
      </c>
      <c r="C243">
        <v>34847</v>
      </c>
      <c r="D243" t="s">
        <v>1117</v>
      </c>
      <c r="E243" t="s">
        <v>1118</v>
      </c>
      <c r="H243" s="787"/>
      <c r="O243" s="787"/>
      <c r="P243" s="787"/>
      <c r="Q243" s="787"/>
    </row>
    <row r="244" spans="1:17" x14ac:dyDescent="0.25">
      <c r="A244" t="s">
        <v>1072</v>
      </c>
      <c r="C244">
        <v>34848</v>
      </c>
      <c r="D244" t="s">
        <v>426</v>
      </c>
      <c r="E244" t="s">
        <v>1119</v>
      </c>
      <c r="H244" s="787"/>
      <c r="O244" s="787"/>
      <c r="P244" s="787"/>
      <c r="Q244" s="787"/>
    </row>
    <row r="245" spans="1:17" x14ac:dyDescent="0.25">
      <c r="A245" t="s">
        <v>1072</v>
      </c>
      <c r="C245">
        <v>34849</v>
      </c>
      <c r="D245" t="s">
        <v>432</v>
      </c>
      <c r="E245" t="s">
        <v>1120</v>
      </c>
      <c r="H245" s="787"/>
      <c r="O245" s="787"/>
      <c r="P245" s="787"/>
      <c r="Q245" s="787"/>
    </row>
    <row r="246" spans="1:17" x14ac:dyDescent="0.25">
      <c r="A246" t="s">
        <v>1072</v>
      </c>
      <c r="C246">
        <v>34850</v>
      </c>
      <c r="D246" t="s">
        <v>432</v>
      </c>
      <c r="E246" t="s">
        <v>1121</v>
      </c>
      <c r="H246" s="787"/>
      <c r="O246" s="787"/>
      <c r="P246" s="787"/>
      <c r="Q246" s="787"/>
    </row>
    <row r="247" spans="1:17" x14ac:dyDescent="0.25">
      <c r="A247" t="s">
        <v>1072</v>
      </c>
      <c r="C247">
        <v>34851</v>
      </c>
      <c r="D247" t="s">
        <v>1122</v>
      </c>
      <c r="E247" t="s">
        <v>1123</v>
      </c>
      <c r="H247" s="787"/>
      <c r="O247" s="787"/>
      <c r="P247" s="787"/>
      <c r="Q247" s="787"/>
    </row>
    <row r="248" spans="1:17" x14ac:dyDescent="0.25">
      <c r="A248" t="s">
        <v>1072</v>
      </c>
      <c r="C248">
        <v>34852</v>
      </c>
      <c r="D248" t="s">
        <v>1110</v>
      </c>
      <c r="E248" t="s">
        <v>1124</v>
      </c>
      <c r="H248" s="787"/>
      <c r="O248" s="787"/>
      <c r="P248" s="787"/>
      <c r="Q248" s="787"/>
    </row>
    <row r="249" spans="1:17" x14ac:dyDescent="0.25">
      <c r="A249" t="s">
        <v>1072</v>
      </c>
      <c r="D249" t="s">
        <v>722</v>
      </c>
      <c r="E249" t="s">
        <v>1125</v>
      </c>
      <c r="H249" s="787"/>
      <c r="O249" s="787"/>
      <c r="P249" s="787"/>
      <c r="Q249" s="787"/>
    </row>
  </sheetData>
  <phoneticPr fontId="3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BV1453"/>
  <sheetViews>
    <sheetView topLeftCell="A585" zoomScale="90" zoomScaleNormal="90" workbookViewId="0">
      <selection activeCell="A656" sqref="A656:E656"/>
    </sheetView>
  </sheetViews>
  <sheetFormatPr defaultRowHeight="15" x14ac:dyDescent="0.25"/>
  <cols>
    <col min="1" max="1" width="60.5703125" bestFit="1" customWidth="1"/>
    <col min="4" max="4" width="37" customWidth="1"/>
    <col min="5" max="5" width="26.28515625" customWidth="1"/>
    <col min="6" max="32" width="9.140625" customWidth="1"/>
    <col min="36" max="36" width="9.140625" style="546"/>
    <col min="40" max="40" width="9.140625" style="546"/>
  </cols>
  <sheetData>
    <row r="2" spans="1:40" s="1" customFormat="1" ht="12" customHeight="1" x14ac:dyDescent="0.25">
      <c r="A2" s="2304" t="s">
        <v>1126</v>
      </c>
      <c r="B2" s="2305"/>
      <c r="C2" s="2305"/>
      <c r="D2" s="2305"/>
      <c r="E2" s="2306"/>
      <c r="F2" s="976"/>
      <c r="G2" s="42"/>
      <c r="H2" s="977"/>
      <c r="I2" s="978"/>
      <c r="J2" s="979"/>
      <c r="K2" s="980"/>
      <c r="L2" s="980"/>
      <c r="M2" s="981"/>
      <c r="N2" s="978"/>
      <c r="O2" s="979"/>
      <c r="P2" s="982"/>
      <c r="Q2" s="983"/>
      <c r="R2" s="984"/>
      <c r="S2" s="978"/>
      <c r="T2" s="979"/>
      <c r="U2" s="978"/>
      <c r="V2" s="978"/>
      <c r="W2" s="978"/>
      <c r="X2" s="980"/>
      <c r="AJ2" s="545"/>
      <c r="AN2" s="545"/>
    </row>
    <row r="3" spans="1:40" s="1" customFormat="1" x14ac:dyDescent="0.25">
      <c r="A3" s="985">
        <v>21584</v>
      </c>
      <c r="B3" s="985"/>
      <c r="C3" s="986">
        <v>101</v>
      </c>
      <c r="D3" s="987" t="s">
        <v>1127</v>
      </c>
      <c r="E3" s="988" t="s">
        <v>1128</v>
      </c>
      <c r="F3" s="989" t="s">
        <v>1129</v>
      </c>
      <c r="G3" s="990">
        <v>1015</v>
      </c>
      <c r="H3" s="991">
        <v>41948</v>
      </c>
      <c r="I3" s="992">
        <v>41948</v>
      </c>
      <c r="J3" s="993"/>
      <c r="K3" s="994">
        <v>1</v>
      </c>
      <c r="L3" s="994">
        <v>1</v>
      </c>
      <c r="M3" s="995"/>
      <c r="N3" s="993">
        <v>42023</v>
      </c>
      <c r="O3" s="993" t="s">
        <v>154</v>
      </c>
      <c r="P3" s="990" t="s">
        <v>1130</v>
      </c>
      <c r="Q3" s="996">
        <v>21584</v>
      </c>
      <c r="R3" s="997">
        <v>0.95</v>
      </c>
      <c r="S3" s="992"/>
      <c r="T3" s="993" t="s">
        <v>154</v>
      </c>
      <c r="U3" s="992"/>
      <c r="V3" s="992">
        <v>42051</v>
      </c>
      <c r="W3" s="992"/>
      <c r="X3" s="998"/>
      <c r="AC3" s="1" t="s">
        <v>1131</v>
      </c>
      <c r="AJ3" s="545"/>
      <c r="AN3" s="545"/>
    </row>
    <row r="4" spans="1:40" s="1" customFormat="1" x14ac:dyDescent="0.25">
      <c r="A4" s="985">
        <v>21585</v>
      </c>
      <c r="B4" s="985"/>
      <c r="C4" s="986">
        <v>102</v>
      </c>
      <c r="D4" s="987" t="s">
        <v>1132</v>
      </c>
      <c r="E4" s="988" t="s">
        <v>1133</v>
      </c>
      <c r="F4" s="989" t="s">
        <v>1129</v>
      </c>
      <c r="G4" s="990">
        <v>277</v>
      </c>
      <c r="H4" s="999">
        <v>41978</v>
      </c>
      <c r="I4" s="993">
        <v>41989</v>
      </c>
      <c r="J4" s="993"/>
      <c r="K4" s="994">
        <v>1</v>
      </c>
      <c r="L4" s="994">
        <v>1</v>
      </c>
      <c r="M4" s="995"/>
      <c r="N4" s="993">
        <v>42023</v>
      </c>
      <c r="O4" s="993" t="s">
        <v>154</v>
      </c>
      <c r="P4" s="990" t="s">
        <v>1130</v>
      </c>
      <c r="Q4" s="996">
        <v>21585</v>
      </c>
      <c r="R4" s="997">
        <v>0.95</v>
      </c>
      <c r="S4" s="993"/>
      <c r="T4" s="993" t="s">
        <v>154</v>
      </c>
      <c r="U4" s="993"/>
      <c r="V4" s="993">
        <v>42051</v>
      </c>
      <c r="W4" s="993"/>
      <c r="X4" s="1000"/>
      <c r="AC4" s="1" t="s">
        <v>1134</v>
      </c>
      <c r="AJ4" s="545"/>
      <c r="AN4" s="545"/>
    </row>
    <row r="5" spans="1:40" s="1" customFormat="1" ht="15.75" thickBot="1" x14ac:dyDescent="0.3">
      <c r="A5" s="94">
        <v>21586</v>
      </c>
      <c r="B5" s="94"/>
      <c r="C5" s="44" t="s">
        <v>1135</v>
      </c>
      <c r="D5" s="68" t="s">
        <v>1136</v>
      </c>
      <c r="E5" s="46" t="s">
        <v>1137</v>
      </c>
      <c r="F5" s="47" t="s">
        <v>1138</v>
      </c>
      <c r="G5" s="69"/>
      <c r="H5" s="102"/>
      <c r="I5" s="73"/>
      <c r="J5" s="45"/>
      <c r="K5" s="72"/>
      <c r="L5" s="72"/>
      <c r="M5" s="81"/>
      <c r="N5" s="73"/>
      <c r="O5" s="69"/>
      <c r="P5" s="69"/>
      <c r="Q5" s="103">
        <v>21586</v>
      </c>
      <c r="R5" s="74"/>
      <c r="S5" s="73"/>
      <c r="T5" s="69"/>
      <c r="U5" s="73"/>
      <c r="V5" s="73"/>
      <c r="W5" s="73"/>
      <c r="X5" s="45" t="s">
        <v>1139</v>
      </c>
      <c r="AJ5" s="545"/>
      <c r="AN5" s="545"/>
    </row>
    <row r="6" spans="1:40" ht="15.75" thickTop="1" x14ac:dyDescent="0.25"/>
    <row r="8" spans="1:40" s="55" customFormat="1" ht="12" customHeight="1" x14ac:dyDescent="0.25">
      <c r="A8" s="2309" t="s">
        <v>1140</v>
      </c>
      <c r="B8" s="2310"/>
      <c r="C8" s="2310"/>
      <c r="D8" s="2311"/>
      <c r="E8" s="1001"/>
      <c r="F8" s="97"/>
      <c r="G8" s="1002"/>
      <c r="H8" s="1000"/>
      <c r="I8" s="1003"/>
      <c r="J8" s="1004"/>
      <c r="K8" s="1004"/>
      <c r="L8" s="995"/>
      <c r="M8" s="1000"/>
      <c r="N8" s="1003"/>
      <c r="O8" s="990"/>
      <c r="P8" s="990"/>
      <c r="Q8" s="997"/>
      <c r="R8" s="1003"/>
      <c r="S8" s="1000"/>
      <c r="T8" s="1000"/>
      <c r="U8" s="1004"/>
      <c r="AJ8" s="547"/>
      <c r="AN8" s="547"/>
    </row>
    <row r="9" spans="1:40" s="55" customFormat="1" x14ac:dyDescent="0.25">
      <c r="A9" s="985">
        <v>21874</v>
      </c>
      <c r="B9" s="1000"/>
      <c r="C9" s="987" t="s">
        <v>1141</v>
      </c>
      <c r="D9" s="988" t="s">
        <v>1142</v>
      </c>
      <c r="E9" s="989" t="s">
        <v>1129</v>
      </c>
      <c r="F9" s="990">
        <v>271</v>
      </c>
      <c r="G9" s="991">
        <v>42350</v>
      </c>
      <c r="H9" s="992">
        <v>42350</v>
      </c>
      <c r="I9" s="993" t="s">
        <v>590</v>
      </c>
      <c r="J9" s="1005">
        <v>1</v>
      </c>
      <c r="K9" s="1005">
        <v>1</v>
      </c>
      <c r="L9" s="995"/>
      <c r="M9" s="993">
        <v>42027</v>
      </c>
      <c r="N9" s="993" t="s">
        <v>590</v>
      </c>
      <c r="O9" s="990" t="s">
        <v>1130</v>
      </c>
      <c r="P9" s="996">
        <v>21874</v>
      </c>
      <c r="Q9" s="997">
        <v>0.75</v>
      </c>
      <c r="R9" s="993"/>
      <c r="S9" s="992">
        <v>42034</v>
      </c>
      <c r="T9" s="992">
        <v>42025</v>
      </c>
      <c r="U9" s="1006"/>
      <c r="AJ9" s="547"/>
      <c r="AN9" s="547"/>
    </row>
    <row r="10" spans="1:40" s="1" customFormat="1" ht="12" x14ac:dyDescent="0.2">
      <c r="A10" s="90"/>
      <c r="B10" s="16"/>
      <c r="C10" s="65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5"/>
      <c r="U10" s="2"/>
      <c r="AJ10" s="545"/>
      <c r="AN10" s="545"/>
    </row>
    <row r="11" spans="1:40" s="1" customFormat="1" ht="12" customHeight="1" x14ac:dyDescent="0.2">
      <c r="A11" s="93" t="s">
        <v>1143</v>
      </c>
      <c r="B11" s="85"/>
      <c r="C11" s="85"/>
      <c r="D11" s="86"/>
      <c r="E11" s="57"/>
      <c r="F11" s="58"/>
      <c r="G11" s="59"/>
      <c r="H11" s="60"/>
      <c r="I11" s="61"/>
      <c r="J11" s="62"/>
      <c r="K11" s="62"/>
      <c r="L11" s="80"/>
      <c r="M11" s="60"/>
      <c r="N11" s="61"/>
      <c r="O11" s="61"/>
      <c r="P11" s="61"/>
      <c r="Q11" s="63"/>
      <c r="R11" s="61"/>
      <c r="S11" s="60"/>
      <c r="T11" s="60"/>
      <c r="U11" s="62"/>
      <c r="AJ11" s="545"/>
      <c r="AN11" s="545"/>
    </row>
    <row r="12" spans="1:40" s="1" customFormat="1" ht="12" x14ac:dyDescent="0.2">
      <c r="A12" s="985">
        <v>21129</v>
      </c>
      <c r="B12" s="986">
        <v>101</v>
      </c>
      <c r="C12" s="987" t="s">
        <v>1144</v>
      </c>
      <c r="D12" s="988" t="s">
        <v>1145</v>
      </c>
      <c r="E12" s="989" t="s">
        <v>1129</v>
      </c>
      <c r="F12" s="990"/>
      <c r="G12" s="991">
        <v>41907</v>
      </c>
      <c r="H12" s="992">
        <v>41907</v>
      </c>
      <c r="I12" s="993" t="s">
        <v>590</v>
      </c>
      <c r="J12" s="1005">
        <v>1</v>
      </c>
      <c r="K12" s="1005">
        <v>1</v>
      </c>
      <c r="L12" s="995"/>
      <c r="M12" s="993">
        <v>42310</v>
      </c>
      <c r="N12" s="993" t="s">
        <v>590</v>
      </c>
      <c r="O12" s="986" t="s">
        <v>1130</v>
      </c>
      <c r="P12" s="986"/>
      <c r="Q12" s="997">
        <v>1</v>
      </c>
      <c r="R12" s="993" t="s">
        <v>590</v>
      </c>
      <c r="S12" s="992"/>
      <c r="T12" s="992">
        <v>42000</v>
      </c>
      <c r="U12" s="998" t="s">
        <v>1146</v>
      </c>
      <c r="AJ12" s="545"/>
      <c r="AN12" s="545"/>
    </row>
    <row r="13" spans="1:40" s="1" customFormat="1" ht="12" x14ac:dyDescent="0.2">
      <c r="A13" s="985">
        <v>21411</v>
      </c>
      <c r="B13" s="986">
        <v>109</v>
      </c>
      <c r="C13" s="987" t="s">
        <v>1147</v>
      </c>
      <c r="D13" s="988" t="s">
        <v>1148</v>
      </c>
      <c r="E13" s="989" t="s">
        <v>1129</v>
      </c>
      <c r="F13" s="990"/>
      <c r="G13" s="991">
        <v>41935</v>
      </c>
      <c r="H13" s="992">
        <v>41935</v>
      </c>
      <c r="I13" s="993" t="s">
        <v>590</v>
      </c>
      <c r="J13" s="1005">
        <v>1</v>
      </c>
      <c r="K13" s="1005">
        <v>1</v>
      </c>
      <c r="L13" s="995"/>
      <c r="M13" s="993">
        <v>41967</v>
      </c>
      <c r="N13" s="993" t="s">
        <v>590</v>
      </c>
      <c r="O13" s="986" t="s">
        <v>1130</v>
      </c>
      <c r="P13" s="986"/>
      <c r="Q13" s="997">
        <v>1</v>
      </c>
      <c r="R13" s="993" t="s">
        <v>590</v>
      </c>
      <c r="S13" s="992"/>
      <c r="T13" s="992">
        <v>42000</v>
      </c>
      <c r="U13" s="1007" t="s">
        <v>1149</v>
      </c>
      <c r="AJ13" s="545"/>
      <c r="AN13" s="545"/>
    </row>
    <row r="14" spans="1:40" s="1" customFormat="1" ht="12" x14ac:dyDescent="0.2">
      <c r="A14" s="985">
        <v>21412</v>
      </c>
      <c r="B14" s="986">
        <v>107</v>
      </c>
      <c r="C14" s="987" t="s">
        <v>1150</v>
      </c>
      <c r="D14" s="988" t="s">
        <v>1150</v>
      </c>
      <c r="E14" s="989" t="s">
        <v>1129</v>
      </c>
      <c r="F14" s="990"/>
      <c r="G14" s="991">
        <v>41935</v>
      </c>
      <c r="H14" s="992">
        <v>41935</v>
      </c>
      <c r="I14" s="993" t="s">
        <v>590</v>
      </c>
      <c r="J14" s="1005">
        <v>1</v>
      </c>
      <c r="K14" s="1005">
        <v>1</v>
      </c>
      <c r="L14" s="995"/>
      <c r="M14" s="993">
        <v>41964</v>
      </c>
      <c r="N14" s="993" t="s">
        <v>590</v>
      </c>
      <c r="O14" s="986" t="s">
        <v>1130</v>
      </c>
      <c r="P14" s="986"/>
      <c r="Q14" s="997">
        <v>1</v>
      </c>
      <c r="R14" s="993" t="s">
        <v>590</v>
      </c>
      <c r="S14" s="992"/>
      <c r="T14" s="992">
        <v>41996</v>
      </c>
      <c r="U14" s="1008"/>
      <c r="AJ14" s="545"/>
      <c r="AN14" s="545"/>
    </row>
    <row r="15" spans="1:40" s="1" customFormat="1" ht="12" x14ac:dyDescent="0.2">
      <c r="A15" s="985">
        <v>21417</v>
      </c>
      <c r="B15" s="986">
        <v>102</v>
      </c>
      <c r="C15" s="987" t="s">
        <v>1151</v>
      </c>
      <c r="D15" s="988" t="s">
        <v>1152</v>
      </c>
      <c r="E15" s="989" t="s">
        <v>1138</v>
      </c>
      <c r="F15" s="990"/>
      <c r="G15" s="999"/>
      <c r="H15" s="993"/>
      <c r="I15" s="993"/>
      <c r="J15" s="1005">
        <v>1</v>
      </c>
      <c r="K15" s="1005">
        <v>1</v>
      </c>
      <c r="L15" s="995"/>
      <c r="M15" s="993"/>
      <c r="N15" s="993"/>
      <c r="O15" s="990"/>
      <c r="P15" s="990"/>
      <c r="Q15" s="997"/>
      <c r="R15" s="993"/>
      <c r="S15" s="993"/>
      <c r="T15" s="993"/>
      <c r="U15" s="1000"/>
      <c r="AJ15" s="545"/>
      <c r="AN15" s="545"/>
    </row>
    <row r="16" spans="1:40" s="1" customFormat="1" ht="12" x14ac:dyDescent="0.2">
      <c r="A16" s="89"/>
      <c r="B16" s="22"/>
      <c r="C16" s="65"/>
      <c r="D16" s="2"/>
      <c r="E16" s="3"/>
      <c r="F16" s="41"/>
      <c r="G16" s="29"/>
      <c r="H16" s="5"/>
      <c r="I16" s="35"/>
      <c r="J16" s="4"/>
      <c r="K16" s="4"/>
      <c r="L16" s="76"/>
      <c r="M16" s="35"/>
      <c r="N16" s="35"/>
      <c r="O16" s="37"/>
      <c r="P16" s="37"/>
      <c r="Q16" s="31"/>
      <c r="R16" s="35"/>
      <c r="S16" s="5"/>
      <c r="T16" s="5"/>
      <c r="AJ16" s="545"/>
      <c r="AN16" s="545"/>
    </row>
    <row r="17" spans="1:40" s="1" customFormat="1" ht="12" customHeight="1" x14ac:dyDescent="0.2">
      <c r="A17" s="1009" t="s">
        <v>1153</v>
      </c>
      <c r="B17" s="84"/>
      <c r="C17" s="84"/>
      <c r="D17" s="1010"/>
      <c r="E17" s="976"/>
      <c r="F17" s="42"/>
      <c r="G17" s="977"/>
      <c r="H17" s="978"/>
      <c r="I17" s="979"/>
      <c r="J17" s="980"/>
      <c r="K17" s="980"/>
      <c r="L17" s="981"/>
      <c r="M17" s="978"/>
      <c r="N17" s="979"/>
      <c r="O17" s="982"/>
      <c r="P17" s="982"/>
      <c r="Q17" s="984"/>
      <c r="R17" s="979"/>
      <c r="S17" s="978"/>
      <c r="T17" s="978"/>
      <c r="U17" s="980"/>
      <c r="AJ17" s="545"/>
      <c r="AN17" s="545"/>
    </row>
    <row r="18" spans="1:40" s="1" customFormat="1" ht="12" x14ac:dyDescent="0.2">
      <c r="A18" s="985">
        <v>21494</v>
      </c>
      <c r="B18" s="1000"/>
      <c r="C18" s="987" t="s">
        <v>1154</v>
      </c>
      <c r="D18" s="988" t="s">
        <v>1155</v>
      </c>
      <c r="E18" s="989" t="s">
        <v>1129</v>
      </c>
      <c r="F18" s="990">
        <v>272</v>
      </c>
      <c r="G18" s="991">
        <v>41925</v>
      </c>
      <c r="H18" s="992">
        <v>41925</v>
      </c>
      <c r="I18" s="993" t="s">
        <v>590</v>
      </c>
      <c r="J18" s="1005">
        <v>1</v>
      </c>
      <c r="K18" s="1005">
        <v>1</v>
      </c>
      <c r="L18" s="995"/>
      <c r="M18" s="993">
        <v>41995</v>
      </c>
      <c r="N18" s="993" t="s">
        <v>590</v>
      </c>
      <c r="O18" s="990" t="s">
        <v>1130</v>
      </c>
      <c r="P18" s="990"/>
      <c r="Q18" s="997">
        <v>1</v>
      </c>
      <c r="R18" s="993"/>
      <c r="S18" s="992">
        <v>42016</v>
      </c>
      <c r="T18" s="992">
        <v>42014</v>
      </c>
      <c r="U18" s="1000" t="s">
        <v>1156</v>
      </c>
      <c r="AJ18" s="545"/>
      <c r="AN18" s="545"/>
    </row>
    <row r="19" spans="1:40" s="1" customFormat="1" ht="12.75" thickBot="1" x14ac:dyDescent="0.25">
      <c r="A19" s="94">
        <v>21495</v>
      </c>
      <c r="B19" s="45"/>
      <c r="C19" s="68" t="s">
        <v>1157</v>
      </c>
      <c r="D19" s="46" t="s">
        <v>1158</v>
      </c>
      <c r="E19" s="47" t="s">
        <v>1129</v>
      </c>
      <c r="F19" s="69">
        <v>26</v>
      </c>
      <c r="G19" s="70">
        <v>41925</v>
      </c>
      <c r="H19" s="71">
        <v>41925</v>
      </c>
      <c r="I19" s="45"/>
      <c r="J19" s="72">
        <v>1</v>
      </c>
      <c r="K19" s="72">
        <v>1</v>
      </c>
      <c r="L19" s="81"/>
      <c r="M19" s="73">
        <v>41995</v>
      </c>
      <c r="N19" s="69" t="s">
        <v>590</v>
      </c>
      <c r="O19" s="69" t="s">
        <v>1130</v>
      </c>
      <c r="P19" s="69"/>
      <c r="Q19" s="74">
        <v>1</v>
      </c>
      <c r="R19" s="69"/>
      <c r="S19" s="71">
        <v>42016</v>
      </c>
      <c r="T19" s="71">
        <v>42014</v>
      </c>
      <c r="U19" s="45" t="s">
        <v>1159</v>
      </c>
      <c r="AJ19" s="545"/>
      <c r="AN19" s="545"/>
    </row>
    <row r="20" spans="1:40" s="1" customFormat="1" ht="12.75" thickTop="1" x14ac:dyDescent="0.2">
      <c r="A20" s="89"/>
      <c r="B20" s="22"/>
      <c r="C20" s="65"/>
      <c r="D20" s="2"/>
      <c r="E20" s="3"/>
      <c r="F20" s="41"/>
      <c r="G20" s="29"/>
      <c r="H20" s="5"/>
      <c r="I20" s="35"/>
      <c r="J20" s="4"/>
      <c r="K20" s="4"/>
      <c r="L20" s="76"/>
      <c r="M20" s="35"/>
      <c r="N20" s="35"/>
      <c r="O20" s="37"/>
      <c r="P20" s="37"/>
      <c r="Q20" s="31"/>
      <c r="R20" s="35"/>
      <c r="S20" s="5"/>
      <c r="T20" s="5"/>
      <c r="AJ20" s="545"/>
      <c r="AN20" s="545"/>
    </row>
    <row r="21" spans="1:40" s="1" customFormat="1" ht="12" customHeight="1" x14ac:dyDescent="0.2">
      <c r="A21" s="1009" t="s">
        <v>1160</v>
      </c>
      <c r="B21" s="84"/>
      <c r="C21" s="84"/>
      <c r="D21" s="1010"/>
      <c r="E21" s="976"/>
      <c r="F21" s="42"/>
      <c r="G21" s="977"/>
      <c r="H21" s="978"/>
      <c r="I21" s="979"/>
      <c r="J21" s="980"/>
      <c r="K21" s="980"/>
      <c r="L21" s="981"/>
      <c r="M21" s="978"/>
      <c r="N21" s="979"/>
      <c r="O21" s="982"/>
      <c r="P21" s="982"/>
      <c r="Q21" s="984"/>
      <c r="R21" s="979"/>
      <c r="S21" s="978"/>
      <c r="T21" s="978"/>
      <c r="U21" s="980"/>
      <c r="AJ21" s="545"/>
      <c r="AN21" s="545"/>
    </row>
    <row r="22" spans="1:40" s="1" customFormat="1" ht="12" x14ac:dyDescent="0.2">
      <c r="A22" s="985">
        <v>21424</v>
      </c>
      <c r="B22" s="986">
        <v>101</v>
      </c>
      <c r="C22" s="987" t="s">
        <v>1161</v>
      </c>
      <c r="D22" s="988" t="s">
        <v>1162</v>
      </c>
      <c r="E22" s="989">
        <v>41955</v>
      </c>
      <c r="F22" s="990"/>
      <c r="G22" s="999">
        <v>41968</v>
      </c>
      <c r="H22" s="993">
        <v>41968</v>
      </c>
      <c r="I22" s="993"/>
      <c r="J22" s="1005">
        <v>0.98</v>
      </c>
      <c r="K22" s="1005">
        <v>0.9</v>
      </c>
      <c r="L22" s="995">
        <v>41996</v>
      </c>
      <c r="M22" s="993">
        <v>41987</v>
      </c>
      <c r="N22" s="993" t="s">
        <v>590</v>
      </c>
      <c r="O22" s="990" t="s">
        <v>1130</v>
      </c>
      <c r="P22" s="990"/>
      <c r="Q22" s="997">
        <v>1</v>
      </c>
      <c r="R22" s="993"/>
      <c r="S22" s="993"/>
      <c r="T22" s="993"/>
      <c r="U22" s="1000" t="s">
        <v>1163</v>
      </c>
      <c r="AJ22" s="545"/>
      <c r="AN22" s="545"/>
    </row>
    <row r="23" spans="1:40" s="1" customFormat="1" ht="12" x14ac:dyDescent="0.2">
      <c r="A23" s="985">
        <v>21425</v>
      </c>
      <c r="B23" s="986" t="s">
        <v>1164</v>
      </c>
      <c r="C23" s="987" t="s">
        <v>1165</v>
      </c>
      <c r="D23" s="988" t="s">
        <v>1166</v>
      </c>
      <c r="E23" s="989">
        <v>41940</v>
      </c>
      <c r="F23" s="990"/>
      <c r="G23" s="999">
        <v>41940</v>
      </c>
      <c r="H23" s="993">
        <v>41940</v>
      </c>
      <c r="I23" s="993"/>
      <c r="J23" s="1005">
        <v>1</v>
      </c>
      <c r="K23" s="1005">
        <v>1</v>
      </c>
      <c r="L23" s="995"/>
      <c r="M23" s="993">
        <v>41992</v>
      </c>
      <c r="N23" s="993" t="s">
        <v>590</v>
      </c>
      <c r="O23" s="990" t="s">
        <v>1130</v>
      </c>
      <c r="P23" s="990"/>
      <c r="Q23" s="997">
        <v>1</v>
      </c>
      <c r="R23" s="993"/>
      <c r="S23" s="993"/>
      <c r="T23" s="993"/>
      <c r="U23" s="1000"/>
      <c r="AJ23" s="545"/>
      <c r="AN23" s="545"/>
    </row>
    <row r="24" spans="1:40" s="1" customFormat="1" ht="12.75" thickBot="1" x14ac:dyDescent="0.25">
      <c r="A24" s="985">
        <v>21426</v>
      </c>
      <c r="B24" s="986">
        <v>103</v>
      </c>
      <c r="C24" s="987" t="s">
        <v>1167</v>
      </c>
      <c r="D24" s="988" t="s">
        <v>1168</v>
      </c>
      <c r="E24" s="47">
        <v>41950</v>
      </c>
      <c r="F24" s="990"/>
      <c r="G24" s="999">
        <v>41954</v>
      </c>
      <c r="H24" s="993">
        <v>41954</v>
      </c>
      <c r="I24" s="993"/>
      <c r="J24" s="1005">
        <v>1</v>
      </c>
      <c r="K24" s="1005">
        <v>1</v>
      </c>
      <c r="L24" s="995"/>
      <c r="M24" s="993">
        <v>41985</v>
      </c>
      <c r="N24" s="993" t="s">
        <v>590</v>
      </c>
      <c r="O24" s="990" t="s">
        <v>1130</v>
      </c>
      <c r="P24" s="990"/>
      <c r="Q24" s="997">
        <v>1</v>
      </c>
      <c r="R24" s="993"/>
      <c r="S24" s="993"/>
      <c r="T24" s="993"/>
      <c r="U24" s="1000"/>
      <c r="AJ24" s="545"/>
      <c r="AN24" s="545"/>
    </row>
    <row r="25" spans="1:40" s="1" customFormat="1" ht="13.5" thickTop="1" thickBot="1" x14ac:dyDescent="0.25">
      <c r="A25" s="94" t="s">
        <v>1169</v>
      </c>
      <c r="B25" s="44" t="s">
        <v>1170</v>
      </c>
      <c r="C25" s="68" t="s">
        <v>1171</v>
      </c>
      <c r="D25" s="46" t="s">
        <v>1172</v>
      </c>
      <c r="E25" s="47">
        <v>41961</v>
      </c>
      <c r="F25" s="69"/>
      <c r="G25" s="70">
        <v>41961</v>
      </c>
      <c r="H25" s="71">
        <v>41961</v>
      </c>
      <c r="I25" s="45"/>
      <c r="J25" s="72">
        <v>1</v>
      </c>
      <c r="K25" s="72">
        <v>1</v>
      </c>
      <c r="L25" s="81"/>
      <c r="M25" s="73">
        <v>41983</v>
      </c>
      <c r="N25" s="69" t="s">
        <v>590</v>
      </c>
      <c r="O25" s="69" t="s">
        <v>1130</v>
      </c>
      <c r="P25" s="69"/>
      <c r="Q25" s="74">
        <v>1</v>
      </c>
      <c r="R25" s="69"/>
      <c r="S25" s="71"/>
      <c r="T25" s="71"/>
      <c r="U25" s="75"/>
      <c r="AJ25" s="545"/>
      <c r="AN25" s="545"/>
    </row>
    <row r="26" spans="1:40" s="1" customFormat="1" ht="12.75" thickTop="1" x14ac:dyDescent="0.2">
      <c r="A26" s="89"/>
      <c r="B26" s="22"/>
      <c r="C26" s="65"/>
      <c r="D26" s="2"/>
      <c r="E26" s="3"/>
      <c r="F26" s="41"/>
      <c r="G26" s="29"/>
      <c r="H26" s="5"/>
      <c r="I26" s="35"/>
      <c r="J26" s="4"/>
      <c r="K26" s="4"/>
      <c r="L26" s="76"/>
      <c r="M26" s="35"/>
      <c r="N26" s="35"/>
      <c r="O26" s="37"/>
      <c r="P26" s="37"/>
      <c r="Q26" s="31"/>
      <c r="R26" s="35"/>
      <c r="S26" s="5"/>
      <c r="T26" s="5"/>
      <c r="AJ26" s="545"/>
      <c r="AN26" s="545"/>
    </row>
    <row r="27" spans="1:40" s="1" customFormat="1" ht="12" customHeight="1" x14ac:dyDescent="0.2">
      <c r="A27" s="1009" t="s">
        <v>1173</v>
      </c>
      <c r="B27" s="84"/>
      <c r="C27" s="84"/>
      <c r="D27" s="1010"/>
      <c r="E27" s="976"/>
      <c r="F27" s="42"/>
      <c r="G27" s="977"/>
      <c r="H27" s="978"/>
      <c r="I27" s="979"/>
      <c r="J27" s="980"/>
      <c r="K27" s="980"/>
      <c r="L27" s="981"/>
      <c r="M27" s="978"/>
      <c r="N27" s="979"/>
      <c r="O27" s="982"/>
      <c r="P27" s="982"/>
      <c r="Q27" s="984"/>
      <c r="R27" s="979"/>
      <c r="S27" s="978"/>
      <c r="T27" s="978"/>
      <c r="U27" s="980"/>
      <c r="AJ27" s="545"/>
      <c r="AN27" s="545"/>
    </row>
    <row r="28" spans="1:40" s="1" customFormat="1" x14ac:dyDescent="0.25">
      <c r="A28" s="985">
        <v>21709</v>
      </c>
      <c r="B28" s="986">
        <v>103</v>
      </c>
      <c r="C28" s="987" t="s">
        <v>1174</v>
      </c>
      <c r="D28" s="988" t="s">
        <v>1002</v>
      </c>
      <c r="E28" s="989">
        <v>41976</v>
      </c>
      <c r="F28" s="1011">
        <v>132</v>
      </c>
      <c r="G28" s="1012">
        <v>41976</v>
      </c>
      <c r="H28" s="1013">
        <v>41977</v>
      </c>
      <c r="I28" s="1013"/>
      <c r="J28" s="1014">
        <v>1</v>
      </c>
      <c r="K28" s="1014">
        <v>1</v>
      </c>
      <c r="L28" s="1015">
        <v>41997</v>
      </c>
      <c r="M28" s="1013">
        <v>42002</v>
      </c>
      <c r="N28" s="1013" t="s">
        <v>590</v>
      </c>
      <c r="O28" s="1016"/>
      <c r="P28" s="996">
        <v>21709</v>
      </c>
      <c r="Q28" s="1017"/>
      <c r="R28" s="1013"/>
      <c r="S28" s="1013">
        <v>42013</v>
      </c>
      <c r="T28" s="1013">
        <v>42011</v>
      </c>
      <c r="U28" s="1018" t="s">
        <v>1175</v>
      </c>
      <c r="AJ28" s="545"/>
      <c r="AN28" s="545"/>
    </row>
    <row r="29" spans="1:40" s="1" customFormat="1" x14ac:dyDescent="0.25">
      <c r="A29" s="985">
        <v>21708</v>
      </c>
      <c r="B29" s="986">
        <v>102</v>
      </c>
      <c r="C29" s="987" t="s">
        <v>1176</v>
      </c>
      <c r="D29" s="988" t="s">
        <v>1177</v>
      </c>
      <c r="E29" s="989">
        <v>41976</v>
      </c>
      <c r="F29" s="1011">
        <v>78</v>
      </c>
      <c r="G29" s="1012">
        <v>41991</v>
      </c>
      <c r="H29" s="1013">
        <v>41991</v>
      </c>
      <c r="I29" s="1013"/>
      <c r="J29" s="1014">
        <v>1</v>
      </c>
      <c r="K29" s="1014">
        <v>1</v>
      </c>
      <c r="L29" s="1015"/>
      <c r="M29" s="1013">
        <v>42009</v>
      </c>
      <c r="N29" s="1013" t="s">
        <v>590</v>
      </c>
      <c r="O29" s="1016"/>
      <c r="P29" s="996">
        <v>21708</v>
      </c>
      <c r="Q29" s="1017"/>
      <c r="R29" s="1013"/>
      <c r="S29" s="1013">
        <v>42013</v>
      </c>
      <c r="T29" s="1013">
        <v>42003</v>
      </c>
      <c r="U29" s="1018"/>
      <c r="AJ29" s="545"/>
      <c r="AN29" s="545"/>
    </row>
    <row r="30" spans="1:40" s="1" customFormat="1" x14ac:dyDescent="0.25">
      <c r="A30" s="985">
        <v>21712</v>
      </c>
      <c r="B30" s="986">
        <v>106</v>
      </c>
      <c r="C30" s="987" t="s">
        <v>1178</v>
      </c>
      <c r="D30" s="988" t="s">
        <v>1177</v>
      </c>
      <c r="E30" s="989">
        <v>41976</v>
      </c>
      <c r="F30" s="1011">
        <v>78</v>
      </c>
      <c r="G30" s="1012">
        <v>41991</v>
      </c>
      <c r="H30" s="1013">
        <v>41991</v>
      </c>
      <c r="I30" s="1013"/>
      <c r="J30" s="1019">
        <v>1</v>
      </c>
      <c r="K30" s="1019">
        <v>1</v>
      </c>
      <c r="L30" s="1015"/>
      <c r="M30" s="1013">
        <v>42009</v>
      </c>
      <c r="N30" s="1013" t="s">
        <v>590</v>
      </c>
      <c r="O30" s="1016"/>
      <c r="P30" s="996">
        <v>21712</v>
      </c>
      <c r="Q30" s="1017"/>
      <c r="R30" s="1013"/>
      <c r="S30" s="1013">
        <v>42013</v>
      </c>
      <c r="T30" s="1013">
        <v>42003</v>
      </c>
      <c r="U30" s="1018"/>
      <c r="AJ30" s="545"/>
      <c r="AN30" s="545"/>
    </row>
    <row r="31" spans="1:40" s="55" customFormat="1" x14ac:dyDescent="0.25">
      <c r="A31" s="985">
        <v>21710</v>
      </c>
      <c r="B31" s="986">
        <v>104</v>
      </c>
      <c r="C31" s="987" t="s">
        <v>1179</v>
      </c>
      <c r="D31" s="988" t="s">
        <v>1180</v>
      </c>
      <c r="E31" s="989">
        <v>41983</v>
      </c>
      <c r="F31" s="1011">
        <v>149</v>
      </c>
      <c r="G31" s="1012">
        <v>41991</v>
      </c>
      <c r="H31" s="1013">
        <v>41992</v>
      </c>
      <c r="I31" s="1013"/>
      <c r="J31" s="1014">
        <v>0.9</v>
      </c>
      <c r="K31" s="1014">
        <v>1</v>
      </c>
      <c r="L31" s="1015"/>
      <c r="M31" s="1013">
        <v>42009</v>
      </c>
      <c r="N31" s="1013" t="s">
        <v>590</v>
      </c>
      <c r="O31" s="1016"/>
      <c r="P31" s="996">
        <v>21710</v>
      </c>
      <c r="Q31" s="1017"/>
      <c r="R31" s="1013"/>
      <c r="S31" s="1013">
        <v>42013</v>
      </c>
      <c r="T31" s="1013">
        <v>42011</v>
      </c>
      <c r="U31" s="1018"/>
      <c r="AJ31" s="547"/>
      <c r="AN31" s="547"/>
    </row>
    <row r="32" spans="1:40" s="55" customFormat="1" x14ac:dyDescent="0.25">
      <c r="A32" s="985">
        <v>21711</v>
      </c>
      <c r="B32" s="986">
        <v>105</v>
      </c>
      <c r="C32" s="987" t="s">
        <v>1181</v>
      </c>
      <c r="D32" s="988" t="s">
        <v>1182</v>
      </c>
      <c r="E32" s="989">
        <v>41976</v>
      </c>
      <c r="F32" s="1020"/>
      <c r="G32" s="1012">
        <v>41978</v>
      </c>
      <c r="H32" s="1021">
        <v>41979</v>
      </c>
      <c r="I32" s="1013"/>
      <c r="J32" s="1019">
        <v>1</v>
      </c>
      <c r="K32" s="1019">
        <v>1</v>
      </c>
      <c r="L32" s="1015">
        <v>41641</v>
      </c>
      <c r="M32" s="1013">
        <v>42010</v>
      </c>
      <c r="N32" s="1013" t="s">
        <v>590</v>
      </c>
      <c r="O32" s="1016"/>
      <c r="P32" s="996">
        <v>21711</v>
      </c>
      <c r="Q32" s="1017"/>
      <c r="R32" s="1013"/>
      <c r="S32" s="1013">
        <v>42013</v>
      </c>
      <c r="T32" s="1013">
        <v>42003</v>
      </c>
      <c r="U32" s="1018"/>
      <c r="AJ32" s="547"/>
      <c r="AN32" s="547"/>
    </row>
    <row r="33" spans="1:40" s="55" customFormat="1" x14ac:dyDescent="0.25">
      <c r="A33" s="985">
        <v>21707</v>
      </c>
      <c r="B33" s="986">
        <v>101</v>
      </c>
      <c r="C33" s="987" t="s">
        <v>1183</v>
      </c>
      <c r="D33" s="988" t="s">
        <v>123</v>
      </c>
      <c r="E33" s="989">
        <v>41941</v>
      </c>
      <c r="F33" s="1011"/>
      <c r="G33" s="1012" t="s">
        <v>233</v>
      </c>
      <c r="H33" s="1013" t="s">
        <v>233</v>
      </c>
      <c r="I33" s="1013"/>
      <c r="J33" s="1014" t="s">
        <v>233</v>
      </c>
      <c r="K33" s="1014" t="s">
        <v>233</v>
      </c>
      <c r="L33" s="1015">
        <v>41641</v>
      </c>
      <c r="M33" s="1013">
        <v>42013</v>
      </c>
      <c r="N33" s="1013" t="s">
        <v>590</v>
      </c>
      <c r="O33" s="1016"/>
      <c r="P33" s="996">
        <v>21707</v>
      </c>
      <c r="Q33" s="1017"/>
      <c r="R33" s="1013"/>
      <c r="S33" s="1013">
        <v>42013</v>
      </c>
      <c r="T33" s="1013">
        <v>42003</v>
      </c>
      <c r="U33" s="1018"/>
      <c r="AJ33" s="547"/>
      <c r="AN33" s="547"/>
    </row>
    <row r="34" spans="1:40" s="55" customFormat="1" x14ac:dyDescent="0.25">
      <c r="A34" s="985">
        <v>21713</v>
      </c>
      <c r="B34" s="986">
        <v>107</v>
      </c>
      <c r="C34" s="987" t="s">
        <v>1184</v>
      </c>
      <c r="D34" s="988" t="s">
        <v>1185</v>
      </c>
      <c r="E34" s="989" t="s">
        <v>1138</v>
      </c>
      <c r="F34" s="1020"/>
      <c r="G34" s="1012" t="s">
        <v>233</v>
      </c>
      <c r="H34" s="1013" t="s">
        <v>233</v>
      </c>
      <c r="I34" s="1013"/>
      <c r="J34" s="1019" t="s">
        <v>233</v>
      </c>
      <c r="K34" s="1019" t="s">
        <v>233</v>
      </c>
      <c r="L34" s="1015">
        <v>41641</v>
      </c>
      <c r="M34" s="1013">
        <v>42013</v>
      </c>
      <c r="N34" s="1013" t="s">
        <v>590</v>
      </c>
      <c r="O34" s="1016"/>
      <c r="P34" s="996">
        <v>21713</v>
      </c>
      <c r="Q34" s="1017"/>
      <c r="R34" s="1013"/>
      <c r="S34" s="1013">
        <v>42013</v>
      </c>
      <c r="T34" s="1013">
        <v>42003</v>
      </c>
      <c r="U34" s="1018"/>
      <c r="AJ34" s="547"/>
      <c r="AN34" s="547"/>
    </row>
    <row r="35" spans="1:40" s="1" customFormat="1" ht="12" x14ac:dyDescent="0.2">
      <c r="A35" s="985">
        <v>21714</v>
      </c>
      <c r="B35" s="986" t="s">
        <v>1186</v>
      </c>
      <c r="C35" s="987" t="s">
        <v>1187</v>
      </c>
      <c r="D35" s="988" t="s">
        <v>1137</v>
      </c>
      <c r="E35" s="989" t="s">
        <v>1138</v>
      </c>
      <c r="F35" s="1020"/>
      <c r="G35" s="1012">
        <v>41991</v>
      </c>
      <c r="H35" s="1018" t="s">
        <v>29</v>
      </c>
      <c r="I35" s="1013"/>
      <c r="J35" s="1022"/>
      <c r="K35" s="1022"/>
      <c r="L35" s="1015"/>
      <c r="M35" s="1013"/>
      <c r="N35" s="1013"/>
      <c r="O35" s="1016"/>
      <c r="P35" s="1016"/>
      <c r="Q35" s="1018" t="s">
        <v>29</v>
      </c>
      <c r="R35" s="1013"/>
      <c r="S35" s="1013"/>
      <c r="T35" s="1013"/>
      <c r="U35" s="1018" t="s">
        <v>29</v>
      </c>
      <c r="AJ35" s="545"/>
      <c r="AN35" s="545"/>
    </row>
    <row r="36" spans="1:40" s="1" customFormat="1" ht="12" x14ac:dyDescent="0.2">
      <c r="A36" s="985">
        <v>21715</v>
      </c>
      <c r="B36" s="986" t="s">
        <v>1188</v>
      </c>
      <c r="C36" s="987" t="s">
        <v>1189</v>
      </c>
      <c r="D36" s="988" t="s">
        <v>1190</v>
      </c>
      <c r="E36" s="989" t="s">
        <v>1138</v>
      </c>
      <c r="F36" s="1020"/>
      <c r="G36" s="1012">
        <v>41991</v>
      </c>
      <c r="H36" s="1018" t="s">
        <v>29</v>
      </c>
      <c r="I36" s="1013"/>
      <c r="J36" s="1022"/>
      <c r="K36" s="1022"/>
      <c r="L36" s="1015"/>
      <c r="M36" s="1013"/>
      <c r="N36" s="1013"/>
      <c r="O36" s="1016"/>
      <c r="P36" s="1016"/>
      <c r="Q36" s="1018" t="s">
        <v>29</v>
      </c>
      <c r="R36" s="1013"/>
      <c r="S36" s="1013"/>
      <c r="T36" s="1013"/>
      <c r="U36" s="1018" t="s">
        <v>29</v>
      </c>
      <c r="AJ36" s="545"/>
      <c r="AN36" s="545"/>
    </row>
    <row r="37" spans="1:40" s="1" customFormat="1" ht="12.75" thickBot="1" x14ac:dyDescent="0.25">
      <c r="A37" s="94">
        <v>21723</v>
      </c>
      <c r="B37" s="45"/>
      <c r="C37" s="68" t="s">
        <v>1191</v>
      </c>
      <c r="D37" s="46" t="s">
        <v>1192</v>
      </c>
      <c r="E37" s="47" t="s">
        <v>1138</v>
      </c>
      <c r="F37" s="48"/>
      <c r="G37" s="49"/>
      <c r="H37" s="50"/>
      <c r="I37" s="51"/>
      <c r="J37" s="52"/>
      <c r="K37" s="52"/>
      <c r="L37" s="82"/>
      <c r="M37" s="50"/>
      <c r="N37" s="53"/>
      <c r="O37" s="53"/>
      <c r="P37" s="53"/>
      <c r="Q37" s="54"/>
      <c r="R37" s="53"/>
      <c r="S37" s="50"/>
      <c r="T37" s="50"/>
      <c r="U37" s="51"/>
      <c r="AJ37" s="545"/>
      <c r="AN37" s="545"/>
    </row>
    <row r="38" spans="1:40" s="1" customFormat="1" ht="12.75" thickTop="1" x14ac:dyDescent="0.2">
      <c r="A38" s="89"/>
      <c r="B38" s="22"/>
      <c r="C38" s="65"/>
      <c r="D38" s="2"/>
      <c r="E38" s="3"/>
      <c r="F38" s="41"/>
      <c r="G38" s="29"/>
      <c r="H38" s="5"/>
      <c r="I38" s="35"/>
      <c r="J38" s="4"/>
      <c r="K38" s="4"/>
      <c r="L38" s="76"/>
      <c r="M38" s="35"/>
      <c r="N38" s="35"/>
      <c r="O38" s="37"/>
      <c r="P38" s="37"/>
      <c r="Q38" s="31"/>
      <c r="R38" s="35"/>
      <c r="S38" s="5"/>
      <c r="T38" s="5"/>
      <c r="AJ38" s="545"/>
      <c r="AN38" s="545"/>
    </row>
    <row r="39" spans="1:40" s="1" customFormat="1" ht="12" customHeight="1" x14ac:dyDescent="0.25">
      <c r="A39" s="1023" t="s">
        <v>1193</v>
      </c>
      <c r="B39" s="83"/>
      <c r="C39" s="83"/>
      <c r="D39" s="975"/>
      <c r="E39" s="976"/>
      <c r="F39" s="42"/>
      <c r="G39" s="977"/>
      <c r="H39" s="978"/>
      <c r="I39" s="982"/>
      <c r="J39" s="980"/>
      <c r="K39" s="980"/>
      <c r="L39" s="981"/>
      <c r="M39" s="978"/>
      <c r="N39" s="982"/>
      <c r="O39" s="982"/>
      <c r="P39" s="982"/>
      <c r="Q39" s="984"/>
      <c r="R39" s="982"/>
      <c r="S39" s="978"/>
      <c r="T39" s="978"/>
      <c r="U39" s="980"/>
      <c r="AJ39" s="545"/>
      <c r="AN39" s="545"/>
    </row>
    <row r="40" spans="1:40" s="1" customFormat="1" x14ac:dyDescent="0.2">
      <c r="A40" s="985">
        <v>21796</v>
      </c>
      <c r="B40" s="986">
        <v>240</v>
      </c>
      <c r="C40" s="987" t="s">
        <v>1194</v>
      </c>
      <c r="D40" s="988" t="s">
        <v>1195</v>
      </c>
      <c r="E40" s="989" t="s">
        <v>1129</v>
      </c>
      <c r="F40" s="990"/>
      <c r="G40" s="991">
        <v>41991</v>
      </c>
      <c r="H40" s="992">
        <v>41995</v>
      </c>
      <c r="I40" s="993"/>
      <c r="J40" s="1005">
        <v>1</v>
      </c>
      <c r="K40" s="1005">
        <v>1</v>
      </c>
      <c r="L40" s="995"/>
      <c r="M40" s="993">
        <v>42019</v>
      </c>
      <c r="N40" s="993" t="s">
        <v>590</v>
      </c>
      <c r="O40" s="986" t="s">
        <v>1196</v>
      </c>
      <c r="P40" s="1024">
        <v>21796</v>
      </c>
      <c r="Q40" s="997">
        <v>1</v>
      </c>
      <c r="R40" s="993"/>
      <c r="S40" s="992">
        <v>42027</v>
      </c>
      <c r="T40" s="992">
        <v>42024</v>
      </c>
      <c r="U40" s="998"/>
      <c r="AJ40" s="545"/>
      <c r="AN40" s="545"/>
    </row>
    <row r="41" spans="1:40" s="1" customFormat="1" x14ac:dyDescent="0.2">
      <c r="A41" s="985">
        <v>21833</v>
      </c>
      <c r="B41" s="986">
        <v>241</v>
      </c>
      <c r="C41" s="987" t="s">
        <v>1197</v>
      </c>
      <c r="D41" s="988" t="s">
        <v>123</v>
      </c>
      <c r="E41" s="989" t="s">
        <v>1129</v>
      </c>
      <c r="F41" s="990"/>
      <c r="G41" s="991">
        <v>41982</v>
      </c>
      <c r="H41" s="992">
        <v>41983</v>
      </c>
      <c r="I41" s="993"/>
      <c r="J41" s="1005">
        <v>1</v>
      </c>
      <c r="K41" s="1005">
        <v>1</v>
      </c>
      <c r="L41" s="995">
        <v>42020</v>
      </c>
      <c r="M41" s="993">
        <v>42019</v>
      </c>
      <c r="N41" s="993" t="s">
        <v>590</v>
      </c>
      <c r="O41" s="986" t="s">
        <v>1196</v>
      </c>
      <c r="P41" s="1024">
        <v>21833</v>
      </c>
      <c r="Q41" s="997">
        <v>1</v>
      </c>
      <c r="R41" s="993"/>
      <c r="S41" s="992">
        <v>42027</v>
      </c>
      <c r="T41" s="992">
        <v>42024</v>
      </c>
      <c r="U41" s="998" t="s">
        <v>1198</v>
      </c>
      <c r="AJ41" s="545"/>
      <c r="AN41" s="545"/>
    </row>
    <row r="42" spans="1:40" s="1" customFormat="1" ht="12" x14ac:dyDescent="0.2">
      <c r="A42" s="985">
        <v>21370</v>
      </c>
      <c r="B42" s="986">
        <v>202</v>
      </c>
      <c r="C42" s="987" t="s">
        <v>1199</v>
      </c>
      <c r="D42" s="988" t="s">
        <v>1200</v>
      </c>
      <c r="E42" s="989" t="s">
        <v>1129</v>
      </c>
      <c r="F42" s="990"/>
      <c r="G42" s="991">
        <v>41926</v>
      </c>
      <c r="H42" s="992">
        <v>41926</v>
      </c>
      <c r="I42" s="993"/>
      <c r="J42" s="1005">
        <v>1</v>
      </c>
      <c r="K42" s="1005">
        <v>1</v>
      </c>
      <c r="L42" s="995"/>
      <c r="M42" s="993" t="s">
        <v>1201</v>
      </c>
      <c r="N42" s="993" t="s">
        <v>590</v>
      </c>
      <c r="O42" s="986" t="s">
        <v>1196</v>
      </c>
      <c r="P42" s="986"/>
      <c r="Q42" s="997">
        <v>1</v>
      </c>
      <c r="R42" s="993"/>
      <c r="S42" s="992">
        <v>42027</v>
      </c>
      <c r="T42" s="992"/>
      <c r="U42" s="1000"/>
      <c r="AJ42" s="545"/>
      <c r="AN42" s="545"/>
    </row>
    <row r="43" spans="1:40" s="1" customFormat="1" ht="12" x14ac:dyDescent="0.2">
      <c r="A43" s="89"/>
      <c r="B43" s="22"/>
      <c r="C43" s="65"/>
      <c r="D43" s="2"/>
      <c r="E43" s="3"/>
      <c r="F43" s="41"/>
      <c r="G43" s="29"/>
      <c r="H43" s="5"/>
      <c r="I43" s="35"/>
      <c r="J43" s="4"/>
      <c r="K43" s="4"/>
      <c r="L43" s="76"/>
      <c r="M43" s="35"/>
      <c r="N43" s="35"/>
      <c r="O43" s="37"/>
      <c r="P43" s="37"/>
      <c r="Q43" s="31"/>
      <c r="R43" s="35"/>
      <c r="S43" s="5"/>
      <c r="T43" s="5"/>
      <c r="AJ43" s="545"/>
      <c r="AN43" s="545"/>
    </row>
    <row r="44" spans="1:40" s="1" customFormat="1" ht="12" customHeight="1" x14ac:dyDescent="0.25">
      <c r="A44" s="2304" t="s">
        <v>1202</v>
      </c>
      <c r="B44" s="2305"/>
      <c r="C44" s="2305"/>
      <c r="D44" s="2306"/>
      <c r="E44" s="976"/>
      <c r="F44" s="42"/>
      <c r="G44" s="977"/>
      <c r="H44" s="978"/>
      <c r="I44" s="979"/>
      <c r="J44" s="980"/>
      <c r="K44" s="980"/>
      <c r="L44" s="981"/>
      <c r="M44" s="978"/>
      <c r="N44" s="979"/>
      <c r="O44" s="982"/>
      <c r="P44" s="982"/>
      <c r="Q44" s="984"/>
      <c r="R44" s="979"/>
      <c r="S44" s="978"/>
      <c r="T44" s="978"/>
      <c r="U44" s="980" t="s">
        <v>1203</v>
      </c>
      <c r="AJ44" s="545"/>
      <c r="AN44" s="545"/>
    </row>
    <row r="45" spans="1:40" s="1" customFormat="1" x14ac:dyDescent="0.25">
      <c r="A45" s="985">
        <v>21873</v>
      </c>
      <c r="B45" s="1000"/>
      <c r="C45" s="987" t="s">
        <v>1204</v>
      </c>
      <c r="D45" s="988" t="s">
        <v>1205</v>
      </c>
      <c r="E45" s="989" t="s">
        <v>1129</v>
      </c>
      <c r="F45" s="990">
        <v>88</v>
      </c>
      <c r="G45" s="991">
        <v>42341</v>
      </c>
      <c r="H45" s="992">
        <v>42341</v>
      </c>
      <c r="I45" s="993"/>
      <c r="J45" s="1005">
        <v>1</v>
      </c>
      <c r="K45" s="1005">
        <v>1</v>
      </c>
      <c r="L45" s="995"/>
      <c r="M45" s="993">
        <v>42017</v>
      </c>
      <c r="N45" s="993" t="s">
        <v>590</v>
      </c>
      <c r="O45" s="990" t="s">
        <v>1130</v>
      </c>
      <c r="P45" s="996">
        <v>21873</v>
      </c>
      <c r="Q45" s="997">
        <v>0.95</v>
      </c>
      <c r="R45" s="993"/>
      <c r="S45" s="992">
        <v>42034</v>
      </c>
      <c r="T45" s="992">
        <v>42025</v>
      </c>
      <c r="U45" s="1000" t="s">
        <v>1206</v>
      </c>
      <c r="AJ45" s="545"/>
      <c r="AN45" s="545"/>
    </row>
    <row r="47" spans="1:40" s="1" customFormat="1" ht="12" customHeight="1" x14ac:dyDescent="0.25">
      <c r="A47" s="2304" t="s">
        <v>1207</v>
      </c>
      <c r="B47" s="2305"/>
      <c r="C47" s="2305"/>
      <c r="D47" s="2305"/>
      <c r="E47" s="2306"/>
      <c r="F47" s="1025"/>
      <c r="G47" s="42"/>
      <c r="H47" s="977"/>
      <c r="I47" s="978"/>
      <c r="J47" s="1026"/>
      <c r="K47" s="980"/>
      <c r="L47" s="980"/>
      <c r="M47" s="981"/>
      <c r="N47" s="1026"/>
      <c r="O47" s="1026"/>
      <c r="P47" s="982"/>
      <c r="Q47" s="982"/>
      <c r="R47" s="984"/>
      <c r="S47" s="978"/>
      <c r="T47" s="1026"/>
      <c r="U47" s="978"/>
      <c r="V47" s="978"/>
      <c r="W47" s="978"/>
      <c r="X47" s="980"/>
      <c r="AJ47" s="545"/>
      <c r="AN47" s="545"/>
    </row>
    <row r="48" spans="1:40" s="1" customFormat="1" x14ac:dyDescent="0.25">
      <c r="A48" s="1027">
        <v>21941</v>
      </c>
      <c r="B48" s="1027"/>
      <c r="C48" s="1028">
        <v>302</v>
      </c>
      <c r="D48" s="111" t="s">
        <v>1208</v>
      </c>
      <c r="E48" s="112" t="s">
        <v>1209</v>
      </c>
      <c r="F48" s="1029">
        <v>42030</v>
      </c>
      <c r="G48" s="1030"/>
      <c r="H48" s="1031">
        <v>42067</v>
      </c>
      <c r="I48" s="1032">
        <v>42075</v>
      </c>
      <c r="J48" s="1032"/>
      <c r="K48" s="1033">
        <v>1</v>
      </c>
      <c r="L48" s="1033">
        <v>0.75</v>
      </c>
      <c r="M48" s="1034">
        <v>42104</v>
      </c>
      <c r="N48" s="1032">
        <v>42090</v>
      </c>
      <c r="O48" s="1032" t="s">
        <v>590</v>
      </c>
      <c r="P48" s="1030" t="s">
        <v>1210</v>
      </c>
      <c r="Q48" s="113">
        <v>21941</v>
      </c>
      <c r="R48" s="1035">
        <v>0.75</v>
      </c>
      <c r="S48" s="1032">
        <v>42104</v>
      </c>
      <c r="T48" s="1032"/>
      <c r="U48" s="1032">
        <v>42104</v>
      </c>
      <c r="V48" s="1032">
        <v>42051</v>
      </c>
      <c r="W48" s="1032"/>
      <c r="X48" s="1036" t="s">
        <v>1211</v>
      </c>
      <c r="AJ48" s="545"/>
      <c r="AN48" s="545"/>
    </row>
    <row r="50" spans="1:40" s="1" customFormat="1" ht="12" customHeight="1" x14ac:dyDescent="0.25">
      <c r="A50" s="2304" t="s">
        <v>1212</v>
      </c>
      <c r="B50" s="2305"/>
      <c r="C50" s="2305"/>
      <c r="D50" s="2305"/>
      <c r="E50" s="2306"/>
      <c r="F50" s="1025"/>
      <c r="G50" s="42"/>
      <c r="H50" s="977"/>
      <c r="I50" s="978"/>
      <c r="J50" s="979"/>
      <c r="K50" s="980"/>
      <c r="L50" s="980"/>
      <c r="M50" s="981"/>
      <c r="N50" s="978"/>
      <c r="O50" s="979"/>
      <c r="P50" s="982"/>
      <c r="Q50" s="982"/>
      <c r="R50" s="984">
        <v>0.9</v>
      </c>
      <c r="S50" s="978"/>
      <c r="T50" s="979"/>
      <c r="U50" s="978"/>
      <c r="V50" s="978"/>
      <c r="W50" s="978"/>
      <c r="X50" s="980"/>
      <c r="AJ50" s="545"/>
      <c r="AN50" s="545"/>
    </row>
    <row r="51" spans="1:40" s="1" customFormat="1" x14ac:dyDescent="0.25">
      <c r="A51" s="985">
        <v>21654</v>
      </c>
      <c r="B51" s="985"/>
      <c r="C51" s="986">
        <v>101</v>
      </c>
      <c r="D51" s="987" t="s">
        <v>1213</v>
      </c>
      <c r="E51" s="988" t="s">
        <v>1214</v>
      </c>
      <c r="F51" s="989">
        <v>41996</v>
      </c>
      <c r="G51" s="990">
        <v>1072</v>
      </c>
      <c r="H51" s="999">
        <v>42016</v>
      </c>
      <c r="I51" s="993">
        <v>42019</v>
      </c>
      <c r="J51" s="993" t="s">
        <v>590</v>
      </c>
      <c r="K51" s="1005">
        <v>1</v>
      </c>
      <c r="L51" s="1005">
        <v>1</v>
      </c>
      <c r="M51" s="995">
        <v>42088</v>
      </c>
      <c r="N51" s="993">
        <v>42058</v>
      </c>
      <c r="O51" s="993" t="s">
        <v>590</v>
      </c>
      <c r="P51" s="990"/>
      <c r="Q51" s="996">
        <v>21654</v>
      </c>
      <c r="R51" s="997">
        <v>0.9</v>
      </c>
      <c r="S51" s="993"/>
      <c r="T51" s="993" t="s">
        <v>590</v>
      </c>
      <c r="U51" s="993">
        <v>42125</v>
      </c>
      <c r="V51" s="993">
        <v>42051</v>
      </c>
      <c r="W51" s="993"/>
      <c r="X51" s="1000" t="s">
        <v>1215</v>
      </c>
      <c r="AJ51" s="545"/>
      <c r="AN51" s="545"/>
    </row>
    <row r="52" spans="1:40" s="1" customFormat="1" x14ac:dyDescent="0.25">
      <c r="A52" s="985">
        <v>21655</v>
      </c>
      <c r="B52" s="985"/>
      <c r="C52" s="986" t="s">
        <v>1164</v>
      </c>
      <c r="D52" s="987" t="s">
        <v>1216</v>
      </c>
      <c r="E52" s="988" t="s">
        <v>1217</v>
      </c>
      <c r="F52" s="989">
        <v>42002</v>
      </c>
      <c r="G52" s="1011">
        <v>805</v>
      </c>
      <c r="H52" s="1012">
        <v>42020</v>
      </c>
      <c r="I52" s="1013">
        <v>42027</v>
      </c>
      <c r="J52" s="993" t="s">
        <v>590</v>
      </c>
      <c r="K52" s="1014">
        <v>1</v>
      </c>
      <c r="L52" s="1014">
        <v>1</v>
      </c>
      <c r="M52" s="1015">
        <v>42117</v>
      </c>
      <c r="N52" s="1013">
        <v>42058</v>
      </c>
      <c r="O52" s="993" t="s">
        <v>590</v>
      </c>
      <c r="P52" s="1016"/>
      <c r="Q52" s="996">
        <v>21655</v>
      </c>
      <c r="R52" s="1017">
        <v>0.95</v>
      </c>
      <c r="S52" s="1013"/>
      <c r="T52" s="993" t="s">
        <v>590</v>
      </c>
      <c r="U52" s="1013">
        <v>42125</v>
      </c>
      <c r="V52" s="1013">
        <v>42051</v>
      </c>
      <c r="W52" s="1013"/>
      <c r="X52" s="1018"/>
      <c r="AJ52" s="545"/>
      <c r="AN52" s="545"/>
    </row>
    <row r="53" spans="1:40" s="1" customFormat="1" x14ac:dyDescent="0.25">
      <c r="A53" s="985">
        <v>21656</v>
      </c>
      <c r="B53" s="985"/>
      <c r="C53" s="986">
        <v>102</v>
      </c>
      <c r="D53" s="987" t="s">
        <v>1218</v>
      </c>
      <c r="E53" s="988" t="s">
        <v>1128</v>
      </c>
      <c r="F53" s="989">
        <v>41996</v>
      </c>
      <c r="G53" s="1011">
        <v>951</v>
      </c>
      <c r="H53" s="1012">
        <v>42018</v>
      </c>
      <c r="I53" s="1013">
        <v>42024</v>
      </c>
      <c r="J53" s="993"/>
      <c r="K53" s="1014">
        <v>1</v>
      </c>
      <c r="L53" s="1014">
        <v>1</v>
      </c>
      <c r="M53" s="1015">
        <v>42107</v>
      </c>
      <c r="N53" s="1013">
        <v>42058</v>
      </c>
      <c r="O53" s="993" t="s">
        <v>590</v>
      </c>
      <c r="P53" s="1016"/>
      <c r="Q53" s="996">
        <v>21656</v>
      </c>
      <c r="R53" s="1017">
        <v>0.95</v>
      </c>
      <c r="S53" s="1013"/>
      <c r="T53" s="993" t="s">
        <v>590</v>
      </c>
      <c r="U53" s="1013">
        <v>42125</v>
      </c>
      <c r="V53" s="1013">
        <v>42051</v>
      </c>
      <c r="W53" s="1013"/>
      <c r="X53" s="1000" t="s">
        <v>1219</v>
      </c>
      <c r="AJ53" s="545"/>
      <c r="AN53" s="545"/>
    </row>
    <row r="54" spans="1:40" s="1" customFormat="1" x14ac:dyDescent="0.25">
      <c r="A54" s="985">
        <v>21657</v>
      </c>
      <c r="B54" s="985"/>
      <c r="C54" s="986">
        <v>103</v>
      </c>
      <c r="D54" s="987" t="s">
        <v>1220</v>
      </c>
      <c r="E54" s="988" t="s">
        <v>1221</v>
      </c>
      <c r="F54" s="989">
        <v>41989</v>
      </c>
      <c r="G54" s="1011">
        <v>333</v>
      </c>
      <c r="H54" s="1012">
        <v>41992</v>
      </c>
      <c r="I54" s="1013">
        <v>42003</v>
      </c>
      <c r="J54" s="993"/>
      <c r="K54" s="1014">
        <v>1</v>
      </c>
      <c r="L54" s="1014">
        <v>1</v>
      </c>
      <c r="M54" s="1015">
        <v>42058</v>
      </c>
      <c r="N54" s="1013">
        <v>42039</v>
      </c>
      <c r="O54" s="993" t="s">
        <v>590</v>
      </c>
      <c r="P54" s="1016"/>
      <c r="Q54" s="996">
        <v>21657</v>
      </c>
      <c r="R54" s="1017">
        <v>1</v>
      </c>
      <c r="S54" s="1013"/>
      <c r="T54" s="993" t="s">
        <v>590</v>
      </c>
      <c r="U54" s="1013">
        <v>42125</v>
      </c>
      <c r="V54" s="1013">
        <v>42051</v>
      </c>
      <c r="W54" s="1013"/>
      <c r="X54" s="1018"/>
      <c r="AC54" s="1" t="s">
        <v>1222</v>
      </c>
      <c r="AD54" s="1" t="s">
        <v>1223</v>
      </c>
      <c r="AJ54" s="545"/>
      <c r="AN54" s="545"/>
    </row>
    <row r="55" spans="1:40" s="1" customFormat="1" x14ac:dyDescent="0.25">
      <c r="A55" s="985">
        <v>21848</v>
      </c>
      <c r="B55" s="985"/>
      <c r="C55" s="986">
        <v>104</v>
      </c>
      <c r="D55" s="987" t="s">
        <v>1224</v>
      </c>
      <c r="E55" s="988" t="s">
        <v>1225</v>
      </c>
      <c r="F55" s="989">
        <v>42361</v>
      </c>
      <c r="G55" s="1011"/>
      <c r="H55" s="1012">
        <v>42020</v>
      </c>
      <c r="I55" s="1013">
        <v>42031</v>
      </c>
      <c r="J55" s="993"/>
      <c r="K55" s="1014">
        <v>1</v>
      </c>
      <c r="L55" s="1014">
        <v>1</v>
      </c>
      <c r="M55" s="1015">
        <v>42058</v>
      </c>
      <c r="N55" s="1013">
        <v>42051</v>
      </c>
      <c r="O55" s="993" t="s">
        <v>590</v>
      </c>
      <c r="P55" s="1016"/>
      <c r="Q55" s="996">
        <v>21848</v>
      </c>
      <c r="R55" s="1017">
        <v>1</v>
      </c>
      <c r="S55" s="1013"/>
      <c r="T55" s="993" t="s">
        <v>590</v>
      </c>
      <c r="U55" s="1013">
        <v>42125</v>
      </c>
      <c r="V55" s="1013">
        <v>42051</v>
      </c>
      <c r="W55" s="1013"/>
      <c r="X55" s="1018"/>
      <c r="AC55" s="1" t="s">
        <v>1222</v>
      </c>
      <c r="AD55" s="1" t="s">
        <v>1223</v>
      </c>
      <c r="AJ55" s="545"/>
      <c r="AN55" s="545"/>
    </row>
    <row r="56" spans="1:40" s="1" customFormat="1" ht="12" x14ac:dyDescent="0.2">
      <c r="A56" s="985">
        <v>21658</v>
      </c>
      <c r="B56" s="985"/>
      <c r="C56" s="986" t="s">
        <v>1186</v>
      </c>
      <c r="D56" s="987" t="s">
        <v>1226</v>
      </c>
      <c r="E56" s="988" t="s">
        <v>1137</v>
      </c>
      <c r="F56" s="989"/>
      <c r="G56" s="1020"/>
      <c r="H56" s="1012"/>
      <c r="I56" s="1013"/>
      <c r="J56" s="993"/>
      <c r="K56" s="1022"/>
      <c r="L56" s="1022"/>
      <c r="M56" s="1015"/>
      <c r="N56" s="1013"/>
      <c r="O56" s="993"/>
      <c r="P56" s="1016"/>
      <c r="Q56" s="1016"/>
      <c r="R56" s="1017"/>
      <c r="S56" s="1013"/>
      <c r="T56" s="993" t="s">
        <v>590</v>
      </c>
      <c r="U56" s="1013"/>
      <c r="V56" s="1013"/>
      <c r="W56" s="1013"/>
      <c r="X56" s="1018"/>
      <c r="AJ56" s="545"/>
      <c r="AN56" s="545"/>
    </row>
    <row r="57" spans="1:40" s="1" customFormat="1" ht="12.75" thickBot="1" x14ac:dyDescent="0.25">
      <c r="A57" s="94">
        <v>21662</v>
      </c>
      <c r="B57" s="94"/>
      <c r="C57" s="44" t="s">
        <v>1227</v>
      </c>
      <c r="D57" s="68" t="s">
        <v>1150</v>
      </c>
      <c r="E57" s="46" t="s">
        <v>1228</v>
      </c>
      <c r="F57" s="47"/>
      <c r="G57" s="114"/>
      <c r="H57" s="49"/>
      <c r="I57" s="50"/>
      <c r="J57" s="51"/>
      <c r="K57" s="115"/>
      <c r="L57" s="115"/>
      <c r="M57" s="82"/>
      <c r="N57" s="50"/>
      <c r="O57" s="993"/>
      <c r="P57" s="53"/>
      <c r="Q57" s="53"/>
      <c r="R57" s="54"/>
      <c r="S57" s="50"/>
      <c r="T57" s="53" t="s">
        <v>590</v>
      </c>
      <c r="U57" s="50"/>
      <c r="V57" s="50"/>
      <c r="W57" s="50"/>
      <c r="X57" s="51"/>
      <c r="Z57" s="64"/>
      <c r="AB57" s="64"/>
      <c r="AJ57" s="545"/>
      <c r="AN57" s="545"/>
    </row>
    <row r="58" spans="1:40" ht="15.75" thickTop="1" x14ac:dyDescent="0.25"/>
    <row r="59" spans="1:40" s="1" customFormat="1" ht="12" customHeight="1" x14ac:dyDescent="0.25">
      <c r="A59" s="2307" t="s">
        <v>1229</v>
      </c>
      <c r="B59" s="2307"/>
      <c r="C59" s="2307"/>
      <c r="D59" s="2307"/>
      <c r="E59" s="2308"/>
      <c r="F59" s="1025"/>
      <c r="G59" s="42"/>
      <c r="H59" s="977"/>
      <c r="I59" s="978"/>
      <c r="J59" s="1026"/>
      <c r="K59" s="980"/>
      <c r="L59" s="980"/>
      <c r="M59" s="981"/>
      <c r="N59" s="1026"/>
      <c r="O59" s="1037"/>
      <c r="P59" s="982"/>
      <c r="Q59"/>
      <c r="R59" s="984"/>
      <c r="S59" s="978"/>
      <c r="T59" s="1026"/>
      <c r="U59" s="978"/>
      <c r="V59" s="978"/>
      <c r="W59" s="1038"/>
      <c r="X59" s="980"/>
      <c r="Z59" s="64"/>
      <c r="AB59" s="64"/>
      <c r="AJ59" s="545"/>
      <c r="AN59" s="545"/>
    </row>
    <row r="60" spans="1:40" s="1" customFormat="1" x14ac:dyDescent="0.2">
      <c r="A60" s="1027">
        <v>22257</v>
      </c>
      <c r="B60" s="1027"/>
      <c r="C60" s="1028" t="s">
        <v>1230</v>
      </c>
      <c r="D60" s="1039" t="s">
        <v>1231</v>
      </c>
      <c r="E60" s="1040" t="s">
        <v>1232</v>
      </c>
      <c r="F60" s="120">
        <v>42079</v>
      </c>
      <c r="G60" s="121">
        <v>352</v>
      </c>
      <c r="H60" s="122">
        <v>42088</v>
      </c>
      <c r="I60" s="123">
        <v>42101</v>
      </c>
      <c r="J60" s="124" t="s">
        <v>154</v>
      </c>
      <c r="K60" s="125">
        <v>0.95</v>
      </c>
      <c r="L60" s="125">
        <v>1</v>
      </c>
      <c r="M60" s="126">
        <v>42135</v>
      </c>
      <c r="N60" s="124">
        <v>42121</v>
      </c>
      <c r="O60" s="1032" t="s">
        <v>590</v>
      </c>
      <c r="P60" s="23" t="s">
        <v>1210</v>
      </c>
      <c r="Q60" s="127">
        <v>22257</v>
      </c>
      <c r="R60" s="128">
        <v>1</v>
      </c>
      <c r="S60" s="123"/>
      <c r="T60" s="124"/>
      <c r="U60" s="123">
        <v>42134</v>
      </c>
      <c r="V60" s="123"/>
      <c r="W60" s="129"/>
      <c r="X60" s="130" t="s">
        <v>1233</v>
      </c>
      <c r="Z60" s="64"/>
      <c r="AA60" s="64"/>
      <c r="AB60" s="64"/>
      <c r="AJ60" s="545"/>
      <c r="AN60" s="545"/>
    </row>
    <row r="62" spans="1:40" s="1" customFormat="1" ht="12" customHeight="1" x14ac:dyDescent="0.25">
      <c r="A62" s="2304" t="s">
        <v>1234</v>
      </c>
      <c r="B62" s="2305"/>
      <c r="C62" s="2305"/>
      <c r="D62" s="2305"/>
      <c r="E62" s="2306"/>
      <c r="F62" s="1025"/>
      <c r="G62" s="42"/>
      <c r="H62" s="977"/>
      <c r="I62" s="978"/>
      <c r="J62" s="979"/>
      <c r="K62" s="980"/>
      <c r="L62" s="980"/>
      <c r="M62" s="981"/>
      <c r="N62" s="978"/>
      <c r="O62" s="979"/>
      <c r="P62" s="982"/>
      <c r="Q62" s="982"/>
      <c r="R62" s="984"/>
      <c r="S62" s="978"/>
      <c r="T62" s="979"/>
      <c r="U62" s="978"/>
      <c r="V62" s="978"/>
      <c r="W62" s="1038"/>
      <c r="X62" s="978"/>
      <c r="Y62" s="980"/>
      <c r="AJ62" s="545"/>
      <c r="AN62" s="545"/>
    </row>
    <row r="63" spans="1:40" s="1" customFormat="1" x14ac:dyDescent="0.25">
      <c r="A63" s="1041">
        <v>22644</v>
      </c>
      <c r="B63" s="1041"/>
      <c r="C63" s="1028">
        <v>1</v>
      </c>
      <c r="D63" s="1042" t="s">
        <v>1235</v>
      </c>
      <c r="E63" s="1043" t="s">
        <v>1236</v>
      </c>
      <c r="F63" s="1044"/>
      <c r="G63" s="1045"/>
      <c r="H63" s="1046">
        <v>42128</v>
      </c>
      <c r="I63" s="1037">
        <v>42139</v>
      </c>
      <c r="J63" s="1037"/>
      <c r="K63" s="1047">
        <v>0.7</v>
      </c>
      <c r="L63" s="1047">
        <v>1</v>
      </c>
      <c r="M63" s="1048">
        <v>42181</v>
      </c>
      <c r="N63" s="1037">
        <v>42173</v>
      </c>
      <c r="O63" s="1037" t="s">
        <v>590</v>
      </c>
      <c r="P63" s="1045"/>
      <c r="Q63" s="1049"/>
      <c r="R63" s="1050"/>
      <c r="S63" s="1037"/>
      <c r="T63" s="1037"/>
      <c r="U63" s="1037">
        <v>42185</v>
      </c>
      <c r="V63" s="1037"/>
      <c r="W63" s="1051"/>
      <c r="X63" s="1037">
        <v>42185</v>
      </c>
      <c r="Y63" s="1052"/>
      <c r="AJ63" s="545"/>
      <c r="AN63" s="545"/>
    </row>
    <row r="64" spans="1:40" s="1" customFormat="1" x14ac:dyDescent="0.25">
      <c r="A64" s="1041">
        <v>22645</v>
      </c>
      <c r="B64" s="1041"/>
      <c r="C64" s="1028">
        <v>2</v>
      </c>
      <c r="D64" s="1042" t="s">
        <v>1237</v>
      </c>
      <c r="E64" s="1043" t="s">
        <v>1236</v>
      </c>
      <c r="F64" s="1044"/>
      <c r="G64" s="1053"/>
      <c r="H64" s="1054">
        <v>42128</v>
      </c>
      <c r="I64" s="1055">
        <v>42139</v>
      </c>
      <c r="J64" s="1037"/>
      <c r="K64" s="1056">
        <v>0.7</v>
      </c>
      <c r="L64" s="1056">
        <v>1</v>
      </c>
      <c r="M64" s="1057">
        <v>42181</v>
      </c>
      <c r="N64" s="1055">
        <v>42173</v>
      </c>
      <c r="O64" s="1037" t="s">
        <v>590</v>
      </c>
      <c r="P64" s="1058"/>
      <c r="Q64" s="1049"/>
      <c r="R64" s="1059"/>
      <c r="S64" s="1055"/>
      <c r="T64" s="1037"/>
      <c r="U64" s="1055">
        <v>42185</v>
      </c>
      <c r="V64" s="1055"/>
      <c r="W64" s="1060"/>
      <c r="X64" s="1055">
        <v>42185</v>
      </c>
      <c r="Y64" s="1061"/>
      <c r="AJ64" s="545"/>
      <c r="AN64" s="545"/>
    </row>
    <row r="65" spans="1:40" s="1" customFormat="1" x14ac:dyDescent="0.25">
      <c r="A65" s="1041">
        <v>22646</v>
      </c>
      <c r="B65" s="1041"/>
      <c r="C65" s="1028">
        <v>3</v>
      </c>
      <c r="D65" s="1042" t="s">
        <v>1238</v>
      </c>
      <c r="E65" s="1043" t="s">
        <v>1239</v>
      </c>
      <c r="F65" s="1044"/>
      <c r="G65" s="1053"/>
      <c r="H65" s="1054">
        <v>42128</v>
      </c>
      <c r="I65" s="1055">
        <v>42139</v>
      </c>
      <c r="J65" s="1037"/>
      <c r="K65" s="1056">
        <v>0.7</v>
      </c>
      <c r="L65" s="1056">
        <v>1</v>
      </c>
      <c r="M65" s="1057">
        <v>42181</v>
      </c>
      <c r="N65" s="1055">
        <v>42173</v>
      </c>
      <c r="O65" s="1037" t="s">
        <v>590</v>
      </c>
      <c r="P65" s="1058"/>
      <c r="Q65" s="1049"/>
      <c r="R65" s="1059"/>
      <c r="S65" s="1055"/>
      <c r="T65" s="1037"/>
      <c r="U65" s="1055">
        <v>42185</v>
      </c>
      <c r="V65" s="1055"/>
      <c r="W65" s="1060"/>
      <c r="X65" s="1055">
        <v>42185</v>
      </c>
      <c r="Y65" s="1052"/>
      <c r="AJ65" s="545"/>
      <c r="AN65" s="545"/>
    </row>
    <row r="66" spans="1:40" s="1" customFormat="1" x14ac:dyDescent="0.25">
      <c r="A66" s="1041"/>
      <c r="B66" s="1041"/>
      <c r="C66" s="1028"/>
      <c r="D66" s="1042"/>
      <c r="E66" s="1043"/>
      <c r="F66" s="1044"/>
      <c r="G66" s="1053"/>
      <c r="H66" s="1054"/>
      <c r="I66" s="1055"/>
      <c r="J66" s="1037"/>
      <c r="K66" s="1056"/>
      <c r="L66" s="1056"/>
      <c r="M66" s="1057"/>
      <c r="N66" s="1055"/>
      <c r="O66" s="1037"/>
      <c r="P66" s="1058"/>
      <c r="Q66" s="1049"/>
      <c r="R66" s="1059"/>
      <c r="S66" s="1055"/>
      <c r="T66" s="1037"/>
      <c r="U66" s="1055"/>
      <c r="V66" s="1055"/>
      <c r="W66" s="1060"/>
      <c r="X66" s="1055"/>
      <c r="Y66" s="1061"/>
      <c r="AD66" s="1" t="s">
        <v>1222</v>
      </c>
      <c r="AE66" s="1" t="s">
        <v>1223</v>
      </c>
      <c r="AJ66" s="545"/>
      <c r="AN66" s="545"/>
    </row>
    <row r="67" spans="1:40" s="1" customFormat="1" x14ac:dyDescent="0.25">
      <c r="A67" s="1041"/>
      <c r="B67" s="1041"/>
      <c r="C67" s="1028"/>
      <c r="D67" s="1042"/>
      <c r="E67" s="1043"/>
      <c r="F67" s="1044"/>
      <c r="G67" s="1053"/>
      <c r="H67" s="1054"/>
      <c r="I67" s="1055"/>
      <c r="J67" s="1037"/>
      <c r="K67" s="1056"/>
      <c r="L67" s="1056"/>
      <c r="M67" s="1057"/>
      <c r="N67" s="1055"/>
      <c r="O67" s="1037"/>
      <c r="P67" s="1058"/>
      <c r="Q67" s="1049"/>
      <c r="R67" s="1059"/>
      <c r="S67" s="1055"/>
      <c r="T67" s="1037"/>
      <c r="U67" s="1055"/>
      <c r="V67" s="1055"/>
      <c r="W67" s="1060"/>
      <c r="X67" s="1055"/>
      <c r="Y67" s="1061"/>
      <c r="AD67" s="1" t="s">
        <v>1222</v>
      </c>
      <c r="AE67" s="1" t="s">
        <v>1223</v>
      </c>
      <c r="AJ67" s="545"/>
      <c r="AN67" s="545"/>
    </row>
    <row r="68" spans="1:40" s="1" customFormat="1" ht="12" x14ac:dyDescent="0.2">
      <c r="A68" s="1041"/>
      <c r="B68" s="1041"/>
      <c r="C68" s="1028"/>
      <c r="D68" s="1042"/>
      <c r="E68" s="1043"/>
      <c r="F68" s="1044"/>
      <c r="G68" s="1062"/>
      <c r="H68" s="1054"/>
      <c r="I68" s="1055"/>
      <c r="J68" s="1037"/>
      <c r="K68" s="1063"/>
      <c r="L68" s="1063"/>
      <c r="M68" s="1057"/>
      <c r="N68" s="1055"/>
      <c r="O68" s="1037"/>
      <c r="P68" s="1058"/>
      <c r="Q68" s="1058"/>
      <c r="R68" s="1059"/>
      <c r="S68" s="1055"/>
      <c r="T68" s="1037"/>
      <c r="U68" s="1055"/>
      <c r="V68" s="1055"/>
      <c r="W68" s="1060"/>
      <c r="X68" s="1055"/>
      <c r="Y68" s="1061"/>
      <c r="AJ68" s="545"/>
      <c r="AN68" s="545"/>
    </row>
    <row r="69" spans="1:40" s="1" customFormat="1" ht="12.75" thickBot="1" x14ac:dyDescent="0.25">
      <c r="A69" s="91"/>
      <c r="B69" s="91"/>
      <c r="C69" s="24"/>
      <c r="D69" s="66"/>
      <c r="E69" s="12"/>
      <c r="F69" s="105"/>
      <c r="G69" s="40"/>
      <c r="H69" s="30"/>
      <c r="I69" s="19"/>
      <c r="J69" s="20"/>
      <c r="K69" s="21"/>
      <c r="L69" s="21"/>
      <c r="M69" s="79"/>
      <c r="N69" s="19"/>
      <c r="O69" s="1037"/>
      <c r="P69" s="38"/>
      <c r="Q69" s="38"/>
      <c r="R69" s="33"/>
      <c r="S69" s="19"/>
      <c r="T69" s="38"/>
      <c r="U69" s="19"/>
      <c r="V69" s="19"/>
      <c r="W69" s="119"/>
      <c r="X69" s="19"/>
      <c r="Y69" s="20"/>
      <c r="AA69" s="64"/>
      <c r="AC69" s="64"/>
      <c r="AJ69" s="545"/>
      <c r="AN69" s="545"/>
    </row>
    <row r="70" spans="1:40" ht="15.75" thickTop="1" x14ac:dyDescent="0.25"/>
    <row r="71" spans="1:40" s="1" customFormat="1" ht="12" customHeight="1" x14ac:dyDescent="0.25">
      <c r="A71" s="2307" t="s">
        <v>1240</v>
      </c>
      <c r="B71" s="2307"/>
      <c r="C71" s="2307"/>
      <c r="D71" s="2307"/>
      <c r="E71" s="2308"/>
      <c r="F71" s="1025"/>
      <c r="G71" s="42"/>
      <c r="H71" s="977"/>
      <c r="I71" s="978"/>
      <c r="J71" s="1026"/>
      <c r="K71" s="980"/>
      <c r="L71" s="980"/>
      <c r="M71" s="981"/>
      <c r="N71" s="1026"/>
      <c r="O71" s="1037"/>
      <c r="P71" s="982"/>
      <c r="Q71" s="982"/>
      <c r="R71" s="984"/>
      <c r="S71" s="978"/>
      <c r="T71" s="1026"/>
      <c r="U71" s="978"/>
      <c r="V71" s="978"/>
      <c r="W71" s="1038"/>
      <c r="X71" s="978"/>
      <c r="Y71" s="980"/>
      <c r="AA71" s="64"/>
      <c r="AC71" s="64"/>
      <c r="AJ71" s="545"/>
      <c r="AN71" s="545"/>
    </row>
    <row r="72" spans="1:40" s="1" customFormat="1" ht="12" customHeight="1" x14ac:dyDescent="0.25">
      <c r="A72" s="986">
        <v>22715</v>
      </c>
      <c r="B72" s="133"/>
      <c r="C72" s="986">
        <v>100</v>
      </c>
      <c r="D72" s="987" t="s">
        <v>1241</v>
      </c>
      <c r="E72" s="988" t="s">
        <v>1242</v>
      </c>
      <c r="F72" s="134"/>
      <c r="G72" s="135"/>
      <c r="H72" s="136">
        <v>42136</v>
      </c>
      <c r="I72" s="137">
        <v>42139</v>
      </c>
      <c r="J72" s="138" t="s">
        <v>154</v>
      </c>
      <c r="K72" s="139">
        <v>100</v>
      </c>
      <c r="L72" s="139">
        <v>100</v>
      </c>
      <c r="M72" s="140">
        <v>42156</v>
      </c>
      <c r="N72" s="138">
        <v>42160</v>
      </c>
      <c r="O72" s="993" t="s">
        <v>590</v>
      </c>
      <c r="P72" s="141"/>
      <c r="Q72" s="142">
        <v>22715</v>
      </c>
      <c r="R72" s="143">
        <v>0.1</v>
      </c>
      <c r="S72" s="144"/>
      <c r="T72" s="138"/>
      <c r="U72" s="144"/>
      <c r="V72" s="144"/>
      <c r="W72" s="145"/>
      <c r="X72" s="144"/>
      <c r="Y72" s="139"/>
      <c r="AA72" s="64"/>
      <c r="AC72" s="64"/>
      <c r="AJ72" s="545"/>
      <c r="AN72" s="545"/>
    </row>
    <row r="74" spans="1:40" s="1" customFormat="1" ht="12" customHeight="1" x14ac:dyDescent="0.25">
      <c r="A74" s="2314" t="s">
        <v>1243</v>
      </c>
      <c r="B74" s="2315"/>
      <c r="C74" s="2305"/>
      <c r="D74" s="2305"/>
      <c r="E74" s="2306"/>
      <c r="F74" s="1025"/>
      <c r="G74" s="42"/>
      <c r="H74" s="977"/>
      <c r="I74" s="978"/>
      <c r="J74" s="979"/>
      <c r="K74" s="980"/>
      <c r="L74" s="980"/>
      <c r="M74" s="981"/>
      <c r="N74" s="978"/>
      <c r="O74" s="979"/>
      <c r="P74" s="982"/>
      <c r="Q74" s="982"/>
      <c r="R74" s="984"/>
      <c r="S74" s="978"/>
      <c r="T74" s="979"/>
      <c r="U74" s="978"/>
      <c r="V74" s="978"/>
      <c r="W74" s="1038"/>
      <c r="X74" s="978"/>
      <c r="Y74" s="980"/>
      <c r="AJ74" s="545"/>
      <c r="AN74" s="545"/>
    </row>
    <row r="75" spans="1:40" s="1" customFormat="1" x14ac:dyDescent="0.25">
      <c r="A75" s="1041">
        <v>21073</v>
      </c>
      <c r="B75" s="1041"/>
      <c r="C75" s="1028">
        <v>420</v>
      </c>
      <c r="D75" s="1042" t="s">
        <v>1244</v>
      </c>
      <c r="E75" s="1043" t="s">
        <v>1245</v>
      </c>
      <c r="F75" s="1044">
        <v>41947</v>
      </c>
      <c r="G75" s="1045"/>
      <c r="H75" s="1064">
        <v>41954</v>
      </c>
      <c r="I75" s="1065">
        <v>41954</v>
      </c>
      <c r="J75" s="1037"/>
      <c r="K75" s="1047">
        <v>1</v>
      </c>
      <c r="L75" s="1047">
        <v>1</v>
      </c>
      <c r="M75" s="1048"/>
      <c r="N75" s="1037">
        <v>42016</v>
      </c>
      <c r="O75" s="1037" t="s">
        <v>590</v>
      </c>
      <c r="P75" s="1045" t="s">
        <v>1196</v>
      </c>
      <c r="Q75" s="1049">
        <v>21073</v>
      </c>
      <c r="R75" s="1050">
        <v>0.99</v>
      </c>
      <c r="S75" s="1065"/>
      <c r="T75" s="1037"/>
      <c r="U75" s="1065"/>
      <c r="V75" s="1065">
        <v>42051</v>
      </c>
      <c r="W75" s="1066"/>
      <c r="X75" s="1065"/>
      <c r="Y75" s="1052"/>
      <c r="AD75" s="1052" t="s">
        <v>1246</v>
      </c>
      <c r="AE75" s="1052" t="s">
        <v>1247</v>
      </c>
      <c r="AJ75" s="545"/>
      <c r="AN75" s="545"/>
    </row>
    <row r="76" spans="1:40" s="1" customFormat="1" x14ac:dyDescent="0.25">
      <c r="A76" s="1041">
        <v>21074</v>
      </c>
      <c r="B76" s="1041"/>
      <c r="C76" s="1028">
        <v>104</v>
      </c>
      <c r="D76" s="1042" t="s">
        <v>1248</v>
      </c>
      <c r="E76" s="1043" t="s">
        <v>1249</v>
      </c>
      <c r="F76" s="1044">
        <v>41942</v>
      </c>
      <c r="G76" s="1045"/>
      <c r="H76" s="1064">
        <v>41948</v>
      </c>
      <c r="I76" s="1065">
        <v>41948</v>
      </c>
      <c r="J76" s="1037"/>
      <c r="K76" s="1047">
        <v>1</v>
      </c>
      <c r="L76" s="1047">
        <v>1</v>
      </c>
      <c r="M76" s="1048"/>
      <c r="N76" s="1037">
        <v>42012</v>
      </c>
      <c r="O76" s="1037" t="s">
        <v>590</v>
      </c>
      <c r="P76" s="1045" t="s">
        <v>1196</v>
      </c>
      <c r="Q76" s="1049">
        <v>21074</v>
      </c>
      <c r="R76" s="1050">
        <v>0.99</v>
      </c>
      <c r="S76" s="1065"/>
      <c r="T76" s="1037"/>
      <c r="U76" s="1065"/>
      <c r="V76" s="1065">
        <v>42051</v>
      </c>
      <c r="W76" s="1066"/>
      <c r="X76" s="1065"/>
      <c r="Y76" s="1067"/>
      <c r="AD76" s="1" t="s">
        <v>1250</v>
      </c>
      <c r="AE76" s="1" t="s">
        <v>1251</v>
      </c>
      <c r="AJ76" s="545"/>
      <c r="AN76" s="545"/>
    </row>
    <row r="77" spans="1:40" s="1" customFormat="1" x14ac:dyDescent="0.25">
      <c r="A77" s="1041">
        <v>21075</v>
      </c>
      <c r="B77" s="1041"/>
      <c r="C77" s="1028">
        <v>105</v>
      </c>
      <c r="D77" s="1042" t="s">
        <v>1252</v>
      </c>
      <c r="E77" s="1043" t="s">
        <v>1253</v>
      </c>
      <c r="F77" s="1044">
        <v>41942</v>
      </c>
      <c r="G77" s="1045"/>
      <c r="H77" s="1064">
        <v>41948</v>
      </c>
      <c r="I77" s="1065">
        <v>41948</v>
      </c>
      <c r="J77" s="1037"/>
      <c r="K77" s="1047">
        <v>1</v>
      </c>
      <c r="L77" s="1047">
        <v>1</v>
      </c>
      <c r="M77" s="1048"/>
      <c r="N77" s="1037">
        <v>42013</v>
      </c>
      <c r="O77" s="1037" t="s">
        <v>590</v>
      </c>
      <c r="P77" s="1045" t="s">
        <v>1196</v>
      </c>
      <c r="Q77" s="56">
        <v>21075</v>
      </c>
      <c r="R77" s="1050">
        <v>0.99</v>
      </c>
      <c r="S77" s="1065"/>
      <c r="T77" s="1037"/>
      <c r="U77" s="1065"/>
      <c r="V77" s="1065">
        <v>42051</v>
      </c>
      <c r="W77" s="1066"/>
      <c r="X77" s="1065"/>
      <c r="Y77" s="1067"/>
      <c r="AD77" s="1" t="s">
        <v>1254</v>
      </c>
      <c r="AE77" s="1" t="s">
        <v>1251</v>
      </c>
      <c r="AJ77" s="545"/>
      <c r="AN77" s="545"/>
    </row>
    <row r="78" spans="1:40" s="1" customFormat="1" x14ac:dyDescent="0.25">
      <c r="A78" s="1041">
        <v>21072</v>
      </c>
      <c r="B78" s="1041"/>
      <c r="C78" s="1028">
        <v>102</v>
      </c>
      <c r="D78" s="1042" t="s">
        <v>1255</v>
      </c>
      <c r="E78" s="1043" t="s">
        <v>1256</v>
      </c>
      <c r="F78" s="1044">
        <v>41970</v>
      </c>
      <c r="G78" s="1045"/>
      <c r="H78" s="1046">
        <v>41978</v>
      </c>
      <c r="I78" s="1037">
        <v>41981</v>
      </c>
      <c r="J78" s="1037" t="s">
        <v>590</v>
      </c>
      <c r="K78" s="1047">
        <v>1</v>
      </c>
      <c r="L78" s="1047">
        <v>1</v>
      </c>
      <c r="M78" s="1048">
        <v>42090</v>
      </c>
      <c r="N78" s="1037">
        <v>42031</v>
      </c>
      <c r="O78" s="1037" t="s">
        <v>590</v>
      </c>
      <c r="P78" s="1045" t="s">
        <v>1196</v>
      </c>
      <c r="Q78" s="1049">
        <v>21072</v>
      </c>
      <c r="R78" s="1050">
        <v>0.95</v>
      </c>
      <c r="S78" s="1037"/>
      <c r="T78" s="1037"/>
      <c r="U78" s="1037"/>
      <c r="V78" s="1065">
        <v>42051</v>
      </c>
      <c r="W78" s="1051"/>
      <c r="X78" s="1037"/>
      <c r="Y78" s="1052"/>
      <c r="AD78" s="1" t="s">
        <v>1257</v>
      </c>
      <c r="AE78" s="1" t="s">
        <v>1258</v>
      </c>
      <c r="AJ78" s="545"/>
      <c r="AN78" s="545"/>
    </row>
    <row r="79" spans="1:40" s="1" customFormat="1" x14ac:dyDescent="0.25">
      <c r="A79" s="1041">
        <v>21077</v>
      </c>
      <c r="B79" s="1041"/>
      <c r="C79" s="1028">
        <v>107</v>
      </c>
      <c r="D79" s="1042" t="s">
        <v>1259</v>
      </c>
      <c r="E79" s="1043" t="s">
        <v>1260</v>
      </c>
      <c r="F79" s="1044">
        <v>41970</v>
      </c>
      <c r="G79" s="1045"/>
      <c r="H79" s="1046">
        <v>41978</v>
      </c>
      <c r="I79" s="1037">
        <v>41983</v>
      </c>
      <c r="J79" s="1037" t="s">
        <v>590</v>
      </c>
      <c r="K79" s="1047">
        <v>1</v>
      </c>
      <c r="L79" s="1047">
        <v>1</v>
      </c>
      <c r="M79" s="1048">
        <v>42090</v>
      </c>
      <c r="N79" s="1037">
        <v>42037</v>
      </c>
      <c r="O79" s="1037" t="s">
        <v>590</v>
      </c>
      <c r="P79" s="1045" t="s">
        <v>1196</v>
      </c>
      <c r="Q79" s="1049">
        <v>21077</v>
      </c>
      <c r="R79" s="1050">
        <v>0.95</v>
      </c>
      <c r="S79" s="1037"/>
      <c r="T79" s="1037"/>
      <c r="U79" s="1037"/>
      <c r="V79" s="1065">
        <v>42051</v>
      </c>
      <c r="W79" s="1051"/>
      <c r="X79" s="1037"/>
      <c r="Y79" s="1052" t="s">
        <v>1261</v>
      </c>
      <c r="AD79" s="1" t="s">
        <v>1262</v>
      </c>
      <c r="AE79" s="1" t="s">
        <v>1263</v>
      </c>
      <c r="AJ79" s="545"/>
      <c r="AN79" s="545"/>
    </row>
    <row r="80" spans="1:40" s="1" customFormat="1" ht="12" x14ac:dyDescent="0.2">
      <c r="A80" s="1041">
        <v>21076</v>
      </c>
      <c r="B80" s="1041"/>
      <c r="C80" s="1028">
        <v>106</v>
      </c>
      <c r="D80" s="1042" t="s">
        <v>1264</v>
      </c>
      <c r="E80" s="1043" t="s">
        <v>1265</v>
      </c>
      <c r="F80" s="1044">
        <v>41843</v>
      </c>
      <c r="G80" s="1045"/>
      <c r="H80" s="1064">
        <v>41844</v>
      </c>
      <c r="I80" s="1065">
        <v>41844</v>
      </c>
      <c r="J80" s="1037"/>
      <c r="K80" s="1047"/>
      <c r="L80" s="1047" t="s">
        <v>233</v>
      </c>
      <c r="M80" s="1048"/>
      <c r="N80" s="1037"/>
      <c r="O80" s="1037"/>
      <c r="P80" s="1045" t="s">
        <v>1196</v>
      </c>
      <c r="Q80" s="1045"/>
      <c r="R80" s="1050">
        <v>0</v>
      </c>
      <c r="S80" s="1065"/>
      <c r="T80" s="1037"/>
      <c r="U80" s="1065"/>
      <c r="V80" s="1065"/>
      <c r="W80" s="1066"/>
      <c r="X80" s="1065"/>
      <c r="Y80" s="1067" t="s">
        <v>589</v>
      </c>
      <c r="AJ80" s="545"/>
      <c r="AN80" s="545"/>
    </row>
    <row r="81" spans="1:40" s="1" customFormat="1" x14ac:dyDescent="0.25">
      <c r="A81" s="1041">
        <v>21078</v>
      </c>
      <c r="B81" s="1041"/>
      <c r="C81" s="1028" t="s">
        <v>1135</v>
      </c>
      <c r="D81" s="1042" t="s">
        <v>1266</v>
      </c>
      <c r="E81" s="1043" t="s">
        <v>1137</v>
      </c>
      <c r="F81" s="1044" t="s">
        <v>1138</v>
      </c>
      <c r="G81" s="1045"/>
      <c r="H81" s="1046">
        <v>42038</v>
      </c>
      <c r="I81" s="1037">
        <v>42038</v>
      </c>
      <c r="J81" s="1037"/>
      <c r="K81" s="1047" t="s">
        <v>233</v>
      </c>
      <c r="L81" s="1047" t="s">
        <v>233</v>
      </c>
      <c r="M81" s="1048"/>
      <c r="N81" s="1037"/>
      <c r="O81" s="1037"/>
      <c r="P81" s="1045" t="s">
        <v>1196</v>
      </c>
      <c r="Q81" s="1049">
        <v>21078</v>
      </c>
      <c r="R81" s="1050">
        <v>0.8</v>
      </c>
      <c r="S81" s="1037"/>
      <c r="T81" s="1037"/>
      <c r="U81" s="1037"/>
      <c r="V81" s="1037">
        <v>42030</v>
      </c>
      <c r="W81" s="1051"/>
      <c r="X81" s="1037"/>
      <c r="Y81" s="1052"/>
      <c r="AJ81" s="545"/>
      <c r="AN81" s="545"/>
    </row>
    <row r="82" spans="1:40" s="1" customFormat="1" ht="12" x14ac:dyDescent="0.2">
      <c r="A82" s="1041">
        <v>21079</v>
      </c>
      <c r="B82" s="1041"/>
      <c r="C82" s="1028" t="s">
        <v>1267</v>
      </c>
      <c r="D82" s="1042" t="s">
        <v>1268</v>
      </c>
      <c r="E82" s="1043" t="s">
        <v>1190</v>
      </c>
      <c r="F82" s="1044" t="s">
        <v>1138</v>
      </c>
      <c r="G82" s="1045"/>
      <c r="H82" s="1046"/>
      <c r="I82" s="1037"/>
      <c r="J82" s="1037"/>
      <c r="K82" s="1047"/>
      <c r="L82" s="1047"/>
      <c r="M82" s="1048"/>
      <c r="N82" s="1037"/>
      <c r="O82" s="1037"/>
      <c r="P82" s="1045" t="s">
        <v>1196</v>
      </c>
      <c r="Q82" s="1045"/>
      <c r="R82" s="1050"/>
      <c r="S82" s="1037"/>
      <c r="T82" s="1037"/>
      <c r="U82" s="1037"/>
      <c r="V82" s="1037"/>
      <c r="W82" s="1051"/>
      <c r="X82" s="1037"/>
      <c r="Y82" s="1052"/>
      <c r="AJ82" s="545"/>
      <c r="AN82" s="545"/>
    </row>
    <row r="83" spans="1:40" s="1" customFormat="1" x14ac:dyDescent="0.25">
      <c r="A83" s="1041">
        <v>21080</v>
      </c>
      <c r="B83" s="1041"/>
      <c r="C83" s="1028" t="s">
        <v>1269</v>
      </c>
      <c r="D83" s="1042" t="s">
        <v>1270</v>
      </c>
      <c r="E83" s="1043" t="s">
        <v>1271</v>
      </c>
      <c r="F83" s="1044" t="s">
        <v>1138</v>
      </c>
      <c r="G83" s="1045"/>
      <c r="H83" s="1046"/>
      <c r="I83" s="1037"/>
      <c r="J83" s="1037"/>
      <c r="K83" s="1047"/>
      <c r="L83" s="1047"/>
      <c r="M83" s="1048"/>
      <c r="N83" s="1037"/>
      <c r="O83" s="1037"/>
      <c r="P83" s="1045" t="s">
        <v>1196</v>
      </c>
      <c r="Q83" s="56">
        <v>21080</v>
      </c>
      <c r="R83" s="1050">
        <v>0.75</v>
      </c>
      <c r="S83" s="1037"/>
      <c r="T83" s="1037"/>
      <c r="U83" s="1037"/>
      <c r="V83" s="1037"/>
      <c r="W83" s="1051"/>
      <c r="X83" s="1037"/>
      <c r="Y83" s="1052"/>
      <c r="AJ83" s="545"/>
      <c r="AN83" s="545"/>
    </row>
    <row r="84" spans="1:40" s="1" customFormat="1" ht="12" x14ac:dyDescent="0.2">
      <c r="A84" s="1041">
        <v>21083</v>
      </c>
      <c r="B84" s="1041"/>
      <c r="C84" s="1028">
        <v>130</v>
      </c>
      <c r="D84" s="1042" t="s">
        <v>1150</v>
      </c>
      <c r="E84" s="1043" t="s">
        <v>1150</v>
      </c>
      <c r="F84" s="1044" t="s">
        <v>1138</v>
      </c>
      <c r="G84" s="1045"/>
      <c r="H84" s="1046"/>
      <c r="I84" s="1037"/>
      <c r="J84" s="1037"/>
      <c r="K84" s="1047"/>
      <c r="L84" s="1047"/>
      <c r="M84" s="1048"/>
      <c r="N84" s="1037"/>
      <c r="O84" s="1037"/>
      <c r="P84" s="1045" t="s">
        <v>1196</v>
      </c>
      <c r="Q84" s="1045"/>
      <c r="R84" s="1050"/>
      <c r="S84" s="1037"/>
      <c r="T84" s="1037"/>
      <c r="U84" s="1037"/>
      <c r="V84" s="1037"/>
      <c r="W84" s="1051"/>
      <c r="X84" s="1037"/>
      <c r="Y84" s="1052"/>
      <c r="AJ84" s="545"/>
      <c r="AN84" s="545"/>
    </row>
    <row r="85" spans="1:40" s="1" customFormat="1" ht="12" x14ac:dyDescent="0.2">
      <c r="A85" s="1041">
        <v>21084</v>
      </c>
      <c r="B85" s="1041"/>
      <c r="C85" s="1028" t="s">
        <v>1272</v>
      </c>
      <c r="D85" s="1042" t="s">
        <v>1273</v>
      </c>
      <c r="E85" s="1043" t="s">
        <v>1274</v>
      </c>
      <c r="F85" s="1044" t="s">
        <v>1138</v>
      </c>
      <c r="G85" s="1045"/>
      <c r="H85" s="1046"/>
      <c r="I85" s="1037"/>
      <c r="J85" s="1037"/>
      <c r="K85" s="1047"/>
      <c r="L85" s="1047"/>
      <c r="M85" s="1048"/>
      <c r="N85" s="1037"/>
      <c r="O85" s="1037"/>
      <c r="P85" s="1045" t="s">
        <v>1196</v>
      </c>
      <c r="Q85" s="1045"/>
      <c r="R85" s="1050"/>
      <c r="S85" s="1037"/>
      <c r="T85" s="1037"/>
      <c r="U85" s="1037"/>
      <c r="V85" s="1037"/>
      <c r="W85" s="1051"/>
      <c r="X85" s="1037"/>
      <c r="Y85" s="1052"/>
      <c r="AJ85" s="545"/>
      <c r="AN85" s="545"/>
    </row>
    <row r="86" spans="1:40" s="1" customFormat="1" ht="15.75" thickBot="1" x14ac:dyDescent="0.3">
      <c r="A86" s="91">
        <v>21123</v>
      </c>
      <c r="B86" s="91"/>
      <c r="C86" s="24">
        <v>108</v>
      </c>
      <c r="D86" s="66" t="s">
        <v>1275</v>
      </c>
      <c r="E86" s="12" t="s">
        <v>1276</v>
      </c>
      <c r="F86" s="104"/>
      <c r="G86" s="39"/>
      <c r="H86" s="28">
        <v>42024</v>
      </c>
      <c r="I86" s="17">
        <v>42033</v>
      </c>
      <c r="J86" s="13"/>
      <c r="K86" s="15"/>
      <c r="L86" s="15"/>
      <c r="M86" s="77"/>
      <c r="N86" s="17"/>
      <c r="O86" s="39"/>
      <c r="P86" s="39" t="s">
        <v>1196</v>
      </c>
      <c r="Q86" s="87">
        <v>21123</v>
      </c>
      <c r="R86" s="32">
        <v>0.75</v>
      </c>
      <c r="S86" s="17"/>
      <c r="T86" s="39"/>
      <c r="U86" s="17"/>
      <c r="V86" s="17"/>
      <c r="W86" s="118"/>
      <c r="X86" s="17"/>
      <c r="Y86" s="13"/>
      <c r="AJ86" s="545"/>
      <c r="AN86" s="545"/>
    </row>
    <row r="87" spans="1:40" ht="15.75" thickTop="1" x14ac:dyDescent="0.25"/>
    <row r="88" spans="1:40" s="1" customFormat="1" ht="12" customHeight="1" x14ac:dyDescent="0.25">
      <c r="A88" s="2304" t="s">
        <v>1277</v>
      </c>
      <c r="B88" s="2305"/>
      <c r="C88" s="2305"/>
      <c r="D88" s="2305"/>
      <c r="E88" s="2306"/>
      <c r="F88" s="1025"/>
      <c r="G88" s="42"/>
      <c r="H88" s="977"/>
      <c r="I88" s="978"/>
      <c r="J88" s="1026"/>
      <c r="K88" s="980"/>
      <c r="L88" s="980"/>
      <c r="M88" s="981"/>
      <c r="N88" s="1026"/>
      <c r="O88" s="1026"/>
      <c r="P88" s="982"/>
      <c r="Q88" s="982"/>
      <c r="R88" s="984"/>
      <c r="S88" s="978"/>
      <c r="T88" s="1026"/>
      <c r="U88" s="978"/>
      <c r="V88" s="978"/>
      <c r="W88" s="1038"/>
      <c r="X88" s="978"/>
      <c r="Y88" s="980"/>
      <c r="AJ88" s="545"/>
      <c r="AN88" s="545"/>
    </row>
    <row r="89" spans="1:40" s="1" customFormat="1" x14ac:dyDescent="0.25">
      <c r="A89" s="92">
        <v>21972</v>
      </c>
      <c r="B89" s="92"/>
      <c r="C89" s="23">
        <v>101</v>
      </c>
      <c r="D89" s="67" t="s">
        <v>1278</v>
      </c>
      <c r="E89" s="7" t="s">
        <v>1279</v>
      </c>
      <c r="F89" s="95">
        <v>42030</v>
      </c>
      <c r="G89" s="43">
        <v>1251</v>
      </c>
      <c r="H89" s="26">
        <v>42026</v>
      </c>
      <c r="I89" s="9">
        <v>42040</v>
      </c>
      <c r="J89" s="36" t="s">
        <v>154</v>
      </c>
      <c r="K89" s="10">
        <v>1</v>
      </c>
      <c r="L89" s="10">
        <v>1</v>
      </c>
      <c r="M89" s="78">
        <v>42163</v>
      </c>
      <c r="N89" s="36">
        <v>42165</v>
      </c>
      <c r="O89" s="36" t="s">
        <v>95</v>
      </c>
      <c r="P89" s="6"/>
      <c r="Q89" s="56">
        <v>21972</v>
      </c>
      <c r="R89" s="34">
        <v>0.95</v>
      </c>
      <c r="S89" s="9"/>
      <c r="T89" s="36"/>
      <c r="U89" s="9">
        <v>42241</v>
      </c>
      <c r="V89" s="9"/>
      <c r="W89" s="116"/>
      <c r="X89" s="9"/>
      <c r="Y89" s="8"/>
      <c r="AJ89" s="545"/>
      <c r="AN89" s="545"/>
    </row>
    <row r="90" spans="1:40" s="1" customFormat="1" x14ac:dyDescent="0.2">
      <c r="A90" s="92">
        <v>21973</v>
      </c>
      <c r="B90" s="92"/>
      <c r="C90" s="23">
        <v>102</v>
      </c>
      <c r="D90" s="67" t="s">
        <v>1280</v>
      </c>
      <c r="E90" s="7" t="s">
        <v>1281</v>
      </c>
      <c r="F90" s="95">
        <v>42090</v>
      </c>
      <c r="G90" s="43">
        <v>96</v>
      </c>
      <c r="H90" s="26">
        <v>42115</v>
      </c>
      <c r="I90" s="9">
        <v>42129</v>
      </c>
      <c r="J90" s="36" t="s">
        <v>154</v>
      </c>
      <c r="K90" s="10">
        <v>1</v>
      </c>
      <c r="L90" s="10">
        <v>1</v>
      </c>
      <c r="M90" s="78">
        <v>42156</v>
      </c>
      <c r="N90" s="36">
        <v>42184</v>
      </c>
      <c r="O90" s="36" t="s">
        <v>95</v>
      </c>
      <c r="P90" s="6"/>
      <c r="Q90" s="96">
        <v>21973</v>
      </c>
      <c r="R90" s="34">
        <v>1</v>
      </c>
      <c r="S90" s="9"/>
      <c r="T90" s="36"/>
      <c r="U90" s="9">
        <v>42241</v>
      </c>
      <c r="V90" s="9"/>
      <c r="W90" s="116"/>
      <c r="X90" s="9"/>
      <c r="Y90" s="8"/>
      <c r="AJ90" s="545"/>
      <c r="AN90" s="545"/>
    </row>
    <row r="91" spans="1:40" s="1" customFormat="1" x14ac:dyDescent="0.2">
      <c r="A91" s="1041">
        <v>21974</v>
      </c>
      <c r="B91" s="1041"/>
      <c r="C91" s="1028">
        <v>103</v>
      </c>
      <c r="D91" s="1042" t="s">
        <v>1282</v>
      </c>
      <c r="E91" s="1043" t="s">
        <v>1283</v>
      </c>
      <c r="F91" s="95">
        <v>42090</v>
      </c>
      <c r="G91" s="1045">
        <v>74</v>
      </c>
      <c r="H91" s="1064">
        <v>42115</v>
      </c>
      <c r="I91" s="1065">
        <v>42129</v>
      </c>
      <c r="J91" s="1037"/>
      <c r="K91" s="1047">
        <v>1</v>
      </c>
      <c r="L91" s="1047">
        <v>1</v>
      </c>
      <c r="M91" s="1048">
        <v>42163</v>
      </c>
      <c r="N91" s="1037">
        <v>42184</v>
      </c>
      <c r="O91" s="1037" t="s">
        <v>95</v>
      </c>
      <c r="P91" s="1068"/>
      <c r="Q91" s="1069">
        <v>21974</v>
      </c>
      <c r="R91" s="1050">
        <v>1</v>
      </c>
      <c r="S91" s="1065"/>
      <c r="T91" s="1037"/>
      <c r="U91" s="1065">
        <v>42241</v>
      </c>
      <c r="V91" s="1065"/>
      <c r="W91" s="1066"/>
      <c r="X91" s="1065"/>
      <c r="Y91" s="1052"/>
      <c r="AJ91" s="545"/>
      <c r="AN91" s="545"/>
    </row>
    <row r="92" spans="1:40" s="1" customFormat="1" x14ac:dyDescent="0.2">
      <c r="A92" s="92">
        <v>21975</v>
      </c>
      <c r="B92" s="92"/>
      <c r="C92" s="23">
        <v>104</v>
      </c>
      <c r="D92" s="67" t="s">
        <v>1284</v>
      </c>
      <c r="E92" s="7" t="s">
        <v>1285</v>
      </c>
      <c r="F92" s="95">
        <v>42090</v>
      </c>
      <c r="G92" s="43">
        <v>90</v>
      </c>
      <c r="H92" s="26">
        <v>42115</v>
      </c>
      <c r="I92" s="9">
        <v>42129</v>
      </c>
      <c r="J92" s="36"/>
      <c r="K92" s="10">
        <v>1</v>
      </c>
      <c r="L92" s="10">
        <v>1</v>
      </c>
      <c r="M92" s="78">
        <v>42173</v>
      </c>
      <c r="N92" s="36">
        <v>42175</v>
      </c>
      <c r="O92" s="36" t="s">
        <v>95</v>
      </c>
      <c r="P92" s="6"/>
      <c r="Q92" s="96">
        <v>21975</v>
      </c>
      <c r="R92" s="34">
        <v>1</v>
      </c>
      <c r="S92" s="9"/>
      <c r="T92" s="36"/>
      <c r="U92" s="9">
        <v>42241</v>
      </c>
      <c r="V92" s="9"/>
      <c r="W92" s="116"/>
      <c r="X92" s="9"/>
      <c r="Y92" s="8"/>
      <c r="AJ92" s="545"/>
      <c r="AN92" s="545"/>
    </row>
    <row r="93" spans="1:40" s="1" customFormat="1" ht="12" x14ac:dyDescent="0.2">
      <c r="A93" s="1041">
        <v>21976</v>
      </c>
      <c r="B93" s="1041"/>
      <c r="C93" s="1028">
        <v>105</v>
      </c>
      <c r="D93" s="1042" t="s">
        <v>1286</v>
      </c>
      <c r="E93" s="1043" t="s">
        <v>1287</v>
      </c>
      <c r="F93" s="95">
        <v>42090</v>
      </c>
      <c r="G93" s="1045">
        <v>90</v>
      </c>
      <c r="H93" s="1064">
        <v>42158</v>
      </c>
      <c r="I93" s="1065">
        <v>42174</v>
      </c>
      <c r="J93" s="1037"/>
      <c r="K93" s="1047">
        <v>1</v>
      </c>
      <c r="L93" s="1047">
        <v>1</v>
      </c>
      <c r="M93" s="1048"/>
      <c r="N93" s="1037"/>
      <c r="O93" s="1037"/>
      <c r="P93" s="1068"/>
      <c r="Q93" s="1068"/>
      <c r="R93" s="1050">
        <v>0.95</v>
      </c>
      <c r="S93" s="1065"/>
      <c r="T93" s="1037"/>
      <c r="U93" s="1065">
        <v>42241</v>
      </c>
      <c r="V93" s="1065"/>
      <c r="W93" s="1066"/>
      <c r="X93" s="1065"/>
      <c r="Y93" s="1052"/>
      <c r="AJ93" s="545"/>
      <c r="AN93" s="545"/>
    </row>
    <row r="94" spans="1:40" s="1" customFormat="1" ht="12" x14ac:dyDescent="0.2">
      <c r="A94" s="92">
        <v>21977</v>
      </c>
      <c r="B94" s="92"/>
      <c r="C94" s="23" t="s">
        <v>1186</v>
      </c>
      <c r="D94" s="67" t="s">
        <v>1288</v>
      </c>
      <c r="E94" s="7" t="s">
        <v>1289</v>
      </c>
      <c r="F94" s="95">
        <v>42090</v>
      </c>
      <c r="G94" s="43"/>
      <c r="H94" s="26"/>
      <c r="I94" s="9"/>
      <c r="J94" s="36"/>
      <c r="K94" s="10"/>
      <c r="L94" s="10"/>
      <c r="M94" s="78"/>
      <c r="N94" s="36"/>
      <c r="O94" s="36"/>
      <c r="P94" s="6"/>
      <c r="Q94" s="6"/>
      <c r="R94" s="34"/>
      <c r="S94" s="9"/>
      <c r="T94" s="36"/>
      <c r="U94" s="9"/>
      <c r="V94" s="9"/>
      <c r="W94" s="116"/>
      <c r="X94" s="9"/>
      <c r="Y94" s="8"/>
      <c r="AJ94" s="545"/>
      <c r="AN94" s="545"/>
    </row>
    <row r="95" spans="1:40" s="1" customFormat="1" ht="12" x14ac:dyDescent="0.2">
      <c r="A95" s="1041">
        <v>21978</v>
      </c>
      <c r="B95" s="1041"/>
      <c r="C95" s="1028" t="s">
        <v>1188</v>
      </c>
      <c r="D95" s="1042" t="s">
        <v>452</v>
      </c>
      <c r="E95" s="1043" t="s">
        <v>453</v>
      </c>
      <c r="F95" s="95">
        <v>42090</v>
      </c>
      <c r="G95" s="1045"/>
      <c r="H95" s="1064"/>
      <c r="I95" s="1065"/>
      <c r="J95" s="1037"/>
      <c r="K95" s="1047"/>
      <c r="L95" s="1047"/>
      <c r="M95" s="1048"/>
      <c r="N95" s="1037"/>
      <c r="O95" s="1037"/>
      <c r="P95" s="1068"/>
      <c r="Q95" s="1068"/>
      <c r="R95" s="1050"/>
      <c r="S95" s="1065"/>
      <c r="T95" s="1037"/>
      <c r="U95" s="1065"/>
      <c r="V95" s="1065"/>
      <c r="W95" s="1066"/>
      <c r="X95" s="1065"/>
      <c r="Y95" s="1052"/>
      <c r="AJ95" s="545"/>
      <c r="AN95" s="545"/>
    </row>
    <row r="96" spans="1:40" s="1" customFormat="1" ht="12" x14ac:dyDescent="0.2">
      <c r="A96" s="1041">
        <v>21979</v>
      </c>
      <c r="B96" s="1041"/>
      <c r="C96" s="1028" t="s">
        <v>1290</v>
      </c>
      <c r="D96" s="1042" t="s">
        <v>1150</v>
      </c>
      <c r="E96" s="1043" t="s">
        <v>1291</v>
      </c>
      <c r="F96" s="95">
        <v>42090</v>
      </c>
      <c r="G96" s="1045"/>
      <c r="H96" s="1064"/>
      <c r="I96" s="1065"/>
      <c r="J96" s="1037"/>
      <c r="K96" s="1047"/>
      <c r="L96" s="1047"/>
      <c r="M96" s="1048"/>
      <c r="N96" s="1037"/>
      <c r="O96" s="1037"/>
      <c r="P96" s="1068"/>
      <c r="Q96" s="1068"/>
      <c r="R96" s="1050"/>
      <c r="S96" s="1065"/>
      <c r="T96" s="1037"/>
      <c r="U96" s="1065"/>
      <c r="V96" s="1065"/>
      <c r="W96" s="1066"/>
      <c r="X96" s="1065"/>
      <c r="Y96" s="1052"/>
      <c r="AJ96" s="545"/>
      <c r="AN96" s="545"/>
    </row>
    <row r="97" spans="1:40" s="1" customFormat="1" ht="12" x14ac:dyDescent="0.2">
      <c r="A97" s="92">
        <v>21980</v>
      </c>
      <c r="B97" s="92"/>
      <c r="C97" s="23" t="s">
        <v>1290</v>
      </c>
      <c r="D97" s="67" t="s">
        <v>48</v>
      </c>
      <c r="E97" s="7" t="s">
        <v>49</v>
      </c>
      <c r="F97" s="95">
        <v>42090</v>
      </c>
      <c r="G97" s="43"/>
      <c r="H97" s="26"/>
      <c r="I97" s="9"/>
      <c r="J97" s="36"/>
      <c r="K97" s="10"/>
      <c r="L97" s="10"/>
      <c r="M97" s="78"/>
      <c r="N97" s="36"/>
      <c r="O97" s="36"/>
      <c r="P97" s="6"/>
      <c r="Q97" s="6"/>
      <c r="R97" s="34"/>
      <c r="S97" s="9"/>
      <c r="T97" s="36"/>
      <c r="U97" s="9"/>
      <c r="V97" s="9"/>
      <c r="W97" s="116"/>
      <c r="X97" s="9"/>
      <c r="Y97" s="8"/>
      <c r="AJ97" s="545"/>
      <c r="AN97" s="545"/>
    </row>
    <row r="99" spans="1:40" s="1" customFormat="1" ht="12" customHeight="1" x14ac:dyDescent="0.25">
      <c r="A99" s="2317" t="s">
        <v>1292</v>
      </c>
      <c r="B99" s="2317"/>
      <c r="C99" s="2317"/>
      <c r="D99" s="2317"/>
      <c r="E99" s="2317"/>
      <c r="F99" s="1025"/>
      <c r="G99" s="42"/>
      <c r="H99" s="977"/>
      <c r="I99" s="978"/>
      <c r="J99" s="982"/>
      <c r="K99" s="980"/>
      <c r="L99" s="980"/>
      <c r="M99" s="981"/>
      <c r="N99" s="1026"/>
      <c r="O99" s="982"/>
      <c r="P99" s="982"/>
      <c r="Q99" s="982"/>
      <c r="R99" s="984"/>
      <c r="S99" s="978"/>
      <c r="T99" s="982"/>
      <c r="U99" s="978"/>
      <c r="V99" s="978"/>
      <c r="W99" s="1038"/>
      <c r="X99" s="978"/>
      <c r="Y99" s="980"/>
      <c r="AJ99" s="545"/>
      <c r="AN99" s="545"/>
    </row>
    <row r="100" spans="1:40" s="1" customFormat="1" hidden="1" x14ac:dyDescent="0.2">
      <c r="A100" s="92" t="s">
        <v>1293</v>
      </c>
      <c r="B100" s="92"/>
      <c r="C100" s="23"/>
      <c r="D100" s="67" t="s">
        <v>1294</v>
      </c>
      <c r="E100" s="7" t="s">
        <v>1295</v>
      </c>
      <c r="F100" s="95"/>
      <c r="G100" s="43"/>
      <c r="H100" s="26">
        <v>42202</v>
      </c>
      <c r="I100" s="9">
        <v>42202</v>
      </c>
      <c r="J100" s="36"/>
      <c r="K100" s="10">
        <v>1</v>
      </c>
      <c r="L100" s="10">
        <v>1</v>
      </c>
      <c r="M100" s="78"/>
      <c r="N100" s="36">
        <v>42233</v>
      </c>
      <c r="O100" s="36" t="s">
        <v>590</v>
      </c>
      <c r="P100" s="6"/>
      <c r="Q100" s="96" t="s">
        <v>1293</v>
      </c>
      <c r="R100" s="34"/>
      <c r="S100" s="9">
        <v>42251</v>
      </c>
      <c r="T100" s="36"/>
      <c r="U100" s="9"/>
      <c r="V100" s="9"/>
      <c r="W100" s="116"/>
      <c r="X100" s="9"/>
      <c r="Y100" s="8"/>
      <c r="AJ100" s="545"/>
      <c r="AN100" s="545"/>
    </row>
    <row r="101" spans="1:40" s="1" customFormat="1" hidden="1" x14ac:dyDescent="0.2">
      <c r="A101" s="92" t="s">
        <v>1296</v>
      </c>
      <c r="B101" s="92"/>
      <c r="C101" s="23"/>
      <c r="D101" s="67" t="s">
        <v>1297</v>
      </c>
      <c r="E101" s="7" t="s">
        <v>1298</v>
      </c>
      <c r="F101" s="95"/>
      <c r="G101" s="43"/>
      <c r="H101" s="26"/>
      <c r="I101" s="9"/>
      <c r="J101" s="1037"/>
      <c r="K101" s="10">
        <v>1</v>
      </c>
      <c r="L101" s="10">
        <v>1</v>
      </c>
      <c r="M101" s="78"/>
      <c r="N101" s="36">
        <v>42234</v>
      </c>
      <c r="O101" s="1037" t="s">
        <v>590</v>
      </c>
      <c r="P101" s="6"/>
      <c r="Q101" s="96" t="s">
        <v>1296</v>
      </c>
      <c r="R101" s="34"/>
      <c r="S101" s="9"/>
      <c r="T101" s="1037"/>
      <c r="U101" s="9"/>
      <c r="V101" s="9"/>
      <c r="W101" s="116"/>
      <c r="X101" s="9"/>
      <c r="Y101" s="8"/>
      <c r="AJ101" s="545"/>
      <c r="AN101" s="545"/>
    </row>
    <row r="102" spans="1:40" s="1" customFormat="1" ht="30" hidden="1" x14ac:dyDescent="0.2">
      <c r="A102" s="1070" t="s">
        <v>1299</v>
      </c>
      <c r="B102" s="1041"/>
      <c r="C102" s="23"/>
      <c r="D102" s="1071" t="s">
        <v>1300</v>
      </c>
      <c r="E102" s="1043" t="s">
        <v>1301</v>
      </c>
      <c r="F102" s="95"/>
      <c r="G102" s="1045"/>
      <c r="H102" s="1064"/>
      <c r="I102" s="1065"/>
      <c r="J102" s="1037"/>
      <c r="K102" s="1047">
        <v>1</v>
      </c>
      <c r="L102" s="1047">
        <v>1</v>
      </c>
      <c r="M102" s="1048"/>
      <c r="N102" s="1037">
        <v>42237</v>
      </c>
      <c r="O102" s="1037" t="s">
        <v>590</v>
      </c>
      <c r="P102" s="1068"/>
      <c r="Q102" s="1072" t="s">
        <v>1299</v>
      </c>
      <c r="R102" s="1050"/>
      <c r="S102" s="9"/>
      <c r="T102" s="1037"/>
      <c r="U102" s="1065"/>
      <c r="V102" s="1065"/>
      <c r="W102" s="1066"/>
      <c r="X102" s="1065"/>
      <c r="Y102" s="1052"/>
      <c r="AJ102" s="545"/>
      <c r="AN102" s="545"/>
    </row>
    <row r="103" spans="1:40" s="1" customFormat="1" ht="12" hidden="1" x14ac:dyDescent="0.2">
      <c r="A103" s="92"/>
      <c r="B103" s="92"/>
      <c r="C103" s="1028">
        <v>130</v>
      </c>
      <c r="D103" s="67" t="s">
        <v>1302</v>
      </c>
      <c r="E103" s="7" t="s">
        <v>1303</v>
      </c>
      <c r="F103" s="95">
        <v>42227</v>
      </c>
      <c r="G103" s="43" t="s">
        <v>221</v>
      </c>
      <c r="H103" s="26"/>
      <c r="I103" s="9"/>
      <c r="J103" s="1037"/>
      <c r="K103" s="10"/>
      <c r="L103" s="10"/>
      <c r="M103" s="78"/>
      <c r="N103" s="36">
        <v>42247</v>
      </c>
      <c r="O103" s="1037"/>
      <c r="P103" s="6"/>
      <c r="Q103" s="6"/>
      <c r="R103" s="34"/>
      <c r="S103" s="9">
        <v>42251</v>
      </c>
      <c r="T103" s="1037"/>
      <c r="U103" s="9"/>
      <c r="V103" s="9"/>
      <c r="W103" s="116"/>
      <c r="X103" s="9"/>
      <c r="Y103" s="8"/>
      <c r="AJ103" s="545"/>
      <c r="AN103" s="545"/>
    </row>
    <row r="104" spans="1:40" s="1" customFormat="1" x14ac:dyDescent="0.2">
      <c r="A104" s="1073">
        <v>22876</v>
      </c>
      <c r="B104" s="985"/>
      <c r="C104" s="147">
        <v>110</v>
      </c>
      <c r="D104" s="987" t="s">
        <v>1304</v>
      </c>
      <c r="E104" s="149" t="s">
        <v>1200</v>
      </c>
      <c r="F104" s="150">
        <v>42209</v>
      </c>
      <c r="G104" s="990">
        <v>588</v>
      </c>
      <c r="H104" s="991">
        <v>42235</v>
      </c>
      <c r="I104" s="992">
        <v>42236</v>
      </c>
      <c r="J104" s="993"/>
      <c r="K104" s="1005">
        <v>1</v>
      </c>
      <c r="L104" s="1005">
        <v>1</v>
      </c>
      <c r="M104" s="995"/>
      <c r="N104" s="138">
        <v>42249</v>
      </c>
      <c r="O104" s="993" t="s">
        <v>590</v>
      </c>
      <c r="P104" s="986"/>
      <c r="Q104" s="1024">
        <v>22876</v>
      </c>
      <c r="R104" s="997">
        <v>1</v>
      </c>
      <c r="S104" s="992">
        <v>42251</v>
      </c>
      <c r="T104" s="993"/>
      <c r="U104" s="992"/>
      <c r="V104" s="992"/>
      <c r="W104" s="1074"/>
      <c r="X104" s="992" t="s">
        <v>154</v>
      </c>
      <c r="Y104" s="1000" t="s">
        <v>1305</v>
      </c>
      <c r="AJ104" s="545"/>
      <c r="AN104" s="545"/>
    </row>
    <row r="105" spans="1:40" s="1" customFormat="1" x14ac:dyDescent="0.2">
      <c r="A105" s="187">
        <v>22877</v>
      </c>
      <c r="B105" s="146"/>
      <c r="C105" s="986">
        <v>111</v>
      </c>
      <c r="D105" s="148" t="s">
        <v>1306</v>
      </c>
      <c r="E105" s="149" t="s">
        <v>1200</v>
      </c>
      <c r="F105" s="150">
        <v>42209</v>
      </c>
      <c r="G105" s="141">
        <v>212</v>
      </c>
      <c r="H105" s="151">
        <v>42235</v>
      </c>
      <c r="I105" s="152">
        <v>42236</v>
      </c>
      <c r="J105" s="993"/>
      <c r="K105" s="153">
        <v>1</v>
      </c>
      <c r="L105" s="153">
        <v>1</v>
      </c>
      <c r="M105" s="140"/>
      <c r="N105" s="138">
        <v>42248</v>
      </c>
      <c r="O105" s="993" t="s">
        <v>590</v>
      </c>
      <c r="P105" s="147"/>
      <c r="Q105" s="154">
        <v>22877</v>
      </c>
      <c r="R105" s="143">
        <v>1</v>
      </c>
      <c r="S105" s="152">
        <v>42251</v>
      </c>
      <c r="T105" s="993"/>
      <c r="U105" s="152"/>
      <c r="V105" s="152"/>
      <c r="W105" s="155"/>
      <c r="X105" s="152" t="s">
        <v>154</v>
      </c>
      <c r="Y105" s="144" t="s">
        <v>1307</v>
      </c>
      <c r="AJ105" s="545"/>
      <c r="AN105" s="545"/>
    </row>
    <row r="106" spans="1:40" s="1" customFormat="1" x14ac:dyDescent="0.2">
      <c r="A106" s="1073">
        <v>22878</v>
      </c>
      <c r="B106" s="985"/>
      <c r="C106" s="147">
        <v>112</v>
      </c>
      <c r="D106" s="987" t="s">
        <v>1308</v>
      </c>
      <c r="E106" s="149" t="s">
        <v>1200</v>
      </c>
      <c r="F106" s="150">
        <v>42209</v>
      </c>
      <c r="G106" s="990">
        <v>450</v>
      </c>
      <c r="H106" s="991">
        <v>42235</v>
      </c>
      <c r="I106" s="992">
        <v>42236</v>
      </c>
      <c r="J106" s="993"/>
      <c r="K106" s="1005">
        <v>1</v>
      </c>
      <c r="L106" s="1005">
        <v>1</v>
      </c>
      <c r="M106" s="995"/>
      <c r="N106" s="138">
        <v>42249</v>
      </c>
      <c r="O106" s="993" t="s">
        <v>590</v>
      </c>
      <c r="P106" s="986"/>
      <c r="Q106" s="1024">
        <v>22878</v>
      </c>
      <c r="R106" s="997">
        <v>1</v>
      </c>
      <c r="S106" s="152">
        <v>42251</v>
      </c>
      <c r="T106" s="993"/>
      <c r="U106" s="992"/>
      <c r="V106" s="992"/>
      <c r="W106" s="1074"/>
      <c r="X106" s="992" t="s">
        <v>154</v>
      </c>
      <c r="Y106" s="1000" t="s">
        <v>1309</v>
      </c>
      <c r="AJ106" s="545"/>
      <c r="AN106" s="545"/>
    </row>
    <row r="107" spans="1:40" s="1" customFormat="1" x14ac:dyDescent="0.2">
      <c r="A107" s="1073">
        <v>22879</v>
      </c>
      <c r="B107" s="985"/>
      <c r="C107" s="986">
        <v>113</v>
      </c>
      <c r="D107" s="987" t="s">
        <v>1310</v>
      </c>
      <c r="E107" s="149" t="s">
        <v>1200</v>
      </c>
      <c r="F107" s="150">
        <v>42209</v>
      </c>
      <c r="G107" s="990">
        <v>240</v>
      </c>
      <c r="H107" s="991">
        <v>42235</v>
      </c>
      <c r="I107" s="992">
        <v>42236</v>
      </c>
      <c r="J107" s="993"/>
      <c r="K107" s="1005">
        <v>1</v>
      </c>
      <c r="L107" s="1005">
        <v>1</v>
      </c>
      <c r="M107" s="995"/>
      <c r="N107" s="138">
        <v>42248</v>
      </c>
      <c r="O107" s="993" t="s">
        <v>590</v>
      </c>
      <c r="P107" s="986"/>
      <c r="Q107" s="1024">
        <v>22879</v>
      </c>
      <c r="R107" s="997">
        <v>1</v>
      </c>
      <c r="S107" s="152">
        <v>42251</v>
      </c>
      <c r="T107" s="993"/>
      <c r="U107" s="992"/>
      <c r="V107" s="992"/>
      <c r="W107" s="1074"/>
      <c r="X107" s="992" t="s">
        <v>154</v>
      </c>
      <c r="Y107" s="144" t="s">
        <v>1311</v>
      </c>
      <c r="AJ107" s="545"/>
      <c r="AN107" s="545"/>
    </row>
    <row r="108" spans="1:40" s="1" customFormat="1" x14ac:dyDescent="0.2">
      <c r="A108" s="187">
        <v>22880</v>
      </c>
      <c r="B108" s="146"/>
      <c r="C108" s="986">
        <v>114</v>
      </c>
      <c r="D108" s="148" t="s">
        <v>1312</v>
      </c>
      <c r="E108" s="149" t="s">
        <v>1200</v>
      </c>
      <c r="F108" s="150">
        <v>42209</v>
      </c>
      <c r="G108" s="141">
        <v>459</v>
      </c>
      <c r="H108" s="151">
        <v>42235</v>
      </c>
      <c r="I108" s="152">
        <v>42236</v>
      </c>
      <c r="J108" s="993"/>
      <c r="K108" s="153">
        <v>1</v>
      </c>
      <c r="L108" s="153">
        <v>1</v>
      </c>
      <c r="M108" s="140"/>
      <c r="N108" s="138">
        <v>42249</v>
      </c>
      <c r="O108" s="993" t="s">
        <v>590</v>
      </c>
      <c r="P108" s="147"/>
      <c r="Q108" s="154">
        <v>22880</v>
      </c>
      <c r="R108" s="143">
        <v>1</v>
      </c>
      <c r="S108" s="152">
        <v>42251</v>
      </c>
      <c r="T108" s="993"/>
      <c r="U108" s="152"/>
      <c r="V108" s="152"/>
      <c r="W108" s="155"/>
      <c r="X108" s="152" t="s">
        <v>154</v>
      </c>
      <c r="Y108" s="144" t="s">
        <v>1313</v>
      </c>
      <c r="AJ108" s="545"/>
      <c r="AN108" s="545"/>
    </row>
    <row r="109" spans="1:40" s="1" customFormat="1" x14ac:dyDescent="0.2">
      <c r="A109" s="187">
        <v>22881</v>
      </c>
      <c r="B109" s="146"/>
      <c r="C109" s="147">
        <v>115</v>
      </c>
      <c r="D109" s="148" t="s">
        <v>1314</v>
      </c>
      <c r="E109" s="149" t="s">
        <v>1200</v>
      </c>
      <c r="F109" s="150">
        <v>42209</v>
      </c>
      <c r="G109" s="141">
        <v>212</v>
      </c>
      <c r="H109" s="151">
        <v>42235</v>
      </c>
      <c r="I109" s="152">
        <v>42236</v>
      </c>
      <c r="J109" s="993"/>
      <c r="K109" s="153">
        <v>1</v>
      </c>
      <c r="L109" s="153">
        <v>1</v>
      </c>
      <c r="M109" s="140"/>
      <c r="N109" s="138">
        <v>42248</v>
      </c>
      <c r="O109" s="993" t="s">
        <v>590</v>
      </c>
      <c r="P109" s="147"/>
      <c r="Q109" s="154">
        <v>22881</v>
      </c>
      <c r="R109" s="143">
        <v>1</v>
      </c>
      <c r="S109" s="152">
        <v>42251</v>
      </c>
      <c r="T109" s="993"/>
      <c r="U109" s="152"/>
      <c r="V109" s="152"/>
      <c r="W109" s="155"/>
      <c r="X109" s="152" t="s">
        <v>154</v>
      </c>
      <c r="Y109" s="144" t="s">
        <v>1311</v>
      </c>
      <c r="AJ109" s="545"/>
      <c r="AN109" s="545"/>
    </row>
    <row r="110" spans="1:40" s="1" customFormat="1" x14ac:dyDescent="0.2">
      <c r="A110" s="187">
        <v>22882</v>
      </c>
      <c r="B110" s="146"/>
      <c r="C110" s="147">
        <v>116</v>
      </c>
      <c r="D110" s="148" t="s">
        <v>1315</v>
      </c>
      <c r="E110" s="149" t="s">
        <v>1200</v>
      </c>
      <c r="F110" s="150">
        <v>42209</v>
      </c>
      <c r="G110" s="141">
        <v>442</v>
      </c>
      <c r="H110" s="151">
        <v>42235</v>
      </c>
      <c r="I110" s="152">
        <v>42236</v>
      </c>
      <c r="J110" s="993"/>
      <c r="K110" s="153">
        <v>1</v>
      </c>
      <c r="L110" s="153">
        <v>1</v>
      </c>
      <c r="M110" s="140"/>
      <c r="N110" s="138">
        <v>42250</v>
      </c>
      <c r="O110" s="993" t="s">
        <v>590</v>
      </c>
      <c r="P110" s="147"/>
      <c r="Q110" s="154">
        <v>22882</v>
      </c>
      <c r="R110" s="143">
        <v>1</v>
      </c>
      <c r="S110" s="152">
        <v>42251</v>
      </c>
      <c r="T110" s="993"/>
      <c r="U110" s="152"/>
      <c r="V110" s="152"/>
      <c r="W110" s="155"/>
      <c r="X110" s="152" t="s">
        <v>154</v>
      </c>
      <c r="Y110" s="144" t="s">
        <v>1316</v>
      </c>
      <c r="AJ110" s="545"/>
      <c r="AN110" s="545"/>
    </row>
    <row r="111" spans="1:40" s="1" customFormat="1" x14ac:dyDescent="0.2">
      <c r="A111" s="187">
        <v>22883</v>
      </c>
      <c r="B111" s="146"/>
      <c r="C111" s="147">
        <v>117</v>
      </c>
      <c r="D111" s="148" t="s">
        <v>1317</v>
      </c>
      <c r="E111" s="149" t="s">
        <v>1200</v>
      </c>
      <c r="F111" s="150">
        <v>42209</v>
      </c>
      <c r="G111" s="141">
        <v>442</v>
      </c>
      <c r="H111" s="151">
        <v>42235</v>
      </c>
      <c r="I111" s="152">
        <v>42236</v>
      </c>
      <c r="J111" s="993"/>
      <c r="K111" s="153">
        <v>1</v>
      </c>
      <c r="L111" s="153">
        <v>1</v>
      </c>
      <c r="M111" s="140"/>
      <c r="N111" s="138">
        <v>42250</v>
      </c>
      <c r="O111" s="993" t="s">
        <v>590</v>
      </c>
      <c r="P111" s="147"/>
      <c r="Q111" s="154">
        <v>22883</v>
      </c>
      <c r="R111" s="143">
        <v>1</v>
      </c>
      <c r="S111" s="152">
        <v>42251</v>
      </c>
      <c r="T111" s="993"/>
      <c r="U111" s="152"/>
      <c r="V111" s="152"/>
      <c r="W111" s="155"/>
      <c r="X111" s="152" t="s">
        <v>154</v>
      </c>
      <c r="Y111" s="144" t="s">
        <v>1309</v>
      </c>
      <c r="AJ111" s="545"/>
      <c r="AN111" s="545"/>
    </row>
    <row r="112" spans="1:40" s="1" customFormat="1" ht="12" x14ac:dyDescent="0.2">
      <c r="A112" s="146">
        <v>22891</v>
      </c>
      <c r="B112" s="146"/>
      <c r="C112" s="147">
        <v>202</v>
      </c>
      <c r="D112" s="148" t="s">
        <v>1318</v>
      </c>
      <c r="E112" s="149" t="s">
        <v>1319</v>
      </c>
      <c r="F112" s="150"/>
      <c r="G112" s="141"/>
      <c r="H112" s="151"/>
      <c r="I112" s="152">
        <v>42221</v>
      </c>
      <c r="J112" s="993"/>
      <c r="K112" s="153">
        <v>1</v>
      </c>
      <c r="L112" s="153">
        <v>1</v>
      </c>
      <c r="M112" s="140"/>
      <c r="N112" s="138">
        <v>42254</v>
      </c>
      <c r="O112" s="993" t="s">
        <v>590</v>
      </c>
      <c r="P112" s="147"/>
      <c r="Q112" s="147"/>
      <c r="R112" s="143">
        <v>1</v>
      </c>
      <c r="S112" s="152"/>
      <c r="T112" s="993"/>
      <c r="U112" s="152"/>
      <c r="V112" s="152"/>
      <c r="W112" s="155"/>
      <c r="X112" s="152" t="s">
        <v>154</v>
      </c>
      <c r="Y112" s="144" t="s">
        <v>1307</v>
      </c>
      <c r="AJ112" s="545"/>
      <c r="AN112" s="545"/>
    </row>
    <row r="113" spans="1:40" s="1" customFormat="1" x14ac:dyDescent="0.25">
      <c r="A113" s="161">
        <v>22893</v>
      </c>
      <c r="B113" s="146"/>
      <c r="C113" s="147">
        <v>204</v>
      </c>
      <c r="D113" s="148" t="s">
        <v>1320</v>
      </c>
      <c r="E113" s="149" t="s">
        <v>1321</v>
      </c>
      <c r="F113" s="150">
        <v>42209</v>
      </c>
      <c r="G113" s="141">
        <v>560</v>
      </c>
      <c r="H113" s="151">
        <v>42235</v>
      </c>
      <c r="I113" s="152">
        <v>42236</v>
      </c>
      <c r="J113" s="993"/>
      <c r="K113" s="153">
        <v>1</v>
      </c>
      <c r="L113" s="153">
        <v>0.95</v>
      </c>
      <c r="M113" s="140"/>
      <c r="N113" s="138">
        <v>42251</v>
      </c>
      <c r="O113" s="993" t="s">
        <v>590</v>
      </c>
      <c r="P113" s="147"/>
      <c r="Q113" s="154">
        <v>22893</v>
      </c>
      <c r="R113" s="143">
        <v>1</v>
      </c>
      <c r="S113" s="152">
        <v>42251</v>
      </c>
      <c r="T113" s="993"/>
      <c r="U113" s="152"/>
      <c r="V113" s="152"/>
      <c r="W113" s="155"/>
      <c r="X113" s="152" t="s">
        <v>154</v>
      </c>
      <c r="Y113" s="144" t="s">
        <v>1307</v>
      </c>
      <c r="AJ113" s="545"/>
      <c r="AN113" s="545"/>
    </row>
    <row r="114" spans="1:40" s="1" customFormat="1" x14ac:dyDescent="0.2">
      <c r="A114" s="187">
        <v>22990</v>
      </c>
      <c r="B114" s="146"/>
      <c r="C114" s="147">
        <v>104</v>
      </c>
      <c r="D114" s="148" t="s">
        <v>1322</v>
      </c>
      <c r="E114" s="149" t="s">
        <v>121</v>
      </c>
      <c r="F114" s="150">
        <v>42220</v>
      </c>
      <c r="G114" s="141">
        <v>109</v>
      </c>
      <c r="H114" s="151">
        <v>42226</v>
      </c>
      <c r="I114" s="152">
        <v>42228</v>
      </c>
      <c r="J114" s="993"/>
      <c r="K114" s="153">
        <v>1</v>
      </c>
      <c r="L114" s="153">
        <v>0.95</v>
      </c>
      <c r="M114" s="140"/>
      <c r="N114" s="138">
        <v>42251</v>
      </c>
      <c r="O114" s="993" t="s">
        <v>590</v>
      </c>
      <c r="P114" s="147"/>
      <c r="Q114" s="154">
        <v>22990</v>
      </c>
      <c r="R114" s="143">
        <v>1</v>
      </c>
      <c r="S114" s="152">
        <v>42251</v>
      </c>
      <c r="T114" s="993"/>
      <c r="U114" s="152"/>
      <c r="V114" s="152"/>
      <c r="W114" s="155"/>
      <c r="X114" s="152"/>
      <c r="Y114" s="144"/>
      <c r="AJ114" s="545"/>
      <c r="AN114" s="545"/>
    </row>
    <row r="115" spans="1:40" s="1" customFormat="1" x14ac:dyDescent="0.2">
      <c r="A115" s="187">
        <v>22887</v>
      </c>
      <c r="B115" s="146"/>
      <c r="C115" s="147">
        <v>123</v>
      </c>
      <c r="D115" s="148" t="s">
        <v>1323</v>
      </c>
      <c r="E115" s="149" t="s">
        <v>1177</v>
      </c>
      <c r="F115" s="150">
        <v>42220</v>
      </c>
      <c r="G115" s="141">
        <v>149</v>
      </c>
      <c r="H115" s="151">
        <v>42235</v>
      </c>
      <c r="I115" s="152">
        <v>42236</v>
      </c>
      <c r="J115" s="993"/>
      <c r="K115" s="153">
        <v>1</v>
      </c>
      <c r="L115" s="153">
        <v>1</v>
      </c>
      <c r="M115" s="140"/>
      <c r="N115" s="138">
        <v>42251</v>
      </c>
      <c r="O115" s="993" t="s">
        <v>590</v>
      </c>
      <c r="P115" s="147"/>
      <c r="Q115" s="154">
        <v>22887</v>
      </c>
      <c r="R115" s="143">
        <v>1</v>
      </c>
      <c r="S115" s="152">
        <v>42251</v>
      </c>
      <c r="T115" s="993"/>
      <c r="U115" s="152"/>
      <c r="V115" s="152"/>
      <c r="W115" s="155"/>
      <c r="X115" s="152"/>
      <c r="Y115" s="144" t="s">
        <v>1324</v>
      </c>
      <c r="AJ115" s="545"/>
      <c r="AN115" s="545"/>
    </row>
    <row r="116" spans="1:40" s="1" customFormat="1" x14ac:dyDescent="0.2">
      <c r="A116" s="187">
        <v>22890</v>
      </c>
      <c r="B116" s="146"/>
      <c r="C116" s="147">
        <v>201</v>
      </c>
      <c r="D116" s="148" t="s">
        <v>1325</v>
      </c>
      <c r="E116" s="149" t="s">
        <v>1177</v>
      </c>
      <c r="F116" s="150">
        <v>42220</v>
      </c>
      <c r="G116" s="141">
        <v>149</v>
      </c>
      <c r="H116" s="151">
        <v>42226</v>
      </c>
      <c r="I116" s="152">
        <v>42230</v>
      </c>
      <c r="J116" s="993"/>
      <c r="K116" s="153">
        <v>1</v>
      </c>
      <c r="L116" s="153">
        <v>1</v>
      </c>
      <c r="M116" s="140"/>
      <c r="N116" s="138">
        <v>42254</v>
      </c>
      <c r="O116" s="993" t="s">
        <v>590</v>
      </c>
      <c r="P116" s="147"/>
      <c r="Q116" s="154">
        <v>22890</v>
      </c>
      <c r="R116" s="143">
        <v>1</v>
      </c>
      <c r="S116" s="152">
        <v>42251</v>
      </c>
      <c r="T116" s="993"/>
      <c r="U116" s="152"/>
      <c r="V116" s="152"/>
      <c r="W116" s="155"/>
      <c r="X116" s="152"/>
      <c r="Y116" s="144"/>
      <c r="AJ116" s="545"/>
      <c r="AN116" s="545"/>
    </row>
    <row r="117" spans="1:40" s="1" customFormat="1" x14ac:dyDescent="0.2">
      <c r="A117" s="187">
        <v>22892</v>
      </c>
      <c r="B117" s="146"/>
      <c r="C117" s="147">
        <v>203</v>
      </c>
      <c r="D117" s="148" t="s">
        <v>1326</v>
      </c>
      <c r="E117" s="149" t="s">
        <v>1327</v>
      </c>
      <c r="F117" s="150">
        <v>42220</v>
      </c>
      <c r="G117" s="141">
        <v>34</v>
      </c>
      <c r="H117" s="151">
        <v>42230</v>
      </c>
      <c r="I117" s="152">
        <v>42230</v>
      </c>
      <c r="J117" s="993"/>
      <c r="K117" s="153">
        <v>1</v>
      </c>
      <c r="L117" s="153">
        <v>1</v>
      </c>
      <c r="M117" s="140"/>
      <c r="N117" s="138">
        <v>42254</v>
      </c>
      <c r="O117" s="993" t="s">
        <v>590</v>
      </c>
      <c r="P117" s="147"/>
      <c r="Q117" s="154">
        <v>22892</v>
      </c>
      <c r="R117" s="143">
        <v>1</v>
      </c>
      <c r="S117" s="152"/>
      <c r="T117" s="993"/>
      <c r="U117" s="152"/>
      <c r="V117" s="152"/>
      <c r="W117" s="155"/>
      <c r="X117" s="152"/>
      <c r="Y117" s="144"/>
      <c r="AJ117" s="545"/>
      <c r="AN117" s="545"/>
    </row>
    <row r="118" spans="1:40" s="1" customFormat="1" x14ac:dyDescent="0.2">
      <c r="A118" s="187">
        <v>22894</v>
      </c>
      <c r="B118" s="146"/>
      <c r="C118" s="147">
        <v>205</v>
      </c>
      <c r="D118" s="148" t="s">
        <v>1328</v>
      </c>
      <c r="E118" s="149" t="s">
        <v>1200</v>
      </c>
      <c r="F118" s="150">
        <v>42209</v>
      </c>
      <c r="G118" s="141">
        <v>560</v>
      </c>
      <c r="H118" s="151">
        <v>42235</v>
      </c>
      <c r="I118" s="152">
        <v>42236</v>
      </c>
      <c r="J118" s="993"/>
      <c r="K118" s="153">
        <v>1</v>
      </c>
      <c r="L118" s="153">
        <v>1</v>
      </c>
      <c r="M118" s="140"/>
      <c r="N118" s="138">
        <v>42255</v>
      </c>
      <c r="O118" s="993" t="s">
        <v>590</v>
      </c>
      <c r="P118" s="147"/>
      <c r="Q118" s="154">
        <v>22894</v>
      </c>
      <c r="R118" s="143">
        <v>1</v>
      </c>
      <c r="S118" s="152">
        <v>42251</v>
      </c>
      <c r="T118" s="993"/>
      <c r="U118" s="152"/>
      <c r="V118" s="152"/>
      <c r="W118" s="155"/>
      <c r="X118" s="152"/>
      <c r="Y118" s="144"/>
      <c r="AJ118" s="545"/>
      <c r="AN118" s="545"/>
    </row>
    <row r="119" spans="1:40" s="1" customFormat="1" ht="15" customHeight="1" x14ac:dyDescent="0.2">
      <c r="A119" s="169">
        <v>22884</v>
      </c>
      <c r="B119" s="92"/>
      <c r="C119" s="23">
        <v>120</v>
      </c>
      <c r="D119" s="67" t="s">
        <v>1329</v>
      </c>
      <c r="E119" s="7" t="s">
        <v>1200</v>
      </c>
      <c r="F119" s="95">
        <v>42209</v>
      </c>
      <c r="G119" s="43">
        <v>212</v>
      </c>
      <c r="H119" s="26">
        <v>42235</v>
      </c>
      <c r="I119" s="9">
        <v>42236</v>
      </c>
      <c r="J119" s="1037"/>
      <c r="K119" s="10">
        <v>1</v>
      </c>
      <c r="L119" s="10">
        <v>1</v>
      </c>
      <c r="M119" s="78"/>
      <c r="N119" s="36">
        <v>42250</v>
      </c>
      <c r="O119" s="1037" t="s">
        <v>590</v>
      </c>
      <c r="P119" s="6"/>
      <c r="Q119" s="96">
        <v>22884</v>
      </c>
      <c r="R119" s="34">
        <v>0.95</v>
      </c>
      <c r="S119" s="9">
        <v>42251</v>
      </c>
      <c r="T119" s="1037"/>
      <c r="U119" s="9"/>
      <c r="V119" s="9"/>
      <c r="W119" s="116"/>
      <c r="X119" s="9"/>
      <c r="Y119" s="8" t="s">
        <v>1330</v>
      </c>
      <c r="AJ119" s="545"/>
      <c r="AN119" s="545"/>
    </row>
    <row r="120" spans="1:40" s="1" customFormat="1" ht="15" customHeight="1" x14ac:dyDescent="0.2">
      <c r="A120" s="171">
        <v>22885</v>
      </c>
      <c r="B120" s="92"/>
      <c r="C120" s="23">
        <v>121</v>
      </c>
      <c r="D120" s="67" t="s">
        <v>1331</v>
      </c>
      <c r="E120" s="7" t="s">
        <v>1332</v>
      </c>
      <c r="F120" s="95">
        <v>42213</v>
      </c>
      <c r="G120" s="43">
        <v>138</v>
      </c>
      <c r="H120" s="26">
        <v>42237</v>
      </c>
      <c r="I120" s="9"/>
      <c r="J120" s="1037"/>
      <c r="K120" s="10">
        <v>1</v>
      </c>
      <c r="L120" s="10">
        <v>0.95</v>
      </c>
      <c r="M120" s="78"/>
      <c r="N120" s="36">
        <v>42251</v>
      </c>
      <c r="O120" s="1037" t="s">
        <v>590</v>
      </c>
      <c r="P120" s="6"/>
      <c r="Q120" s="166">
        <v>22885</v>
      </c>
      <c r="R120" s="34">
        <v>0.65</v>
      </c>
      <c r="S120" s="9">
        <v>42251</v>
      </c>
      <c r="T120" s="1037"/>
      <c r="U120" s="9"/>
      <c r="V120" s="9"/>
      <c r="W120" s="116"/>
      <c r="X120" s="9"/>
      <c r="Y120" s="8"/>
      <c r="AJ120" s="545"/>
      <c r="AN120" s="545"/>
    </row>
    <row r="121" spans="1:40" s="1" customFormat="1" x14ac:dyDescent="0.2">
      <c r="A121" s="187">
        <v>22888</v>
      </c>
      <c r="B121" s="146"/>
      <c r="C121" s="147">
        <v>124</v>
      </c>
      <c r="D121" s="148" t="s">
        <v>1333</v>
      </c>
      <c r="E121" s="149" t="s">
        <v>1334</v>
      </c>
      <c r="F121" s="150">
        <v>42220</v>
      </c>
      <c r="G121" s="141">
        <v>109</v>
      </c>
      <c r="H121" s="151">
        <v>42226</v>
      </c>
      <c r="I121" s="152">
        <v>42228</v>
      </c>
      <c r="J121" s="993"/>
      <c r="K121" s="153">
        <v>1</v>
      </c>
      <c r="L121" s="153">
        <v>0.9</v>
      </c>
      <c r="M121" s="140"/>
      <c r="N121" s="138">
        <v>42251</v>
      </c>
      <c r="O121" s="993" t="s">
        <v>590</v>
      </c>
      <c r="P121" s="147"/>
      <c r="Q121" s="154">
        <v>22888</v>
      </c>
      <c r="R121" s="143">
        <v>0.65</v>
      </c>
      <c r="S121" s="152">
        <v>42251</v>
      </c>
      <c r="T121" s="993"/>
      <c r="U121" s="152"/>
      <c r="V121" s="152"/>
      <c r="W121" s="155"/>
      <c r="X121" s="152"/>
      <c r="Y121" s="144" t="s">
        <v>1324</v>
      </c>
      <c r="AJ121" s="545"/>
      <c r="AN121" s="545"/>
    </row>
    <row r="122" spans="1:40" s="1" customFormat="1" x14ac:dyDescent="0.2">
      <c r="A122" s="169">
        <v>22886</v>
      </c>
      <c r="B122" s="92"/>
      <c r="C122" s="23">
        <v>122</v>
      </c>
      <c r="D122" s="67" t="s">
        <v>1335</v>
      </c>
      <c r="E122" s="7" t="s">
        <v>123</v>
      </c>
      <c r="F122" s="95">
        <v>42220</v>
      </c>
      <c r="G122" s="43">
        <v>109</v>
      </c>
      <c r="H122" s="26">
        <v>42237</v>
      </c>
      <c r="I122" s="9">
        <v>42240</v>
      </c>
      <c r="J122" s="1037"/>
      <c r="K122" s="10">
        <v>1</v>
      </c>
      <c r="L122" s="10">
        <v>0.95</v>
      </c>
      <c r="M122" s="78"/>
      <c r="N122" s="36">
        <v>42251</v>
      </c>
      <c r="O122" s="1037" t="s">
        <v>590</v>
      </c>
      <c r="P122" s="6"/>
      <c r="Q122" s="166">
        <v>22886</v>
      </c>
      <c r="R122" s="34">
        <v>0.35</v>
      </c>
      <c r="S122" s="9">
        <v>42251</v>
      </c>
      <c r="T122" s="1037"/>
      <c r="U122" s="9"/>
      <c r="V122" s="9"/>
      <c r="W122" s="116"/>
      <c r="X122" s="9"/>
      <c r="Y122" s="8" t="s">
        <v>1336</v>
      </c>
      <c r="AJ122" s="545"/>
      <c r="AN122" s="545"/>
    </row>
    <row r="123" spans="1:40" s="1" customFormat="1" x14ac:dyDescent="0.2">
      <c r="A123" s="187">
        <v>22872</v>
      </c>
      <c r="B123" s="146"/>
      <c r="C123" s="147">
        <v>101</v>
      </c>
      <c r="D123" s="148" t="s">
        <v>1337</v>
      </c>
      <c r="E123" s="149" t="s">
        <v>1177</v>
      </c>
      <c r="F123" s="150">
        <v>42220</v>
      </c>
      <c r="G123" s="141">
        <v>149</v>
      </c>
      <c r="H123" s="151">
        <v>42226</v>
      </c>
      <c r="I123" s="152">
        <v>42230</v>
      </c>
      <c r="J123" s="993"/>
      <c r="K123" s="153">
        <v>1</v>
      </c>
      <c r="L123" s="153">
        <v>1</v>
      </c>
      <c r="M123" s="140"/>
      <c r="N123" s="138">
        <v>42251</v>
      </c>
      <c r="O123" s="993" t="s">
        <v>590</v>
      </c>
      <c r="P123" s="147"/>
      <c r="Q123" s="154">
        <v>22872</v>
      </c>
      <c r="R123" s="143"/>
      <c r="S123" s="152">
        <v>42251</v>
      </c>
      <c r="T123" s="993"/>
      <c r="U123" s="152"/>
      <c r="V123" s="152"/>
      <c r="W123" s="155"/>
      <c r="X123" s="152"/>
      <c r="Y123" s="144"/>
      <c r="AJ123" s="545"/>
      <c r="AN123" s="545"/>
    </row>
    <row r="124" spans="1:40" s="1" customFormat="1" x14ac:dyDescent="0.2">
      <c r="A124" s="92">
        <v>22895</v>
      </c>
      <c r="B124" s="92"/>
      <c r="C124" s="23">
        <v>301</v>
      </c>
      <c r="D124" s="67" t="s">
        <v>1338</v>
      </c>
      <c r="E124" s="7" t="s">
        <v>74</v>
      </c>
      <c r="F124" s="95"/>
      <c r="G124" s="43">
        <v>139</v>
      </c>
      <c r="H124" s="26"/>
      <c r="I124" s="9"/>
      <c r="J124" s="1037"/>
      <c r="K124" s="10"/>
      <c r="L124" s="10"/>
      <c r="M124" s="78"/>
      <c r="N124" s="36"/>
      <c r="O124" s="1037"/>
      <c r="P124" s="6"/>
      <c r="Q124" s="96">
        <v>22895</v>
      </c>
      <c r="R124" s="34"/>
      <c r="S124" s="9"/>
      <c r="T124" s="1037"/>
      <c r="U124" s="9"/>
      <c r="V124" s="9"/>
      <c r="W124" s="116"/>
      <c r="X124" s="9"/>
      <c r="Y124" s="8"/>
      <c r="AJ124" s="545"/>
      <c r="AN124" s="545"/>
    </row>
    <row r="125" spans="1:40" s="1" customFormat="1" ht="12" x14ac:dyDescent="0.2">
      <c r="A125" s="188"/>
      <c r="B125" s="92"/>
      <c r="C125" s="23">
        <v>302</v>
      </c>
      <c r="D125" s="67" t="s">
        <v>1339</v>
      </c>
      <c r="E125" s="7" t="s">
        <v>653</v>
      </c>
      <c r="F125" s="95"/>
      <c r="G125" s="43"/>
      <c r="H125" s="26"/>
      <c r="I125" s="9"/>
      <c r="J125" s="1037"/>
      <c r="K125" s="10"/>
      <c r="L125" s="10"/>
      <c r="M125" s="78"/>
      <c r="N125" s="36"/>
      <c r="O125" s="1037"/>
      <c r="P125" s="6"/>
      <c r="Q125" s="6"/>
      <c r="R125" s="34"/>
      <c r="S125" s="9"/>
      <c r="T125" s="1037"/>
      <c r="U125" s="9"/>
      <c r="V125" s="9"/>
      <c r="W125" s="116"/>
      <c r="X125" s="9"/>
      <c r="Y125" s="8"/>
      <c r="AJ125" s="545"/>
      <c r="AN125" s="545"/>
    </row>
    <row r="126" spans="1:40" s="1" customFormat="1" ht="12" x14ac:dyDescent="0.2">
      <c r="A126" s="90"/>
      <c r="B126" s="92"/>
      <c r="C126" s="23">
        <v>303</v>
      </c>
      <c r="D126" s="67" t="s">
        <v>452</v>
      </c>
      <c r="E126" s="7" t="s">
        <v>453</v>
      </c>
      <c r="F126" s="95"/>
      <c r="G126" s="43"/>
      <c r="H126" s="26"/>
      <c r="I126" s="9"/>
      <c r="J126" s="1037"/>
      <c r="K126" s="10"/>
      <c r="L126" s="10"/>
      <c r="M126" s="78"/>
      <c r="N126" s="36"/>
      <c r="O126" s="1037"/>
      <c r="P126" s="6"/>
      <c r="Q126" s="6"/>
      <c r="R126" s="34"/>
      <c r="S126" s="9"/>
      <c r="T126" s="1037"/>
      <c r="U126" s="9"/>
      <c r="V126" s="9"/>
      <c r="W126" s="116"/>
      <c r="X126" s="9"/>
      <c r="Y126" s="8"/>
      <c r="AJ126" s="545"/>
      <c r="AN126" s="545"/>
    </row>
    <row r="127" spans="1:40" s="1" customFormat="1" ht="12" x14ac:dyDescent="0.2">
      <c r="A127" s="92"/>
      <c r="B127" s="92"/>
      <c r="C127" s="23"/>
      <c r="D127" s="67"/>
      <c r="E127" s="7"/>
      <c r="F127" s="95"/>
      <c r="G127" s="43"/>
      <c r="H127" s="26"/>
      <c r="I127" s="9"/>
      <c r="J127" s="1037"/>
      <c r="K127" s="10"/>
      <c r="L127" s="10"/>
      <c r="M127" s="78"/>
      <c r="N127" s="36"/>
      <c r="O127" s="1037"/>
      <c r="P127" s="6"/>
      <c r="Q127" s="6"/>
      <c r="R127" s="34"/>
      <c r="S127" s="9"/>
      <c r="T127" s="1037"/>
      <c r="U127" s="9"/>
      <c r="V127" s="9"/>
      <c r="W127" s="116"/>
      <c r="X127" s="9"/>
      <c r="Y127" s="8"/>
      <c r="AJ127" s="545"/>
      <c r="AN127" s="545"/>
    </row>
    <row r="128" spans="1:40" s="1" customFormat="1" ht="12" x14ac:dyDescent="0.2">
      <c r="A128" s="92"/>
      <c r="B128" s="92"/>
      <c r="C128" s="23"/>
      <c r="D128" s="67"/>
      <c r="E128" s="7"/>
      <c r="F128" s="95"/>
      <c r="G128" s="43"/>
      <c r="H128" s="26"/>
      <c r="I128" s="9"/>
      <c r="J128" s="1037"/>
      <c r="K128" s="10"/>
      <c r="L128" s="10"/>
      <c r="M128" s="78"/>
      <c r="N128" s="36"/>
      <c r="O128" s="1037"/>
      <c r="P128" s="6"/>
      <c r="Q128" s="6"/>
      <c r="R128" s="34"/>
      <c r="S128" s="9"/>
      <c r="T128" s="1037"/>
      <c r="U128" s="9"/>
      <c r="V128" s="9"/>
      <c r="W128" s="116"/>
      <c r="X128" s="9"/>
      <c r="Y128" s="8"/>
      <c r="AJ128" s="545"/>
      <c r="AN128" s="545"/>
    </row>
    <row r="129" spans="1:40" s="1" customFormat="1" ht="12.75" thickBot="1" x14ac:dyDescent="0.25">
      <c r="A129" s="91"/>
      <c r="B129" s="91"/>
      <c r="C129" s="24"/>
      <c r="D129" s="66"/>
      <c r="E129" s="12"/>
      <c r="F129" s="105"/>
      <c r="G129" s="39"/>
      <c r="H129" s="27"/>
      <c r="I129" s="14"/>
      <c r="J129" s="17"/>
      <c r="K129" s="15"/>
      <c r="L129" s="15"/>
      <c r="M129" s="77"/>
      <c r="N129" s="17"/>
      <c r="O129" s="17"/>
      <c r="P129" s="11"/>
      <c r="Q129" s="11"/>
      <c r="R129" s="32"/>
      <c r="S129" s="14"/>
      <c r="T129" s="17"/>
      <c r="U129" s="14"/>
      <c r="V129" s="14"/>
      <c r="W129" s="117"/>
      <c r="X129" s="14"/>
      <c r="Y129" s="13"/>
      <c r="AJ129" s="545"/>
      <c r="AN129" s="545"/>
    </row>
    <row r="130" spans="1:40" ht="15.75" thickTop="1" x14ac:dyDescent="0.25"/>
    <row r="131" spans="1:40" s="1" customFormat="1" ht="12" customHeight="1" x14ac:dyDescent="0.25">
      <c r="A131" s="2304" t="s">
        <v>1340</v>
      </c>
      <c r="B131" s="2305"/>
      <c r="C131" s="2305"/>
      <c r="D131" s="2305"/>
      <c r="E131" s="2306"/>
      <c r="F131" s="1025"/>
      <c r="G131" s="42"/>
      <c r="H131" s="977"/>
      <c r="I131" s="978"/>
      <c r="J131" s="1026"/>
      <c r="K131" s="980"/>
      <c r="L131" s="980"/>
      <c r="M131" s="981"/>
      <c r="N131" s="1026"/>
      <c r="O131" s="1037"/>
      <c r="P131" s="982"/>
      <c r="Q131" s="982"/>
      <c r="R131" s="984"/>
      <c r="S131" s="978"/>
      <c r="T131" s="1026"/>
      <c r="U131" s="978"/>
      <c r="V131" s="978"/>
      <c r="W131" s="1038"/>
      <c r="X131" s="978"/>
      <c r="Y131" s="980"/>
      <c r="AA131" s="64"/>
      <c r="AC131" s="64"/>
      <c r="AJ131" s="545"/>
      <c r="AN131" s="545"/>
    </row>
    <row r="132" spans="1:40" s="1" customFormat="1" ht="15" customHeight="1" x14ac:dyDescent="0.2">
      <c r="A132" s="985">
        <v>22157</v>
      </c>
      <c r="B132" s="985">
        <v>1</v>
      </c>
      <c r="C132" s="986">
        <v>201</v>
      </c>
      <c r="D132" s="987" t="s">
        <v>1341</v>
      </c>
      <c r="E132" s="988" t="s">
        <v>1342</v>
      </c>
      <c r="F132" s="989">
        <v>42055</v>
      </c>
      <c r="G132" s="990">
        <v>563</v>
      </c>
      <c r="H132" s="991">
        <v>42058</v>
      </c>
      <c r="I132" s="992">
        <v>42065</v>
      </c>
      <c r="J132" s="993"/>
      <c r="K132" s="1005">
        <v>1</v>
      </c>
      <c r="L132" s="1005">
        <v>1</v>
      </c>
      <c r="M132" s="995">
        <v>42104</v>
      </c>
      <c r="N132" s="993">
        <v>42116</v>
      </c>
      <c r="O132" s="993" t="s">
        <v>590</v>
      </c>
      <c r="P132" s="986" t="s">
        <v>1343</v>
      </c>
      <c r="Q132" s="1024">
        <v>22157</v>
      </c>
      <c r="R132" s="997">
        <v>1</v>
      </c>
      <c r="S132" s="992">
        <v>42163</v>
      </c>
      <c r="T132" s="993" t="s">
        <v>590</v>
      </c>
      <c r="U132" s="992">
        <v>42188</v>
      </c>
      <c r="V132" s="992"/>
      <c r="W132" s="1074"/>
      <c r="X132" s="992" t="s">
        <v>154</v>
      </c>
      <c r="Y132" s="1000" t="s">
        <v>1344</v>
      </c>
      <c r="AA132" s="98"/>
      <c r="AC132" s="64"/>
      <c r="AJ132" s="545"/>
      <c r="AN132" s="545"/>
    </row>
    <row r="133" spans="1:40" s="1" customFormat="1" ht="15" customHeight="1" x14ac:dyDescent="0.2">
      <c r="A133" s="146">
        <v>22159</v>
      </c>
      <c r="B133" s="146">
        <v>1</v>
      </c>
      <c r="C133" s="147">
        <v>202</v>
      </c>
      <c r="D133" s="148" t="s">
        <v>1345</v>
      </c>
      <c r="E133" s="149" t="s">
        <v>1346</v>
      </c>
      <c r="F133" s="150">
        <v>42079</v>
      </c>
      <c r="G133" s="141">
        <v>149</v>
      </c>
      <c r="H133" s="151">
        <v>42083</v>
      </c>
      <c r="I133" s="152">
        <v>42097</v>
      </c>
      <c r="J133" s="138"/>
      <c r="K133" s="153">
        <v>1</v>
      </c>
      <c r="L133" s="153">
        <v>1</v>
      </c>
      <c r="M133" s="140">
        <v>42135</v>
      </c>
      <c r="N133" s="138">
        <v>42121</v>
      </c>
      <c r="O133" s="993" t="s">
        <v>590</v>
      </c>
      <c r="P133" s="147"/>
      <c r="Q133" s="154">
        <v>22159</v>
      </c>
      <c r="R133" s="143">
        <v>1</v>
      </c>
      <c r="S133" s="152">
        <v>42128</v>
      </c>
      <c r="T133" s="993" t="s">
        <v>590</v>
      </c>
      <c r="U133" s="992">
        <v>42182</v>
      </c>
      <c r="V133" s="152"/>
      <c r="W133" s="155"/>
      <c r="X133" s="992" t="s">
        <v>154</v>
      </c>
      <c r="Y133" s="144" t="s">
        <v>1347</v>
      </c>
      <c r="AA133" s="64"/>
      <c r="AB133" s="98"/>
      <c r="AC133" s="64"/>
      <c r="AJ133" s="545"/>
      <c r="AN133" s="545"/>
    </row>
    <row r="134" spans="1:40" s="1" customFormat="1" ht="15" customHeight="1" x14ac:dyDescent="0.25">
      <c r="A134" s="146">
        <v>22160</v>
      </c>
      <c r="B134" s="146">
        <v>1</v>
      </c>
      <c r="C134" s="147">
        <v>203</v>
      </c>
      <c r="D134" s="148" t="s">
        <v>1348</v>
      </c>
      <c r="E134" s="149" t="s">
        <v>1349</v>
      </c>
      <c r="F134" s="150">
        <v>42055</v>
      </c>
      <c r="G134" s="141">
        <v>71</v>
      </c>
      <c r="H134" s="151">
        <v>42065</v>
      </c>
      <c r="I134" s="152">
        <v>42076</v>
      </c>
      <c r="J134" s="138" t="s">
        <v>154</v>
      </c>
      <c r="K134" s="153">
        <v>1</v>
      </c>
      <c r="L134" s="153">
        <v>1</v>
      </c>
      <c r="M134" s="140">
        <v>42125</v>
      </c>
      <c r="N134" s="138">
        <v>42107</v>
      </c>
      <c r="O134" s="993" t="s">
        <v>590</v>
      </c>
      <c r="P134" s="147" t="s">
        <v>1343</v>
      </c>
      <c r="Q134" s="142">
        <v>22160</v>
      </c>
      <c r="R134" s="143">
        <v>1</v>
      </c>
      <c r="S134" s="152">
        <v>42135</v>
      </c>
      <c r="T134" s="993" t="s">
        <v>590</v>
      </c>
      <c r="U134" s="992">
        <v>42182</v>
      </c>
      <c r="V134" s="152"/>
      <c r="W134" s="155"/>
      <c r="X134" s="992" t="s">
        <v>154</v>
      </c>
      <c r="Y134" s="144" t="s">
        <v>1350</v>
      </c>
      <c r="AA134" s="64"/>
      <c r="AB134" s="64"/>
      <c r="AC134" s="64"/>
      <c r="AJ134" s="545"/>
      <c r="AN134" s="545"/>
    </row>
    <row r="135" spans="1:40" s="1" customFormat="1" ht="15" customHeight="1" x14ac:dyDescent="0.2">
      <c r="A135" s="146">
        <v>22161</v>
      </c>
      <c r="B135" s="146">
        <v>1</v>
      </c>
      <c r="C135" s="147">
        <v>204</v>
      </c>
      <c r="D135" s="148" t="s">
        <v>1351</v>
      </c>
      <c r="E135" s="149" t="s">
        <v>1352</v>
      </c>
      <c r="F135" s="150">
        <v>42087</v>
      </c>
      <c r="G135" s="141">
        <v>122</v>
      </c>
      <c r="H135" s="151">
        <v>42082</v>
      </c>
      <c r="I135" s="152">
        <v>42096</v>
      </c>
      <c r="J135" s="138"/>
      <c r="K135" s="153">
        <v>1</v>
      </c>
      <c r="L135" s="153">
        <v>0.95</v>
      </c>
      <c r="M135" s="140">
        <v>42137</v>
      </c>
      <c r="N135" s="138">
        <v>42114</v>
      </c>
      <c r="O135" s="138" t="s">
        <v>590</v>
      </c>
      <c r="P135" s="147" t="s">
        <v>1343</v>
      </c>
      <c r="Q135" s="154">
        <v>22161</v>
      </c>
      <c r="R135" s="143">
        <v>1</v>
      </c>
      <c r="S135" s="152">
        <v>42124</v>
      </c>
      <c r="T135" s="993" t="s">
        <v>590</v>
      </c>
      <c r="U135" s="992">
        <v>42182</v>
      </c>
      <c r="V135" s="152"/>
      <c r="W135" s="155"/>
      <c r="X135" s="992" t="s">
        <v>154</v>
      </c>
      <c r="Y135" s="156" t="s">
        <v>1353</v>
      </c>
      <c r="AA135" s="64"/>
      <c r="AB135" s="64"/>
      <c r="AC135" s="64"/>
      <c r="AJ135" s="545"/>
      <c r="AN135" s="545"/>
    </row>
    <row r="136" spans="1:40" s="1" customFormat="1" x14ac:dyDescent="0.2">
      <c r="A136" s="985">
        <v>22162</v>
      </c>
      <c r="B136" s="985">
        <v>1</v>
      </c>
      <c r="C136" s="986">
        <v>208</v>
      </c>
      <c r="D136" s="987" t="s">
        <v>1354</v>
      </c>
      <c r="E136" s="988" t="s">
        <v>1355</v>
      </c>
      <c r="F136" s="989">
        <v>42079</v>
      </c>
      <c r="G136" s="990">
        <v>256</v>
      </c>
      <c r="H136" s="991">
        <v>42093</v>
      </c>
      <c r="I136" s="992">
        <v>42101</v>
      </c>
      <c r="J136" s="993"/>
      <c r="K136" s="1005">
        <v>1</v>
      </c>
      <c r="L136" s="1005">
        <v>1</v>
      </c>
      <c r="M136" s="995">
        <v>42137</v>
      </c>
      <c r="N136" s="993">
        <v>42114</v>
      </c>
      <c r="O136" s="993" t="s">
        <v>590</v>
      </c>
      <c r="P136" s="986" t="s">
        <v>1343</v>
      </c>
      <c r="Q136" s="1024">
        <v>22162</v>
      </c>
      <c r="R136" s="997">
        <v>1</v>
      </c>
      <c r="S136" s="992">
        <v>42124</v>
      </c>
      <c r="T136" s="993" t="s">
        <v>590</v>
      </c>
      <c r="U136" s="992">
        <v>42182</v>
      </c>
      <c r="V136" s="992"/>
      <c r="W136" s="1074"/>
      <c r="X136" s="992" t="s">
        <v>154</v>
      </c>
      <c r="Y136" s="1000" t="s">
        <v>1356</v>
      </c>
      <c r="AA136" s="64"/>
      <c r="AB136" s="64"/>
      <c r="AC136" s="64"/>
      <c r="AJ136" s="545"/>
      <c r="AN136" s="545"/>
    </row>
    <row r="137" spans="1:40" s="1" customFormat="1" x14ac:dyDescent="0.2">
      <c r="A137" s="146">
        <v>22163</v>
      </c>
      <c r="B137" s="146">
        <v>1</v>
      </c>
      <c r="C137" s="147">
        <v>209</v>
      </c>
      <c r="D137" s="148" t="s">
        <v>1357</v>
      </c>
      <c r="E137" s="149" t="s">
        <v>1358</v>
      </c>
      <c r="F137" s="150">
        <v>42060</v>
      </c>
      <c r="G137" s="141">
        <v>149</v>
      </c>
      <c r="H137" s="151">
        <v>42082</v>
      </c>
      <c r="I137" s="152">
        <v>42095</v>
      </c>
      <c r="J137" s="138" t="s">
        <v>154</v>
      </c>
      <c r="K137" s="153">
        <v>1</v>
      </c>
      <c r="L137" s="153">
        <v>1</v>
      </c>
      <c r="M137" s="140">
        <v>42124</v>
      </c>
      <c r="N137" s="138">
        <v>42114</v>
      </c>
      <c r="O137" s="138" t="s">
        <v>590</v>
      </c>
      <c r="P137" s="147" t="s">
        <v>1343</v>
      </c>
      <c r="Q137" s="154">
        <v>22163</v>
      </c>
      <c r="R137" s="143">
        <v>1</v>
      </c>
      <c r="S137" s="152">
        <v>42124</v>
      </c>
      <c r="T137" s="993" t="s">
        <v>590</v>
      </c>
      <c r="U137" s="992">
        <v>42182</v>
      </c>
      <c r="V137" s="152"/>
      <c r="W137" s="155"/>
      <c r="X137" s="992" t="s">
        <v>154</v>
      </c>
      <c r="Y137" s="1000" t="s">
        <v>1359</v>
      </c>
      <c r="AA137" s="64"/>
      <c r="AB137" s="64"/>
      <c r="AC137" s="64"/>
      <c r="AJ137" s="545"/>
      <c r="AN137" s="545"/>
    </row>
    <row r="138" spans="1:40" s="1" customFormat="1" x14ac:dyDescent="0.2">
      <c r="A138" s="985">
        <v>22088</v>
      </c>
      <c r="B138" s="985">
        <v>1</v>
      </c>
      <c r="C138" s="986">
        <v>210</v>
      </c>
      <c r="D138" s="987" t="s">
        <v>1360</v>
      </c>
      <c r="E138" s="988" t="s">
        <v>1361</v>
      </c>
      <c r="F138" s="989">
        <v>42038</v>
      </c>
      <c r="G138" s="990">
        <v>1131</v>
      </c>
      <c r="H138" s="151">
        <v>42034</v>
      </c>
      <c r="I138" s="992">
        <v>42038</v>
      </c>
      <c r="J138" s="993" t="s">
        <v>154</v>
      </c>
      <c r="K138" s="1005">
        <v>1</v>
      </c>
      <c r="L138" s="1005">
        <v>1</v>
      </c>
      <c r="M138" s="995">
        <v>42097</v>
      </c>
      <c r="N138" s="138">
        <v>42065</v>
      </c>
      <c r="O138" s="993" t="s">
        <v>590</v>
      </c>
      <c r="P138" s="986" t="s">
        <v>1343</v>
      </c>
      <c r="Q138" s="1024">
        <v>22088</v>
      </c>
      <c r="R138" s="997">
        <v>1</v>
      </c>
      <c r="S138" s="152">
        <v>42114</v>
      </c>
      <c r="T138" s="993" t="s">
        <v>590</v>
      </c>
      <c r="U138" s="992">
        <v>42182</v>
      </c>
      <c r="V138" s="992"/>
      <c r="W138" s="1074"/>
      <c r="X138" s="992" t="s">
        <v>154</v>
      </c>
      <c r="Y138" s="1000" t="s">
        <v>1362</v>
      </c>
      <c r="AA138" s="64"/>
      <c r="AB138" s="98"/>
      <c r="AJ138" s="545"/>
      <c r="AN138" s="545"/>
    </row>
    <row r="139" spans="1:40" s="1" customFormat="1" x14ac:dyDescent="0.2">
      <c r="A139" s="146">
        <v>22164</v>
      </c>
      <c r="B139" s="146">
        <v>1</v>
      </c>
      <c r="C139" s="147">
        <v>211</v>
      </c>
      <c r="D139" s="148" t="s">
        <v>1363</v>
      </c>
      <c r="E139" s="149" t="s">
        <v>1364</v>
      </c>
      <c r="F139" s="150">
        <v>42074</v>
      </c>
      <c r="G139" s="141">
        <v>256</v>
      </c>
      <c r="H139" s="151">
        <v>42097</v>
      </c>
      <c r="I139" s="152">
        <v>42104</v>
      </c>
      <c r="J139" s="138"/>
      <c r="K139" s="153">
        <v>1</v>
      </c>
      <c r="L139" s="153">
        <v>1</v>
      </c>
      <c r="M139" s="140">
        <v>42137</v>
      </c>
      <c r="N139" s="138">
        <v>42107</v>
      </c>
      <c r="O139" s="138" t="s">
        <v>590</v>
      </c>
      <c r="P139" s="147" t="s">
        <v>1343</v>
      </c>
      <c r="Q139" s="154">
        <v>22164</v>
      </c>
      <c r="R139" s="143">
        <v>1</v>
      </c>
      <c r="S139" s="152">
        <v>42124</v>
      </c>
      <c r="T139" s="993" t="s">
        <v>590</v>
      </c>
      <c r="U139" s="992">
        <v>42188</v>
      </c>
      <c r="V139" s="152"/>
      <c r="W139" s="155"/>
      <c r="X139" s="992" t="s">
        <v>154</v>
      </c>
      <c r="Y139" s="1000" t="s">
        <v>1365</v>
      </c>
      <c r="AB139" s="64"/>
      <c r="AJ139" s="545"/>
      <c r="AN139" s="545"/>
    </row>
    <row r="140" spans="1:40" s="1" customFormat="1" x14ac:dyDescent="0.2">
      <c r="A140" s="146">
        <v>22089</v>
      </c>
      <c r="B140" s="146">
        <v>1</v>
      </c>
      <c r="C140" s="147">
        <v>212</v>
      </c>
      <c r="D140" s="148" t="s">
        <v>1366</v>
      </c>
      <c r="E140" s="149" t="s">
        <v>1367</v>
      </c>
      <c r="F140" s="150">
        <v>42038</v>
      </c>
      <c r="G140" s="141">
        <v>1129</v>
      </c>
      <c r="H140" s="151">
        <v>42034</v>
      </c>
      <c r="I140" s="152">
        <v>42038</v>
      </c>
      <c r="J140" s="138" t="s">
        <v>154</v>
      </c>
      <c r="K140" s="153">
        <v>1</v>
      </c>
      <c r="L140" s="153">
        <v>1</v>
      </c>
      <c r="M140" s="140">
        <v>42101</v>
      </c>
      <c r="N140" s="138">
        <v>42072</v>
      </c>
      <c r="O140" s="138" t="s">
        <v>590</v>
      </c>
      <c r="P140" s="147" t="s">
        <v>1343</v>
      </c>
      <c r="Q140" s="154">
        <v>22089</v>
      </c>
      <c r="R140" s="143">
        <v>1</v>
      </c>
      <c r="S140" s="152">
        <v>42114</v>
      </c>
      <c r="T140" s="993" t="s">
        <v>590</v>
      </c>
      <c r="U140" s="152">
        <v>42182</v>
      </c>
      <c r="V140" s="152"/>
      <c r="W140" s="155"/>
      <c r="X140" s="152" t="s">
        <v>154</v>
      </c>
      <c r="Y140" s="144" t="s">
        <v>1362</v>
      </c>
      <c r="AB140" s="64"/>
      <c r="AJ140" s="545"/>
      <c r="AN140" s="545"/>
    </row>
    <row r="141" spans="1:40" s="1" customFormat="1" ht="15" customHeight="1" x14ac:dyDescent="0.2">
      <c r="A141" s="146">
        <v>22165</v>
      </c>
      <c r="B141" s="146">
        <v>1</v>
      </c>
      <c r="C141" s="147">
        <v>213</v>
      </c>
      <c r="D141" s="148" t="s">
        <v>1368</v>
      </c>
      <c r="E141" s="149" t="s">
        <v>1369</v>
      </c>
      <c r="F141" s="150">
        <v>42067</v>
      </c>
      <c r="G141" s="141">
        <v>149</v>
      </c>
      <c r="H141" s="151">
        <v>42075</v>
      </c>
      <c r="I141" s="152">
        <v>42081</v>
      </c>
      <c r="J141" s="138"/>
      <c r="K141" s="153">
        <v>1</v>
      </c>
      <c r="L141" s="153">
        <v>1</v>
      </c>
      <c r="M141" s="140">
        <v>42121</v>
      </c>
      <c r="N141" s="138">
        <v>42100</v>
      </c>
      <c r="O141" s="138" t="s">
        <v>590</v>
      </c>
      <c r="P141" s="147" t="s">
        <v>1210</v>
      </c>
      <c r="Q141" s="154">
        <v>22165</v>
      </c>
      <c r="R141" s="143">
        <v>1</v>
      </c>
      <c r="S141" s="152">
        <v>42124</v>
      </c>
      <c r="T141" s="993" t="s">
        <v>590</v>
      </c>
      <c r="U141" s="152">
        <v>42182</v>
      </c>
      <c r="V141" s="152"/>
      <c r="W141" s="155"/>
      <c r="X141" s="152" t="s">
        <v>154</v>
      </c>
      <c r="Y141" s="1000" t="s">
        <v>1370</v>
      </c>
      <c r="AB141" s="64"/>
      <c r="AJ141" s="545"/>
      <c r="AN141" s="545"/>
    </row>
    <row r="142" spans="1:40" s="1" customFormat="1" ht="15" customHeight="1" x14ac:dyDescent="0.2">
      <c r="A142" s="146">
        <v>22166</v>
      </c>
      <c r="B142" s="146">
        <v>1</v>
      </c>
      <c r="C142" s="147">
        <v>214</v>
      </c>
      <c r="D142" s="148" t="s">
        <v>1371</v>
      </c>
      <c r="E142" s="149" t="s">
        <v>1372</v>
      </c>
      <c r="F142" s="150">
        <v>42079</v>
      </c>
      <c r="G142" s="141">
        <v>99</v>
      </c>
      <c r="H142" s="151">
        <v>42097</v>
      </c>
      <c r="I142" s="152">
        <v>42107</v>
      </c>
      <c r="J142" s="993"/>
      <c r="K142" s="153">
        <v>1</v>
      </c>
      <c r="L142" s="153">
        <v>1</v>
      </c>
      <c r="M142" s="140">
        <v>42137</v>
      </c>
      <c r="N142" s="138">
        <v>42114</v>
      </c>
      <c r="O142" s="993" t="s">
        <v>590</v>
      </c>
      <c r="P142" s="147" t="s">
        <v>1343</v>
      </c>
      <c r="Q142" s="154">
        <v>22166</v>
      </c>
      <c r="R142" s="143">
        <v>1</v>
      </c>
      <c r="S142" s="152">
        <v>42124</v>
      </c>
      <c r="T142" s="993" t="s">
        <v>590</v>
      </c>
      <c r="U142" s="152">
        <v>42182</v>
      </c>
      <c r="V142" s="152"/>
      <c r="W142" s="155"/>
      <c r="X142" s="152" t="s">
        <v>154</v>
      </c>
      <c r="Y142" s="144" t="s">
        <v>1359</v>
      </c>
      <c r="AJ142" s="545"/>
      <c r="AN142" s="545"/>
    </row>
    <row r="143" spans="1:40" s="1" customFormat="1" ht="15" customHeight="1" x14ac:dyDescent="0.25">
      <c r="A143" s="985">
        <v>22167</v>
      </c>
      <c r="B143" s="985">
        <v>1</v>
      </c>
      <c r="C143" s="986">
        <v>215</v>
      </c>
      <c r="D143" s="987" t="s">
        <v>1373</v>
      </c>
      <c r="E143" s="988" t="s">
        <v>1374</v>
      </c>
      <c r="F143" s="150">
        <v>42066</v>
      </c>
      <c r="G143" s="990">
        <v>1686</v>
      </c>
      <c r="H143" s="991">
        <v>42065</v>
      </c>
      <c r="I143" s="992">
        <v>42069</v>
      </c>
      <c r="J143" s="993" t="s">
        <v>95</v>
      </c>
      <c r="K143" s="1005">
        <v>1</v>
      </c>
      <c r="L143" s="1005">
        <v>1</v>
      </c>
      <c r="M143" s="995">
        <v>42118</v>
      </c>
      <c r="N143" s="993">
        <v>42102</v>
      </c>
      <c r="O143" s="993" t="s">
        <v>590</v>
      </c>
      <c r="P143" s="986" t="s">
        <v>1343</v>
      </c>
      <c r="Q143" s="996">
        <v>22167</v>
      </c>
      <c r="R143" s="997">
        <v>1</v>
      </c>
      <c r="S143" s="152">
        <v>42124</v>
      </c>
      <c r="T143" s="993" t="s">
        <v>590</v>
      </c>
      <c r="U143" s="152">
        <v>42182</v>
      </c>
      <c r="V143" s="992"/>
      <c r="W143" s="1074"/>
      <c r="X143" s="152" t="s">
        <v>154</v>
      </c>
      <c r="Y143" s="144" t="s">
        <v>1375</v>
      </c>
      <c r="AJ143" s="545"/>
      <c r="AN143" s="545"/>
    </row>
    <row r="144" spans="1:40" s="1" customFormat="1" ht="15" customHeight="1" x14ac:dyDescent="0.2">
      <c r="A144" s="985">
        <v>22169</v>
      </c>
      <c r="B144" s="985">
        <v>1</v>
      </c>
      <c r="C144" s="986">
        <v>218</v>
      </c>
      <c r="D144" s="987" t="s">
        <v>1376</v>
      </c>
      <c r="E144" s="988" t="s">
        <v>1377</v>
      </c>
      <c r="F144" s="989">
        <v>42052</v>
      </c>
      <c r="G144" s="990">
        <v>157</v>
      </c>
      <c r="H144" s="151">
        <v>42054</v>
      </c>
      <c r="I144" s="992">
        <v>42082</v>
      </c>
      <c r="J144" s="993"/>
      <c r="K144" s="1005">
        <v>1</v>
      </c>
      <c r="L144" s="1005">
        <v>1</v>
      </c>
      <c r="M144" s="995">
        <v>42104</v>
      </c>
      <c r="N144" s="138">
        <v>42107</v>
      </c>
      <c r="O144" s="993" t="s">
        <v>590</v>
      </c>
      <c r="P144" s="986" t="s">
        <v>1210</v>
      </c>
      <c r="Q144" s="1024">
        <v>22169</v>
      </c>
      <c r="R144" s="997">
        <v>1</v>
      </c>
      <c r="S144" s="152">
        <v>42124</v>
      </c>
      <c r="T144" s="993" t="s">
        <v>590</v>
      </c>
      <c r="U144" s="152">
        <v>42182</v>
      </c>
      <c r="V144" s="992"/>
      <c r="W144" s="1074"/>
      <c r="X144" s="152" t="s">
        <v>154</v>
      </c>
      <c r="Y144" s="144" t="s">
        <v>1353</v>
      </c>
      <c r="AB144" s="64"/>
      <c r="AJ144" s="545"/>
      <c r="AN144" s="545"/>
    </row>
    <row r="145" spans="1:40" s="1" customFormat="1" ht="15" customHeight="1" x14ac:dyDescent="0.2">
      <c r="A145" s="985">
        <v>22170</v>
      </c>
      <c r="B145" s="985">
        <v>1</v>
      </c>
      <c r="C145" s="986">
        <v>219</v>
      </c>
      <c r="D145" s="987" t="s">
        <v>1378</v>
      </c>
      <c r="E145" s="988" t="s">
        <v>1377</v>
      </c>
      <c r="F145" s="989">
        <v>42052</v>
      </c>
      <c r="G145" s="990">
        <v>157</v>
      </c>
      <c r="H145" s="151">
        <v>42054</v>
      </c>
      <c r="I145" s="992">
        <v>42082</v>
      </c>
      <c r="J145" s="993"/>
      <c r="K145" s="1005">
        <v>1</v>
      </c>
      <c r="L145" s="1005">
        <v>1</v>
      </c>
      <c r="M145" s="995">
        <v>42104</v>
      </c>
      <c r="N145" s="138">
        <v>42107</v>
      </c>
      <c r="O145" s="993" t="s">
        <v>590</v>
      </c>
      <c r="P145" s="986" t="s">
        <v>1210</v>
      </c>
      <c r="Q145" s="1024">
        <v>22170</v>
      </c>
      <c r="R145" s="997">
        <v>1</v>
      </c>
      <c r="S145" s="152">
        <v>42124</v>
      </c>
      <c r="T145" s="993" t="s">
        <v>590</v>
      </c>
      <c r="U145" s="152">
        <v>42182</v>
      </c>
      <c r="V145" s="992"/>
      <c r="W145" s="1074"/>
      <c r="X145" s="152" t="s">
        <v>154</v>
      </c>
      <c r="Y145" s="1000" t="s">
        <v>1353</v>
      </c>
      <c r="AB145" s="64"/>
      <c r="AJ145" s="545"/>
      <c r="AN145" s="545"/>
    </row>
    <row r="146" spans="1:40" s="1" customFormat="1" ht="15" customHeight="1" x14ac:dyDescent="0.2">
      <c r="A146" s="146">
        <v>22171</v>
      </c>
      <c r="B146" s="146">
        <v>1</v>
      </c>
      <c r="C146" s="147">
        <v>220</v>
      </c>
      <c r="D146" s="148" t="s">
        <v>1379</v>
      </c>
      <c r="E146" s="149" t="s">
        <v>1377</v>
      </c>
      <c r="F146" s="150">
        <v>42052</v>
      </c>
      <c r="G146" s="141">
        <v>157</v>
      </c>
      <c r="H146" s="151">
        <v>42054</v>
      </c>
      <c r="I146" s="152">
        <v>42082</v>
      </c>
      <c r="J146" s="138"/>
      <c r="K146" s="153">
        <v>1</v>
      </c>
      <c r="L146" s="153">
        <v>1</v>
      </c>
      <c r="M146" s="140">
        <v>42104</v>
      </c>
      <c r="N146" s="138">
        <v>42107</v>
      </c>
      <c r="O146" s="138" t="s">
        <v>590</v>
      </c>
      <c r="P146" s="147" t="s">
        <v>1210</v>
      </c>
      <c r="Q146" s="154">
        <v>22171</v>
      </c>
      <c r="R146" s="143">
        <v>1</v>
      </c>
      <c r="S146" s="152">
        <v>42124</v>
      </c>
      <c r="T146" s="993" t="s">
        <v>590</v>
      </c>
      <c r="U146" s="152">
        <v>42182</v>
      </c>
      <c r="V146" s="152"/>
      <c r="W146" s="155"/>
      <c r="X146" s="152" t="s">
        <v>154</v>
      </c>
      <c r="Y146" s="144" t="s">
        <v>1353</v>
      </c>
      <c r="AB146" s="64"/>
      <c r="AJ146" s="545"/>
      <c r="AN146" s="545"/>
    </row>
    <row r="147" spans="1:40" s="1" customFormat="1" ht="12" customHeight="1" x14ac:dyDescent="0.2">
      <c r="A147" s="985">
        <v>22172</v>
      </c>
      <c r="B147" s="985">
        <v>2</v>
      </c>
      <c r="C147" s="986">
        <v>221</v>
      </c>
      <c r="D147" s="987" t="s">
        <v>1380</v>
      </c>
      <c r="E147" s="988" t="s">
        <v>1381</v>
      </c>
      <c r="F147" s="150">
        <v>42052</v>
      </c>
      <c r="G147" s="141">
        <v>141</v>
      </c>
      <c r="H147" s="151">
        <v>42054</v>
      </c>
      <c r="I147" s="152">
        <v>42082</v>
      </c>
      <c r="J147" s="138"/>
      <c r="K147" s="153">
        <v>1</v>
      </c>
      <c r="L147" s="153">
        <v>1</v>
      </c>
      <c r="M147" s="140">
        <v>42094</v>
      </c>
      <c r="N147" s="138">
        <v>42100</v>
      </c>
      <c r="O147" s="138" t="s">
        <v>590</v>
      </c>
      <c r="P147" s="147" t="s">
        <v>1210</v>
      </c>
      <c r="Q147" s="1024">
        <v>22172</v>
      </c>
      <c r="R147" s="143">
        <v>1</v>
      </c>
      <c r="S147" s="152">
        <v>42124</v>
      </c>
      <c r="T147" s="993" t="s">
        <v>590</v>
      </c>
      <c r="U147" s="152">
        <v>42182</v>
      </c>
      <c r="V147" s="152"/>
      <c r="W147" s="155"/>
      <c r="X147" s="152" t="s">
        <v>154</v>
      </c>
      <c r="Y147" s="144" t="s">
        <v>1353</v>
      </c>
      <c r="AB147" s="64"/>
      <c r="AJ147" s="545"/>
      <c r="AN147" s="545"/>
    </row>
    <row r="148" spans="1:40" s="1" customFormat="1" ht="15" customHeight="1" x14ac:dyDescent="0.2">
      <c r="A148" s="146">
        <v>22173</v>
      </c>
      <c r="B148" s="146">
        <v>2</v>
      </c>
      <c r="C148" s="147">
        <v>222</v>
      </c>
      <c r="D148" s="148" t="s">
        <v>1382</v>
      </c>
      <c r="E148" s="149" t="s">
        <v>1383</v>
      </c>
      <c r="F148" s="150">
        <v>42046</v>
      </c>
      <c r="G148" s="141">
        <v>100</v>
      </c>
      <c r="H148" s="151">
        <v>42061</v>
      </c>
      <c r="I148" s="152">
        <v>42061</v>
      </c>
      <c r="J148" s="138"/>
      <c r="K148" s="153">
        <v>1</v>
      </c>
      <c r="L148" s="153">
        <v>1</v>
      </c>
      <c r="M148" s="140">
        <v>42094</v>
      </c>
      <c r="N148" s="138">
        <v>42100</v>
      </c>
      <c r="O148" s="138" t="s">
        <v>590</v>
      </c>
      <c r="P148" s="147" t="s">
        <v>1210</v>
      </c>
      <c r="Q148" s="154">
        <v>22173</v>
      </c>
      <c r="R148" s="143">
        <v>1</v>
      </c>
      <c r="S148" s="152">
        <v>42124</v>
      </c>
      <c r="T148" s="993" t="s">
        <v>590</v>
      </c>
      <c r="U148" s="152">
        <v>42188</v>
      </c>
      <c r="V148" s="152"/>
      <c r="W148" s="155"/>
      <c r="X148" s="152" t="s">
        <v>154</v>
      </c>
      <c r="Y148" s="144" t="s">
        <v>1384</v>
      </c>
      <c r="AB148" s="64"/>
      <c r="AJ148" s="545"/>
      <c r="AN148" s="545"/>
    </row>
    <row r="149" spans="1:40" s="1" customFormat="1" ht="15" customHeight="1" x14ac:dyDescent="0.2">
      <c r="A149" s="146">
        <v>22174</v>
      </c>
      <c r="B149" s="146">
        <v>2</v>
      </c>
      <c r="C149" s="147">
        <v>223</v>
      </c>
      <c r="D149" s="148" t="s">
        <v>1385</v>
      </c>
      <c r="E149" s="149" t="s">
        <v>1381</v>
      </c>
      <c r="F149" s="150">
        <v>42046</v>
      </c>
      <c r="G149" s="141">
        <v>141</v>
      </c>
      <c r="H149" s="151">
        <v>42061</v>
      </c>
      <c r="I149" s="152">
        <v>42061</v>
      </c>
      <c r="J149" s="138"/>
      <c r="K149" s="153">
        <v>1</v>
      </c>
      <c r="L149" s="153">
        <v>1</v>
      </c>
      <c r="M149" s="140">
        <v>42094</v>
      </c>
      <c r="N149" s="138">
        <v>42093</v>
      </c>
      <c r="O149" s="138" t="s">
        <v>590</v>
      </c>
      <c r="P149" s="147" t="s">
        <v>1210</v>
      </c>
      <c r="Q149" s="157">
        <v>22174</v>
      </c>
      <c r="R149" s="143">
        <v>1</v>
      </c>
      <c r="S149" s="152">
        <v>42124</v>
      </c>
      <c r="T149" s="993" t="s">
        <v>590</v>
      </c>
      <c r="U149" s="152">
        <v>42188</v>
      </c>
      <c r="V149" s="152"/>
      <c r="W149" s="155"/>
      <c r="X149" s="152" t="s">
        <v>154</v>
      </c>
      <c r="Y149" s="144" t="s">
        <v>1386</v>
      </c>
      <c r="AJ149" s="545"/>
      <c r="AN149" s="545"/>
    </row>
    <row r="150" spans="1:40" s="1" customFormat="1" ht="15" customHeight="1" x14ac:dyDescent="0.2">
      <c r="A150" s="985">
        <v>22212</v>
      </c>
      <c r="B150" s="985">
        <v>2</v>
      </c>
      <c r="C150" s="986">
        <v>224</v>
      </c>
      <c r="D150" s="987" t="s">
        <v>1387</v>
      </c>
      <c r="E150" s="988" t="s">
        <v>1383</v>
      </c>
      <c r="F150" s="989">
        <v>42046</v>
      </c>
      <c r="G150" s="990">
        <v>69</v>
      </c>
      <c r="H150" s="991">
        <v>42061</v>
      </c>
      <c r="I150" s="992">
        <v>42061</v>
      </c>
      <c r="J150" s="993" t="s">
        <v>154</v>
      </c>
      <c r="K150" s="1005">
        <v>1</v>
      </c>
      <c r="L150" s="1005">
        <v>1</v>
      </c>
      <c r="M150" s="995">
        <v>42094</v>
      </c>
      <c r="N150" s="138">
        <v>42146</v>
      </c>
      <c r="O150" s="993" t="s">
        <v>590</v>
      </c>
      <c r="P150" s="986"/>
      <c r="Q150" s="157">
        <v>22212</v>
      </c>
      <c r="R150" s="997">
        <v>0.95</v>
      </c>
      <c r="S150" s="992">
        <v>42193</v>
      </c>
      <c r="T150" s="993"/>
      <c r="U150" s="152">
        <v>42188</v>
      </c>
      <c r="V150" s="992"/>
      <c r="W150" s="1074"/>
      <c r="X150" s="152" t="s">
        <v>154</v>
      </c>
      <c r="Y150" s="1000" t="s">
        <v>1388</v>
      </c>
      <c r="AJ150" s="545"/>
      <c r="AN150" s="545"/>
    </row>
    <row r="151" spans="1:40" s="1" customFormat="1" ht="15" customHeight="1" x14ac:dyDescent="0.25">
      <c r="A151" s="146">
        <v>22210</v>
      </c>
      <c r="B151" s="146">
        <v>2</v>
      </c>
      <c r="C151" s="147">
        <v>225</v>
      </c>
      <c r="D151" s="148" t="s">
        <v>1389</v>
      </c>
      <c r="E151" s="149" t="s">
        <v>1390</v>
      </c>
      <c r="F151" s="150">
        <v>42046</v>
      </c>
      <c r="G151" s="141">
        <v>71</v>
      </c>
      <c r="H151" s="151">
        <v>42061</v>
      </c>
      <c r="I151" s="152">
        <v>42061</v>
      </c>
      <c r="J151" s="138"/>
      <c r="K151" s="153">
        <v>1</v>
      </c>
      <c r="L151" s="153">
        <v>1</v>
      </c>
      <c r="M151" s="140">
        <v>42107</v>
      </c>
      <c r="N151" s="138">
        <v>42146</v>
      </c>
      <c r="O151" s="138" t="s">
        <v>590</v>
      </c>
      <c r="P151" s="147"/>
      <c r="Q151" s="142">
        <v>22210</v>
      </c>
      <c r="R151" s="143">
        <v>1</v>
      </c>
      <c r="S151" s="152">
        <v>42194</v>
      </c>
      <c r="T151" s="993"/>
      <c r="U151" s="152">
        <v>42195</v>
      </c>
      <c r="V151" s="152"/>
      <c r="W151" s="155"/>
      <c r="X151" s="152" t="s">
        <v>154</v>
      </c>
      <c r="Y151" s="144" t="s">
        <v>1386</v>
      </c>
      <c r="AJ151" s="545"/>
      <c r="AN151" s="545"/>
    </row>
    <row r="152" spans="1:40" s="1" customFormat="1" x14ac:dyDescent="0.2">
      <c r="A152" s="146">
        <v>22177</v>
      </c>
      <c r="B152" s="146">
        <v>2</v>
      </c>
      <c r="C152" s="147">
        <v>226</v>
      </c>
      <c r="D152" s="148" t="s">
        <v>1391</v>
      </c>
      <c r="E152" s="149" t="s">
        <v>1392</v>
      </c>
      <c r="F152" s="150">
        <v>42079</v>
      </c>
      <c r="G152" s="141">
        <v>129</v>
      </c>
      <c r="H152" s="151">
        <v>42088</v>
      </c>
      <c r="I152" s="152">
        <v>42102</v>
      </c>
      <c r="J152" s="993" t="s">
        <v>154</v>
      </c>
      <c r="K152" s="153">
        <v>1</v>
      </c>
      <c r="L152" s="153">
        <v>1</v>
      </c>
      <c r="M152" s="140">
        <v>42151</v>
      </c>
      <c r="N152" s="138">
        <v>42146</v>
      </c>
      <c r="O152" s="993" t="s">
        <v>590</v>
      </c>
      <c r="P152" s="147"/>
      <c r="Q152" s="154">
        <v>22177</v>
      </c>
      <c r="R152" s="143">
        <v>0.95</v>
      </c>
      <c r="S152" s="152">
        <v>42193</v>
      </c>
      <c r="T152" s="993"/>
      <c r="U152" s="152">
        <v>42195</v>
      </c>
      <c r="V152" s="152"/>
      <c r="W152" s="155"/>
      <c r="X152" s="152" t="s">
        <v>154</v>
      </c>
      <c r="Y152" s="144" t="s">
        <v>1386</v>
      </c>
      <c r="AJ152" s="545"/>
      <c r="AN152" s="545"/>
    </row>
    <row r="153" spans="1:40" s="1" customFormat="1" x14ac:dyDescent="0.2">
      <c r="A153" s="146">
        <v>22178</v>
      </c>
      <c r="B153" s="146">
        <v>2</v>
      </c>
      <c r="C153" s="147">
        <v>227</v>
      </c>
      <c r="D153" s="148" t="s">
        <v>1393</v>
      </c>
      <c r="E153" s="149" t="s">
        <v>1394</v>
      </c>
      <c r="F153" s="150">
        <v>42046</v>
      </c>
      <c r="G153" s="141">
        <v>71</v>
      </c>
      <c r="H153" s="151">
        <v>42054</v>
      </c>
      <c r="I153" s="152">
        <v>42072</v>
      </c>
      <c r="J153" s="138"/>
      <c r="K153" s="153">
        <v>1</v>
      </c>
      <c r="L153" s="153">
        <v>1</v>
      </c>
      <c r="M153" s="140">
        <v>42094</v>
      </c>
      <c r="N153" s="138">
        <v>42093</v>
      </c>
      <c r="O153" s="138" t="s">
        <v>590</v>
      </c>
      <c r="P153" s="147" t="s">
        <v>1210</v>
      </c>
      <c r="Q153" s="154">
        <v>22178</v>
      </c>
      <c r="R153" s="143">
        <v>0.99</v>
      </c>
      <c r="S153" s="152">
        <v>42124</v>
      </c>
      <c r="T153" s="993" t="s">
        <v>590</v>
      </c>
      <c r="U153" s="152">
        <v>42182</v>
      </c>
      <c r="V153" s="152"/>
      <c r="W153" s="155"/>
      <c r="X153" s="152" t="s">
        <v>154</v>
      </c>
      <c r="Y153" s="144" t="s">
        <v>1388</v>
      </c>
      <c r="AJ153" s="545"/>
      <c r="AN153" s="545"/>
    </row>
    <row r="154" spans="1:40" s="1" customFormat="1" x14ac:dyDescent="0.2">
      <c r="A154" s="146">
        <v>22179</v>
      </c>
      <c r="B154" s="146">
        <v>2</v>
      </c>
      <c r="C154" s="147">
        <v>229</v>
      </c>
      <c r="D154" s="148" t="s">
        <v>1395</v>
      </c>
      <c r="E154" s="149" t="s">
        <v>1396</v>
      </c>
      <c r="F154" s="150">
        <v>42053</v>
      </c>
      <c r="G154" s="141">
        <v>71</v>
      </c>
      <c r="H154" s="151">
        <v>42054</v>
      </c>
      <c r="I154" s="152">
        <v>42072</v>
      </c>
      <c r="J154" s="138"/>
      <c r="K154" s="153">
        <v>1</v>
      </c>
      <c r="L154" s="153">
        <v>1</v>
      </c>
      <c r="M154" s="140">
        <v>42094</v>
      </c>
      <c r="N154" s="138">
        <v>42100</v>
      </c>
      <c r="O154" s="138" t="s">
        <v>590</v>
      </c>
      <c r="P154" s="147" t="s">
        <v>1210</v>
      </c>
      <c r="Q154" s="154">
        <v>22179</v>
      </c>
      <c r="R154" s="143">
        <v>1</v>
      </c>
      <c r="S154" s="152">
        <v>42124</v>
      </c>
      <c r="T154" s="993" t="s">
        <v>590</v>
      </c>
      <c r="U154" s="152">
        <v>42188</v>
      </c>
      <c r="V154" s="9"/>
      <c r="W154" s="116"/>
      <c r="X154" s="152" t="s">
        <v>154</v>
      </c>
      <c r="Y154" s="144" t="s">
        <v>1397</v>
      </c>
      <c r="AJ154" s="545"/>
      <c r="AN154" s="545"/>
    </row>
    <row r="155" spans="1:40" s="1" customFormat="1" x14ac:dyDescent="0.2">
      <c r="A155" s="146">
        <v>22180</v>
      </c>
      <c r="B155" s="146">
        <v>2</v>
      </c>
      <c r="C155" s="147">
        <v>230</v>
      </c>
      <c r="D155" s="148" t="s">
        <v>1398</v>
      </c>
      <c r="E155" s="149" t="s">
        <v>1399</v>
      </c>
      <c r="F155" s="150">
        <v>42055</v>
      </c>
      <c r="G155" s="141">
        <v>189</v>
      </c>
      <c r="H155" s="151">
        <v>42061</v>
      </c>
      <c r="I155" s="152">
        <v>42061</v>
      </c>
      <c r="J155" s="138"/>
      <c r="K155" s="153">
        <v>1</v>
      </c>
      <c r="L155" s="153">
        <v>1</v>
      </c>
      <c r="M155" s="140">
        <v>42115</v>
      </c>
      <c r="N155" s="138">
        <v>42093</v>
      </c>
      <c r="O155" s="138" t="s">
        <v>590</v>
      </c>
      <c r="P155" s="147" t="s">
        <v>1210</v>
      </c>
      <c r="Q155" s="154">
        <v>22180</v>
      </c>
      <c r="R155" s="143">
        <v>1</v>
      </c>
      <c r="S155" s="152">
        <v>42124</v>
      </c>
      <c r="T155" s="993"/>
      <c r="U155" s="152">
        <v>42188</v>
      </c>
      <c r="V155" s="9"/>
      <c r="W155" s="116"/>
      <c r="X155" s="152" t="s">
        <v>154</v>
      </c>
      <c r="Y155" s="144" t="s">
        <v>1397</v>
      </c>
      <c r="AB155" s="64"/>
      <c r="AJ155" s="545"/>
      <c r="AN155" s="545"/>
    </row>
    <row r="156" spans="1:40" s="1" customFormat="1" x14ac:dyDescent="0.2">
      <c r="A156" s="146">
        <v>22181</v>
      </c>
      <c r="B156" s="146">
        <v>2</v>
      </c>
      <c r="C156" s="147">
        <v>231</v>
      </c>
      <c r="D156" s="148" t="s">
        <v>1400</v>
      </c>
      <c r="E156" s="149" t="s">
        <v>1401</v>
      </c>
      <c r="F156" s="164">
        <v>42086</v>
      </c>
      <c r="G156" s="141">
        <v>184</v>
      </c>
      <c r="H156" s="151">
        <v>42088</v>
      </c>
      <c r="I156" s="152">
        <v>42101</v>
      </c>
      <c r="J156" s="138" t="s">
        <v>154</v>
      </c>
      <c r="K156" s="153">
        <v>1</v>
      </c>
      <c r="L156" s="153">
        <v>1</v>
      </c>
      <c r="M156" s="140">
        <v>42114</v>
      </c>
      <c r="N156" s="138">
        <v>42146</v>
      </c>
      <c r="O156" s="138" t="s">
        <v>590</v>
      </c>
      <c r="P156" s="147"/>
      <c r="Q156" s="165">
        <v>22181</v>
      </c>
      <c r="R156" s="143">
        <v>0.95</v>
      </c>
      <c r="S156" s="152">
        <v>42194</v>
      </c>
      <c r="T156" s="993"/>
      <c r="U156" s="152">
        <v>42195</v>
      </c>
      <c r="V156" s="9"/>
      <c r="W156" s="116"/>
      <c r="X156" s="152" t="s">
        <v>154</v>
      </c>
      <c r="Y156" s="144" t="s">
        <v>1402</v>
      </c>
      <c r="AJ156" s="545"/>
      <c r="AN156" s="545"/>
    </row>
    <row r="157" spans="1:40" s="1" customFormat="1" ht="15" customHeight="1" x14ac:dyDescent="0.2">
      <c r="A157" s="146">
        <v>22182</v>
      </c>
      <c r="B157" s="146">
        <v>2</v>
      </c>
      <c r="C157" s="147">
        <v>232</v>
      </c>
      <c r="D157" s="148" t="s">
        <v>1403</v>
      </c>
      <c r="E157" s="149" t="s">
        <v>1404</v>
      </c>
      <c r="F157" s="150">
        <v>42066</v>
      </c>
      <c r="G157" s="141">
        <v>565</v>
      </c>
      <c r="H157" s="151">
        <v>42073</v>
      </c>
      <c r="I157" s="152">
        <v>42086</v>
      </c>
      <c r="J157" s="138"/>
      <c r="K157" s="153">
        <v>1</v>
      </c>
      <c r="L157" s="153">
        <v>1</v>
      </c>
      <c r="M157" s="140">
        <v>42108</v>
      </c>
      <c r="N157" s="138">
        <v>42116</v>
      </c>
      <c r="O157" s="138" t="s">
        <v>590</v>
      </c>
      <c r="P157" s="147" t="s">
        <v>1210</v>
      </c>
      <c r="Q157" s="154">
        <v>22182</v>
      </c>
      <c r="R157" s="143">
        <v>0.65</v>
      </c>
      <c r="S157" s="152">
        <v>42193</v>
      </c>
      <c r="T157" s="993"/>
      <c r="U157" s="152">
        <v>42188</v>
      </c>
      <c r="V157" s="152"/>
      <c r="W157" s="155"/>
      <c r="X157" s="152" t="s">
        <v>154</v>
      </c>
      <c r="Y157" s="144" t="s">
        <v>1405</v>
      </c>
      <c r="AJ157" s="545"/>
      <c r="AN157" s="545"/>
    </row>
    <row r="158" spans="1:40" s="1" customFormat="1" ht="15" customHeight="1" x14ac:dyDescent="0.2">
      <c r="A158" s="146">
        <v>22251</v>
      </c>
      <c r="B158" s="146"/>
      <c r="C158" s="147">
        <v>402</v>
      </c>
      <c r="D158" s="148" t="s">
        <v>1406</v>
      </c>
      <c r="E158" s="149" t="s">
        <v>1407</v>
      </c>
      <c r="F158" s="150"/>
      <c r="G158" s="141">
        <v>48</v>
      </c>
      <c r="H158" s="151">
        <v>42150</v>
      </c>
      <c r="I158" s="152">
        <v>42151</v>
      </c>
      <c r="J158" s="138"/>
      <c r="K158" s="153"/>
      <c r="L158" s="153"/>
      <c r="M158" s="140"/>
      <c r="N158" s="138"/>
      <c r="O158" s="138"/>
      <c r="P158" s="147"/>
      <c r="Q158" s="154" t="s">
        <v>1408</v>
      </c>
      <c r="R158" s="143"/>
      <c r="S158" s="152"/>
      <c r="T158" s="993"/>
      <c r="U158" s="152" t="s">
        <v>221</v>
      </c>
      <c r="V158" s="152"/>
      <c r="W158" s="155"/>
      <c r="X158" s="152" t="s">
        <v>154</v>
      </c>
      <c r="Y158" s="144" t="s">
        <v>1409</v>
      </c>
      <c r="AJ158" s="545"/>
      <c r="AN158" s="545"/>
    </row>
    <row r="159" spans="1:40" s="1" customFormat="1" x14ac:dyDescent="0.2">
      <c r="A159" s="146">
        <v>22158</v>
      </c>
      <c r="B159" s="146">
        <v>1</v>
      </c>
      <c r="C159" s="147" t="s">
        <v>1410</v>
      </c>
      <c r="D159" s="148" t="s">
        <v>1411</v>
      </c>
      <c r="E159" s="149" t="s">
        <v>1412</v>
      </c>
      <c r="F159" s="150">
        <v>42041</v>
      </c>
      <c r="G159" s="141">
        <v>18</v>
      </c>
      <c r="H159" s="151">
        <v>42040</v>
      </c>
      <c r="I159" s="152">
        <v>42040</v>
      </c>
      <c r="J159" s="138"/>
      <c r="K159" s="153" t="s">
        <v>233</v>
      </c>
      <c r="L159" s="153" t="s">
        <v>233</v>
      </c>
      <c r="M159" s="140">
        <v>42087</v>
      </c>
      <c r="N159" s="138">
        <v>42083</v>
      </c>
      <c r="O159" s="138" t="s">
        <v>590</v>
      </c>
      <c r="P159" s="147" t="s">
        <v>1210</v>
      </c>
      <c r="Q159" s="154">
        <v>22158</v>
      </c>
      <c r="R159" s="143">
        <v>1</v>
      </c>
      <c r="S159" s="152">
        <v>42107</v>
      </c>
      <c r="T159" s="993" t="s">
        <v>590</v>
      </c>
      <c r="U159" s="152">
        <v>42182</v>
      </c>
      <c r="V159" s="152"/>
      <c r="W159" s="155"/>
      <c r="X159" s="152" t="s">
        <v>154</v>
      </c>
      <c r="Y159" s="144" t="s">
        <v>1359</v>
      </c>
      <c r="AJ159" s="545"/>
      <c r="AN159" s="545"/>
    </row>
    <row r="160" spans="1:40" s="1" customFormat="1" ht="15" customHeight="1" x14ac:dyDescent="0.2">
      <c r="A160" s="146">
        <v>22380</v>
      </c>
      <c r="B160" s="146">
        <v>1</v>
      </c>
      <c r="C160" s="147" t="s">
        <v>1413</v>
      </c>
      <c r="D160" s="148" t="s">
        <v>1414</v>
      </c>
      <c r="E160" s="149" t="s">
        <v>1415</v>
      </c>
      <c r="F160" s="150"/>
      <c r="G160" s="141">
        <v>70</v>
      </c>
      <c r="H160" s="151">
        <v>42107</v>
      </c>
      <c r="I160" s="152">
        <v>42108</v>
      </c>
      <c r="J160" s="138"/>
      <c r="K160" s="153">
        <v>1</v>
      </c>
      <c r="L160" s="153">
        <v>1</v>
      </c>
      <c r="M160" s="140">
        <v>42114</v>
      </c>
      <c r="N160" s="138">
        <v>42128</v>
      </c>
      <c r="O160" s="138" t="s">
        <v>590</v>
      </c>
      <c r="P160" s="147"/>
      <c r="Q160" s="154">
        <v>22380</v>
      </c>
      <c r="R160" s="143">
        <v>1</v>
      </c>
      <c r="S160" s="152">
        <v>42128</v>
      </c>
      <c r="T160" s="993"/>
      <c r="U160" s="152">
        <v>42182</v>
      </c>
      <c r="V160" s="152"/>
      <c r="W160" s="155"/>
      <c r="X160" s="152" t="s">
        <v>154</v>
      </c>
      <c r="Y160" s="144" t="s">
        <v>1350</v>
      </c>
      <c r="AJ160" s="545"/>
      <c r="AN160" s="545"/>
    </row>
    <row r="161" spans="1:40" s="1" customFormat="1" ht="15" customHeight="1" x14ac:dyDescent="0.2">
      <c r="A161" s="146">
        <v>22168</v>
      </c>
      <c r="B161" s="146">
        <v>1</v>
      </c>
      <c r="C161" s="147" t="s">
        <v>1416</v>
      </c>
      <c r="D161" s="148" t="s">
        <v>1417</v>
      </c>
      <c r="E161" s="149" t="s">
        <v>1412</v>
      </c>
      <c r="F161" s="150">
        <v>42048</v>
      </c>
      <c r="G161" s="141">
        <v>18</v>
      </c>
      <c r="H161" s="151">
        <v>42040</v>
      </c>
      <c r="I161" s="152">
        <v>42040</v>
      </c>
      <c r="J161" s="138"/>
      <c r="K161" s="153" t="s">
        <v>233</v>
      </c>
      <c r="L161" s="153" t="s">
        <v>233</v>
      </c>
      <c r="M161" s="140">
        <v>42087</v>
      </c>
      <c r="N161" s="138">
        <v>42083</v>
      </c>
      <c r="O161" s="138" t="s">
        <v>590</v>
      </c>
      <c r="P161" s="147" t="s">
        <v>1210</v>
      </c>
      <c r="Q161" s="154">
        <v>22168</v>
      </c>
      <c r="R161" s="143">
        <v>1</v>
      </c>
      <c r="S161" s="152">
        <v>42107</v>
      </c>
      <c r="T161" s="993" t="s">
        <v>590</v>
      </c>
      <c r="U161" s="152">
        <v>42182</v>
      </c>
      <c r="V161" s="152"/>
      <c r="W161" s="155"/>
      <c r="X161" s="152" t="s">
        <v>154</v>
      </c>
      <c r="Y161" s="144" t="s">
        <v>1353</v>
      </c>
      <c r="AJ161" s="545"/>
      <c r="AN161" s="545"/>
    </row>
    <row r="162" spans="1:40" s="1" customFormat="1" ht="12" customHeight="1" x14ac:dyDescent="0.2">
      <c r="A162" s="146">
        <v>22793</v>
      </c>
      <c r="B162" s="146"/>
      <c r="C162" s="147" t="s">
        <v>1418</v>
      </c>
      <c r="D162" s="148" t="s">
        <v>1419</v>
      </c>
      <c r="E162" s="149" t="s">
        <v>1420</v>
      </c>
      <c r="F162" s="150"/>
      <c r="G162" s="141"/>
      <c r="H162" s="151">
        <v>42160</v>
      </c>
      <c r="I162" s="152">
        <v>42163</v>
      </c>
      <c r="J162" s="138"/>
      <c r="K162" s="153">
        <v>1</v>
      </c>
      <c r="L162" s="153">
        <v>1</v>
      </c>
      <c r="M162" s="140"/>
      <c r="N162" s="138">
        <v>42165</v>
      </c>
      <c r="O162" s="138" t="s">
        <v>590</v>
      </c>
      <c r="P162" s="147"/>
      <c r="Q162" s="154">
        <v>22793</v>
      </c>
      <c r="R162" s="143">
        <v>1</v>
      </c>
      <c r="S162" s="152"/>
      <c r="T162" s="993"/>
      <c r="U162" s="152">
        <v>42182</v>
      </c>
      <c r="V162" s="152"/>
      <c r="W162" s="155"/>
      <c r="X162" s="152" t="s">
        <v>154</v>
      </c>
      <c r="Y162" s="144" t="s">
        <v>1384</v>
      </c>
      <c r="AJ162" s="545"/>
      <c r="AN162" s="545"/>
    </row>
    <row r="163" spans="1:40" s="1" customFormat="1" ht="12" customHeight="1" x14ac:dyDescent="0.2">
      <c r="A163" s="146">
        <v>22183</v>
      </c>
      <c r="B163" s="146">
        <v>2</v>
      </c>
      <c r="C163" s="147" t="s">
        <v>1421</v>
      </c>
      <c r="D163" s="148" t="s">
        <v>1422</v>
      </c>
      <c r="E163" s="149" t="s">
        <v>1412</v>
      </c>
      <c r="F163" s="150">
        <v>42062</v>
      </c>
      <c r="G163" s="141">
        <v>18</v>
      </c>
      <c r="H163" s="151">
        <v>42040</v>
      </c>
      <c r="I163" s="152">
        <v>42040</v>
      </c>
      <c r="J163" s="138"/>
      <c r="K163" s="153" t="s">
        <v>233</v>
      </c>
      <c r="L163" s="153" t="s">
        <v>233</v>
      </c>
      <c r="M163" s="140">
        <v>42124</v>
      </c>
      <c r="N163" s="138">
        <v>42083</v>
      </c>
      <c r="O163" s="138" t="s">
        <v>590</v>
      </c>
      <c r="P163" s="147" t="s">
        <v>1210</v>
      </c>
      <c r="Q163" s="154">
        <v>22183</v>
      </c>
      <c r="R163" s="143">
        <v>1</v>
      </c>
      <c r="S163" s="152">
        <v>42107</v>
      </c>
      <c r="T163" s="993" t="s">
        <v>590</v>
      </c>
      <c r="U163" s="152">
        <v>42182</v>
      </c>
      <c r="V163" s="152"/>
      <c r="W163" s="155"/>
      <c r="X163" s="152" t="s">
        <v>154</v>
      </c>
      <c r="Y163" s="144" t="s">
        <v>1388</v>
      </c>
      <c r="AJ163" s="545"/>
      <c r="AN163" s="545"/>
    </row>
    <row r="164" spans="1:40" s="1" customFormat="1" x14ac:dyDescent="0.2">
      <c r="A164" s="92">
        <v>22456</v>
      </c>
      <c r="B164" s="92"/>
      <c r="C164" s="23">
        <v>404</v>
      </c>
      <c r="D164" s="88" t="s">
        <v>1423</v>
      </c>
      <c r="E164" s="7" t="s">
        <v>1424</v>
      </c>
      <c r="F164" s="95"/>
      <c r="G164" s="43"/>
      <c r="H164" s="26">
        <v>42151</v>
      </c>
      <c r="I164" s="9"/>
      <c r="J164" s="1037"/>
      <c r="K164" s="10"/>
      <c r="L164" s="10"/>
      <c r="M164" s="78"/>
      <c r="N164" s="36"/>
      <c r="O164" s="1037"/>
      <c r="P164" s="6"/>
      <c r="Q164" s="131" t="s">
        <v>1425</v>
      </c>
      <c r="R164" s="34"/>
      <c r="S164" s="9"/>
      <c r="T164" s="1037"/>
      <c r="U164" s="9"/>
      <c r="V164" s="9"/>
      <c r="W164" s="116"/>
      <c r="X164" s="9"/>
      <c r="Y164" s="8"/>
      <c r="AJ164" s="545"/>
      <c r="AN164" s="545"/>
    </row>
    <row r="165" spans="1:40" s="1" customFormat="1" x14ac:dyDescent="0.2">
      <c r="A165" s="92">
        <v>22716</v>
      </c>
      <c r="B165" s="92"/>
      <c r="C165" s="23">
        <v>407</v>
      </c>
      <c r="D165" s="88" t="s">
        <v>1426</v>
      </c>
      <c r="E165" s="7" t="s">
        <v>1427</v>
      </c>
      <c r="F165" s="95"/>
      <c r="G165" s="43"/>
      <c r="H165" s="26"/>
      <c r="I165" s="9"/>
      <c r="J165" s="36"/>
      <c r="K165" s="10"/>
      <c r="L165" s="10"/>
      <c r="M165" s="78"/>
      <c r="N165" s="36"/>
      <c r="O165" s="36"/>
      <c r="P165" s="6"/>
      <c r="Q165" s="96"/>
      <c r="R165" s="34"/>
      <c r="S165" s="9"/>
      <c r="T165" s="1037"/>
      <c r="U165" s="9"/>
      <c r="V165" s="9"/>
      <c r="W165" s="116"/>
      <c r="X165" s="9"/>
      <c r="Y165" s="8"/>
      <c r="AJ165" s="545"/>
      <c r="AN165" s="545"/>
    </row>
    <row r="166" spans="1:40" s="1" customFormat="1" ht="12" customHeight="1" x14ac:dyDescent="0.2">
      <c r="A166" s="146">
        <v>22863</v>
      </c>
      <c r="B166" s="146"/>
      <c r="C166" s="147" t="s">
        <v>1428</v>
      </c>
      <c r="D166" s="148" t="s">
        <v>1429</v>
      </c>
      <c r="E166" s="149" t="s">
        <v>1430</v>
      </c>
      <c r="F166" s="150"/>
      <c r="G166" s="141"/>
      <c r="H166" s="151"/>
      <c r="I166" s="152">
        <v>38549</v>
      </c>
      <c r="J166" s="138"/>
      <c r="K166" s="153">
        <v>1</v>
      </c>
      <c r="L166" s="153">
        <v>1</v>
      </c>
      <c r="M166" s="140"/>
      <c r="N166" s="138"/>
      <c r="O166" s="138"/>
      <c r="P166" s="147"/>
      <c r="Q166" s="154">
        <v>22863</v>
      </c>
      <c r="R166" s="143"/>
      <c r="S166" s="152"/>
      <c r="T166" s="993"/>
      <c r="U166" s="152">
        <v>42255</v>
      </c>
      <c r="V166" s="152"/>
      <c r="W166" s="155"/>
      <c r="X166" s="152" t="s">
        <v>154</v>
      </c>
      <c r="Y166" s="144" t="s">
        <v>1431</v>
      </c>
      <c r="AJ166" s="545"/>
      <c r="AN166" s="545"/>
    </row>
    <row r="167" spans="1:40" s="1" customFormat="1" ht="12" customHeight="1" x14ac:dyDescent="0.2">
      <c r="A167" s="92">
        <v>22382</v>
      </c>
      <c r="B167" s="92"/>
      <c r="C167" s="23" t="s">
        <v>1432</v>
      </c>
      <c r="D167" s="88" t="s">
        <v>1433</v>
      </c>
      <c r="E167" s="7" t="s">
        <v>1434</v>
      </c>
      <c r="F167" s="95"/>
      <c r="G167" s="43">
        <v>129</v>
      </c>
      <c r="H167" s="26"/>
      <c r="I167" s="9"/>
      <c r="J167" s="36"/>
      <c r="K167" s="10"/>
      <c r="L167" s="10"/>
      <c r="M167" s="78"/>
      <c r="N167" s="36"/>
      <c r="O167" s="36"/>
      <c r="P167" s="6"/>
      <c r="Q167" s="100"/>
      <c r="R167" s="34"/>
      <c r="S167" s="9">
        <v>42135</v>
      </c>
      <c r="T167" s="1037" t="s">
        <v>590</v>
      </c>
      <c r="U167" s="9" t="s">
        <v>221</v>
      </c>
      <c r="V167" s="9"/>
      <c r="W167" s="116"/>
      <c r="X167" s="9"/>
      <c r="Y167" s="8"/>
      <c r="AJ167" s="545"/>
      <c r="AN167" s="545"/>
    </row>
    <row r="168" spans="1:40" s="1" customFormat="1" ht="12" customHeight="1" x14ac:dyDescent="0.2">
      <c r="A168" s="92">
        <v>22934</v>
      </c>
      <c r="B168" s="92"/>
      <c r="C168" s="23" t="s">
        <v>1435</v>
      </c>
      <c r="D168" s="88" t="s">
        <v>1436</v>
      </c>
      <c r="E168" s="7" t="s">
        <v>1437</v>
      </c>
      <c r="F168" s="95"/>
      <c r="G168" s="43"/>
      <c r="H168" s="26">
        <v>42199</v>
      </c>
      <c r="I168" s="9"/>
      <c r="J168" s="36"/>
      <c r="K168" s="10"/>
      <c r="L168" s="10"/>
      <c r="M168" s="78"/>
      <c r="N168" s="36"/>
      <c r="O168" s="36"/>
      <c r="P168" s="6"/>
      <c r="Q168" s="100">
        <v>22934</v>
      </c>
      <c r="R168" s="34"/>
      <c r="S168" s="9"/>
      <c r="T168" s="1037"/>
      <c r="U168" s="9"/>
      <c r="V168" s="9"/>
      <c r="W168" s="116"/>
      <c r="X168" s="9" t="s">
        <v>154</v>
      </c>
      <c r="Y168" s="8"/>
      <c r="AJ168" s="545"/>
      <c r="AN168" s="545"/>
    </row>
    <row r="169" spans="1:40" s="1" customFormat="1" ht="12" customHeight="1" x14ac:dyDescent="0.25">
      <c r="A169" s="2292" t="s">
        <v>1438</v>
      </c>
      <c r="B169" s="2292"/>
      <c r="C169" s="2292"/>
      <c r="D169" s="2292"/>
      <c r="E169" s="2293"/>
      <c r="F169" s="1025"/>
      <c r="G169" s="42"/>
      <c r="H169" s="977"/>
      <c r="I169" s="978"/>
      <c r="J169" s="979"/>
      <c r="K169" s="980"/>
      <c r="L169" s="980"/>
      <c r="M169" s="981"/>
      <c r="N169" s="1026"/>
      <c r="O169" s="979"/>
      <c r="P169" s="982"/>
      <c r="Q169" s="982"/>
      <c r="R169" s="984"/>
      <c r="S169" s="978"/>
      <c r="T169" s="979"/>
      <c r="U169" s="978"/>
      <c r="V169" s="978"/>
      <c r="W169" s="1038"/>
      <c r="X169" s="978"/>
      <c r="Y169" s="980"/>
      <c r="AJ169" s="545"/>
      <c r="AN169" s="545"/>
    </row>
    <row r="170" spans="1:40" s="1" customFormat="1" ht="15" customHeight="1" x14ac:dyDescent="0.2">
      <c r="A170" s="985">
        <v>22192</v>
      </c>
      <c r="B170" s="985"/>
      <c r="C170" s="986">
        <v>301</v>
      </c>
      <c r="D170" s="987" t="s">
        <v>1439</v>
      </c>
      <c r="E170" s="988" t="s">
        <v>1342</v>
      </c>
      <c r="F170" s="150">
        <v>42055</v>
      </c>
      <c r="G170" s="990">
        <v>563</v>
      </c>
      <c r="H170" s="991">
        <v>42058</v>
      </c>
      <c r="I170" s="992">
        <v>42062</v>
      </c>
      <c r="J170" s="993"/>
      <c r="K170" s="1005">
        <v>1</v>
      </c>
      <c r="L170" s="1005">
        <v>1</v>
      </c>
      <c r="M170" s="995">
        <v>42110</v>
      </c>
      <c r="N170" s="993">
        <v>42090</v>
      </c>
      <c r="O170" s="993" t="s">
        <v>590</v>
      </c>
      <c r="P170" s="986" t="s">
        <v>1210</v>
      </c>
      <c r="Q170" s="157">
        <v>22192</v>
      </c>
      <c r="R170" s="997">
        <v>1</v>
      </c>
      <c r="S170" s="992">
        <v>42170</v>
      </c>
      <c r="T170" s="993"/>
      <c r="U170" s="992">
        <v>42187</v>
      </c>
      <c r="V170" s="992"/>
      <c r="W170" s="1074"/>
      <c r="X170" s="992" t="s">
        <v>154</v>
      </c>
      <c r="Y170" s="1000" t="s">
        <v>1440</v>
      </c>
      <c r="AA170" s="64"/>
      <c r="AJ170" s="545"/>
      <c r="AN170" s="545"/>
    </row>
    <row r="171" spans="1:40" s="1" customFormat="1" ht="15" customHeight="1" x14ac:dyDescent="0.2">
      <c r="A171" s="985">
        <v>22194</v>
      </c>
      <c r="B171" s="985">
        <v>3</v>
      </c>
      <c r="C171" s="986">
        <v>302</v>
      </c>
      <c r="D171" s="987" t="s">
        <v>1441</v>
      </c>
      <c r="E171" s="988" t="s">
        <v>1346</v>
      </c>
      <c r="F171" s="150">
        <v>42079</v>
      </c>
      <c r="G171" s="990">
        <v>149</v>
      </c>
      <c r="H171" s="991">
        <v>42083</v>
      </c>
      <c r="I171" s="992">
        <v>42097</v>
      </c>
      <c r="J171" s="993"/>
      <c r="K171" s="1005">
        <v>1</v>
      </c>
      <c r="L171" s="1005">
        <v>1</v>
      </c>
      <c r="M171" s="995">
        <v>42114</v>
      </c>
      <c r="N171" s="993">
        <v>42153</v>
      </c>
      <c r="O171" s="993" t="s">
        <v>590</v>
      </c>
      <c r="P171" s="986"/>
      <c r="Q171" s="157">
        <v>22194</v>
      </c>
      <c r="R171" s="997">
        <v>1</v>
      </c>
      <c r="S171" s="992">
        <v>42191</v>
      </c>
      <c r="T171" s="993"/>
      <c r="U171" s="992">
        <v>42195</v>
      </c>
      <c r="V171" s="1065"/>
      <c r="W171" s="1066"/>
      <c r="X171" s="992" t="s">
        <v>154</v>
      </c>
      <c r="Y171" s="1000" t="s">
        <v>1442</v>
      </c>
      <c r="AA171" s="64"/>
      <c r="AJ171" s="545"/>
      <c r="AN171" s="545"/>
    </row>
    <row r="172" spans="1:40" s="1" customFormat="1" ht="15" customHeight="1" x14ac:dyDescent="0.25">
      <c r="A172" s="146">
        <v>22195</v>
      </c>
      <c r="B172" s="146"/>
      <c r="C172" s="147">
        <v>303</v>
      </c>
      <c r="D172" s="148" t="s">
        <v>1443</v>
      </c>
      <c r="E172" s="149" t="s">
        <v>1444</v>
      </c>
      <c r="F172" s="150">
        <v>42055</v>
      </c>
      <c r="G172" s="141">
        <v>3234</v>
      </c>
      <c r="H172" s="151">
        <v>42065</v>
      </c>
      <c r="I172" s="152">
        <v>42076</v>
      </c>
      <c r="J172" s="993" t="s">
        <v>590</v>
      </c>
      <c r="K172" s="153">
        <v>0.95</v>
      </c>
      <c r="L172" s="153">
        <v>1</v>
      </c>
      <c r="M172" s="140">
        <v>42125</v>
      </c>
      <c r="N172" s="993">
        <v>42107</v>
      </c>
      <c r="O172" s="993" t="s">
        <v>590</v>
      </c>
      <c r="P172" s="147" t="s">
        <v>1343</v>
      </c>
      <c r="Q172" s="160">
        <v>22195</v>
      </c>
      <c r="R172" s="143">
        <v>1</v>
      </c>
      <c r="S172" s="992">
        <v>42170</v>
      </c>
      <c r="T172" s="993"/>
      <c r="U172" s="992">
        <v>42187</v>
      </c>
      <c r="V172" s="9"/>
      <c r="W172" s="116"/>
      <c r="X172" s="992" t="s">
        <v>154</v>
      </c>
      <c r="Y172" s="144" t="s">
        <v>1445</v>
      </c>
      <c r="AA172" s="64"/>
      <c r="AJ172" s="545"/>
      <c r="AN172" s="545"/>
    </row>
    <row r="173" spans="1:40" s="1" customFormat="1" ht="15" customHeight="1" x14ac:dyDescent="0.2">
      <c r="A173" s="985">
        <v>22196</v>
      </c>
      <c r="B173" s="985">
        <v>2</v>
      </c>
      <c r="C173" s="986">
        <v>304</v>
      </c>
      <c r="D173" s="987" t="s">
        <v>1446</v>
      </c>
      <c r="E173" s="988" t="s">
        <v>1352</v>
      </c>
      <c r="F173" s="150">
        <v>42087</v>
      </c>
      <c r="G173" s="990">
        <v>122</v>
      </c>
      <c r="H173" s="991">
        <v>42082</v>
      </c>
      <c r="I173" s="992">
        <v>42096</v>
      </c>
      <c r="J173" s="993"/>
      <c r="K173" s="1005">
        <v>1</v>
      </c>
      <c r="L173" s="1005">
        <v>1</v>
      </c>
      <c r="M173" s="995">
        <v>42117</v>
      </c>
      <c r="N173" s="993">
        <v>42146</v>
      </c>
      <c r="O173" s="993" t="s">
        <v>590</v>
      </c>
      <c r="P173" s="986"/>
      <c r="Q173" s="157">
        <v>22196</v>
      </c>
      <c r="R173" s="997">
        <v>1</v>
      </c>
      <c r="S173" s="992">
        <v>42170</v>
      </c>
      <c r="T173" s="993"/>
      <c r="U173" s="992">
        <v>42187</v>
      </c>
      <c r="V173" s="1065"/>
      <c r="W173" s="1066"/>
      <c r="X173" s="992" t="s">
        <v>154</v>
      </c>
      <c r="Y173" s="1000" t="s">
        <v>1442</v>
      </c>
      <c r="AA173" s="64"/>
      <c r="AJ173" s="545"/>
      <c r="AN173" s="545"/>
    </row>
    <row r="174" spans="1:40" s="1" customFormat="1" ht="15" customHeight="1" x14ac:dyDescent="0.2">
      <c r="A174" s="985">
        <v>22197</v>
      </c>
      <c r="B174" s="985">
        <v>4</v>
      </c>
      <c r="C174" s="986">
        <v>308</v>
      </c>
      <c r="D174" s="987" t="s">
        <v>1447</v>
      </c>
      <c r="E174" s="988" t="s">
        <v>1355</v>
      </c>
      <c r="F174" s="150">
        <v>42079</v>
      </c>
      <c r="G174" s="990">
        <v>256</v>
      </c>
      <c r="H174" s="991">
        <v>42095</v>
      </c>
      <c r="I174" s="992">
        <v>42101</v>
      </c>
      <c r="J174" s="993"/>
      <c r="K174" s="1005">
        <v>1</v>
      </c>
      <c r="L174" s="1005">
        <v>1</v>
      </c>
      <c r="M174" s="995">
        <v>42170</v>
      </c>
      <c r="N174" s="993">
        <v>42156</v>
      </c>
      <c r="O174" s="993" t="s">
        <v>590</v>
      </c>
      <c r="P174" s="986"/>
      <c r="Q174" s="1024">
        <v>22197</v>
      </c>
      <c r="R174" s="997">
        <v>1</v>
      </c>
      <c r="S174" s="992">
        <v>42191</v>
      </c>
      <c r="T174" s="993"/>
      <c r="U174" s="992">
        <v>42195</v>
      </c>
      <c r="V174" s="992"/>
      <c r="W174" s="1074"/>
      <c r="X174" s="992" t="s">
        <v>154</v>
      </c>
      <c r="Y174" s="1000" t="s">
        <v>1388</v>
      </c>
      <c r="AA174" s="64"/>
      <c r="AJ174" s="545"/>
      <c r="AN174" s="545"/>
    </row>
    <row r="175" spans="1:40" s="1" customFormat="1" ht="15" customHeight="1" x14ac:dyDescent="0.2">
      <c r="A175" s="146">
        <v>22198</v>
      </c>
      <c r="B175" s="146">
        <v>3</v>
      </c>
      <c r="C175" s="147">
        <v>309</v>
      </c>
      <c r="D175" s="148" t="s">
        <v>1448</v>
      </c>
      <c r="E175" s="149" t="s">
        <v>1358</v>
      </c>
      <c r="F175" s="150">
        <v>42060</v>
      </c>
      <c r="G175" s="141">
        <v>149</v>
      </c>
      <c r="H175" s="151">
        <v>42082</v>
      </c>
      <c r="I175" s="152">
        <v>42095</v>
      </c>
      <c r="J175" s="993" t="s">
        <v>590</v>
      </c>
      <c r="K175" s="153">
        <v>1</v>
      </c>
      <c r="L175" s="153">
        <v>1</v>
      </c>
      <c r="M175" s="140">
        <v>42118</v>
      </c>
      <c r="N175" s="138">
        <v>42153</v>
      </c>
      <c r="O175" s="993" t="s">
        <v>590</v>
      </c>
      <c r="P175" s="147"/>
      <c r="Q175" s="154">
        <v>22198</v>
      </c>
      <c r="R175" s="143">
        <v>1</v>
      </c>
      <c r="S175" s="152">
        <v>42190</v>
      </c>
      <c r="T175" s="993"/>
      <c r="U175" s="992">
        <v>42191</v>
      </c>
      <c r="V175" s="152"/>
      <c r="W175" s="155"/>
      <c r="X175" s="992" t="s">
        <v>154</v>
      </c>
      <c r="Y175" s="1000" t="s">
        <v>1384</v>
      </c>
      <c r="AA175" s="64"/>
      <c r="AJ175" s="545"/>
      <c r="AN175" s="545"/>
    </row>
    <row r="176" spans="1:40" s="1" customFormat="1" ht="15" customHeight="1" x14ac:dyDescent="0.25">
      <c r="A176" s="985">
        <v>22090</v>
      </c>
      <c r="B176" s="985"/>
      <c r="C176" s="986">
        <v>310</v>
      </c>
      <c r="D176" s="987" t="s">
        <v>1449</v>
      </c>
      <c r="E176" s="988" t="s">
        <v>1450</v>
      </c>
      <c r="F176" s="150">
        <v>42038</v>
      </c>
      <c r="G176" s="990">
        <v>1118</v>
      </c>
      <c r="H176" s="991">
        <v>42034</v>
      </c>
      <c r="I176" s="992">
        <v>42038</v>
      </c>
      <c r="J176" s="993" t="s">
        <v>590</v>
      </c>
      <c r="K176" s="1005">
        <v>1</v>
      </c>
      <c r="L176" s="1005">
        <v>1</v>
      </c>
      <c r="M176" s="995">
        <v>42097</v>
      </c>
      <c r="N176" s="993">
        <v>42085</v>
      </c>
      <c r="O176" s="993" t="s">
        <v>590</v>
      </c>
      <c r="P176" s="1024" t="s">
        <v>1343</v>
      </c>
      <c r="Q176" s="996">
        <v>22090</v>
      </c>
      <c r="R176" s="997">
        <v>1</v>
      </c>
      <c r="S176" s="992">
        <v>42184</v>
      </c>
      <c r="T176" s="993"/>
      <c r="U176" s="992">
        <v>42191</v>
      </c>
      <c r="V176" s="992"/>
      <c r="W176" s="1074"/>
      <c r="X176" s="992" t="s">
        <v>154</v>
      </c>
      <c r="Y176" s="1000" t="s">
        <v>1451</v>
      </c>
      <c r="AA176" s="64"/>
      <c r="AJ176" s="545"/>
      <c r="AN176" s="545"/>
    </row>
    <row r="177" spans="1:40" s="1" customFormat="1" ht="12" customHeight="1" x14ac:dyDescent="0.2">
      <c r="A177" s="985">
        <v>22199</v>
      </c>
      <c r="B177" s="985">
        <v>4</v>
      </c>
      <c r="C177" s="986">
        <v>311</v>
      </c>
      <c r="D177" s="987" t="s">
        <v>1452</v>
      </c>
      <c r="E177" s="988" t="s">
        <v>1453</v>
      </c>
      <c r="F177" s="150">
        <v>42074</v>
      </c>
      <c r="G177" s="990">
        <v>256</v>
      </c>
      <c r="H177" s="991">
        <v>42097</v>
      </c>
      <c r="I177" s="992">
        <v>42108</v>
      </c>
      <c r="J177" s="993"/>
      <c r="K177" s="1005">
        <v>1</v>
      </c>
      <c r="L177" s="1005">
        <v>1</v>
      </c>
      <c r="M177" s="995">
        <v>42125</v>
      </c>
      <c r="N177" s="138">
        <v>42156</v>
      </c>
      <c r="O177" s="993" t="s">
        <v>590</v>
      </c>
      <c r="P177" s="986"/>
      <c r="Q177" s="1024">
        <v>22199</v>
      </c>
      <c r="R177" s="997">
        <v>1</v>
      </c>
      <c r="S177" s="992">
        <v>42187</v>
      </c>
      <c r="T177" s="993"/>
      <c r="U177" s="992">
        <v>42187</v>
      </c>
      <c r="V177" s="992"/>
      <c r="W177" s="1074"/>
      <c r="X177" s="992" t="s">
        <v>154</v>
      </c>
      <c r="Y177" s="1000" t="s">
        <v>1454</v>
      </c>
      <c r="AA177" s="98"/>
      <c r="AJ177" s="545"/>
      <c r="AN177" s="545"/>
    </row>
    <row r="178" spans="1:40" s="1" customFormat="1" ht="12" customHeight="1" x14ac:dyDescent="0.25">
      <c r="A178" s="985">
        <v>22091</v>
      </c>
      <c r="B178" s="985"/>
      <c r="C178" s="986">
        <v>312</v>
      </c>
      <c r="D178" s="987" t="s">
        <v>1455</v>
      </c>
      <c r="E178" s="988" t="s">
        <v>1456</v>
      </c>
      <c r="F178" s="150">
        <v>42038</v>
      </c>
      <c r="G178" s="990">
        <v>1111</v>
      </c>
      <c r="H178" s="991">
        <v>42034</v>
      </c>
      <c r="I178" s="992">
        <v>42038</v>
      </c>
      <c r="J178" s="993" t="s">
        <v>590</v>
      </c>
      <c r="K178" s="1005">
        <v>1</v>
      </c>
      <c r="L178" s="1005">
        <v>1</v>
      </c>
      <c r="M178" s="995">
        <v>42101</v>
      </c>
      <c r="N178" s="138">
        <v>42085</v>
      </c>
      <c r="O178" s="993" t="s">
        <v>590</v>
      </c>
      <c r="P178" s="986" t="s">
        <v>1343</v>
      </c>
      <c r="Q178" s="160">
        <v>22091</v>
      </c>
      <c r="R178" s="997">
        <v>1</v>
      </c>
      <c r="S178" s="992">
        <v>42184</v>
      </c>
      <c r="T178" s="993"/>
      <c r="U178" s="992">
        <v>42191</v>
      </c>
      <c r="V178" s="992"/>
      <c r="W178" s="1074"/>
      <c r="X178" s="992" t="s">
        <v>154</v>
      </c>
      <c r="Y178" s="1000" t="s">
        <v>1451</v>
      </c>
      <c r="AA178" s="98"/>
      <c r="AJ178" s="545"/>
      <c r="AN178" s="545"/>
    </row>
    <row r="179" spans="1:40" s="1" customFormat="1" ht="15" customHeight="1" x14ac:dyDescent="0.2">
      <c r="A179" s="146">
        <v>22200</v>
      </c>
      <c r="B179" s="146">
        <v>2</v>
      </c>
      <c r="C179" s="147">
        <v>313</v>
      </c>
      <c r="D179" s="148" t="s">
        <v>1457</v>
      </c>
      <c r="E179" s="149" t="s">
        <v>1369</v>
      </c>
      <c r="F179" s="150">
        <v>42067</v>
      </c>
      <c r="G179" s="141">
        <v>149</v>
      </c>
      <c r="H179" s="991">
        <v>42075</v>
      </c>
      <c r="I179" s="152">
        <v>42081</v>
      </c>
      <c r="J179" s="993"/>
      <c r="K179" s="153">
        <v>1</v>
      </c>
      <c r="L179" s="153">
        <v>1</v>
      </c>
      <c r="M179" s="140">
        <v>42104</v>
      </c>
      <c r="N179" s="138">
        <v>42146</v>
      </c>
      <c r="O179" s="993" t="s">
        <v>590</v>
      </c>
      <c r="P179" s="147"/>
      <c r="Q179" s="154">
        <v>22200</v>
      </c>
      <c r="R179" s="143">
        <v>1</v>
      </c>
      <c r="S179" s="152">
        <v>42190</v>
      </c>
      <c r="T179" s="993"/>
      <c r="U179" s="152">
        <v>42191</v>
      </c>
      <c r="V179" s="152"/>
      <c r="W179" s="155"/>
      <c r="X179" s="152" t="s">
        <v>154</v>
      </c>
      <c r="Y179" s="144" t="s">
        <v>1384</v>
      </c>
      <c r="AA179" s="64"/>
      <c r="AJ179" s="545"/>
      <c r="AN179" s="545"/>
    </row>
    <row r="180" spans="1:40" s="1" customFormat="1" ht="15" customHeight="1" x14ac:dyDescent="0.2">
      <c r="A180" s="146">
        <v>22201</v>
      </c>
      <c r="B180" s="146">
        <v>2</v>
      </c>
      <c r="C180" s="147">
        <v>314</v>
      </c>
      <c r="D180" s="148" t="s">
        <v>1458</v>
      </c>
      <c r="E180" s="149" t="s">
        <v>1372</v>
      </c>
      <c r="F180" s="150">
        <v>42079</v>
      </c>
      <c r="G180" s="141">
        <v>99</v>
      </c>
      <c r="H180" s="991">
        <v>42097</v>
      </c>
      <c r="I180" s="152">
        <v>42107</v>
      </c>
      <c r="J180" s="993"/>
      <c r="K180" s="153">
        <v>1</v>
      </c>
      <c r="L180" s="153">
        <v>1</v>
      </c>
      <c r="M180" s="140">
        <v>42124</v>
      </c>
      <c r="N180" s="138">
        <v>42146</v>
      </c>
      <c r="O180" s="993" t="s">
        <v>590</v>
      </c>
      <c r="P180" s="147"/>
      <c r="Q180" s="154">
        <v>22201</v>
      </c>
      <c r="R180" s="143">
        <v>1</v>
      </c>
      <c r="S180" s="152">
        <v>42188</v>
      </c>
      <c r="T180" s="993"/>
      <c r="U180" s="152">
        <v>42195</v>
      </c>
      <c r="V180" s="162"/>
      <c r="W180" s="163"/>
      <c r="X180" s="152" t="s">
        <v>154</v>
      </c>
      <c r="Y180" s="1000" t="s">
        <v>1402</v>
      </c>
      <c r="AA180" s="64"/>
      <c r="AJ180" s="545"/>
      <c r="AN180" s="545"/>
    </row>
    <row r="181" spans="1:40" s="1" customFormat="1" ht="15" customHeight="1" x14ac:dyDescent="0.2">
      <c r="A181" s="985">
        <v>22202</v>
      </c>
      <c r="B181" s="985">
        <v>2</v>
      </c>
      <c r="C181" s="986">
        <v>315</v>
      </c>
      <c r="D181" s="148" t="s">
        <v>1459</v>
      </c>
      <c r="E181" s="149" t="s">
        <v>1374</v>
      </c>
      <c r="F181" s="150">
        <v>42066</v>
      </c>
      <c r="G181" s="990">
        <v>1686</v>
      </c>
      <c r="H181" s="991">
        <v>42066</v>
      </c>
      <c r="I181" s="992">
        <v>42069</v>
      </c>
      <c r="J181" s="993" t="s">
        <v>590</v>
      </c>
      <c r="K181" s="1005">
        <v>1</v>
      </c>
      <c r="L181" s="1005">
        <v>1</v>
      </c>
      <c r="M181" s="995">
        <v>42118</v>
      </c>
      <c r="N181" s="138">
        <v>42146</v>
      </c>
      <c r="O181" s="993" t="s">
        <v>590</v>
      </c>
      <c r="P181" s="986"/>
      <c r="Q181" s="157">
        <v>22202</v>
      </c>
      <c r="R181" s="997">
        <v>1</v>
      </c>
      <c r="S181" s="152">
        <v>42191</v>
      </c>
      <c r="T181" s="993"/>
      <c r="U181" s="152">
        <v>42195</v>
      </c>
      <c r="V181" s="1065"/>
      <c r="W181" s="1066"/>
      <c r="X181" s="152" t="s">
        <v>154</v>
      </c>
      <c r="Y181" s="1000" t="s">
        <v>1460</v>
      </c>
      <c r="AA181" s="64"/>
      <c r="AJ181" s="545"/>
      <c r="AN181" s="545"/>
    </row>
    <row r="182" spans="1:40" s="1" customFormat="1" ht="15" customHeight="1" x14ac:dyDescent="0.2">
      <c r="A182" s="146">
        <v>22204</v>
      </c>
      <c r="B182" s="146">
        <v>3</v>
      </c>
      <c r="C182" s="147">
        <v>318</v>
      </c>
      <c r="D182" s="148" t="s">
        <v>1461</v>
      </c>
      <c r="E182" s="149" t="s">
        <v>1377</v>
      </c>
      <c r="F182" s="150">
        <v>42052</v>
      </c>
      <c r="G182" s="141">
        <v>157</v>
      </c>
      <c r="H182" s="151">
        <v>42054</v>
      </c>
      <c r="I182" s="152">
        <v>42082</v>
      </c>
      <c r="J182" s="138"/>
      <c r="K182" s="153">
        <v>1</v>
      </c>
      <c r="L182" s="153">
        <v>1</v>
      </c>
      <c r="M182" s="140">
        <v>42104</v>
      </c>
      <c r="N182" s="138">
        <v>42153</v>
      </c>
      <c r="O182" s="138" t="s">
        <v>590</v>
      </c>
      <c r="P182" s="147"/>
      <c r="Q182" s="154">
        <v>22204</v>
      </c>
      <c r="R182" s="143">
        <v>1</v>
      </c>
      <c r="S182" s="152">
        <v>42188</v>
      </c>
      <c r="T182" s="993"/>
      <c r="U182" s="152">
        <v>42195</v>
      </c>
      <c r="V182" s="152"/>
      <c r="W182" s="155"/>
      <c r="X182" s="152" t="s">
        <v>154</v>
      </c>
      <c r="Y182" s="144" t="s">
        <v>1462</v>
      </c>
      <c r="AJ182" s="545"/>
      <c r="AN182" s="545"/>
    </row>
    <row r="183" spans="1:40" s="1" customFormat="1" ht="15" customHeight="1" x14ac:dyDescent="0.2">
      <c r="A183" s="146">
        <v>22205</v>
      </c>
      <c r="B183" s="146">
        <v>3</v>
      </c>
      <c r="C183" s="147">
        <v>319</v>
      </c>
      <c r="D183" s="987" t="s">
        <v>1463</v>
      </c>
      <c r="E183" s="988" t="s">
        <v>1377</v>
      </c>
      <c r="F183" s="150">
        <v>42052</v>
      </c>
      <c r="G183" s="141">
        <v>157</v>
      </c>
      <c r="H183" s="991">
        <v>42054</v>
      </c>
      <c r="I183" s="152">
        <v>42082</v>
      </c>
      <c r="J183" s="993"/>
      <c r="K183" s="153">
        <v>1</v>
      </c>
      <c r="L183" s="153">
        <v>1</v>
      </c>
      <c r="M183" s="140">
        <v>42104</v>
      </c>
      <c r="N183" s="138">
        <v>42153</v>
      </c>
      <c r="O183" s="993" t="s">
        <v>590</v>
      </c>
      <c r="P183" s="147"/>
      <c r="Q183" s="154">
        <v>22205</v>
      </c>
      <c r="R183" s="143">
        <v>1</v>
      </c>
      <c r="S183" s="152">
        <v>42188</v>
      </c>
      <c r="T183" s="993"/>
      <c r="U183" s="152">
        <v>42195</v>
      </c>
      <c r="V183" s="152"/>
      <c r="W183" s="155"/>
      <c r="X183" s="152" t="s">
        <v>154</v>
      </c>
      <c r="Y183" s="144" t="s">
        <v>1462</v>
      </c>
      <c r="AA183" s="64"/>
      <c r="AJ183" s="545"/>
      <c r="AN183" s="545"/>
    </row>
    <row r="184" spans="1:40" s="1" customFormat="1" ht="15" customHeight="1" x14ac:dyDescent="0.2">
      <c r="A184" s="985">
        <v>22206</v>
      </c>
      <c r="B184" s="985">
        <v>3</v>
      </c>
      <c r="C184" s="986">
        <v>320</v>
      </c>
      <c r="D184" s="987" t="s">
        <v>1464</v>
      </c>
      <c r="E184" s="988" t="s">
        <v>1377</v>
      </c>
      <c r="F184" s="989">
        <v>42052</v>
      </c>
      <c r="G184" s="990">
        <v>157</v>
      </c>
      <c r="H184" s="151">
        <v>42054</v>
      </c>
      <c r="I184" s="992">
        <v>42082</v>
      </c>
      <c r="J184" s="993"/>
      <c r="K184" s="1005">
        <v>1</v>
      </c>
      <c r="L184" s="1005">
        <v>1</v>
      </c>
      <c r="M184" s="995">
        <v>42104</v>
      </c>
      <c r="N184" s="138">
        <v>42153</v>
      </c>
      <c r="O184" s="993" t="s">
        <v>590</v>
      </c>
      <c r="P184" s="986"/>
      <c r="Q184" s="1024">
        <v>22206</v>
      </c>
      <c r="R184" s="997">
        <v>1</v>
      </c>
      <c r="S184" s="152">
        <v>42188</v>
      </c>
      <c r="T184" s="993"/>
      <c r="U184" s="152">
        <v>42195</v>
      </c>
      <c r="V184" s="992"/>
      <c r="W184" s="1074"/>
      <c r="X184" s="152" t="s">
        <v>154</v>
      </c>
      <c r="Y184" s="1000" t="s">
        <v>1462</v>
      </c>
      <c r="AA184" s="64"/>
      <c r="AB184" s="64"/>
      <c r="AJ184" s="545"/>
      <c r="AN184" s="545"/>
    </row>
    <row r="185" spans="1:40" s="1" customFormat="1" ht="15" customHeight="1" x14ac:dyDescent="0.2">
      <c r="A185" s="146">
        <v>22207</v>
      </c>
      <c r="B185" s="146">
        <v>3</v>
      </c>
      <c r="C185" s="147">
        <v>321</v>
      </c>
      <c r="D185" s="148" t="s">
        <v>1465</v>
      </c>
      <c r="E185" s="149" t="s">
        <v>1381</v>
      </c>
      <c r="F185" s="150">
        <v>42052</v>
      </c>
      <c r="G185" s="141">
        <v>141</v>
      </c>
      <c r="H185" s="151">
        <v>42054</v>
      </c>
      <c r="I185" s="152">
        <v>42082</v>
      </c>
      <c r="J185" s="138"/>
      <c r="K185" s="153">
        <v>1</v>
      </c>
      <c r="L185" s="153">
        <v>1</v>
      </c>
      <c r="M185" s="140">
        <v>42094</v>
      </c>
      <c r="N185" s="138">
        <v>42153</v>
      </c>
      <c r="O185" s="138" t="s">
        <v>590</v>
      </c>
      <c r="P185" s="147"/>
      <c r="Q185" s="154">
        <v>22207</v>
      </c>
      <c r="R185" s="143">
        <v>1</v>
      </c>
      <c r="S185" s="152">
        <v>42193</v>
      </c>
      <c r="T185" s="993"/>
      <c r="U185" s="152">
        <v>42195</v>
      </c>
      <c r="V185" s="152"/>
      <c r="W185" s="155"/>
      <c r="X185" s="152" t="s">
        <v>154</v>
      </c>
      <c r="Y185" s="144" t="s">
        <v>1462</v>
      </c>
      <c r="AB185" s="64"/>
      <c r="AJ185" s="545"/>
      <c r="AN185" s="545"/>
    </row>
    <row r="186" spans="1:40" s="1" customFormat="1" ht="15" customHeight="1" x14ac:dyDescent="0.2">
      <c r="A186" s="1075">
        <v>22208</v>
      </c>
      <c r="B186" s="985">
        <v>3</v>
      </c>
      <c r="C186" s="986">
        <v>322</v>
      </c>
      <c r="D186" s="148" t="s">
        <v>1466</v>
      </c>
      <c r="E186" s="988" t="s">
        <v>1383</v>
      </c>
      <c r="F186" s="150">
        <v>42046</v>
      </c>
      <c r="G186" s="990">
        <v>141</v>
      </c>
      <c r="H186" s="991">
        <v>42061</v>
      </c>
      <c r="I186" s="992">
        <v>42061</v>
      </c>
      <c r="J186" s="993"/>
      <c r="K186" s="1005">
        <v>1</v>
      </c>
      <c r="L186" s="1005">
        <v>1</v>
      </c>
      <c r="M186" s="995">
        <v>42094</v>
      </c>
      <c r="N186" s="138">
        <v>42153</v>
      </c>
      <c r="O186" s="993" t="s">
        <v>590</v>
      </c>
      <c r="P186" s="986"/>
      <c r="Q186" s="1024">
        <v>22208</v>
      </c>
      <c r="R186" s="997">
        <v>1</v>
      </c>
      <c r="S186" s="152">
        <v>42191</v>
      </c>
      <c r="T186" s="993"/>
      <c r="U186" s="152">
        <v>42195</v>
      </c>
      <c r="V186" s="992"/>
      <c r="W186" s="1074"/>
      <c r="X186" s="152" t="s">
        <v>154</v>
      </c>
      <c r="Y186" s="144" t="s">
        <v>1467</v>
      </c>
      <c r="AA186" s="64"/>
      <c r="AJ186" s="545"/>
      <c r="AN186" s="545"/>
    </row>
    <row r="187" spans="1:40" s="1" customFormat="1" ht="15" customHeight="1" x14ac:dyDescent="0.25">
      <c r="A187" s="1075">
        <v>22209</v>
      </c>
      <c r="B187" s="985">
        <v>3</v>
      </c>
      <c r="C187" s="986">
        <v>323</v>
      </c>
      <c r="D187" s="148" t="s">
        <v>1468</v>
      </c>
      <c r="E187" s="988" t="s">
        <v>1381</v>
      </c>
      <c r="F187" s="150">
        <v>42046</v>
      </c>
      <c r="G187" s="990">
        <v>71</v>
      </c>
      <c r="H187" s="991">
        <v>42061</v>
      </c>
      <c r="I187" s="992">
        <v>42061</v>
      </c>
      <c r="J187" s="993"/>
      <c r="K187" s="1005">
        <v>1</v>
      </c>
      <c r="L187" s="1005">
        <v>1</v>
      </c>
      <c r="M187" s="995">
        <v>42094</v>
      </c>
      <c r="N187" s="138">
        <v>42153</v>
      </c>
      <c r="O187" s="993" t="s">
        <v>590</v>
      </c>
      <c r="P187" s="986"/>
      <c r="Q187" s="1076">
        <v>22209</v>
      </c>
      <c r="R187" s="997">
        <v>1</v>
      </c>
      <c r="S187" s="152">
        <v>42193</v>
      </c>
      <c r="T187" s="993"/>
      <c r="U187" s="152">
        <v>42195</v>
      </c>
      <c r="V187" s="1065"/>
      <c r="W187" s="1066"/>
      <c r="X187" s="152" t="s">
        <v>154</v>
      </c>
      <c r="Y187" s="1000" t="s">
        <v>1469</v>
      </c>
      <c r="AA187" s="64"/>
      <c r="AJ187" s="545"/>
      <c r="AN187" s="545"/>
    </row>
    <row r="188" spans="1:40" s="1" customFormat="1" ht="15" customHeight="1" x14ac:dyDescent="0.2">
      <c r="A188" s="146">
        <v>22175</v>
      </c>
      <c r="B188" s="146"/>
      <c r="C188" s="147">
        <v>324</v>
      </c>
      <c r="D188" s="148" t="s">
        <v>1470</v>
      </c>
      <c r="E188" s="149" t="s">
        <v>1383</v>
      </c>
      <c r="F188" s="150">
        <v>42052</v>
      </c>
      <c r="G188" s="141">
        <v>100</v>
      </c>
      <c r="H188" s="991">
        <v>42054</v>
      </c>
      <c r="I188" s="152">
        <v>42061</v>
      </c>
      <c r="J188" s="993"/>
      <c r="K188" s="153">
        <v>1</v>
      </c>
      <c r="L188" s="153">
        <v>1</v>
      </c>
      <c r="M188" s="140">
        <v>42094</v>
      </c>
      <c r="N188" s="138">
        <v>42093</v>
      </c>
      <c r="O188" s="993" t="s">
        <v>590</v>
      </c>
      <c r="P188" s="147" t="s">
        <v>1210</v>
      </c>
      <c r="Q188" s="154">
        <v>22175</v>
      </c>
      <c r="R188" s="143">
        <v>1</v>
      </c>
      <c r="S188" s="152">
        <v>42170</v>
      </c>
      <c r="T188" s="993" t="s">
        <v>590</v>
      </c>
      <c r="U188" s="152">
        <v>42187</v>
      </c>
      <c r="V188" s="152"/>
      <c r="W188" s="155"/>
      <c r="X188" s="152" t="s">
        <v>154</v>
      </c>
      <c r="Y188" s="144" t="s">
        <v>1402</v>
      </c>
      <c r="AA188" s="64"/>
      <c r="AJ188" s="545"/>
      <c r="AN188" s="545"/>
    </row>
    <row r="189" spans="1:40" s="1" customFormat="1" ht="15" customHeight="1" x14ac:dyDescent="0.2">
      <c r="A189" s="146">
        <v>22176</v>
      </c>
      <c r="B189" s="146"/>
      <c r="C189" s="147">
        <v>325</v>
      </c>
      <c r="D189" s="148" t="s">
        <v>1471</v>
      </c>
      <c r="E189" s="988" t="s">
        <v>1390</v>
      </c>
      <c r="F189" s="150">
        <v>42046</v>
      </c>
      <c r="G189" s="141">
        <v>71</v>
      </c>
      <c r="H189" s="991">
        <v>42061</v>
      </c>
      <c r="I189" s="152">
        <v>42061</v>
      </c>
      <c r="J189" s="993"/>
      <c r="K189" s="153">
        <v>1</v>
      </c>
      <c r="L189" s="153">
        <v>1</v>
      </c>
      <c r="M189" s="140">
        <v>42094</v>
      </c>
      <c r="N189" s="138">
        <v>42093</v>
      </c>
      <c r="O189" s="993" t="s">
        <v>590</v>
      </c>
      <c r="P189" s="147" t="s">
        <v>1210</v>
      </c>
      <c r="Q189" s="157">
        <v>22176</v>
      </c>
      <c r="R189" s="143">
        <v>1</v>
      </c>
      <c r="S189" s="152">
        <v>42170</v>
      </c>
      <c r="T189" s="993" t="s">
        <v>590</v>
      </c>
      <c r="U189" s="152">
        <v>42184</v>
      </c>
      <c r="V189" s="9"/>
      <c r="W189" s="116"/>
      <c r="X189" s="152" t="s">
        <v>154</v>
      </c>
      <c r="Y189" s="144" t="s">
        <v>1402</v>
      </c>
      <c r="AA189" s="64"/>
      <c r="AJ189" s="545"/>
      <c r="AN189" s="545"/>
    </row>
    <row r="190" spans="1:40" s="1" customFormat="1" ht="12" customHeight="1" x14ac:dyDescent="0.2">
      <c r="A190" s="146">
        <v>22211</v>
      </c>
      <c r="B190" s="146">
        <v>4</v>
      </c>
      <c r="C190" s="147">
        <v>326</v>
      </c>
      <c r="D190" s="148" t="s">
        <v>1472</v>
      </c>
      <c r="E190" s="149" t="s">
        <v>1392</v>
      </c>
      <c r="F190" s="150">
        <v>42080</v>
      </c>
      <c r="G190" s="141">
        <v>129</v>
      </c>
      <c r="H190" s="991">
        <v>42088</v>
      </c>
      <c r="I190" s="152">
        <v>42102</v>
      </c>
      <c r="J190" s="993" t="s">
        <v>590</v>
      </c>
      <c r="K190" s="153">
        <v>1</v>
      </c>
      <c r="L190" s="153">
        <v>1</v>
      </c>
      <c r="M190" s="140">
        <v>42151</v>
      </c>
      <c r="N190" s="138">
        <v>42156</v>
      </c>
      <c r="O190" s="993" t="s">
        <v>590</v>
      </c>
      <c r="P190" s="147"/>
      <c r="Q190" s="157">
        <v>22211</v>
      </c>
      <c r="R190" s="143">
        <v>1</v>
      </c>
      <c r="S190" s="152">
        <v>42195</v>
      </c>
      <c r="T190" s="993"/>
      <c r="U190" s="152">
        <v>42198</v>
      </c>
      <c r="V190" s="9"/>
      <c r="W190" s="116"/>
      <c r="X190" s="152" t="s">
        <v>154</v>
      </c>
      <c r="Y190" s="144" t="s">
        <v>1402</v>
      </c>
      <c r="AA190" s="64"/>
      <c r="AJ190" s="545"/>
      <c r="AN190" s="545"/>
    </row>
    <row r="191" spans="1:40" s="1" customFormat="1" ht="12" customHeight="1" x14ac:dyDescent="0.2">
      <c r="A191" s="146">
        <v>22213</v>
      </c>
      <c r="B191" s="146">
        <v>4</v>
      </c>
      <c r="C191" s="147">
        <v>327</v>
      </c>
      <c r="D191" s="148" t="s">
        <v>1473</v>
      </c>
      <c r="E191" s="149" t="s">
        <v>1394</v>
      </c>
      <c r="F191" s="150">
        <v>42046</v>
      </c>
      <c r="G191" s="141">
        <v>71</v>
      </c>
      <c r="H191" s="991">
        <v>42054</v>
      </c>
      <c r="I191" s="152">
        <v>42072</v>
      </c>
      <c r="J191" s="993" t="s">
        <v>590</v>
      </c>
      <c r="K191" s="153">
        <v>1</v>
      </c>
      <c r="L191" s="153">
        <v>1</v>
      </c>
      <c r="M191" s="140">
        <v>42107</v>
      </c>
      <c r="N191" s="138">
        <v>42156</v>
      </c>
      <c r="O191" s="993" t="s">
        <v>590</v>
      </c>
      <c r="P191" s="147"/>
      <c r="Q191" s="154">
        <v>22213</v>
      </c>
      <c r="R191" s="143">
        <v>1</v>
      </c>
      <c r="S191" s="152">
        <v>42193</v>
      </c>
      <c r="T191" s="993"/>
      <c r="U191" s="152">
        <v>42195</v>
      </c>
      <c r="V191" s="152"/>
      <c r="W191" s="155"/>
      <c r="X191" s="152" t="s">
        <v>154</v>
      </c>
      <c r="Y191" s="144" t="s">
        <v>1467</v>
      </c>
      <c r="AA191" s="64"/>
      <c r="AJ191" s="545"/>
      <c r="AN191" s="545"/>
    </row>
    <row r="192" spans="1:40" s="1" customFormat="1" ht="12" customHeight="1" x14ac:dyDescent="0.2">
      <c r="A192" s="146">
        <v>22214</v>
      </c>
      <c r="B192" s="146">
        <v>3</v>
      </c>
      <c r="C192" s="147">
        <v>329</v>
      </c>
      <c r="D192" s="987" t="s">
        <v>1474</v>
      </c>
      <c r="E192" s="988" t="s">
        <v>1396</v>
      </c>
      <c r="F192" s="150">
        <v>42046</v>
      </c>
      <c r="G192" s="141">
        <v>71</v>
      </c>
      <c r="H192" s="991">
        <v>42054</v>
      </c>
      <c r="I192" s="152">
        <v>42072</v>
      </c>
      <c r="J192" s="993" t="s">
        <v>590</v>
      </c>
      <c r="K192" s="153">
        <v>1</v>
      </c>
      <c r="L192" s="153">
        <v>1</v>
      </c>
      <c r="M192" s="140">
        <v>42107</v>
      </c>
      <c r="N192" s="138">
        <v>42153</v>
      </c>
      <c r="O192" s="993" t="s">
        <v>590</v>
      </c>
      <c r="P192" s="147" t="s">
        <v>1210</v>
      </c>
      <c r="Q192" s="154">
        <v>22214</v>
      </c>
      <c r="R192" s="143">
        <v>1</v>
      </c>
      <c r="S192" s="152">
        <v>42177</v>
      </c>
      <c r="T192" s="993"/>
      <c r="U192" s="152">
        <v>42191</v>
      </c>
      <c r="V192" s="9"/>
      <c r="W192" s="116"/>
      <c r="X192" s="152" t="s">
        <v>154</v>
      </c>
      <c r="Y192" s="144" t="s">
        <v>1475</v>
      </c>
      <c r="AA192" s="64"/>
      <c r="AJ192" s="545"/>
      <c r="AN192" s="545"/>
    </row>
    <row r="193" spans="1:40" s="1" customFormat="1" ht="15" customHeight="1" x14ac:dyDescent="0.2">
      <c r="A193" s="146">
        <v>22215</v>
      </c>
      <c r="B193" s="146"/>
      <c r="C193" s="147">
        <v>330</v>
      </c>
      <c r="D193" s="148" t="s">
        <v>1476</v>
      </c>
      <c r="E193" s="149" t="s">
        <v>1399</v>
      </c>
      <c r="F193" s="150">
        <v>42055</v>
      </c>
      <c r="G193" s="141">
        <v>71</v>
      </c>
      <c r="H193" s="991">
        <v>42061</v>
      </c>
      <c r="I193" s="152">
        <v>42061</v>
      </c>
      <c r="J193" s="993"/>
      <c r="K193" s="153">
        <v>1</v>
      </c>
      <c r="L193" s="153">
        <v>1</v>
      </c>
      <c r="M193" s="140">
        <v>42115</v>
      </c>
      <c r="N193" s="138">
        <v>42081</v>
      </c>
      <c r="O193" s="993" t="s">
        <v>590</v>
      </c>
      <c r="P193" s="147" t="s">
        <v>1210</v>
      </c>
      <c r="Q193" s="154">
        <v>22215</v>
      </c>
      <c r="R193" s="143">
        <v>1</v>
      </c>
      <c r="S193" s="152">
        <v>42114</v>
      </c>
      <c r="T193" s="993"/>
      <c r="U193" s="152">
        <v>42186</v>
      </c>
      <c r="V193" s="9"/>
      <c r="W193" s="116"/>
      <c r="X193" s="152" t="s">
        <v>154</v>
      </c>
      <c r="Y193" s="144" t="s">
        <v>1475</v>
      </c>
      <c r="AA193" s="64"/>
      <c r="AJ193" s="545"/>
      <c r="AN193" s="545"/>
    </row>
    <row r="194" spans="1:40" s="1" customFormat="1" ht="15" customHeight="1" x14ac:dyDescent="0.2">
      <c r="A194" s="985">
        <v>22216</v>
      </c>
      <c r="B194" s="985">
        <v>4</v>
      </c>
      <c r="C194" s="986">
        <v>331</v>
      </c>
      <c r="D194" s="987" t="s">
        <v>1477</v>
      </c>
      <c r="E194" s="988" t="s">
        <v>1401</v>
      </c>
      <c r="F194" s="150">
        <v>42087</v>
      </c>
      <c r="G194" s="990">
        <v>184</v>
      </c>
      <c r="H194" s="991">
        <v>42088</v>
      </c>
      <c r="I194" s="992">
        <v>42101</v>
      </c>
      <c r="J194" s="993" t="s">
        <v>590</v>
      </c>
      <c r="K194" s="1005">
        <v>1</v>
      </c>
      <c r="L194" s="1005">
        <v>1</v>
      </c>
      <c r="M194" s="995">
        <v>42118</v>
      </c>
      <c r="N194" s="138">
        <v>42156</v>
      </c>
      <c r="O194" s="993" t="s">
        <v>590</v>
      </c>
      <c r="P194" s="986"/>
      <c r="Q194" s="1024">
        <v>22216</v>
      </c>
      <c r="R194" s="997">
        <v>1</v>
      </c>
      <c r="S194" s="152">
        <v>42195</v>
      </c>
      <c r="T194" s="993"/>
      <c r="U194" s="152">
        <v>42198</v>
      </c>
      <c r="V194" s="1065"/>
      <c r="W194" s="1066"/>
      <c r="X194" s="152" t="s">
        <v>154</v>
      </c>
      <c r="Y194" s="1000" t="s">
        <v>1402</v>
      </c>
      <c r="AJ194" s="545"/>
      <c r="AN194" s="545"/>
    </row>
    <row r="195" spans="1:40" s="1" customFormat="1" ht="15" customHeight="1" x14ac:dyDescent="0.2">
      <c r="A195" s="146">
        <v>22217</v>
      </c>
      <c r="B195" s="146">
        <v>2</v>
      </c>
      <c r="C195" s="147">
        <v>332</v>
      </c>
      <c r="D195" s="148" t="s">
        <v>1478</v>
      </c>
      <c r="E195" s="149" t="s">
        <v>1404</v>
      </c>
      <c r="F195" s="150">
        <v>42065</v>
      </c>
      <c r="G195" s="141">
        <v>565</v>
      </c>
      <c r="H195" s="151">
        <v>42073</v>
      </c>
      <c r="I195" s="152">
        <v>42086</v>
      </c>
      <c r="J195" s="993"/>
      <c r="K195" s="153">
        <v>1</v>
      </c>
      <c r="L195" s="153">
        <v>0.95</v>
      </c>
      <c r="M195" s="140">
        <v>42108</v>
      </c>
      <c r="N195" s="138">
        <v>42146</v>
      </c>
      <c r="O195" s="993" t="s">
        <v>590</v>
      </c>
      <c r="P195" s="147"/>
      <c r="Q195" s="157">
        <v>22217</v>
      </c>
      <c r="R195" s="143">
        <v>1</v>
      </c>
      <c r="S195" s="152">
        <v>42195</v>
      </c>
      <c r="T195" s="993"/>
      <c r="U195" s="152">
        <v>42198</v>
      </c>
      <c r="V195" s="9"/>
      <c r="W195" s="116"/>
      <c r="X195" s="152" t="s">
        <v>154</v>
      </c>
      <c r="Y195" s="144" t="s">
        <v>1479</v>
      </c>
      <c r="AJ195" s="545"/>
      <c r="AN195" s="545"/>
    </row>
    <row r="196" spans="1:40" s="1" customFormat="1" ht="15" customHeight="1" x14ac:dyDescent="0.2">
      <c r="A196" s="167">
        <v>22219</v>
      </c>
      <c r="B196" s="146">
        <v>4</v>
      </c>
      <c r="C196" s="147">
        <v>350</v>
      </c>
      <c r="D196" s="148" t="s">
        <v>1480</v>
      </c>
      <c r="E196" s="149" t="s">
        <v>1399</v>
      </c>
      <c r="F196" s="150">
        <v>42074</v>
      </c>
      <c r="G196" s="141">
        <v>157</v>
      </c>
      <c r="H196" s="151">
        <v>42074</v>
      </c>
      <c r="I196" s="152">
        <v>42093</v>
      </c>
      <c r="J196" s="993"/>
      <c r="K196" s="153">
        <v>1</v>
      </c>
      <c r="L196" s="153">
        <v>1</v>
      </c>
      <c r="M196" s="140">
        <v>42114</v>
      </c>
      <c r="N196" s="138">
        <v>42156</v>
      </c>
      <c r="O196" s="993" t="s">
        <v>590</v>
      </c>
      <c r="P196" s="147"/>
      <c r="Q196" s="157">
        <v>22219</v>
      </c>
      <c r="R196" s="143">
        <v>1</v>
      </c>
      <c r="S196" s="152">
        <v>42194</v>
      </c>
      <c r="T196" s="993"/>
      <c r="U196" s="152">
        <v>42195</v>
      </c>
      <c r="V196" s="9"/>
      <c r="W196" s="116"/>
      <c r="X196" s="152" t="s">
        <v>154</v>
      </c>
      <c r="Y196" s="144" t="s">
        <v>1469</v>
      </c>
      <c r="AJ196" s="545"/>
      <c r="AN196" s="545"/>
    </row>
    <row r="197" spans="1:40" s="1" customFormat="1" ht="15" customHeight="1" x14ac:dyDescent="0.2">
      <c r="A197" s="146">
        <v>22220</v>
      </c>
      <c r="B197" s="146"/>
      <c r="C197" s="147">
        <v>351</v>
      </c>
      <c r="D197" s="148" t="s">
        <v>1481</v>
      </c>
      <c r="E197" s="149" t="s">
        <v>1383</v>
      </c>
      <c r="F197" s="150">
        <v>42059</v>
      </c>
      <c r="G197" s="141">
        <v>91</v>
      </c>
      <c r="H197" s="151">
        <v>42075</v>
      </c>
      <c r="I197" s="152">
        <v>42101</v>
      </c>
      <c r="J197" s="993"/>
      <c r="K197" s="153">
        <v>1</v>
      </c>
      <c r="L197" s="153">
        <v>1</v>
      </c>
      <c r="M197" s="140">
        <v>42170</v>
      </c>
      <c r="N197" s="138">
        <v>42142</v>
      </c>
      <c r="O197" s="993" t="s">
        <v>590</v>
      </c>
      <c r="P197" s="147" t="s">
        <v>1210</v>
      </c>
      <c r="Q197" s="154">
        <v>22220</v>
      </c>
      <c r="R197" s="143">
        <v>1</v>
      </c>
      <c r="S197" s="152">
        <v>42194</v>
      </c>
      <c r="T197" s="993"/>
      <c r="U197" s="152">
        <v>42195</v>
      </c>
      <c r="V197" s="9"/>
      <c r="W197" s="116"/>
      <c r="X197" s="152" t="s">
        <v>154</v>
      </c>
      <c r="Y197" s="144" t="s">
        <v>1467</v>
      </c>
      <c r="AJ197" s="545"/>
      <c r="AN197" s="545"/>
    </row>
    <row r="198" spans="1:40" s="1" customFormat="1" ht="12" customHeight="1" x14ac:dyDescent="0.2">
      <c r="A198" s="146">
        <v>22221</v>
      </c>
      <c r="B198" s="146">
        <v>2</v>
      </c>
      <c r="C198" s="147">
        <v>352</v>
      </c>
      <c r="D198" s="148" t="s">
        <v>1482</v>
      </c>
      <c r="E198" s="149" t="s">
        <v>1399</v>
      </c>
      <c r="F198" s="150">
        <v>42074</v>
      </c>
      <c r="G198" s="141">
        <v>157</v>
      </c>
      <c r="H198" s="151">
        <v>42074</v>
      </c>
      <c r="I198" s="152">
        <v>42093</v>
      </c>
      <c r="J198" s="993"/>
      <c r="K198" s="153">
        <v>1</v>
      </c>
      <c r="L198" s="153">
        <v>1</v>
      </c>
      <c r="M198" s="140">
        <v>42114</v>
      </c>
      <c r="N198" s="138">
        <v>42146</v>
      </c>
      <c r="O198" s="993" t="s">
        <v>590</v>
      </c>
      <c r="P198" s="147" t="s">
        <v>1210</v>
      </c>
      <c r="Q198" s="154">
        <v>22221</v>
      </c>
      <c r="R198" s="143">
        <v>1</v>
      </c>
      <c r="S198" s="152">
        <v>42194</v>
      </c>
      <c r="T198" s="993"/>
      <c r="U198" s="152">
        <v>42195</v>
      </c>
      <c r="V198" s="152"/>
      <c r="W198" s="155"/>
      <c r="X198" s="152" t="s">
        <v>154</v>
      </c>
      <c r="Y198" s="144" t="s">
        <v>1386</v>
      </c>
      <c r="AJ198" s="545"/>
      <c r="AN198" s="545"/>
    </row>
    <row r="199" spans="1:40" s="1" customFormat="1" ht="15" customHeight="1" x14ac:dyDescent="0.2">
      <c r="A199" s="146">
        <v>22222</v>
      </c>
      <c r="B199" s="146">
        <v>1</v>
      </c>
      <c r="C199" s="147">
        <v>353</v>
      </c>
      <c r="D199" s="148" t="s">
        <v>1483</v>
      </c>
      <c r="E199" s="149" t="s">
        <v>1383</v>
      </c>
      <c r="F199" s="150">
        <v>42059</v>
      </c>
      <c r="G199" s="141">
        <v>91</v>
      </c>
      <c r="H199" s="151">
        <v>42075</v>
      </c>
      <c r="I199" s="152">
        <v>42101</v>
      </c>
      <c r="J199" s="993"/>
      <c r="K199" s="153">
        <v>1</v>
      </c>
      <c r="L199" s="153">
        <v>1</v>
      </c>
      <c r="M199" s="140">
        <v>42114</v>
      </c>
      <c r="N199" s="138">
        <v>42121</v>
      </c>
      <c r="O199" s="993" t="s">
        <v>590</v>
      </c>
      <c r="P199" s="147" t="s">
        <v>1210</v>
      </c>
      <c r="Q199" s="154">
        <v>22222</v>
      </c>
      <c r="R199" s="143">
        <v>1</v>
      </c>
      <c r="S199" s="152">
        <v>42194</v>
      </c>
      <c r="T199" s="993"/>
      <c r="U199" s="152">
        <v>42195</v>
      </c>
      <c r="V199" s="162"/>
      <c r="W199" s="163"/>
      <c r="X199" s="152" t="s">
        <v>154</v>
      </c>
      <c r="Y199" s="144" t="s">
        <v>1467</v>
      </c>
      <c r="AJ199" s="545"/>
      <c r="AN199" s="545"/>
    </row>
    <row r="200" spans="1:40" s="1" customFormat="1" ht="15" customHeight="1" x14ac:dyDescent="0.2">
      <c r="A200" s="985">
        <v>22223</v>
      </c>
      <c r="B200" s="985">
        <v>1</v>
      </c>
      <c r="C200" s="986">
        <v>354</v>
      </c>
      <c r="D200" s="987" t="s">
        <v>1484</v>
      </c>
      <c r="E200" s="988" t="s">
        <v>1399</v>
      </c>
      <c r="F200" s="150">
        <v>42074</v>
      </c>
      <c r="G200" s="990">
        <v>157</v>
      </c>
      <c r="H200" s="991">
        <v>42074</v>
      </c>
      <c r="I200" s="992">
        <v>42093</v>
      </c>
      <c r="J200" s="993"/>
      <c r="K200" s="1005">
        <v>1</v>
      </c>
      <c r="L200" s="1005">
        <v>1</v>
      </c>
      <c r="M200" s="995">
        <v>42132</v>
      </c>
      <c r="N200" s="993">
        <v>42128</v>
      </c>
      <c r="O200" s="993" t="s">
        <v>590</v>
      </c>
      <c r="P200" s="986" t="s">
        <v>1210</v>
      </c>
      <c r="Q200" s="157">
        <v>22223</v>
      </c>
      <c r="R200" s="997">
        <v>1</v>
      </c>
      <c r="S200" s="152">
        <v>42177</v>
      </c>
      <c r="T200" s="993"/>
      <c r="U200" s="152">
        <v>42198</v>
      </c>
      <c r="V200" s="992"/>
      <c r="W200" s="1074"/>
      <c r="X200" s="152" t="s">
        <v>154</v>
      </c>
      <c r="Y200" s="144" t="s">
        <v>1384</v>
      </c>
      <c r="AJ200" s="545"/>
      <c r="AN200" s="545"/>
    </row>
    <row r="201" spans="1:40" s="1" customFormat="1" ht="12" customHeight="1" x14ac:dyDescent="0.2">
      <c r="A201" s="985">
        <v>22224</v>
      </c>
      <c r="B201" s="985">
        <v>1</v>
      </c>
      <c r="C201" s="986">
        <v>355</v>
      </c>
      <c r="D201" s="987" t="s">
        <v>1485</v>
      </c>
      <c r="E201" s="988" t="s">
        <v>1383</v>
      </c>
      <c r="F201" s="150">
        <v>42046</v>
      </c>
      <c r="G201" s="990">
        <v>71</v>
      </c>
      <c r="H201" s="991">
        <v>42061</v>
      </c>
      <c r="I201" s="992">
        <v>42061</v>
      </c>
      <c r="J201" s="993"/>
      <c r="K201" s="1005">
        <v>1</v>
      </c>
      <c r="L201" s="1005">
        <v>1</v>
      </c>
      <c r="M201" s="995">
        <v>42107</v>
      </c>
      <c r="N201" s="993">
        <v>42128</v>
      </c>
      <c r="O201" s="993" t="s">
        <v>590</v>
      </c>
      <c r="P201" s="986" t="s">
        <v>1210</v>
      </c>
      <c r="Q201" s="1024">
        <v>22224</v>
      </c>
      <c r="R201" s="997">
        <v>1</v>
      </c>
      <c r="S201" s="152">
        <v>42177</v>
      </c>
      <c r="T201" s="993"/>
      <c r="U201" s="152">
        <v>42198</v>
      </c>
      <c r="V201" s="992"/>
      <c r="W201" s="1074"/>
      <c r="X201" s="152" t="s">
        <v>154</v>
      </c>
      <c r="Y201" s="1000" t="s">
        <v>1384</v>
      </c>
      <c r="AJ201" s="545"/>
      <c r="AN201" s="545"/>
    </row>
    <row r="202" spans="1:40" s="1" customFormat="1" ht="15" customHeight="1" x14ac:dyDescent="0.25">
      <c r="A202" s="146">
        <v>22225</v>
      </c>
      <c r="B202" s="146">
        <v>1</v>
      </c>
      <c r="C202" s="147">
        <v>356</v>
      </c>
      <c r="D202" s="148" t="s">
        <v>1486</v>
      </c>
      <c r="E202" s="149" t="s">
        <v>1390</v>
      </c>
      <c r="F202" s="150">
        <v>42046</v>
      </c>
      <c r="G202" s="141">
        <v>71</v>
      </c>
      <c r="H202" s="151">
        <v>42061</v>
      </c>
      <c r="I202" s="152">
        <v>42061</v>
      </c>
      <c r="J202" s="993"/>
      <c r="K202" s="153">
        <v>1</v>
      </c>
      <c r="L202" s="153">
        <v>1</v>
      </c>
      <c r="M202" s="140">
        <v>42107</v>
      </c>
      <c r="N202" s="993">
        <v>42114</v>
      </c>
      <c r="O202" s="993" t="s">
        <v>590</v>
      </c>
      <c r="P202" s="147" t="s">
        <v>1210</v>
      </c>
      <c r="Q202" s="142">
        <v>22225</v>
      </c>
      <c r="R202" s="153">
        <v>1</v>
      </c>
      <c r="S202" s="152">
        <v>42177</v>
      </c>
      <c r="T202" s="993"/>
      <c r="U202" s="152">
        <v>42198</v>
      </c>
      <c r="V202" s="152"/>
      <c r="W202" s="155"/>
      <c r="X202" s="152" t="s">
        <v>154</v>
      </c>
      <c r="Y202" s="144" t="s">
        <v>1487</v>
      </c>
      <c r="AJ202" s="545"/>
      <c r="AN202" s="545"/>
    </row>
    <row r="203" spans="1:40" s="1" customFormat="1" ht="12" customHeight="1" x14ac:dyDescent="0.2">
      <c r="A203" s="146">
        <v>22226</v>
      </c>
      <c r="B203" s="146">
        <v>1</v>
      </c>
      <c r="C203" s="147">
        <v>357</v>
      </c>
      <c r="D203" s="148" t="s">
        <v>1488</v>
      </c>
      <c r="E203" s="149" t="s">
        <v>1392</v>
      </c>
      <c r="F203" s="150">
        <v>42080</v>
      </c>
      <c r="G203" s="141">
        <v>129</v>
      </c>
      <c r="H203" s="151">
        <v>42088</v>
      </c>
      <c r="I203" s="152">
        <v>42102</v>
      </c>
      <c r="J203" s="993" t="s">
        <v>154</v>
      </c>
      <c r="K203" s="153">
        <v>1</v>
      </c>
      <c r="L203" s="153">
        <v>1</v>
      </c>
      <c r="M203" s="140">
        <v>42151</v>
      </c>
      <c r="N203" s="993">
        <v>42128</v>
      </c>
      <c r="O203" s="993" t="s">
        <v>590</v>
      </c>
      <c r="P203" s="147" t="s">
        <v>1210</v>
      </c>
      <c r="Q203" s="154">
        <v>22226</v>
      </c>
      <c r="R203" s="143">
        <v>1</v>
      </c>
      <c r="S203" s="152">
        <v>42177</v>
      </c>
      <c r="T203" s="993"/>
      <c r="U203" s="152">
        <v>42198</v>
      </c>
      <c r="V203" s="9"/>
      <c r="W203" s="116"/>
      <c r="X203" s="152" t="s">
        <v>154</v>
      </c>
      <c r="Y203" s="144" t="s">
        <v>1487</v>
      </c>
      <c r="AJ203" s="545"/>
      <c r="AN203" s="545"/>
    </row>
    <row r="204" spans="1:40" s="1" customFormat="1" ht="15" customHeight="1" x14ac:dyDescent="0.2">
      <c r="A204" s="146">
        <v>22227</v>
      </c>
      <c r="B204" s="146">
        <v>1</v>
      </c>
      <c r="C204" s="147">
        <v>358</v>
      </c>
      <c r="D204" s="148" t="s">
        <v>1489</v>
      </c>
      <c r="E204" s="149" t="s">
        <v>1394</v>
      </c>
      <c r="F204" s="150">
        <v>42046</v>
      </c>
      <c r="G204" s="141">
        <v>71</v>
      </c>
      <c r="H204" s="151">
        <v>42061</v>
      </c>
      <c r="I204" s="152">
        <v>42061</v>
      </c>
      <c r="J204" s="993"/>
      <c r="K204" s="153">
        <v>1</v>
      </c>
      <c r="L204" s="153">
        <v>1</v>
      </c>
      <c r="M204" s="140">
        <v>42151</v>
      </c>
      <c r="N204" s="993">
        <v>42128</v>
      </c>
      <c r="O204" s="993" t="s">
        <v>590</v>
      </c>
      <c r="P204" s="147" t="s">
        <v>1210</v>
      </c>
      <c r="Q204" s="154">
        <v>22227</v>
      </c>
      <c r="R204" s="143">
        <v>1</v>
      </c>
      <c r="S204" s="152">
        <v>42177</v>
      </c>
      <c r="T204" s="993"/>
      <c r="U204" s="152">
        <v>42198</v>
      </c>
      <c r="V204" s="9"/>
      <c r="W204" s="116"/>
      <c r="X204" s="152" t="s">
        <v>154</v>
      </c>
      <c r="Y204" s="144" t="s">
        <v>1442</v>
      </c>
      <c r="AJ204" s="545"/>
      <c r="AN204" s="545"/>
    </row>
    <row r="205" spans="1:40" s="1" customFormat="1" ht="12" customHeight="1" x14ac:dyDescent="0.2">
      <c r="A205" s="985">
        <v>22228</v>
      </c>
      <c r="B205" s="985">
        <v>1</v>
      </c>
      <c r="C205" s="986">
        <v>360</v>
      </c>
      <c r="D205" s="987" t="s">
        <v>1490</v>
      </c>
      <c r="E205" s="988" t="s">
        <v>1491</v>
      </c>
      <c r="F205" s="150">
        <v>42046</v>
      </c>
      <c r="G205" s="990">
        <v>71</v>
      </c>
      <c r="H205" s="991">
        <v>42054</v>
      </c>
      <c r="I205" s="992">
        <v>42072</v>
      </c>
      <c r="J205" s="993"/>
      <c r="K205" s="1005">
        <v>1</v>
      </c>
      <c r="L205" s="1005">
        <v>1</v>
      </c>
      <c r="M205" s="995">
        <v>42104</v>
      </c>
      <c r="N205" s="993">
        <v>42128</v>
      </c>
      <c r="O205" s="993" t="s">
        <v>590</v>
      </c>
      <c r="P205" s="986" t="s">
        <v>1210</v>
      </c>
      <c r="Q205" s="1024">
        <v>22228</v>
      </c>
      <c r="R205" s="997">
        <v>1</v>
      </c>
      <c r="S205" s="152">
        <v>42177</v>
      </c>
      <c r="T205" s="993"/>
      <c r="U205" s="152">
        <v>42198</v>
      </c>
      <c r="V205" s="992"/>
      <c r="W205" s="1074"/>
      <c r="X205" s="152" t="s">
        <v>154</v>
      </c>
      <c r="Y205" s="144" t="s">
        <v>1454</v>
      </c>
      <c r="AJ205" s="545"/>
      <c r="AN205" s="545"/>
    </row>
    <row r="206" spans="1:40" s="1" customFormat="1" ht="15" customHeight="1" x14ac:dyDescent="0.2">
      <c r="A206" s="146">
        <v>22229</v>
      </c>
      <c r="B206" s="146">
        <v>1</v>
      </c>
      <c r="C206" s="147">
        <v>361</v>
      </c>
      <c r="D206" s="148" t="s">
        <v>1492</v>
      </c>
      <c r="E206" s="149" t="s">
        <v>1399</v>
      </c>
      <c r="F206" s="150">
        <v>42055</v>
      </c>
      <c r="G206" s="141">
        <v>189</v>
      </c>
      <c r="H206" s="151">
        <v>42061</v>
      </c>
      <c r="I206" s="152">
        <v>42061</v>
      </c>
      <c r="J206" s="993"/>
      <c r="K206" s="153">
        <v>1</v>
      </c>
      <c r="L206" s="153">
        <v>1</v>
      </c>
      <c r="M206" s="140">
        <v>42109</v>
      </c>
      <c r="N206" s="993">
        <v>42114</v>
      </c>
      <c r="O206" s="993" t="s">
        <v>590</v>
      </c>
      <c r="P206" s="147" t="s">
        <v>1210</v>
      </c>
      <c r="Q206" s="154">
        <v>22229</v>
      </c>
      <c r="R206" s="143">
        <v>1</v>
      </c>
      <c r="S206" s="152">
        <v>42177</v>
      </c>
      <c r="T206" s="993"/>
      <c r="U206" s="152">
        <v>42198</v>
      </c>
      <c r="V206" s="152"/>
      <c r="W206" s="155"/>
      <c r="X206" s="152" t="s">
        <v>154</v>
      </c>
      <c r="Y206" s="144" t="s">
        <v>1454</v>
      </c>
      <c r="AJ206" s="545"/>
      <c r="AN206" s="545"/>
    </row>
    <row r="207" spans="1:40" s="1" customFormat="1" ht="15" customHeight="1" x14ac:dyDescent="0.2">
      <c r="A207" s="146">
        <v>22230</v>
      </c>
      <c r="B207" s="146">
        <v>1</v>
      </c>
      <c r="C207" s="147">
        <v>362</v>
      </c>
      <c r="D207" s="987" t="s">
        <v>1493</v>
      </c>
      <c r="E207" s="988" t="s">
        <v>1401</v>
      </c>
      <c r="F207" s="150">
        <v>42087</v>
      </c>
      <c r="G207" s="141">
        <v>184</v>
      </c>
      <c r="H207" s="151">
        <v>42088</v>
      </c>
      <c r="I207" s="152">
        <v>42101</v>
      </c>
      <c r="J207" s="993" t="s">
        <v>154</v>
      </c>
      <c r="K207" s="153">
        <v>1</v>
      </c>
      <c r="L207" s="153">
        <v>1</v>
      </c>
      <c r="M207" s="140">
        <v>42118</v>
      </c>
      <c r="N207" s="993">
        <v>42128</v>
      </c>
      <c r="O207" s="993" t="s">
        <v>590</v>
      </c>
      <c r="P207" s="147" t="s">
        <v>1210</v>
      </c>
      <c r="Q207" s="154">
        <v>22230</v>
      </c>
      <c r="R207" s="143">
        <v>1</v>
      </c>
      <c r="S207" s="152">
        <v>42177</v>
      </c>
      <c r="T207" s="993"/>
      <c r="U207" s="152">
        <v>42198</v>
      </c>
      <c r="V207" s="9"/>
      <c r="W207" s="116"/>
      <c r="X207" s="152" t="s">
        <v>154</v>
      </c>
      <c r="Y207" s="144" t="s">
        <v>1442</v>
      </c>
      <c r="AJ207" s="545"/>
      <c r="AN207" s="545"/>
    </row>
    <row r="208" spans="1:40" s="1" customFormat="1" ht="15" customHeight="1" x14ac:dyDescent="0.2">
      <c r="A208" s="985">
        <v>22231</v>
      </c>
      <c r="B208" s="985">
        <v>1</v>
      </c>
      <c r="C208" s="986">
        <v>363</v>
      </c>
      <c r="D208" s="148" t="s">
        <v>1494</v>
      </c>
      <c r="E208" s="988" t="s">
        <v>1404</v>
      </c>
      <c r="F208" s="150">
        <v>42063</v>
      </c>
      <c r="G208" s="990">
        <v>565</v>
      </c>
      <c r="H208" s="991">
        <v>42073</v>
      </c>
      <c r="I208" s="992">
        <v>42086</v>
      </c>
      <c r="J208" s="993"/>
      <c r="K208" s="1005">
        <v>1</v>
      </c>
      <c r="L208" s="1005">
        <v>1</v>
      </c>
      <c r="M208" s="995">
        <v>42125</v>
      </c>
      <c r="N208" s="993">
        <v>42128</v>
      </c>
      <c r="O208" s="993" t="s">
        <v>590</v>
      </c>
      <c r="P208" s="986" t="s">
        <v>1210</v>
      </c>
      <c r="Q208" s="1024">
        <v>22231</v>
      </c>
      <c r="R208" s="997">
        <v>1</v>
      </c>
      <c r="S208" s="152">
        <v>42177</v>
      </c>
      <c r="T208" s="993"/>
      <c r="U208" s="152">
        <v>42198</v>
      </c>
      <c r="V208" s="1065"/>
      <c r="W208" s="1066"/>
      <c r="X208" s="152" t="s">
        <v>154</v>
      </c>
      <c r="Y208" s="1000" t="s">
        <v>1487</v>
      </c>
      <c r="AJ208" s="545"/>
      <c r="AN208" s="545"/>
    </row>
    <row r="209" spans="1:40" s="1" customFormat="1" ht="15" customHeight="1" x14ac:dyDescent="0.25">
      <c r="A209" s="985">
        <v>22249</v>
      </c>
      <c r="B209" s="985">
        <v>1</v>
      </c>
      <c r="C209" s="986">
        <v>364</v>
      </c>
      <c r="D209" s="148" t="s">
        <v>1495</v>
      </c>
      <c r="E209" s="149" t="s">
        <v>1496</v>
      </c>
      <c r="F209" s="150">
        <v>42075</v>
      </c>
      <c r="G209" s="990">
        <v>107</v>
      </c>
      <c r="H209" s="991">
        <v>42075</v>
      </c>
      <c r="I209" s="992">
        <v>42101</v>
      </c>
      <c r="J209" s="993"/>
      <c r="K209" s="1005">
        <v>1</v>
      </c>
      <c r="L209" s="1005">
        <v>1</v>
      </c>
      <c r="M209" s="995">
        <v>42111</v>
      </c>
      <c r="N209" s="138">
        <v>42128</v>
      </c>
      <c r="O209" s="993" t="s">
        <v>590</v>
      </c>
      <c r="P209" s="986" t="s">
        <v>1210</v>
      </c>
      <c r="Q209" s="1076">
        <v>22249</v>
      </c>
      <c r="R209" s="997">
        <v>1</v>
      </c>
      <c r="S209" s="152">
        <v>42177</v>
      </c>
      <c r="T209" s="993"/>
      <c r="U209" s="152">
        <v>42198</v>
      </c>
      <c r="V209" s="992"/>
      <c r="W209" s="1074"/>
      <c r="X209" s="152" t="s">
        <v>154</v>
      </c>
      <c r="Y209" s="1000" t="s">
        <v>1454</v>
      </c>
      <c r="AJ209" s="545"/>
      <c r="AN209" s="545"/>
    </row>
    <row r="210" spans="1:40" s="1" customFormat="1" ht="12" customHeight="1" x14ac:dyDescent="0.25">
      <c r="A210" s="146">
        <v>22193</v>
      </c>
      <c r="B210" s="146"/>
      <c r="C210" s="147" t="s">
        <v>1497</v>
      </c>
      <c r="D210" s="987" t="s">
        <v>1498</v>
      </c>
      <c r="E210" s="149" t="s">
        <v>1499</v>
      </c>
      <c r="F210" s="150">
        <v>42041</v>
      </c>
      <c r="G210" s="141">
        <v>100</v>
      </c>
      <c r="H210" s="151">
        <v>42040</v>
      </c>
      <c r="I210" s="152" t="s">
        <v>93</v>
      </c>
      <c r="J210" s="993"/>
      <c r="K210" s="153" t="s">
        <v>233</v>
      </c>
      <c r="L210" s="153" t="s">
        <v>233</v>
      </c>
      <c r="M210" s="140">
        <v>42090</v>
      </c>
      <c r="N210" s="138">
        <v>42084</v>
      </c>
      <c r="O210" s="993" t="s">
        <v>590</v>
      </c>
      <c r="P210" s="147" t="s">
        <v>1210</v>
      </c>
      <c r="Q210" s="142">
        <v>22193</v>
      </c>
      <c r="R210" s="143">
        <v>1</v>
      </c>
      <c r="S210" s="152">
        <v>42163</v>
      </c>
      <c r="T210" s="993"/>
      <c r="U210" s="152">
        <v>42186</v>
      </c>
      <c r="V210" s="152"/>
      <c r="W210" s="155"/>
      <c r="X210" s="152" t="s">
        <v>154</v>
      </c>
      <c r="Y210" s="144" t="s">
        <v>1500</v>
      </c>
      <c r="AJ210" s="545"/>
      <c r="AN210" s="545"/>
    </row>
    <row r="211" spans="1:40" s="1" customFormat="1" ht="15" customHeight="1" x14ac:dyDescent="0.2">
      <c r="A211" s="146">
        <v>22381</v>
      </c>
      <c r="B211" s="146">
        <v>2</v>
      </c>
      <c r="C211" s="147" t="s">
        <v>1501</v>
      </c>
      <c r="D211" s="148" t="s">
        <v>1502</v>
      </c>
      <c r="E211" s="988" t="s">
        <v>1415</v>
      </c>
      <c r="F211" s="150"/>
      <c r="G211" s="141">
        <v>70</v>
      </c>
      <c r="H211" s="151">
        <v>42107</v>
      </c>
      <c r="I211" s="152">
        <v>42108</v>
      </c>
      <c r="J211" s="993"/>
      <c r="K211" s="153">
        <v>1</v>
      </c>
      <c r="L211" s="153">
        <v>1</v>
      </c>
      <c r="M211" s="140">
        <v>42114</v>
      </c>
      <c r="N211" s="138">
        <v>42167</v>
      </c>
      <c r="O211" s="993" t="s">
        <v>590</v>
      </c>
      <c r="P211" s="147"/>
      <c r="Q211" s="154">
        <v>22381</v>
      </c>
      <c r="R211" s="143">
        <v>1</v>
      </c>
      <c r="S211" s="152">
        <v>42170</v>
      </c>
      <c r="T211" s="993"/>
      <c r="U211" s="152">
        <v>42195</v>
      </c>
      <c r="V211" s="9"/>
      <c r="W211" s="116"/>
      <c r="X211" s="152" t="s">
        <v>154</v>
      </c>
      <c r="Y211" s="144" t="s">
        <v>1445</v>
      </c>
      <c r="AJ211" s="545"/>
      <c r="AN211" s="545"/>
    </row>
    <row r="212" spans="1:40" s="1" customFormat="1" ht="15" customHeight="1" x14ac:dyDescent="0.25">
      <c r="A212" s="985">
        <v>22203</v>
      </c>
      <c r="B212" s="985"/>
      <c r="C212" s="986" t="s">
        <v>1503</v>
      </c>
      <c r="D212" s="987" t="s">
        <v>1504</v>
      </c>
      <c r="E212" s="149" t="s">
        <v>1412</v>
      </c>
      <c r="F212" s="150">
        <v>42048</v>
      </c>
      <c r="G212" s="990">
        <v>18</v>
      </c>
      <c r="H212" s="991">
        <v>42040</v>
      </c>
      <c r="I212" s="168" t="s">
        <v>93</v>
      </c>
      <c r="J212" s="993"/>
      <c r="K212" s="1005" t="s">
        <v>233</v>
      </c>
      <c r="L212" s="1005" t="s">
        <v>233</v>
      </c>
      <c r="M212" s="995">
        <v>42090</v>
      </c>
      <c r="N212" s="138">
        <v>42084</v>
      </c>
      <c r="O212" s="993" t="s">
        <v>590</v>
      </c>
      <c r="P212" s="986" t="s">
        <v>1210</v>
      </c>
      <c r="Q212" s="996">
        <v>22203</v>
      </c>
      <c r="R212" s="997">
        <v>1</v>
      </c>
      <c r="S212" s="152">
        <v>42163</v>
      </c>
      <c r="T212" s="993"/>
      <c r="U212" s="152">
        <v>42195</v>
      </c>
      <c r="V212" s="992"/>
      <c r="W212" s="1074"/>
      <c r="X212" s="152" t="s">
        <v>154</v>
      </c>
      <c r="Y212" s="1000" t="s">
        <v>1505</v>
      </c>
      <c r="AJ212" s="545"/>
      <c r="AN212" s="545"/>
    </row>
    <row r="213" spans="1:40" s="1" customFormat="1" ht="15" customHeight="1" x14ac:dyDescent="0.25">
      <c r="A213" s="1075">
        <v>22370</v>
      </c>
      <c r="B213" s="985">
        <v>4</v>
      </c>
      <c r="C213" s="986" t="s">
        <v>1506</v>
      </c>
      <c r="D213" s="987" t="s">
        <v>1507</v>
      </c>
      <c r="E213" s="149" t="s">
        <v>1383</v>
      </c>
      <c r="F213" s="150"/>
      <c r="G213" s="990">
        <v>107</v>
      </c>
      <c r="H213" s="991">
        <v>42073</v>
      </c>
      <c r="I213" s="992">
        <v>42088</v>
      </c>
      <c r="J213" s="993"/>
      <c r="K213" s="1005">
        <v>1</v>
      </c>
      <c r="L213" s="1005">
        <v>1</v>
      </c>
      <c r="M213" s="995">
        <v>42114</v>
      </c>
      <c r="N213" s="138">
        <v>42156</v>
      </c>
      <c r="O213" s="993" t="s">
        <v>590</v>
      </c>
      <c r="P213" s="986"/>
      <c r="Q213" s="1076">
        <v>22370</v>
      </c>
      <c r="R213" s="997">
        <v>1</v>
      </c>
      <c r="S213" s="152">
        <v>42188</v>
      </c>
      <c r="T213" s="993"/>
      <c r="U213" s="152">
        <v>42195</v>
      </c>
      <c r="V213" s="992"/>
      <c r="W213" s="1074"/>
      <c r="X213" s="152" t="s">
        <v>154</v>
      </c>
      <c r="Y213" s="1000" t="s">
        <v>1467</v>
      </c>
      <c r="AJ213" s="545"/>
      <c r="AN213" s="545"/>
    </row>
    <row r="214" spans="1:40" s="1" customFormat="1" ht="12" customHeight="1" x14ac:dyDescent="0.25">
      <c r="A214" s="985">
        <v>22794</v>
      </c>
      <c r="B214" s="985"/>
      <c r="C214" s="986" t="s">
        <v>1508</v>
      </c>
      <c r="D214" s="148" t="s">
        <v>1509</v>
      </c>
      <c r="E214" s="988" t="s">
        <v>1510</v>
      </c>
      <c r="F214" s="150"/>
      <c r="G214" s="990"/>
      <c r="H214" s="991">
        <v>42160</v>
      </c>
      <c r="I214" s="992">
        <v>42163</v>
      </c>
      <c r="J214" s="993"/>
      <c r="K214" s="1005">
        <v>1</v>
      </c>
      <c r="L214" s="1005">
        <v>1</v>
      </c>
      <c r="M214" s="995"/>
      <c r="N214" s="138">
        <v>42165</v>
      </c>
      <c r="O214" s="993" t="s">
        <v>590</v>
      </c>
      <c r="P214" s="986"/>
      <c r="Q214" s="1076">
        <v>22794</v>
      </c>
      <c r="R214" s="997">
        <v>1</v>
      </c>
      <c r="S214" s="152">
        <v>42170</v>
      </c>
      <c r="T214" s="993"/>
      <c r="U214" s="152">
        <v>42184</v>
      </c>
      <c r="V214" s="992"/>
      <c r="W214" s="1074"/>
      <c r="X214" s="152" t="s">
        <v>154</v>
      </c>
      <c r="Y214" s="1000" t="s">
        <v>1384</v>
      </c>
      <c r="AJ214" s="545"/>
      <c r="AN214" s="545"/>
    </row>
    <row r="215" spans="1:40" s="1" customFormat="1" ht="15" customHeight="1" x14ac:dyDescent="0.2">
      <c r="A215" s="985">
        <v>22218</v>
      </c>
      <c r="B215" s="985"/>
      <c r="C215" s="986" t="s">
        <v>1511</v>
      </c>
      <c r="D215" s="987" t="s">
        <v>1512</v>
      </c>
      <c r="E215" s="988" t="s">
        <v>1412</v>
      </c>
      <c r="F215" s="150">
        <v>42062</v>
      </c>
      <c r="G215" s="990">
        <v>107</v>
      </c>
      <c r="H215" s="991">
        <v>42040</v>
      </c>
      <c r="I215" s="992" t="s">
        <v>93</v>
      </c>
      <c r="J215" s="993"/>
      <c r="K215" s="1005" t="s">
        <v>233</v>
      </c>
      <c r="L215" s="1005" t="s">
        <v>233</v>
      </c>
      <c r="M215" s="995">
        <v>42124</v>
      </c>
      <c r="N215" s="138">
        <v>42084</v>
      </c>
      <c r="O215" s="993" t="s">
        <v>590</v>
      </c>
      <c r="P215" s="986" t="s">
        <v>1210</v>
      </c>
      <c r="Q215" s="1024">
        <v>22218</v>
      </c>
      <c r="R215" s="997">
        <v>1</v>
      </c>
      <c r="S215" s="152">
        <v>42163</v>
      </c>
      <c r="T215" s="993"/>
      <c r="U215" s="152">
        <v>42187</v>
      </c>
      <c r="V215" s="992"/>
      <c r="W215" s="1074"/>
      <c r="X215" s="152" t="s">
        <v>154</v>
      </c>
      <c r="Y215" s="1000" t="s">
        <v>1388</v>
      </c>
      <c r="AJ215" s="545"/>
      <c r="AN215" s="545"/>
    </row>
    <row r="216" spans="1:40" s="1" customFormat="1" ht="15" customHeight="1" x14ac:dyDescent="0.25">
      <c r="A216" s="146">
        <v>22795</v>
      </c>
      <c r="B216" s="146"/>
      <c r="C216" s="147" t="s">
        <v>1513</v>
      </c>
      <c r="D216" s="148" t="s">
        <v>1514</v>
      </c>
      <c r="E216" s="149" t="s">
        <v>1515</v>
      </c>
      <c r="F216" s="150"/>
      <c r="G216" s="141"/>
      <c r="H216" s="151">
        <v>42160</v>
      </c>
      <c r="I216" s="152">
        <v>42163</v>
      </c>
      <c r="J216" s="993"/>
      <c r="K216" s="153">
        <v>1</v>
      </c>
      <c r="L216" s="153">
        <v>1</v>
      </c>
      <c r="M216" s="140"/>
      <c r="N216" s="138">
        <v>42165</v>
      </c>
      <c r="O216" s="993" t="s">
        <v>590</v>
      </c>
      <c r="P216" s="147"/>
      <c r="Q216" s="161">
        <v>22795</v>
      </c>
      <c r="R216" s="143">
        <v>1</v>
      </c>
      <c r="S216" s="152">
        <v>42170</v>
      </c>
      <c r="T216" s="993"/>
      <c r="U216" s="152">
        <v>42184</v>
      </c>
      <c r="V216" s="152"/>
      <c r="W216" s="155"/>
      <c r="X216" s="152" t="s">
        <v>590</v>
      </c>
      <c r="Y216" s="144" t="s">
        <v>1442</v>
      </c>
      <c r="AJ216" s="545"/>
      <c r="AN216" s="545"/>
    </row>
    <row r="217" spans="1:40" s="1" customFormat="1" ht="15" customHeight="1" x14ac:dyDescent="0.2">
      <c r="A217" s="146">
        <v>22232</v>
      </c>
      <c r="B217" s="146"/>
      <c r="C217" s="147" t="s">
        <v>1516</v>
      </c>
      <c r="D217" s="148" t="s">
        <v>1517</v>
      </c>
      <c r="E217" s="149" t="s">
        <v>1412</v>
      </c>
      <c r="F217" s="150">
        <v>42062</v>
      </c>
      <c r="G217" s="141">
        <v>107</v>
      </c>
      <c r="H217" s="151">
        <v>42040</v>
      </c>
      <c r="I217" s="152" t="s">
        <v>93</v>
      </c>
      <c r="J217" s="993"/>
      <c r="K217" s="153" t="s">
        <v>233</v>
      </c>
      <c r="L217" s="153" t="s">
        <v>233</v>
      </c>
      <c r="M217" s="140">
        <v>42124</v>
      </c>
      <c r="N217" s="138">
        <v>42084</v>
      </c>
      <c r="O217" s="993" t="s">
        <v>590</v>
      </c>
      <c r="P217" s="147" t="s">
        <v>1210</v>
      </c>
      <c r="Q217" s="157">
        <v>22232</v>
      </c>
      <c r="R217" s="143">
        <v>1</v>
      </c>
      <c r="S217" s="152">
        <v>42163</v>
      </c>
      <c r="T217" s="993"/>
      <c r="U217" s="152">
        <v>42187</v>
      </c>
      <c r="V217" s="152"/>
      <c r="W217" s="155"/>
      <c r="X217" s="152" t="s">
        <v>154</v>
      </c>
      <c r="Y217" s="144" t="s">
        <v>1388</v>
      </c>
      <c r="AJ217" s="545"/>
      <c r="AN217" s="545"/>
    </row>
    <row r="218" spans="1:40" s="1" customFormat="1" x14ac:dyDescent="0.2">
      <c r="A218" s="146">
        <v>22864</v>
      </c>
      <c r="B218" s="146"/>
      <c r="C218" s="147" t="s">
        <v>1518</v>
      </c>
      <c r="D218" s="148" t="s">
        <v>1519</v>
      </c>
      <c r="E218" s="149" t="s">
        <v>1520</v>
      </c>
      <c r="F218" s="150"/>
      <c r="G218" s="141"/>
      <c r="H218" s="151"/>
      <c r="I218" s="152">
        <v>42201</v>
      </c>
      <c r="J218" s="993"/>
      <c r="K218" s="153">
        <v>1</v>
      </c>
      <c r="L218" s="153">
        <v>1</v>
      </c>
      <c r="M218" s="140"/>
      <c r="N218" s="138"/>
      <c r="O218" s="993"/>
      <c r="P218" s="147"/>
      <c r="Q218" s="154">
        <v>22864</v>
      </c>
      <c r="R218" s="143"/>
      <c r="S218" s="152">
        <v>42248</v>
      </c>
      <c r="T218" s="993"/>
      <c r="U218" s="152">
        <v>42255</v>
      </c>
      <c r="V218" s="152"/>
      <c r="W218" s="155"/>
      <c r="X218" s="152" t="s">
        <v>154</v>
      </c>
      <c r="Y218" s="144" t="s">
        <v>1431</v>
      </c>
      <c r="AJ218" s="545"/>
      <c r="AN218" s="545"/>
    </row>
    <row r="219" spans="1:40" s="1" customFormat="1" x14ac:dyDescent="0.2">
      <c r="A219" s="169">
        <v>23057</v>
      </c>
      <c r="B219" s="92"/>
      <c r="C219" s="23" t="s">
        <v>1521</v>
      </c>
      <c r="D219" s="88" t="s">
        <v>1522</v>
      </c>
      <c r="E219" s="7" t="s">
        <v>696</v>
      </c>
      <c r="F219" s="95"/>
      <c r="G219" s="43"/>
      <c r="H219" s="26">
        <v>42258</v>
      </c>
      <c r="I219" s="9">
        <v>42262</v>
      </c>
      <c r="J219" s="1037"/>
      <c r="K219" s="10">
        <v>0.6</v>
      </c>
      <c r="L219" s="10">
        <v>1</v>
      </c>
      <c r="M219" s="78"/>
      <c r="N219" s="36">
        <v>42270</v>
      </c>
      <c r="O219" s="1037" t="s">
        <v>590</v>
      </c>
      <c r="P219" s="6"/>
      <c r="Q219" s="96">
        <v>23057</v>
      </c>
      <c r="R219" s="34">
        <v>0.85</v>
      </c>
      <c r="S219" s="9"/>
      <c r="T219" s="1037"/>
      <c r="U219" s="9"/>
      <c r="V219" s="9"/>
      <c r="W219" s="116"/>
      <c r="X219" s="9"/>
      <c r="Y219" s="8"/>
      <c r="AJ219" s="545"/>
      <c r="AN219" s="545"/>
    </row>
    <row r="220" spans="1:40" s="1" customFormat="1" x14ac:dyDescent="0.2">
      <c r="A220" s="169">
        <v>23058</v>
      </c>
      <c r="B220" s="92"/>
      <c r="C220" s="23" t="s">
        <v>1523</v>
      </c>
      <c r="D220" s="88" t="s">
        <v>1524</v>
      </c>
      <c r="E220" s="7" t="s">
        <v>639</v>
      </c>
      <c r="F220" s="95"/>
      <c r="G220" s="43"/>
      <c r="H220" s="26">
        <v>42250</v>
      </c>
      <c r="I220" s="9">
        <v>42251</v>
      </c>
      <c r="J220" s="1037"/>
      <c r="K220" s="10">
        <v>1</v>
      </c>
      <c r="L220" s="10">
        <v>1</v>
      </c>
      <c r="M220" s="78"/>
      <c r="N220" s="36">
        <v>42270</v>
      </c>
      <c r="O220" s="1037" t="s">
        <v>590</v>
      </c>
      <c r="P220" s="6"/>
      <c r="Q220" s="96">
        <v>23058</v>
      </c>
      <c r="R220" s="34">
        <v>0.99</v>
      </c>
      <c r="S220" s="9">
        <v>42248</v>
      </c>
      <c r="T220" s="1037"/>
      <c r="U220" s="9"/>
      <c r="V220" s="9"/>
      <c r="W220" s="116"/>
      <c r="X220" s="9"/>
      <c r="Y220" s="8"/>
      <c r="AJ220" s="545"/>
      <c r="AN220" s="545"/>
    </row>
    <row r="221" spans="1:40" s="1" customFormat="1" x14ac:dyDescent="0.2">
      <c r="A221" s="169">
        <v>23198</v>
      </c>
      <c r="B221" s="92"/>
      <c r="C221" s="23" t="s">
        <v>1525</v>
      </c>
      <c r="D221" s="88" t="s">
        <v>1526</v>
      </c>
      <c r="E221" s="7" t="s">
        <v>1527</v>
      </c>
      <c r="F221" s="95"/>
      <c r="G221" s="43"/>
      <c r="H221" s="26">
        <v>42272</v>
      </c>
      <c r="I221" s="9">
        <v>42275</v>
      </c>
      <c r="J221" s="1037"/>
      <c r="K221" s="10"/>
      <c r="L221" s="10"/>
      <c r="M221" s="78"/>
      <c r="N221" s="36"/>
      <c r="O221" s="1037"/>
      <c r="P221" s="6"/>
      <c r="Q221" s="96"/>
      <c r="R221" s="34"/>
      <c r="S221" s="9"/>
      <c r="T221" s="1037"/>
      <c r="U221" s="9"/>
      <c r="V221" s="9"/>
      <c r="W221" s="116"/>
      <c r="X221" s="9"/>
      <c r="Y221" s="8"/>
      <c r="AJ221" s="545"/>
      <c r="AN221" s="545"/>
    </row>
    <row r="222" spans="1:40" s="1" customFormat="1" x14ac:dyDescent="0.2">
      <c r="A222" s="169">
        <v>23199</v>
      </c>
      <c r="B222" s="92"/>
      <c r="C222" s="23" t="s">
        <v>1528</v>
      </c>
      <c r="D222" s="88" t="s">
        <v>1529</v>
      </c>
      <c r="E222" s="7" t="s">
        <v>1527</v>
      </c>
      <c r="F222" s="95"/>
      <c r="G222" s="43"/>
      <c r="H222" s="26">
        <v>42272</v>
      </c>
      <c r="I222" s="9">
        <v>42275</v>
      </c>
      <c r="J222" s="1037"/>
      <c r="K222" s="10"/>
      <c r="L222" s="10"/>
      <c r="M222" s="78"/>
      <c r="N222" s="36"/>
      <c r="O222" s="1037"/>
      <c r="P222" s="6"/>
      <c r="Q222" s="96"/>
      <c r="R222" s="34"/>
      <c r="S222" s="9"/>
      <c r="T222" s="1037"/>
      <c r="U222" s="9"/>
      <c r="V222" s="9"/>
      <c r="W222" s="116"/>
      <c r="X222" s="9"/>
      <c r="Y222" s="8"/>
      <c r="AJ222" s="545"/>
      <c r="AN222" s="545"/>
    </row>
    <row r="223" spans="1:40" s="1" customFormat="1" ht="15" hidden="1" customHeight="1" x14ac:dyDescent="0.2">
      <c r="A223" s="92">
        <v>22252</v>
      </c>
      <c r="B223" s="92"/>
      <c r="C223" s="23">
        <v>403</v>
      </c>
      <c r="D223" s="88" t="s">
        <v>1530</v>
      </c>
      <c r="E223" s="7" t="s">
        <v>1531</v>
      </c>
      <c r="F223" s="95"/>
      <c r="G223" s="43">
        <v>129</v>
      </c>
      <c r="H223" s="26"/>
      <c r="I223" s="9">
        <v>42160</v>
      </c>
      <c r="J223" s="1037"/>
      <c r="K223" s="10"/>
      <c r="L223" s="10"/>
      <c r="M223" s="78"/>
      <c r="N223" s="36"/>
      <c r="O223" s="1037"/>
      <c r="P223" s="6"/>
      <c r="Q223" s="131"/>
      <c r="R223" s="34"/>
      <c r="S223" s="9"/>
      <c r="T223" s="1037"/>
      <c r="U223" s="9" t="s">
        <v>221</v>
      </c>
      <c r="V223" s="9"/>
      <c r="W223" s="116"/>
      <c r="X223" s="9" t="s">
        <v>154</v>
      </c>
      <c r="Y223" s="8" t="s">
        <v>1532</v>
      </c>
      <c r="AJ223" s="545"/>
      <c r="AN223" s="545"/>
    </row>
    <row r="224" spans="1:40" s="1" customFormat="1" ht="15" hidden="1" customHeight="1" x14ac:dyDescent="0.2">
      <c r="A224" s="92">
        <v>22457</v>
      </c>
      <c r="B224" s="92"/>
      <c r="C224" s="23">
        <v>405</v>
      </c>
      <c r="D224" s="88" t="s">
        <v>1533</v>
      </c>
      <c r="E224" s="7" t="s">
        <v>1534</v>
      </c>
      <c r="F224" s="95"/>
      <c r="G224" s="43"/>
      <c r="H224" s="26">
        <v>42151</v>
      </c>
      <c r="I224" s="9"/>
      <c r="J224" s="1037"/>
      <c r="K224" s="10"/>
      <c r="L224" s="10"/>
      <c r="M224" s="78"/>
      <c r="N224" s="36"/>
      <c r="O224" s="1037"/>
      <c r="P224" s="6"/>
      <c r="Q224" s="131"/>
      <c r="R224" s="34"/>
      <c r="S224" s="9"/>
      <c r="T224" s="1037"/>
      <c r="U224" s="9"/>
      <c r="V224" s="9"/>
      <c r="W224" s="116"/>
      <c r="X224" s="9"/>
      <c r="Y224" s="1052"/>
      <c r="AJ224" s="545"/>
      <c r="AN224" s="545"/>
    </row>
    <row r="225" spans="1:40" s="1" customFormat="1" ht="15" hidden="1" customHeight="1" x14ac:dyDescent="0.2">
      <c r="A225" s="92">
        <v>22717</v>
      </c>
      <c r="B225" s="92"/>
      <c r="C225" s="23">
        <v>408</v>
      </c>
      <c r="D225" s="88" t="s">
        <v>1535</v>
      </c>
      <c r="E225" s="7" t="s">
        <v>1536</v>
      </c>
      <c r="F225" s="95"/>
      <c r="G225" s="43"/>
      <c r="H225" s="26"/>
      <c r="I225" s="9"/>
      <c r="J225" s="1037"/>
      <c r="K225" s="10"/>
      <c r="L225" s="10"/>
      <c r="M225" s="78"/>
      <c r="N225" s="36"/>
      <c r="O225" s="1037"/>
      <c r="P225" s="6"/>
      <c r="Q225" s="96"/>
      <c r="R225" s="34"/>
      <c r="S225" s="9"/>
      <c r="T225" s="1037"/>
      <c r="U225" s="9"/>
      <c r="V225" s="9"/>
      <c r="W225" s="116"/>
      <c r="X225" s="9"/>
      <c r="Y225" s="8"/>
      <c r="AJ225" s="545"/>
      <c r="AN225" s="545"/>
    </row>
    <row r="226" spans="1:40" s="1" customFormat="1" hidden="1" x14ac:dyDescent="0.2">
      <c r="A226" s="92">
        <v>22383</v>
      </c>
      <c r="B226" s="92"/>
      <c r="C226" s="23" t="s">
        <v>1537</v>
      </c>
      <c r="D226" s="88" t="s">
        <v>1538</v>
      </c>
      <c r="E226" s="7" t="s">
        <v>1434</v>
      </c>
      <c r="F226" s="95"/>
      <c r="G226" s="43">
        <v>129</v>
      </c>
      <c r="H226" s="26"/>
      <c r="I226" s="9"/>
      <c r="J226" s="1037"/>
      <c r="K226" s="10"/>
      <c r="L226" s="10"/>
      <c r="M226" s="78"/>
      <c r="N226" s="36"/>
      <c r="O226" s="1037"/>
      <c r="P226" s="6"/>
      <c r="Q226" s="96"/>
      <c r="R226" s="34"/>
      <c r="S226" s="9"/>
      <c r="T226" s="1037"/>
      <c r="U226" s="9" t="s">
        <v>221</v>
      </c>
      <c r="V226" s="9"/>
      <c r="W226" s="116"/>
      <c r="X226" s="9"/>
      <c r="Y226" s="8"/>
      <c r="AJ226" s="545"/>
      <c r="AN226" s="545"/>
    </row>
    <row r="227" spans="1:40" s="1" customFormat="1" ht="15" hidden="1" customHeight="1" x14ac:dyDescent="0.25">
      <c r="A227" s="158">
        <v>22935</v>
      </c>
      <c r="B227" s="92"/>
      <c r="C227" s="23" t="s">
        <v>1539</v>
      </c>
      <c r="D227" s="88" t="s">
        <v>1540</v>
      </c>
      <c r="E227" s="159" t="s">
        <v>1437</v>
      </c>
      <c r="F227" s="95"/>
      <c r="G227" s="106"/>
      <c r="H227" s="107">
        <v>42199</v>
      </c>
      <c r="I227" s="9"/>
      <c r="J227" s="1077"/>
      <c r="K227" s="108">
        <v>1</v>
      </c>
      <c r="L227" s="108">
        <v>1</v>
      </c>
      <c r="M227" s="78"/>
      <c r="N227" s="36"/>
      <c r="O227" s="1077"/>
      <c r="P227" s="6"/>
      <c r="Q227" s="110">
        <v>22935</v>
      </c>
      <c r="R227" s="34">
        <v>0.95</v>
      </c>
      <c r="S227" s="9"/>
      <c r="T227" s="1077"/>
      <c r="U227" s="9"/>
      <c r="V227" s="9"/>
      <c r="W227" s="116"/>
      <c r="X227" s="9" t="s">
        <v>154</v>
      </c>
      <c r="Y227" s="109"/>
      <c r="AJ227" s="545"/>
      <c r="AN227" s="545"/>
    </row>
    <row r="228" spans="1:40" s="1" customFormat="1" ht="15" hidden="1" customHeight="1" x14ac:dyDescent="0.25">
      <c r="A228" s="158">
        <v>22936</v>
      </c>
      <c r="B228" s="92"/>
      <c r="C228" s="23" t="s">
        <v>1541</v>
      </c>
      <c r="D228" s="88" t="s">
        <v>1542</v>
      </c>
      <c r="E228" s="159" t="s">
        <v>1437</v>
      </c>
      <c r="F228" s="95"/>
      <c r="G228" s="106"/>
      <c r="H228" s="107">
        <v>42199</v>
      </c>
      <c r="I228" s="9"/>
      <c r="J228" s="1077"/>
      <c r="K228" s="108">
        <v>1</v>
      </c>
      <c r="L228" s="108">
        <v>1</v>
      </c>
      <c r="M228" s="78"/>
      <c r="N228" s="36"/>
      <c r="O228" s="1077"/>
      <c r="P228" s="6"/>
      <c r="Q228" s="110">
        <v>22936</v>
      </c>
      <c r="R228" s="34">
        <v>0.95</v>
      </c>
      <c r="S228" s="9"/>
      <c r="T228" s="1077"/>
      <c r="U228" s="9"/>
      <c r="V228" s="9"/>
      <c r="W228" s="116"/>
      <c r="X228" s="9" t="s">
        <v>154</v>
      </c>
      <c r="Y228" s="109"/>
      <c r="AJ228" s="545"/>
      <c r="AN228" s="545"/>
    </row>
    <row r="229" spans="1:40" s="1" customFormat="1" ht="12" customHeight="1" x14ac:dyDescent="0.25">
      <c r="A229" s="2292" t="s">
        <v>1543</v>
      </c>
      <c r="B229" s="2292"/>
      <c r="C229" s="2292"/>
      <c r="D229" s="2292"/>
      <c r="E229" s="2293"/>
      <c r="F229" s="1025"/>
      <c r="G229" s="42"/>
      <c r="H229" s="977"/>
      <c r="I229" s="978"/>
      <c r="J229" s="979"/>
      <c r="K229" s="980"/>
      <c r="L229" s="980"/>
      <c r="M229" s="981"/>
      <c r="N229" s="1026"/>
      <c r="O229" s="979"/>
      <c r="P229" s="982"/>
      <c r="Q229" s="982"/>
      <c r="R229" s="984"/>
      <c r="S229" s="978"/>
      <c r="T229" s="979"/>
      <c r="U229" s="978"/>
      <c r="V229" s="978"/>
      <c r="W229" s="1038"/>
      <c r="X229" s="978"/>
      <c r="Y229" s="980"/>
      <c r="AJ229" s="545"/>
      <c r="AN229" s="545"/>
    </row>
    <row r="230" spans="1:40" s="1" customFormat="1" x14ac:dyDescent="0.25">
      <c r="A230" s="172">
        <v>22275</v>
      </c>
      <c r="B230" s="172">
        <v>2</v>
      </c>
      <c r="C230" s="173" t="s">
        <v>1544</v>
      </c>
      <c r="D230" s="174" t="s">
        <v>1545</v>
      </c>
      <c r="E230" s="175" t="s">
        <v>1546</v>
      </c>
      <c r="F230" s="150"/>
      <c r="G230" s="176">
        <v>24</v>
      </c>
      <c r="H230" s="185">
        <v>42107</v>
      </c>
      <c r="I230" s="177">
        <v>42131</v>
      </c>
      <c r="J230" s="1078"/>
      <c r="K230" s="178">
        <v>1</v>
      </c>
      <c r="L230" s="178">
        <v>1</v>
      </c>
      <c r="M230" s="179">
        <v>42156</v>
      </c>
      <c r="N230" s="180">
        <v>42163</v>
      </c>
      <c r="O230" s="1078" t="s">
        <v>590</v>
      </c>
      <c r="P230" s="173"/>
      <c r="Q230" s="183">
        <v>22275</v>
      </c>
      <c r="R230" s="2117" t="s">
        <v>1547</v>
      </c>
      <c r="S230" s="177">
        <v>42244</v>
      </c>
      <c r="T230" s="1078"/>
      <c r="U230" s="177">
        <v>42251</v>
      </c>
      <c r="V230" s="177"/>
      <c r="W230" s="182"/>
      <c r="X230" s="177" t="s">
        <v>154</v>
      </c>
      <c r="Y230" s="134" t="s">
        <v>1548</v>
      </c>
      <c r="AB230" s="64"/>
      <c r="AJ230" s="545"/>
      <c r="AN230" s="545"/>
    </row>
    <row r="231" spans="1:40" s="1" customFormat="1" x14ac:dyDescent="0.2">
      <c r="A231" s="985">
        <v>22115</v>
      </c>
      <c r="B231" s="985">
        <v>2</v>
      </c>
      <c r="C231" s="986">
        <v>109</v>
      </c>
      <c r="D231" s="987" t="s">
        <v>1549</v>
      </c>
      <c r="E231" s="988" t="s">
        <v>1550</v>
      </c>
      <c r="F231" s="150">
        <v>42076</v>
      </c>
      <c r="G231" s="990">
        <v>225</v>
      </c>
      <c r="H231" s="991">
        <v>42095</v>
      </c>
      <c r="I231" s="992">
        <v>42163</v>
      </c>
      <c r="J231" s="993"/>
      <c r="K231" s="1005">
        <v>1</v>
      </c>
      <c r="L231" s="1005">
        <v>1</v>
      </c>
      <c r="M231" s="995"/>
      <c r="N231" s="993">
        <v>42191</v>
      </c>
      <c r="O231" s="993" t="s">
        <v>590</v>
      </c>
      <c r="P231" s="986"/>
      <c r="Q231" s="1024">
        <v>22115</v>
      </c>
      <c r="R231" s="997">
        <v>1</v>
      </c>
      <c r="S231" s="992">
        <v>42261</v>
      </c>
      <c r="T231" s="993"/>
      <c r="U231" s="992">
        <v>42272</v>
      </c>
      <c r="V231" s="992"/>
      <c r="W231" s="1074"/>
      <c r="X231" s="992" t="s">
        <v>590</v>
      </c>
      <c r="Y231" s="1000" t="s">
        <v>1551</v>
      </c>
      <c r="AJ231" s="545"/>
      <c r="AN231" s="545"/>
    </row>
    <row r="232" spans="1:40" s="1" customFormat="1" ht="15" customHeight="1" x14ac:dyDescent="0.2">
      <c r="A232" s="985">
        <v>22116</v>
      </c>
      <c r="B232" s="985">
        <v>3</v>
      </c>
      <c r="C232" s="986">
        <v>110</v>
      </c>
      <c r="D232" s="987" t="s">
        <v>1552</v>
      </c>
      <c r="E232" s="988" t="s">
        <v>1553</v>
      </c>
      <c r="F232" s="150">
        <v>42087</v>
      </c>
      <c r="G232" s="990">
        <v>365</v>
      </c>
      <c r="H232" s="991">
        <v>42107</v>
      </c>
      <c r="I232" s="992">
        <v>42165</v>
      </c>
      <c r="J232" s="993"/>
      <c r="K232" s="1005">
        <v>1</v>
      </c>
      <c r="L232" s="1005">
        <v>1</v>
      </c>
      <c r="M232" s="995"/>
      <c r="N232" s="993">
        <v>42191</v>
      </c>
      <c r="O232" s="993" t="s">
        <v>590</v>
      </c>
      <c r="P232" s="986"/>
      <c r="Q232" s="157">
        <v>22116</v>
      </c>
      <c r="R232" s="997">
        <v>1</v>
      </c>
      <c r="S232" s="992">
        <v>42261</v>
      </c>
      <c r="T232" s="993"/>
      <c r="U232" s="992">
        <v>42265</v>
      </c>
      <c r="V232" s="992"/>
      <c r="W232" s="1074"/>
      <c r="X232" s="992" t="s">
        <v>154</v>
      </c>
      <c r="Y232" s="1000" t="s">
        <v>1551</v>
      </c>
      <c r="AJ232" s="545"/>
      <c r="AN232" s="545"/>
    </row>
    <row r="233" spans="1:40" s="1" customFormat="1" ht="15" customHeight="1" x14ac:dyDescent="0.2">
      <c r="A233" s="146">
        <v>22121</v>
      </c>
      <c r="B233" s="146">
        <v>3</v>
      </c>
      <c r="C233" s="147">
        <v>120</v>
      </c>
      <c r="D233" s="148" t="s">
        <v>1554</v>
      </c>
      <c r="E233" s="149" t="s">
        <v>1555</v>
      </c>
      <c r="F233" s="150">
        <v>42072</v>
      </c>
      <c r="G233" s="141">
        <v>196</v>
      </c>
      <c r="H233" s="991">
        <v>42145</v>
      </c>
      <c r="I233" s="152">
        <v>42170</v>
      </c>
      <c r="J233" s="993"/>
      <c r="K233" s="153">
        <v>1</v>
      </c>
      <c r="L233" s="153">
        <v>1</v>
      </c>
      <c r="M233" s="140"/>
      <c r="N233" s="138">
        <v>42202</v>
      </c>
      <c r="O233" s="993" t="s">
        <v>590</v>
      </c>
      <c r="P233" s="147"/>
      <c r="Q233" s="154">
        <v>22121</v>
      </c>
      <c r="R233" s="143">
        <v>1</v>
      </c>
      <c r="S233" s="152">
        <v>42205</v>
      </c>
      <c r="T233" s="993"/>
      <c r="U233" s="992">
        <v>42272</v>
      </c>
      <c r="V233" s="152"/>
      <c r="W233" s="155"/>
      <c r="X233" s="152" t="s">
        <v>154</v>
      </c>
      <c r="Y233" s="144" t="s">
        <v>1551</v>
      </c>
      <c r="AJ233" s="545"/>
      <c r="AN233" s="545"/>
    </row>
    <row r="234" spans="1:40" s="1" customFormat="1" ht="15" customHeight="1" x14ac:dyDescent="0.2">
      <c r="A234" s="985">
        <v>22122</v>
      </c>
      <c r="B234" s="985">
        <v>3</v>
      </c>
      <c r="C234" s="986">
        <v>121</v>
      </c>
      <c r="D234" s="987" t="s">
        <v>1556</v>
      </c>
      <c r="E234" s="988" t="s">
        <v>1352</v>
      </c>
      <c r="F234" s="150">
        <v>42079</v>
      </c>
      <c r="G234" s="990">
        <v>99</v>
      </c>
      <c r="H234" s="991">
        <v>42159</v>
      </c>
      <c r="I234" s="992">
        <v>42172</v>
      </c>
      <c r="J234" s="993"/>
      <c r="K234" s="1005">
        <v>1</v>
      </c>
      <c r="L234" s="1005">
        <v>1</v>
      </c>
      <c r="M234" s="995"/>
      <c r="N234" s="993">
        <v>42191</v>
      </c>
      <c r="O234" s="993" t="s">
        <v>590</v>
      </c>
      <c r="P234" s="986"/>
      <c r="Q234" s="1024">
        <v>22122</v>
      </c>
      <c r="R234" s="997">
        <v>1</v>
      </c>
      <c r="S234" s="992">
        <v>42205</v>
      </c>
      <c r="T234" s="993"/>
      <c r="U234" s="992">
        <v>42272</v>
      </c>
      <c r="V234" s="992"/>
      <c r="W234" s="1074"/>
      <c r="X234" s="992" t="s">
        <v>154</v>
      </c>
      <c r="Y234" s="1000" t="s">
        <v>1557</v>
      </c>
      <c r="AJ234" s="545"/>
      <c r="AN234" s="545"/>
    </row>
    <row r="235" spans="1:40" s="1" customFormat="1" ht="15" customHeight="1" x14ac:dyDescent="0.2">
      <c r="A235" s="147">
        <v>22130</v>
      </c>
      <c r="B235" s="147">
        <v>2</v>
      </c>
      <c r="C235" s="147">
        <v>131</v>
      </c>
      <c r="D235" s="148" t="s">
        <v>1558</v>
      </c>
      <c r="E235" s="149" t="s">
        <v>1352</v>
      </c>
      <c r="F235" s="150">
        <v>42079</v>
      </c>
      <c r="G235" s="141">
        <v>99</v>
      </c>
      <c r="H235" s="991">
        <v>42110</v>
      </c>
      <c r="I235" s="152">
        <v>42138</v>
      </c>
      <c r="J235" s="993"/>
      <c r="K235" s="153">
        <v>1</v>
      </c>
      <c r="L235" s="153">
        <v>1</v>
      </c>
      <c r="M235" s="140">
        <v>42163</v>
      </c>
      <c r="N235" s="138">
        <v>42184</v>
      </c>
      <c r="O235" s="993" t="s">
        <v>590</v>
      </c>
      <c r="P235" s="147"/>
      <c r="Q235" s="157">
        <v>22130</v>
      </c>
      <c r="R235" s="143">
        <v>1</v>
      </c>
      <c r="S235" s="152">
        <v>42212</v>
      </c>
      <c r="T235" s="993"/>
      <c r="U235" s="992">
        <v>42272</v>
      </c>
      <c r="V235" s="152"/>
      <c r="W235" s="155"/>
      <c r="X235" s="152" t="s">
        <v>154</v>
      </c>
      <c r="Y235" s="1000" t="s">
        <v>1557</v>
      </c>
      <c r="AJ235" s="545"/>
      <c r="AN235" s="545"/>
    </row>
    <row r="236" spans="1:40" s="1" customFormat="1" ht="15" customHeight="1" x14ac:dyDescent="0.2">
      <c r="A236" s="146">
        <v>22133</v>
      </c>
      <c r="B236" s="146">
        <v>2</v>
      </c>
      <c r="C236" s="147">
        <v>135</v>
      </c>
      <c r="D236" s="148" t="s">
        <v>1559</v>
      </c>
      <c r="E236" s="149" t="s">
        <v>1377</v>
      </c>
      <c r="F236" s="150">
        <v>42081</v>
      </c>
      <c r="G236" s="141">
        <v>144</v>
      </c>
      <c r="H236" s="991">
        <v>42107</v>
      </c>
      <c r="I236" s="152">
        <v>42142</v>
      </c>
      <c r="J236" s="993"/>
      <c r="K236" s="153">
        <v>1</v>
      </c>
      <c r="L236" s="153">
        <v>1</v>
      </c>
      <c r="M236" s="140">
        <v>42170</v>
      </c>
      <c r="N236" s="993">
        <v>42184</v>
      </c>
      <c r="O236" s="993" t="s">
        <v>590</v>
      </c>
      <c r="P236" s="147"/>
      <c r="Q236" s="154">
        <v>22133</v>
      </c>
      <c r="R236" s="143">
        <v>1</v>
      </c>
      <c r="S236" s="152">
        <v>42255</v>
      </c>
      <c r="T236" s="993"/>
      <c r="U236" s="152">
        <v>42265</v>
      </c>
      <c r="V236" s="152"/>
      <c r="W236" s="155"/>
      <c r="X236" s="152" t="s">
        <v>154</v>
      </c>
      <c r="Y236" s="144" t="s">
        <v>1560</v>
      </c>
      <c r="AJ236" s="545"/>
      <c r="AN236" s="545"/>
    </row>
    <row r="237" spans="1:40" s="1" customFormat="1" x14ac:dyDescent="0.2">
      <c r="A237" s="146">
        <v>22134</v>
      </c>
      <c r="B237" s="146">
        <v>2</v>
      </c>
      <c r="C237" s="147">
        <v>136</v>
      </c>
      <c r="D237" s="148" t="s">
        <v>1561</v>
      </c>
      <c r="E237" s="149" t="s">
        <v>1377</v>
      </c>
      <c r="F237" s="150">
        <v>42081</v>
      </c>
      <c r="G237" s="141">
        <v>166</v>
      </c>
      <c r="H237" s="991">
        <v>42107</v>
      </c>
      <c r="I237" s="152">
        <v>42142</v>
      </c>
      <c r="J237" s="993"/>
      <c r="K237" s="153">
        <v>1</v>
      </c>
      <c r="L237" s="153">
        <v>1</v>
      </c>
      <c r="M237" s="140">
        <v>42170</v>
      </c>
      <c r="N237" s="993">
        <v>42184</v>
      </c>
      <c r="O237" s="993" t="s">
        <v>590</v>
      </c>
      <c r="P237" s="147"/>
      <c r="Q237" s="154">
        <v>22134</v>
      </c>
      <c r="R237" s="143">
        <v>1</v>
      </c>
      <c r="S237" s="152">
        <v>42255</v>
      </c>
      <c r="T237" s="993"/>
      <c r="U237" s="152">
        <v>42265</v>
      </c>
      <c r="V237" s="152"/>
      <c r="W237" s="155"/>
      <c r="X237" s="152" t="s">
        <v>154</v>
      </c>
      <c r="Y237" s="144" t="s">
        <v>1560</v>
      </c>
      <c r="AJ237" s="545"/>
      <c r="AN237" s="545"/>
    </row>
    <row r="238" spans="1:40" s="1" customFormat="1" ht="15" customHeight="1" x14ac:dyDescent="0.2">
      <c r="A238" s="985">
        <v>22135</v>
      </c>
      <c r="B238" s="985">
        <v>2</v>
      </c>
      <c r="C238" s="986">
        <v>137</v>
      </c>
      <c r="D238" s="987" t="s">
        <v>1562</v>
      </c>
      <c r="E238" s="988" t="s">
        <v>1377</v>
      </c>
      <c r="F238" s="150">
        <v>42081</v>
      </c>
      <c r="G238" s="990">
        <v>157</v>
      </c>
      <c r="H238" s="991">
        <v>42107</v>
      </c>
      <c r="I238" s="992">
        <v>42142</v>
      </c>
      <c r="J238" s="993"/>
      <c r="K238" s="1005">
        <v>1</v>
      </c>
      <c r="L238" s="1005">
        <v>1</v>
      </c>
      <c r="M238" s="995">
        <v>42170</v>
      </c>
      <c r="N238" s="993">
        <v>42184</v>
      </c>
      <c r="O238" s="993" t="s">
        <v>590</v>
      </c>
      <c r="P238" s="986"/>
      <c r="Q238" s="1024">
        <v>22135</v>
      </c>
      <c r="R238" s="997">
        <v>1</v>
      </c>
      <c r="S238" s="152">
        <v>42255</v>
      </c>
      <c r="T238" s="993"/>
      <c r="U238" s="152">
        <v>42265</v>
      </c>
      <c r="V238" s="992"/>
      <c r="W238" s="1074"/>
      <c r="X238" s="152" t="s">
        <v>154</v>
      </c>
      <c r="Y238" s="1000" t="s">
        <v>1560</v>
      </c>
      <c r="AJ238" s="545"/>
      <c r="AN238" s="545"/>
    </row>
    <row r="239" spans="1:40" s="1" customFormat="1" x14ac:dyDescent="0.25">
      <c r="A239" s="146">
        <v>22136</v>
      </c>
      <c r="B239" s="146">
        <v>2</v>
      </c>
      <c r="C239" s="147">
        <v>138</v>
      </c>
      <c r="D239" s="148" t="s">
        <v>1563</v>
      </c>
      <c r="E239" s="149" t="s">
        <v>1381</v>
      </c>
      <c r="F239" s="150">
        <v>42046</v>
      </c>
      <c r="G239" s="141">
        <v>117</v>
      </c>
      <c r="H239" s="151">
        <v>42051</v>
      </c>
      <c r="I239" s="152">
        <v>42055</v>
      </c>
      <c r="J239" s="993"/>
      <c r="K239" s="153">
        <v>1</v>
      </c>
      <c r="L239" s="153">
        <v>1</v>
      </c>
      <c r="M239" s="140">
        <v>42125</v>
      </c>
      <c r="N239" s="993">
        <v>42170</v>
      </c>
      <c r="O239" s="993" t="s">
        <v>590</v>
      </c>
      <c r="P239" s="147"/>
      <c r="Q239" s="142">
        <v>22136</v>
      </c>
      <c r="R239" s="143">
        <v>1</v>
      </c>
      <c r="S239" s="152">
        <v>42195</v>
      </c>
      <c r="T239" s="993"/>
      <c r="U239" s="152">
        <v>42265</v>
      </c>
      <c r="V239" s="152"/>
      <c r="W239" s="155"/>
      <c r="X239" s="152" t="s">
        <v>154</v>
      </c>
      <c r="Y239" s="144" t="s">
        <v>1560</v>
      </c>
      <c r="AJ239" s="545"/>
      <c r="AN239" s="545"/>
    </row>
    <row r="240" spans="1:40" s="1" customFormat="1" x14ac:dyDescent="0.2">
      <c r="A240" s="146">
        <v>22145</v>
      </c>
      <c r="B240" s="146">
        <v>1</v>
      </c>
      <c r="C240" s="147">
        <v>148</v>
      </c>
      <c r="D240" s="148" t="s">
        <v>1564</v>
      </c>
      <c r="E240" s="149" t="s">
        <v>1565</v>
      </c>
      <c r="F240" s="150">
        <v>42046</v>
      </c>
      <c r="G240" s="141">
        <v>81</v>
      </c>
      <c r="H240" s="151">
        <v>42054</v>
      </c>
      <c r="I240" s="152">
        <v>42055</v>
      </c>
      <c r="J240" s="993"/>
      <c r="K240" s="153">
        <v>1</v>
      </c>
      <c r="L240" s="153">
        <v>1</v>
      </c>
      <c r="M240" s="140">
        <v>42135</v>
      </c>
      <c r="N240" s="993">
        <v>42163</v>
      </c>
      <c r="O240" s="993" t="s">
        <v>590</v>
      </c>
      <c r="P240" s="147"/>
      <c r="Q240" s="154">
        <v>22145</v>
      </c>
      <c r="R240" s="143">
        <v>1</v>
      </c>
      <c r="S240" s="152">
        <v>42181</v>
      </c>
      <c r="T240" s="993"/>
      <c r="U240" s="152">
        <v>42205</v>
      </c>
      <c r="V240" s="152"/>
      <c r="W240" s="155"/>
      <c r="X240" s="152" t="s">
        <v>154</v>
      </c>
      <c r="Y240" s="144" t="s">
        <v>1566</v>
      </c>
      <c r="AJ240" s="545"/>
      <c r="AN240" s="545"/>
    </row>
    <row r="241" spans="1:40" s="1" customFormat="1" ht="15" customHeight="1" x14ac:dyDescent="0.2">
      <c r="A241" s="146">
        <v>22147</v>
      </c>
      <c r="B241" s="146"/>
      <c r="C241" s="147">
        <v>150</v>
      </c>
      <c r="D241" s="148" t="s">
        <v>1567</v>
      </c>
      <c r="E241" s="149" t="s">
        <v>1399</v>
      </c>
      <c r="F241" s="150">
        <v>42046</v>
      </c>
      <c r="G241" s="141">
        <v>157</v>
      </c>
      <c r="H241" s="151">
        <v>42046</v>
      </c>
      <c r="I241" s="152">
        <v>42060</v>
      </c>
      <c r="J241" s="993"/>
      <c r="K241" s="153">
        <v>1</v>
      </c>
      <c r="L241" s="153">
        <v>1</v>
      </c>
      <c r="M241" s="140">
        <v>42109</v>
      </c>
      <c r="N241" s="993">
        <v>42156</v>
      </c>
      <c r="O241" s="993" t="s">
        <v>590</v>
      </c>
      <c r="P241" s="147" t="s">
        <v>1210</v>
      </c>
      <c r="Q241" s="154">
        <v>22147</v>
      </c>
      <c r="R241" s="143">
        <v>1</v>
      </c>
      <c r="S241" s="152">
        <v>42181</v>
      </c>
      <c r="T241" s="993"/>
      <c r="U241" s="152">
        <v>42203</v>
      </c>
      <c r="V241" s="152"/>
      <c r="W241" s="155"/>
      <c r="X241" s="152" t="s">
        <v>154</v>
      </c>
      <c r="Y241" s="144" t="s">
        <v>1566</v>
      </c>
      <c r="AJ241" s="545"/>
      <c r="AN241" s="545"/>
    </row>
    <row r="242" spans="1:40" s="1" customFormat="1" ht="15" customHeight="1" x14ac:dyDescent="0.2">
      <c r="A242" s="146">
        <v>22378</v>
      </c>
      <c r="B242" s="146"/>
      <c r="C242" s="147">
        <v>161</v>
      </c>
      <c r="D242" s="148" t="s">
        <v>1568</v>
      </c>
      <c r="E242" s="149" t="s">
        <v>1569</v>
      </c>
      <c r="F242" s="150"/>
      <c r="G242" s="141"/>
      <c r="H242" s="151">
        <v>42145</v>
      </c>
      <c r="I242" s="152">
        <v>42172</v>
      </c>
      <c r="J242" s="993"/>
      <c r="K242" s="153">
        <v>1</v>
      </c>
      <c r="L242" s="153">
        <v>1</v>
      </c>
      <c r="M242" s="140"/>
      <c r="N242" s="993">
        <v>42191</v>
      </c>
      <c r="O242" s="993" t="s">
        <v>590</v>
      </c>
      <c r="P242" s="147"/>
      <c r="Q242" s="154">
        <v>22378</v>
      </c>
      <c r="R242" s="143">
        <v>1</v>
      </c>
      <c r="S242" s="152"/>
      <c r="T242" s="993"/>
      <c r="U242" s="152">
        <v>42272</v>
      </c>
      <c r="V242" s="152"/>
      <c r="W242" s="155"/>
      <c r="X242" s="152" t="s">
        <v>154</v>
      </c>
      <c r="Y242" s="144" t="s">
        <v>1570</v>
      </c>
      <c r="AJ242" s="545"/>
      <c r="AN242" s="545"/>
    </row>
    <row r="243" spans="1:40" s="1" customFormat="1" x14ac:dyDescent="0.2">
      <c r="A243" s="985">
        <v>22379</v>
      </c>
      <c r="B243" s="985"/>
      <c r="C243" s="986">
        <v>162</v>
      </c>
      <c r="D243" s="987" t="s">
        <v>1571</v>
      </c>
      <c r="E243" s="988" t="s">
        <v>1569</v>
      </c>
      <c r="F243" s="150"/>
      <c r="G243" s="990"/>
      <c r="H243" s="991"/>
      <c r="I243" s="992">
        <v>42172</v>
      </c>
      <c r="J243" s="993"/>
      <c r="K243" s="1005">
        <v>0.75</v>
      </c>
      <c r="L243" s="1005">
        <v>1</v>
      </c>
      <c r="M243" s="995"/>
      <c r="N243" s="993">
        <v>42191</v>
      </c>
      <c r="O243" s="993" t="s">
        <v>590</v>
      </c>
      <c r="P243" s="986"/>
      <c r="Q243" s="1024">
        <v>22379</v>
      </c>
      <c r="R243" s="997">
        <v>1</v>
      </c>
      <c r="S243" s="152"/>
      <c r="T243" s="993"/>
      <c r="U243" s="152">
        <v>42272</v>
      </c>
      <c r="V243" s="992"/>
      <c r="W243" s="1074"/>
      <c r="X243" s="152" t="s">
        <v>154</v>
      </c>
      <c r="Y243" s="1000" t="s">
        <v>1431</v>
      </c>
      <c r="AJ243" s="545"/>
      <c r="AN243" s="545"/>
    </row>
    <row r="244" spans="1:40" s="1" customFormat="1" x14ac:dyDescent="0.2">
      <c r="A244" s="172">
        <v>22112</v>
      </c>
      <c r="B244" s="172">
        <v>3</v>
      </c>
      <c r="C244" s="173">
        <v>106</v>
      </c>
      <c r="D244" s="174" t="s">
        <v>1572</v>
      </c>
      <c r="E244" s="175" t="s">
        <v>1573</v>
      </c>
      <c r="F244" s="150">
        <v>42040</v>
      </c>
      <c r="G244" s="176">
        <v>935</v>
      </c>
      <c r="H244" s="185">
        <v>42040</v>
      </c>
      <c r="I244" s="177">
        <v>42051</v>
      </c>
      <c r="J244" s="1078" t="s">
        <v>590</v>
      </c>
      <c r="K244" s="178">
        <v>1</v>
      </c>
      <c r="L244" s="178">
        <v>1</v>
      </c>
      <c r="M244" s="179">
        <v>42114</v>
      </c>
      <c r="N244" s="1078">
        <v>42051</v>
      </c>
      <c r="O244" s="1078" t="s">
        <v>590</v>
      </c>
      <c r="P244" s="173" t="s">
        <v>1343</v>
      </c>
      <c r="Q244" s="184">
        <v>22112</v>
      </c>
      <c r="R244" s="181">
        <v>1</v>
      </c>
      <c r="S244" s="177">
        <v>42237</v>
      </c>
      <c r="T244" s="1078"/>
      <c r="U244" s="177">
        <v>42251</v>
      </c>
      <c r="V244" s="177"/>
      <c r="W244" s="182"/>
      <c r="X244" s="177" t="s">
        <v>154</v>
      </c>
      <c r="Y244" s="134" t="s">
        <v>1548</v>
      </c>
      <c r="AJ244" s="545"/>
      <c r="AN244" s="545"/>
    </row>
    <row r="245" spans="1:40" s="1" customFormat="1" ht="15" customHeight="1" x14ac:dyDescent="0.2">
      <c r="A245" s="985">
        <v>22144</v>
      </c>
      <c r="B245" s="985">
        <v>1</v>
      </c>
      <c r="C245" s="986">
        <v>147</v>
      </c>
      <c r="D245" s="987" t="s">
        <v>1574</v>
      </c>
      <c r="E245" s="988" t="s">
        <v>1575</v>
      </c>
      <c r="F245" s="150">
        <v>42058</v>
      </c>
      <c r="G245" s="990">
        <v>126</v>
      </c>
      <c r="H245" s="991">
        <v>42121</v>
      </c>
      <c r="I245" s="992">
        <v>42136</v>
      </c>
      <c r="J245" s="993"/>
      <c r="K245" s="1005">
        <v>1</v>
      </c>
      <c r="L245" s="1005">
        <v>1</v>
      </c>
      <c r="M245" s="995">
        <v>42170</v>
      </c>
      <c r="N245" s="993">
        <v>42177</v>
      </c>
      <c r="O245" s="993" t="s">
        <v>590</v>
      </c>
      <c r="P245" s="986" t="s">
        <v>1210</v>
      </c>
      <c r="Q245" s="1024">
        <v>22144</v>
      </c>
      <c r="R245" s="997">
        <v>1</v>
      </c>
      <c r="S245" s="992">
        <v>42237</v>
      </c>
      <c r="T245" s="993"/>
      <c r="U245" s="152">
        <v>42244</v>
      </c>
      <c r="V245" s="992"/>
      <c r="W245" s="1074"/>
      <c r="X245" s="152" t="s">
        <v>154</v>
      </c>
      <c r="Y245" s="1000" t="s">
        <v>1576</v>
      </c>
      <c r="AJ245" s="545"/>
      <c r="AN245" s="545"/>
    </row>
    <row r="246" spans="1:40" s="1" customFormat="1" x14ac:dyDescent="0.2">
      <c r="A246" s="1079">
        <v>22114</v>
      </c>
      <c r="B246" s="1079">
        <v>1</v>
      </c>
      <c r="C246" s="1080">
        <v>108</v>
      </c>
      <c r="D246" s="1081" t="s">
        <v>1577</v>
      </c>
      <c r="E246" s="1082" t="s">
        <v>1578</v>
      </c>
      <c r="F246" s="150">
        <v>42073</v>
      </c>
      <c r="G246" s="1083">
        <v>1756</v>
      </c>
      <c r="H246" s="1084">
        <v>42100</v>
      </c>
      <c r="I246" s="1085">
        <v>42125</v>
      </c>
      <c r="J246" s="1078" t="s">
        <v>590</v>
      </c>
      <c r="K246" s="1086">
        <v>1</v>
      </c>
      <c r="L246" s="1086">
        <v>1</v>
      </c>
      <c r="M246" s="1087">
        <v>42166</v>
      </c>
      <c r="N246" s="1078">
        <v>42163</v>
      </c>
      <c r="O246" s="1078" t="s">
        <v>590</v>
      </c>
      <c r="P246" s="1080"/>
      <c r="Q246" s="1088">
        <v>22114</v>
      </c>
      <c r="R246" s="1089">
        <v>1</v>
      </c>
      <c r="S246" s="1085">
        <v>42237</v>
      </c>
      <c r="T246" s="1078"/>
      <c r="U246" s="177">
        <v>42251</v>
      </c>
      <c r="V246" s="1085"/>
      <c r="W246" s="1090"/>
      <c r="X246" s="177" t="s">
        <v>154</v>
      </c>
      <c r="Y246" s="1001" t="s">
        <v>1579</v>
      </c>
      <c r="AJ246" s="545"/>
      <c r="AN246" s="545"/>
    </row>
    <row r="247" spans="1:40" s="1" customFormat="1" ht="15" customHeight="1" x14ac:dyDescent="0.2">
      <c r="A247" s="172">
        <v>22120</v>
      </c>
      <c r="B247" s="172">
        <v>3</v>
      </c>
      <c r="C247" s="173">
        <v>114</v>
      </c>
      <c r="D247" s="174" t="s">
        <v>1580</v>
      </c>
      <c r="E247" s="175" t="s">
        <v>1581</v>
      </c>
      <c r="F247" s="150">
        <v>42080</v>
      </c>
      <c r="G247" s="176">
        <v>64</v>
      </c>
      <c r="H247" s="185">
        <v>42116</v>
      </c>
      <c r="I247" s="177">
        <v>42170</v>
      </c>
      <c r="J247" s="1078"/>
      <c r="K247" s="178">
        <v>1</v>
      </c>
      <c r="L247" s="178">
        <v>1</v>
      </c>
      <c r="M247" s="179">
        <v>42212</v>
      </c>
      <c r="N247" s="1078">
        <v>42191</v>
      </c>
      <c r="O247" s="1078" t="s">
        <v>590</v>
      </c>
      <c r="P247" s="173"/>
      <c r="Q247" s="184">
        <v>22120</v>
      </c>
      <c r="R247" s="181">
        <v>1</v>
      </c>
      <c r="S247" s="1085">
        <v>42237</v>
      </c>
      <c r="T247" s="1078"/>
      <c r="U247" s="177">
        <v>42251</v>
      </c>
      <c r="V247" s="177"/>
      <c r="W247" s="182"/>
      <c r="X247" s="177" t="s">
        <v>154</v>
      </c>
      <c r="Y247" s="134" t="s">
        <v>1548</v>
      </c>
      <c r="AJ247" s="545"/>
      <c r="AN247" s="545"/>
    </row>
    <row r="248" spans="1:40" s="1" customFormat="1" ht="15" customHeight="1" x14ac:dyDescent="0.2">
      <c r="A248" s="146">
        <v>22123</v>
      </c>
      <c r="B248" s="146"/>
      <c r="C248" s="147">
        <v>122</v>
      </c>
      <c r="D248" s="148" t="s">
        <v>1582</v>
      </c>
      <c r="E248" s="149" t="s">
        <v>1583</v>
      </c>
      <c r="F248" s="150">
        <v>42081</v>
      </c>
      <c r="G248" s="141"/>
      <c r="H248" s="151">
        <v>42216</v>
      </c>
      <c r="I248" s="152">
        <v>42216</v>
      </c>
      <c r="J248" s="993"/>
      <c r="K248" s="153">
        <v>1</v>
      </c>
      <c r="L248" s="153">
        <v>1</v>
      </c>
      <c r="M248" s="140"/>
      <c r="N248" s="138">
        <v>42237</v>
      </c>
      <c r="O248" s="993" t="s">
        <v>590</v>
      </c>
      <c r="P248" s="147"/>
      <c r="Q248" s="154">
        <v>22123</v>
      </c>
      <c r="R248" s="143">
        <v>1</v>
      </c>
      <c r="S248" s="992">
        <v>42241</v>
      </c>
      <c r="T248" s="993"/>
      <c r="U248" s="152">
        <v>42244</v>
      </c>
      <c r="V248" s="152"/>
      <c r="W248" s="155"/>
      <c r="X248" s="152" t="s">
        <v>154</v>
      </c>
      <c r="Y248" s="144" t="s">
        <v>1576</v>
      </c>
      <c r="AJ248" s="545"/>
      <c r="AN248" s="545"/>
    </row>
    <row r="249" spans="1:40" s="1" customFormat="1" x14ac:dyDescent="0.2">
      <c r="A249" s="986">
        <v>22124</v>
      </c>
      <c r="B249" s="985"/>
      <c r="C249" s="986">
        <v>123</v>
      </c>
      <c r="D249" s="987" t="s">
        <v>1584</v>
      </c>
      <c r="E249" s="988" t="s">
        <v>1583</v>
      </c>
      <c r="F249" s="150">
        <v>42081</v>
      </c>
      <c r="G249" s="990"/>
      <c r="H249" s="991">
        <v>42215</v>
      </c>
      <c r="I249" s="992">
        <v>42215</v>
      </c>
      <c r="J249" s="993"/>
      <c r="K249" s="1005">
        <v>1</v>
      </c>
      <c r="L249" s="1005">
        <v>1</v>
      </c>
      <c r="M249" s="995"/>
      <c r="N249" s="138">
        <v>42237</v>
      </c>
      <c r="O249" s="993" t="s">
        <v>590</v>
      </c>
      <c r="P249" s="986"/>
      <c r="Q249" s="1024">
        <v>22124</v>
      </c>
      <c r="R249" s="997">
        <v>1</v>
      </c>
      <c r="S249" s="992">
        <v>42241</v>
      </c>
      <c r="T249" s="993"/>
      <c r="U249" s="152">
        <v>42244</v>
      </c>
      <c r="V249" s="992"/>
      <c r="W249" s="1074"/>
      <c r="X249" s="152" t="s">
        <v>154</v>
      </c>
      <c r="Y249" s="144" t="s">
        <v>1576</v>
      </c>
      <c r="AJ249" s="545"/>
      <c r="AN249" s="545"/>
    </row>
    <row r="250" spans="1:40" s="1" customFormat="1" x14ac:dyDescent="0.2">
      <c r="A250" s="172">
        <v>22113</v>
      </c>
      <c r="B250" s="172">
        <v>2</v>
      </c>
      <c r="C250" s="173">
        <v>107</v>
      </c>
      <c r="D250" s="174" t="s">
        <v>1585</v>
      </c>
      <c r="E250" s="175" t="s">
        <v>1586</v>
      </c>
      <c r="F250" s="150">
        <v>42062</v>
      </c>
      <c r="G250" s="176">
        <v>447</v>
      </c>
      <c r="H250" s="185">
        <v>42138</v>
      </c>
      <c r="I250" s="177">
        <v>42156</v>
      </c>
      <c r="J250" s="1078"/>
      <c r="K250" s="178">
        <v>1</v>
      </c>
      <c r="L250" s="178">
        <v>1</v>
      </c>
      <c r="M250" s="179"/>
      <c r="N250" s="180">
        <v>42191</v>
      </c>
      <c r="O250" s="1078" t="s">
        <v>590</v>
      </c>
      <c r="P250" s="173"/>
      <c r="Q250" s="184">
        <v>22113</v>
      </c>
      <c r="R250" s="181">
        <v>1</v>
      </c>
      <c r="S250" s="1085">
        <v>42237</v>
      </c>
      <c r="T250" s="1078"/>
      <c r="U250" s="177">
        <v>42251</v>
      </c>
      <c r="V250" s="177"/>
      <c r="W250" s="182"/>
      <c r="X250" s="177" t="s">
        <v>154</v>
      </c>
      <c r="Y250" s="134" t="s">
        <v>1579</v>
      </c>
      <c r="AJ250" s="545"/>
      <c r="AN250" s="545"/>
    </row>
    <row r="251" spans="1:40" s="1" customFormat="1" ht="15" customHeight="1" x14ac:dyDescent="0.2">
      <c r="A251" s="172">
        <v>22137</v>
      </c>
      <c r="B251" s="172">
        <v>1</v>
      </c>
      <c r="C251" s="173">
        <v>139</v>
      </c>
      <c r="D251" s="174" t="s">
        <v>1587</v>
      </c>
      <c r="E251" s="175" t="s">
        <v>1588</v>
      </c>
      <c r="F251" s="150">
        <v>42058</v>
      </c>
      <c r="G251" s="176">
        <v>47</v>
      </c>
      <c r="H251" s="185">
        <v>42073</v>
      </c>
      <c r="I251" s="177">
        <v>42088</v>
      </c>
      <c r="J251" s="1078"/>
      <c r="K251" s="178">
        <v>1</v>
      </c>
      <c r="L251" s="178">
        <v>1</v>
      </c>
      <c r="M251" s="179">
        <v>42114</v>
      </c>
      <c r="N251" s="180">
        <v>42177</v>
      </c>
      <c r="O251" s="1078" t="s">
        <v>590</v>
      </c>
      <c r="P251" s="173"/>
      <c r="Q251" s="189">
        <v>22137</v>
      </c>
      <c r="R251" s="1089">
        <v>1</v>
      </c>
      <c r="S251" s="177">
        <v>42237</v>
      </c>
      <c r="T251" s="1078"/>
      <c r="U251" s="177">
        <v>42244</v>
      </c>
      <c r="V251" s="177"/>
      <c r="W251" s="182"/>
      <c r="X251" s="177" t="s">
        <v>154</v>
      </c>
      <c r="Y251" s="134" t="s">
        <v>1589</v>
      </c>
      <c r="AJ251" s="545"/>
      <c r="AN251" s="545"/>
    </row>
    <row r="252" spans="1:40" s="1" customFormat="1" x14ac:dyDescent="0.2">
      <c r="A252" s="146">
        <v>22143</v>
      </c>
      <c r="B252" s="146">
        <v>1</v>
      </c>
      <c r="C252" s="147">
        <v>146</v>
      </c>
      <c r="D252" s="148" t="s">
        <v>1590</v>
      </c>
      <c r="E252" s="149" t="s">
        <v>1399</v>
      </c>
      <c r="F252" s="150">
        <v>42081</v>
      </c>
      <c r="G252" s="141">
        <v>157</v>
      </c>
      <c r="H252" s="151">
        <v>42086</v>
      </c>
      <c r="I252" s="152">
        <v>42129</v>
      </c>
      <c r="J252" s="993"/>
      <c r="K252" s="153">
        <v>1</v>
      </c>
      <c r="L252" s="153">
        <v>1</v>
      </c>
      <c r="M252" s="140">
        <v>42156</v>
      </c>
      <c r="N252" s="138">
        <v>42177</v>
      </c>
      <c r="O252" s="993" t="s">
        <v>590</v>
      </c>
      <c r="P252" s="147" t="s">
        <v>1210</v>
      </c>
      <c r="Q252" s="154">
        <v>22143</v>
      </c>
      <c r="R252" s="143">
        <v>1</v>
      </c>
      <c r="S252" s="152">
        <v>42244</v>
      </c>
      <c r="T252" s="993"/>
      <c r="U252" s="152">
        <v>42265</v>
      </c>
      <c r="V252" s="152"/>
      <c r="W252" s="155"/>
      <c r="X252" s="152" t="s">
        <v>154</v>
      </c>
      <c r="Y252" s="144" t="s">
        <v>1591</v>
      </c>
      <c r="AJ252" s="545"/>
      <c r="AN252" s="545"/>
    </row>
    <row r="253" spans="1:40" s="1" customFormat="1" x14ac:dyDescent="0.2">
      <c r="A253" s="985">
        <v>22141</v>
      </c>
      <c r="B253" s="985">
        <v>1</v>
      </c>
      <c r="C253" s="986">
        <v>144</v>
      </c>
      <c r="D253" s="987" t="s">
        <v>1592</v>
      </c>
      <c r="E253" s="988" t="s">
        <v>1399</v>
      </c>
      <c r="F253" s="150">
        <v>42081</v>
      </c>
      <c r="G253" s="990">
        <v>225</v>
      </c>
      <c r="H253" s="991">
        <v>42086</v>
      </c>
      <c r="I253" s="992">
        <v>42129</v>
      </c>
      <c r="J253" s="993"/>
      <c r="K253" s="1005">
        <v>1</v>
      </c>
      <c r="L253" s="1005">
        <v>1</v>
      </c>
      <c r="M253" s="995">
        <v>42170</v>
      </c>
      <c r="N253" s="138">
        <v>42177</v>
      </c>
      <c r="O253" s="993" t="s">
        <v>590</v>
      </c>
      <c r="P253" s="986" t="s">
        <v>1210</v>
      </c>
      <c r="Q253" s="1024">
        <v>22141</v>
      </c>
      <c r="R253" s="997">
        <v>1</v>
      </c>
      <c r="S253" s="152">
        <v>42244</v>
      </c>
      <c r="T253" s="993"/>
      <c r="U253" s="152">
        <v>42265</v>
      </c>
      <c r="V253" s="992"/>
      <c r="W253" s="1074"/>
      <c r="X253" s="152" t="s">
        <v>154</v>
      </c>
      <c r="Y253" s="1000" t="s">
        <v>1591</v>
      </c>
      <c r="AJ253" s="545"/>
      <c r="AN253" s="545"/>
    </row>
    <row r="254" spans="1:40" s="1" customFormat="1" ht="12" customHeight="1" x14ac:dyDescent="0.2">
      <c r="A254" s="985">
        <v>22127</v>
      </c>
      <c r="B254" s="986">
        <v>2</v>
      </c>
      <c r="C254" s="986">
        <v>126</v>
      </c>
      <c r="D254" s="987" t="s">
        <v>1593</v>
      </c>
      <c r="E254" s="988" t="s">
        <v>1377</v>
      </c>
      <c r="F254" s="150">
        <v>42081</v>
      </c>
      <c r="G254" s="990">
        <v>90</v>
      </c>
      <c r="H254" s="991">
        <v>42100</v>
      </c>
      <c r="I254" s="992">
        <v>42131</v>
      </c>
      <c r="J254" s="993"/>
      <c r="K254" s="1005">
        <v>1</v>
      </c>
      <c r="L254" s="1005">
        <v>1</v>
      </c>
      <c r="M254" s="995">
        <v>42152</v>
      </c>
      <c r="N254" s="138">
        <v>42184</v>
      </c>
      <c r="O254" s="993" t="s">
        <v>590</v>
      </c>
      <c r="P254" s="986"/>
      <c r="Q254" s="1024">
        <v>22127</v>
      </c>
      <c r="R254" s="997">
        <v>1</v>
      </c>
      <c r="S254" s="152">
        <v>42255</v>
      </c>
      <c r="T254" s="993"/>
      <c r="U254" s="152">
        <v>42265</v>
      </c>
      <c r="V254" s="992"/>
      <c r="W254" s="1074"/>
      <c r="X254" s="152" t="s">
        <v>154</v>
      </c>
      <c r="Y254" s="1000" t="s">
        <v>1589</v>
      </c>
      <c r="AJ254" s="545"/>
      <c r="AN254" s="545"/>
    </row>
    <row r="255" spans="1:40" s="1" customFormat="1" x14ac:dyDescent="0.2">
      <c r="A255" s="146">
        <v>22142</v>
      </c>
      <c r="B255" s="146">
        <v>1</v>
      </c>
      <c r="C255" s="147">
        <v>145</v>
      </c>
      <c r="D255" s="148" t="s">
        <v>1594</v>
      </c>
      <c r="E255" s="149" t="s">
        <v>1595</v>
      </c>
      <c r="F255" s="150">
        <v>42059</v>
      </c>
      <c r="G255" s="141">
        <v>107</v>
      </c>
      <c r="H255" s="151">
        <v>42087</v>
      </c>
      <c r="I255" s="152">
        <v>42136</v>
      </c>
      <c r="J255" s="993"/>
      <c r="K255" s="153">
        <v>1</v>
      </c>
      <c r="L255" s="153">
        <v>1</v>
      </c>
      <c r="M255" s="186">
        <v>42125</v>
      </c>
      <c r="N255" s="138">
        <v>42177</v>
      </c>
      <c r="O255" s="993" t="s">
        <v>590</v>
      </c>
      <c r="P255" s="147" t="s">
        <v>1210</v>
      </c>
      <c r="Q255" s="154">
        <v>22142</v>
      </c>
      <c r="R255" s="143">
        <v>1</v>
      </c>
      <c r="S255" s="152">
        <v>42198</v>
      </c>
      <c r="T255" s="993"/>
      <c r="U255" s="992">
        <v>42265</v>
      </c>
      <c r="V255" s="152"/>
      <c r="W255" s="155"/>
      <c r="X255" s="992" t="s">
        <v>154</v>
      </c>
      <c r="Y255" s="144" t="s">
        <v>1560</v>
      </c>
      <c r="AJ255" s="545"/>
      <c r="AN255" s="545"/>
    </row>
    <row r="256" spans="1:40" s="1" customFormat="1" x14ac:dyDescent="0.2">
      <c r="A256" s="985">
        <v>22126</v>
      </c>
      <c r="B256" s="985">
        <v>2</v>
      </c>
      <c r="C256" s="986">
        <v>125</v>
      </c>
      <c r="D256" s="987" t="s">
        <v>1596</v>
      </c>
      <c r="E256" s="988" t="s">
        <v>1377</v>
      </c>
      <c r="F256" s="150">
        <v>42081</v>
      </c>
      <c r="G256" s="990">
        <v>57</v>
      </c>
      <c r="H256" s="991">
        <v>42100</v>
      </c>
      <c r="I256" s="992">
        <v>42131</v>
      </c>
      <c r="J256" s="993"/>
      <c r="K256" s="1005">
        <v>1</v>
      </c>
      <c r="L256" s="1005">
        <v>1</v>
      </c>
      <c r="M256" s="995">
        <v>42146</v>
      </c>
      <c r="N256" s="138">
        <v>42184</v>
      </c>
      <c r="O256" s="993" t="s">
        <v>590</v>
      </c>
      <c r="P256" s="986"/>
      <c r="Q256" s="1024">
        <v>22126</v>
      </c>
      <c r="R256" s="997">
        <v>1</v>
      </c>
      <c r="S256" s="152">
        <v>42212</v>
      </c>
      <c r="T256" s="993"/>
      <c r="U256" s="992">
        <v>42272</v>
      </c>
      <c r="V256" s="992"/>
      <c r="W256" s="1074"/>
      <c r="X256" s="992" t="s">
        <v>154</v>
      </c>
      <c r="Y256" s="1000" t="s">
        <v>1589</v>
      </c>
      <c r="AJ256" s="545"/>
      <c r="AN256" s="545"/>
    </row>
    <row r="257" spans="1:40" s="1" customFormat="1" x14ac:dyDescent="0.2">
      <c r="A257" s="986">
        <v>22117</v>
      </c>
      <c r="B257" s="985">
        <v>3</v>
      </c>
      <c r="C257" s="986">
        <v>111</v>
      </c>
      <c r="D257" s="987" t="s">
        <v>1597</v>
      </c>
      <c r="E257" s="988" t="s">
        <v>1364</v>
      </c>
      <c r="F257" s="150">
        <v>42086</v>
      </c>
      <c r="G257" s="990">
        <v>234</v>
      </c>
      <c r="H257" s="991">
        <v>42131</v>
      </c>
      <c r="I257" s="992">
        <v>42165</v>
      </c>
      <c r="J257" s="993"/>
      <c r="K257" s="1005">
        <v>1</v>
      </c>
      <c r="L257" s="1005">
        <v>1</v>
      </c>
      <c r="M257" s="995"/>
      <c r="N257" s="138">
        <v>42202</v>
      </c>
      <c r="O257" s="993" t="s">
        <v>590</v>
      </c>
      <c r="P257" s="986"/>
      <c r="Q257" s="1024">
        <v>22117</v>
      </c>
      <c r="R257" s="997">
        <v>1</v>
      </c>
      <c r="S257" s="992">
        <v>42212</v>
      </c>
      <c r="T257" s="993"/>
      <c r="U257" s="992">
        <v>42272</v>
      </c>
      <c r="V257" s="992"/>
      <c r="W257" s="1074"/>
      <c r="X257" s="992" t="s">
        <v>154</v>
      </c>
      <c r="Y257" s="1000" t="s">
        <v>1598</v>
      </c>
      <c r="AJ257" s="545"/>
      <c r="AN257" s="545"/>
    </row>
    <row r="258" spans="1:40" s="1" customFormat="1" ht="15" customHeight="1" x14ac:dyDescent="0.2">
      <c r="A258" s="146">
        <v>22118</v>
      </c>
      <c r="B258" s="146">
        <v>3</v>
      </c>
      <c r="C258" s="147">
        <v>112</v>
      </c>
      <c r="D258" s="148" t="s">
        <v>1599</v>
      </c>
      <c r="E258" s="149" t="s">
        <v>1600</v>
      </c>
      <c r="F258" s="150">
        <v>42087</v>
      </c>
      <c r="G258" s="141">
        <v>475</v>
      </c>
      <c r="H258" s="151">
        <v>42111</v>
      </c>
      <c r="I258" s="152">
        <v>42181</v>
      </c>
      <c r="J258" s="993"/>
      <c r="K258" s="153">
        <v>1</v>
      </c>
      <c r="L258" s="153">
        <v>1</v>
      </c>
      <c r="M258" s="140"/>
      <c r="N258" s="138">
        <v>42191</v>
      </c>
      <c r="O258" s="993" t="s">
        <v>590</v>
      </c>
      <c r="P258" s="147"/>
      <c r="Q258" s="154">
        <v>22118</v>
      </c>
      <c r="R258" s="143">
        <v>1</v>
      </c>
      <c r="S258" s="992">
        <v>42261</v>
      </c>
      <c r="T258" s="993"/>
      <c r="U258" s="992">
        <v>42272</v>
      </c>
      <c r="V258" s="152"/>
      <c r="W258" s="155"/>
      <c r="X258" s="152" t="s">
        <v>154</v>
      </c>
      <c r="Y258" s="1000" t="s">
        <v>1598</v>
      </c>
      <c r="AJ258" s="545"/>
      <c r="AN258" s="545"/>
    </row>
    <row r="259" spans="1:40" s="1" customFormat="1" ht="15" customHeight="1" x14ac:dyDescent="0.2">
      <c r="A259" s="146">
        <v>22119</v>
      </c>
      <c r="B259" s="146">
        <v>3</v>
      </c>
      <c r="C259" s="147">
        <v>113</v>
      </c>
      <c r="D259" s="148" t="s">
        <v>1601</v>
      </c>
      <c r="E259" s="149" t="s">
        <v>1602</v>
      </c>
      <c r="F259" s="150">
        <v>42086</v>
      </c>
      <c r="G259" s="141">
        <v>151</v>
      </c>
      <c r="H259" s="151">
        <v>42111</v>
      </c>
      <c r="I259" s="152">
        <v>42181</v>
      </c>
      <c r="J259" s="993"/>
      <c r="K259" s="153">
        <v>1</v>
      </c>
      <c r="L259" s="153">
        <v>1</v>
      </c>
      <c r="M259" s="140"/>
      <c r="N259" s="993">
        <v>42191</v>
      </c>
      <c r="O259" s="993" t="s">
        <v>590</v>
      </c>
      <c r="P259" s="147"/>
      <c r="Q259" s="154">
        <v>22119</v>
      </c>
      <c r="R259" s="143">
        <v>1</v>
      </c>
      <c r="S259" s="992">
        <v>42261</v>
      </c>
      <c r="T259" s="993"/>
      <c r="U259" s="992">
        <v>42272</v>
      </c>
      <c r="V259" s="152"/>
      <c r="W259" s="155"/>
      <c r="X259" s="152" t="s">
        <v>154</v>
      </c>
      <c r="Y259" s="1000" t="s">
        <v>1598</v>
      </c>
      <c r="AJ259" s="545"/>
      <c r="AN259" s="545"/>
    </row>
    <row r="260" spans="1:40" s="1" customFormat="1" ht="15" customHeight="1" x14ac:dyDescent="0.2">
      <c r="A260" s="985">
        <v>22129</v>
      </c>
      <c r="B260" s="986">
        <v>3</v>
      </c>
      <c r="C260" s="986">
        <v>130</v>
      </c>
      <c r="D260" s="987" t="s">
        <v>1603</v>
      </c>
      <c r="E260" s="988" t="s">
        <v>1555</v>
      </c>
      <c r="F260" s="150">
        <v>42072</v>
      </c>
      <c r="G260" s="990">
        <v>196</v>
      </c>
      <c r="H260" s="991">
        <v>42145</v>
      </c>
      <c r="I260" s="992">
        <v>42167</v>
      </c>
      <c r="J260" s="993"/>
      <c r="K260" s="1005">
        <v>1</v>
      </c>
      <c r="L260" s="1005">
        <v>1</v>
      </c>
      <c r="M260" s="995"/>
      <c r="N260" s="993">
        <v>42202</v>
      </c>
      <c r="O260" s="993" t="s">
        <v>590</v>
      </c>
      <c r="P260" s="986"/>
      <c r="Q260" s="1024">
        <v>22129</v>
      </c>
      <c r="R260" s="997">
        <v>1</v>
      </c>
      <c r="S260" s="992">
        <v>42205</v>
      </c>
      <c r="T260" s="993"/>
      <c r="U260" s="992">
        <v>42272</v>
      </c>
      <c r="V260" s="992"/>
      <c r="W260" s="1074"/>
      <c r="X260" s="992" t="s">
        <v>154</v>
      </c>
      <c r="Y260" s="1000" t="s">
        <v>1598</v>
      </c>
      <c r="AJ260" s="545"/>
      <c r="AN260" s="545"/>
    </row>
    <row r="261" spans="1:40" s="1" customFormat="1" ht="15" customHeight="1" x14ac:dyDescent="0.2">
      <c r="A261" s="147">
        <v>22131</v>
      </c>
      <c r="B261" s="147">
        <v>2</v>
      </c>
      <c r="C261" s="147">
        <v>132</v>
      </c>
      <c r="D261" s="148" t="s">
        <v>1604</v>
      </c>
      <c r="E261" s="149" t="s">
        <v>1605</v>
      </c>
      <c r="F261" s="150">
        <v>42067</v>
      </c>
      <c r="G261" s="141">
        <v>1786</v>
      </c>
      <c r="H261" s="151">
        <v>42136</v>
      </c>
      <c r="I261" s="152">
        <v>42151</v>
      </c>
      <c r="J261" s="993" t="s">
        <v>590</v>
      </c>
      <c r="K261" s="153">
        <v>1</v>
      </c>
      <c r="L261" s="153">
        <v>1</v>
      </c>
      <c r="M261" s="140"/>
      <c r="N261" s="993">
        <v>42184</v>
      </c>
      <c r="O261" s="993" t="s">
        <v>590</v>
      </c>
      <c r="P261" s="147"/>
      <c r="Q261" s="154">
        <v>22131</v>
      </c>
      <c r="R261" s="143">
        <v>1</v>
      </c>
      <c r="S261" s="992">
        <v>42255</v>
      </c>
      <c r="T261" s="993"/>
      <c r="U261" s="992">
        <v>42265</v>
      </c>
      <c r="V261" s="152"/>
      <c r="W261" s="155"/>
      <c r="X261" s="152" t="s">
        <v>154</v>
      </c>
      <c r="Y261" s="144" t="s">
        <v>1606</v>
      </c>
      <c r="AJ261" s="545"/>
      <c r="AN261" s="545"/>
    </row>
    <row r="262" spans="1:40" s="1" customFormat="1" x14ac:dyDescent="0.2">
      <c r="A262" s="985">
        <v>22132</v>
      </c>
      <c r="B262" s="985"/>
      <c r="C262" s="986" t="s">
        <v>1607</v>
      </c>
      <c r="D262" s="987" t="s">
        <v>1608</v>
      </c>
      <c r="E262" s="988" t="s">
        <v>1412</v>
      </c>
      <c r="F262" s="150">
        <v>42059</v>
      </c>
      <c r="G262" s="990">
        <v>18</v>
      </c>
      <c r="H262" s="991">
        <v>42040</v>
      </c>
      <c r="I262" s="992" t="s">
        <v>93</v>
      </c>
      <c r="J262" s="993"/>
      <c r="K262" s="1005" t="s">
        <v>233</v>
      </c>
      <c r="L262" s="1005" t="s">
        <v>233</v>
      </c>
      <c r="M262" s="995">
        <v>42087</v>
      </c>
      <c r="N262" s="993">
        <v>42114</v>
      </c>
      <c r="O262" s="993" t="s">
        <v>590</v>
      </c>
      <c r="P262" s="986"/>
      <c r="Q262" s="1024">
        <v>22132</v>
      </c>
      <c r="R262" s="997">
        <v>1</v>
      </c>
      <c r="S262" s="992">
        <v>42255</v>
      </c>
      <c r="T262" s="993"/>
      <c r="U262" s="992">
        <v>42265</v>
      </c>
      <c r="V262" s="992"/>
      <c r="W262" s="1074"/>
      <c r="X262" s="992" t="s">
        <v>154</v>
      </c>
      <c r="Y262" s="144" t="s">
        <v>1598</v>
      </c>
      <c r="AJ262" s="545"/>
      <c r="AN262" s="545"/>
    </row>
    <row r="263" spans="1:40" s="1" customFormat="1" x14ac:dyDescent="0.2">
      <c r="A263" s="1041">
        <v>22138</v>
      </c>
      <c r="B263" s="1041">
        <v>1</v>
      </c>
      <c r="C263" s="1028">
        <v>140</v>
      </c>
      <c r="D263" s="1091" t="s">
        <v>1609</v>
      </c>
      <c r="E263" s="1043" t="s">
        <v>1610</v>
      </c>
      <c r="F263" s="95">
        <v>42046</v>
      </c>
      <c r="G263" s="1045">
        <v>62</v>
      </c>
      <c r="H263" s="1064">
        <v>42054</v>
      </c>
      <c r="I263" s="1065">
        <v>42122</v>
      </c>
      <c r="J263" s="1037"/>
      <c r="K263" s="1047">
        <v>1</v>
      </c>
      <c r="L263" s="1047">
        <v>1</v>
      </c>
      <c r="M263" s="1092">
        <v>42125</v>
      </c>
      <c r="N263" s="1037">
        <v>42177</v>
      </c>
      <c r="O263" s="1037" t="s">
        <v>590</v>
      </c>
      <c r="P263" s="1068"/>
      <c r="Q263" s="1069">
        <v>22138</v>
      </c>
      <c r="R263" s="1050">
        <v>1</v>
      </c>
      <c r="S263" s="1065">
        <v>42244</v>
      </c>
      <c r="T263" s="1037"/>
      <c r="U263" s="1065">
        <v>42265</v>
      </c>
      <c r="V263" s="1065"/>
      <c r="W263" s="1066"/>
      <c r="X263" s="1065"/>
      <c r="Y263" s="8"/>
      <c r="AJ263" s="545"/>
      <c r="AN263" s="545"/>
    </row>
    <row r="264" spans="1:40" s="1" customFormat="1" x14ac:dyDescent="0.2">
      <c r="A264" s="147">
        <v>22125</v>
      </c>
      <c r="B264" s="146">
        <v>2</v>
      </c>
      <c r="C264" s="147">
        <v>124</v>
      </c>
      <c r="D264" s="148" t="s">
        <v>1611</v>
      </c>
      <c r="E264" s="149" t="s">
        <v>1612</v>
      </c>
      <c r="F264" s="150">
        <v>42081</v>
      </c>
      <c r="G264" s="141">
        <v>562</v>
      </c>
      <c r="H264" s="151">
        <v>42142</v>
      </c>
      <c r="I264" s="152">
        <v>42145</v>
      </c>
      <c r="J264" s="993" t="s">
        <v>590</v>
      </c>
      <c r="K264" s="153">
        <v>1</v>
      </c>
      <c r="L264" s="153">
        <v>1</v>
      </c>
      <c r="M264" s="140">
        <v>42179</v>
      </c>
      <c r="N264" s="993">
        <v>42177</v>
      </c>
      <c r="O264" s="993" t="s">
        <v>590</v>
      </c>
      <c r="P264" s="147"/>
      <c r="Q264" s="154">
        <v>22125</v>
      </c>
      <c r="R264" s="143">
        <v>0.95</v>
      </c>
      <c r="S264" s="992">
        <v>42205</v>
      </c>
      <c r="T264" s="993"/>
      <c r="U264" s="992">
        <v>42272</v>
      </c>
      <c r="V264" s="152"/>
      <c r="W264" s="155"/>
      <c r="X264" s="152"/>
      <c r="Y264" s="144" t="s">
        <v>1557</v>
      </c>
      <c r="AJ264" s="545"/>
      <c r="AN264" s="545"/>
    </row>
    <row r="265" spans="1:40" s="1" customFormat="1" ht="12" customHeight="1" x14ac:dyDescent="0.2">
      <c r="A265" s="146">
        <v>22128</v>
      </c>
      <c r="B265" s="147">
        <v>2</v>
      </c>
      <c r="C265" s="147">
        <v>127</v>
      </c>
      <c r="D265" s="148" t="s">
        <v>1613</v>
      </c>
      <c r="E265" s="149" t="s">
        <v>1377</v>
      </c>
      <c r="F265" s="150">
        <v>42081</v>
      </c>
      <c r="G265" s="141">
        <v>73</v>
      </c>
      <c r="H265" s="151">
        <v>42100</v>
      </c>
      <c r="I265" s="152">
        <v>42131</v>
      </c>
      <c r="J265" s="993"/>
      <c r="K265" s="153">
        <v>1</v>
      </c>
      <c r="L265" s="153">
        <v>1</v>
      </c>
      <c r="M265" s="140">
        <v>42146</v>
      </c>
      <c r="N265" s="993">
        <v>42184</v>
      </c>
      <c r="O265" s="993" t="s">
        <v>590</v>
      </c>
      <c r="P265" s="147"/>
      <c r="Q265" s="154">
        <v>22128</v>
      </c>
      <c r="R265" s="143">
        <v>1</v>
      </c>
      <c r="S265" s="992">
        <v>42212</v>
      </c>
      <c r="T265" s="993"/>
      <c r="U265" s="992">
        <v>42272</v>
      </c>
      <c r="V265" s="152"/>
      <c r="W265" s="155"/>
      <c r="X265" s="152"/>
      <c r="Y265" s="144" t="s">
        <v>1557</v>
      </c>
      <c r="AJ265" s="545"/>
      <c r="AN265" s="545"/>
    </row>
    <row r="266" spans="1:40" s="1" customFormat="1" ht="12" hidden="1" customHeight="1" x14ac:dyDescent="0.2">
      <c r="A266" s="985">
        <v>22250</v>
      </c>
      <c r="B266" s="985"/>
      <c r="C266" s="986">
        <v>401</v>
      </c>
      <c r="D266" s="148" t="s">
        <v>1614</v>
      </c>
      <c r="E266" s="149" t="s">
        <v>1407</v>
      </c>
      <c r="F266" s="150"/>
      <c r="G266" s="990">
        <v>1712</v>
      </c>
      <c r="H266" s="991">
        <v>42143</v>
      </c>
      <c r="I266" s="992">
        <v>42160</v>
      </c>
      <c r="J266" s="993"/>
      <c r="K266" s="1005"/>
      <c r="L266" s="1005"/>
      <c r="M266" s="995"/>
      <c r="N266" s="993" t="s">
        <v>233</v>
      </c>
      <c r="O266" s="993"/>
      <c r="P266" s="986"/>
      <c r="Q266" s="986"/>
      <c r="R266" s="997"/>
      <c r="S266" s="992"/>
      <c r="T266" s="993"/>
      <c r="U266" s="1065">
        <v>42272</v>
      </c>
      <c r="V266" s="992"/>
      <c r="W266" s="1074"/>
      <c r="X266" s="992"/>
      <c r="Y266" s="1000" t="s">
        <v>1615</v>
      </c>
      <c r="AJ266" s="545"/>
      <c r="AN266" s="545"/>
    </row>
    <row r="267" spans="1:40" s="1" customFormat="1" ht="12" hidden="1" x14ac:dyDescent="0.2">
      <c r="A267" s="92">
        <v>22655</v>
      </c>
      <c r="B267" s="92"/>
      <c r="C267" s="23">
        <v>406</v>
      </c>
      <c r="D267" s="67" t="s">
        <v>1616</v>
      </c>
      <c r="E267" s="7" t="s">
        <v>1617</v>
      </c>
      <c r="F267" s="95"/>
      <c r="G267" s="43"/>
      <c r="H267" s="26">
        <v>42128</v>
      </c>
      <c r="I267" s="9">
        <v>42173</v>
      </c>
      <c r="J267" s="1037"/>
      <c r="K267" s="10"/>
      <c r="L267" s="10"/>
      <c r="M267" s="78"/>
      <c r="N267" s="10" t="s">
        <v>233</v>
      </c>
      <c r="O267" s="1037"/>
      <c r="P267" s="6"/>
      <c r="Q267" s="6"/>
      <c r="R267" s="34"/>
      <c r="S267" s="9"/>
      <c r="T267" s="1037"/>
      <c r="U267" s="1065">
        <v>42272</v>
      </c>
      <c r="V267" s="9"/>
      <c r="W267" s="116"/>
      <c r="X267" s="9"/>
      <c r="Y267" s="8"/>
      <c r="AJ267" s="545"/>
      <c r="AN267" s="545"/>
    </row>
    <row r="268" spans="1:40" s="1" customFormat="1" x14ac:dyDescent="0.2">
      <c r="A268" s="92">
        <v>22140</v>
      </c>
      <c r="B268" s="92">
        <v>1</v>
      </c>
      <c r="C268" s="23">
        <v>143</v>
      </c>
      <c r="D268" s="88" t="s">
        <v>1618</v>
      </c>
      <c r="E268" s="7" t="s">
        <v>1565</v>
      </c>
      <c r="F268" s="95">
        <v>42046</v>
      </c>
      <c r="G268" s="43">
        <v>47</v>
      </c>
      <c r="H268" s="26">
        <v>42054</v>
      </c>
      <c r="I268" s="9">
        <v>42122</v>
      </c>
      <c r="J268" s="1037"/>
      <c r="K268" s="10">
        <v>1</v>
      </c>
      <c r="L268" s="10">
        <v>1</v>
      </c>
      <c r="M268" s="132">
        <v>42125</v>
      </c>
      <c r="N268" s="36">
        <v>42177</v>
      </c>
      <c r="O268" s="1037" t="s">
        <v>590</v>
      </c>
      <c r="P268" s="6" t="s">
        <v>1210</v>
      </c>
      <c r="Q268" s="166">
        <v>22140</v>
      </c>
      <c r="R268" s="34">
        <v>1</v>
      </c>
      <c r="S268" s="9">
        <v>42244</v>
      </c>
      <c r="T268" s="1037"/>
      <c r="U268" s="1065">
        <v>42265</v>
      </c>
      <c r="V268" s="9"/>
      <c r="W268" s="116"/>
      <c r="X268" s="9"/>
      <c r="Y268" s="8" t="s">
        <v>1591</v>
      </c>
      <c r="AJ268" s="545"/>
      <c r="AN268" s="545"/>
    </row>
    <row r="269" spans="1:40" s="1" customFormat="1" x14ac:dyDescent="0.2">
      <c r="A269" s="92">
        <v>22377</v>
      </c>
      <c r="B269" s="92"/>
      <c r="C269" s="23">
        <v>141</v>
      </c>
      <c r="D269" s="88" t="s">
        <v>1619</v>
      </c>
      <c r="E269" s="7" t="s">
        <v>1620</v>
      </c>
      <c r="F269" s="95"/>
      <c r="G269" s="43">
        <v>291</v>
      </c>
      <c r="H269" s="26">
        <v>42137</v>
      </c>
      <c r="I269" s="9">
        <v>42160</v>
      </c>
      <c r="J269" s="1037"/>
      <c r="K269" s="10">
        <v>1</v>
      </c>
      <c r="L269" s="10">
        <v>1</v>
      </c>
      <c r="M269" s="78"/>
      <c r="N269" s="36">
        <v>42239</v>
      </c>
      <c r="O269" s="1037" t="s">
        <v>590</v>
      </c>
      <c r="P269" s="6"/>
      <c r="Q269" s="96">
        <v>22377</v>
      </c>
      <c r="R269" s="34">
        <v>0.95</v>
      </c>
      <c r="S269" s="9">
        <v>42255</v>
      </c>
      <c r="T269" s="1037"/>
      <c r="U269" s="1065">
        <v>42265</v>
      </c>
      <c r="V269" s="9"/>
      <c r="W269" s="116"/>
      <c r="X269" s="9"/>
      <c r="Y269" s="8"/>
      <c r="AJ269" s="545"/>
      <c r="AN269" s="545"/>
    </row>
    <row r="270" spans="1:40" s="1" customFormat="1" ht="12" x14ac:dyDescent="0.2">
      <c r="A270" s="1041"/>
      <c r="B270" s="1041"/>
      <c r="C270" s="1028"/>
      <c r="D270" s="1091"/>
      <c r="E270" s="1043"/>
      <c r="F270" s="95"/>
      <c r="G270" s="43"/>
      <c r="H270" s="1064"/>
      <c r="I270" s="9"/>
      <c r="J270" s="1037"/>
      <c r="K270" s="10"/>
      <c r="L270" s="10"/>
      <c r="M270" s="78"/>
      <c r="N270" s="36"/>
      <c r="O270" s="1037"/>
      <c r="P270" s="6"/>
      <c r="Q270" s="6"/>
      <c r="R270" s="34"/>
      <c r="S270" s="9"/>
      <c r="T270" s="1037"/>
      <c r="U270" s="9"/>
      <c r="V270" s="9"/>
      <c r="W270" s="116"/>
      <c r="X270" s="9"/>
      <c r="Y270" s="8"/>
      <c r="AJ270" s="545"/>
      <c r="AN270" s="545"/>
    </row>
    <row r="272" spans="1:40" s="1" customFormat="1" ht="12" customHeight="1" x14ac:dyDescent="0.25">
      <c r="A272" s="2294" t="s">
        <v>1621</v>
      </c>
      <c r="B272" s="2294"/>
      <c r="C272" s="2294"/>
      <c r="D272" s="2294"/>
      <c r="E272" s="2295"/>
      <c r="F272" s="1025"/>
      <c r="G272" s="42"/>
      <c r="H272" s="977"/>
      <c r="I272" s="978"/>
      <c r="J272" s="982"/>
      <c r="K272" s="980"/>
      <c r="L272" s="980"/>
      <c r="M272" s="981"/>
      <c r="N272" s="1026"/>
      <c r="O272" s="982"/>
      <c r="P272" s="982"/>
      <c r="Q272" s="982"/>
      <c r="R272" s="984"/>
      <c r="S272" s="978"/>
      <c r="T272" s="982"/>
      <c r="U272" s="978"/>
      <c r="V272" s="978"/>
      <c r="W272" s="1038"/>
      <c r="X272" s="978"/>
      <c r="Y272" s="980"/>
      <c r="AJ272" s="545"/>
      <c r="AN272" s="545"/>
    </row>
    <row r="273" spans="1:40" s="1" customFormat="1" x14ac:dyDescent="0.25">
      <c r="A273" s="1041">
        <v>23035</v>
      </c>
      <c r="B273" s="92"/>
      <c r="C273" s="23" t="s">
        <v>1622</v>
      </c>
      <c r="D273" s="67" t="s">
        <v>1623</v>
      </c>
      <c r="E273" s="7" t="s">
        <v>722</v>
      </c>
      <c r="F273" s="95"/>
      <c r="G273" s="43">
        <v>3</v>
      </c>
      <c r="H273" s="26"/>
      <c r="I273" s="9"/>
      <c r="J273" s="36"/>
      <c r="K273" s="10"/>
      <c r="L273" s="10"/>
      <c r="M273" s="78"/>
      <c r="N273" s="36"/>
      <c r="O273" s="36"/>
      <c r="P273" s="6"/>
      <c r="Q273" s="170">
        <v>23035</v>
      </c>
      <c r="R273" s="34">
        <v>0.95</v>
      </c>
      <c r="S273" s="9"/>
      <c r="T273" s="36"/>
      <c r="U273" s="9"/>
      <c r="V273" s="9"/>
      <c r="W273" s="116"/>
      <c r="X273" s="9"/>
      <c r="Y273" s="8"/>
      <c r="AJ273" s="545"/>
      <c r="AN273" s="545"/>
    </row>
    <row r="274" spans="1:40" s="1" customFormat="1" ht="12" x14ac:dyDescent="0.2">
      <c r="A274" s="1041">
        <v>23060</v>
      </c>
      <c r="B274" s="92"/>
      <c r="C274" s="23">
        <v>2</v>
      </c>
      <c r="D274" s="67" t="s">
        <v>1624</v>
      </c>
      <c r="E274" s="7" t="s">
        <v>1625</v>
      </c>
      <c r="F274" s="95"/>
      <c r="G274" s="43"/>
      <c r="H274" s="26"/>
      <c r="I274" s="9"/>
      <c r="J274" s="1037"/>
      <c r="K274" s="10"/>
      <c r="L274" s="10"/>
      <c r="M274" s="78"/>
      <c r="N274" s="36"/>
      <c r="O274" s="1037"/>
      <c r="P274" s="6"/>
      <c r="Q274" s="6"/>
      <c r="R274" s="34"/>
      <c r="S274" s="9"/>
      <c r="T274" s="1037"/>
      <c r="U274" s="9"/>
      <c r="V274" s="9"/>
      <c r="W274" s="116"/>
      <c r="X274" s="9"/>
      <c r="Y274" s="8"/>
      <c r="AJ274" s="545"/>
      <c r="AN274" s="545"/>
    </row>
    <row r="276" spans="1:40" s="1" customFormat="1" ht="12" customHeight="1" x14ac:dyDescent="0.25">
      <c r="A276" s="2317" t="s">
        <v>1626</v>
      </c>
      <c r="B276" s="2317"/>
      <c r="C276" s="2317"/>
      <c r="D276" s="2317"/>
      <c r="E276" s="2318"/>
      <c r="F276" s="1025"/>
      <c r="G276" s="42"/>
      <c r="H276" s="977"/>
      <c r="I276" s="978"/>
      <c r="J276" s="982"/>
      <c r="K276" s="980"/>
      <c r="L276" s="980"/>
      <c r="M276" s="981"/>
      <c r="N276" s="1026"/>
      <c r="O276" s="982"/>
      <c r="P276" s="982"/>
      <c r="Q276" s="982"/>
      <c r="R276" s="984"/>
      <c r="S276" s="978"/>
      <c r="T276" s="982"/>
      <c r="U276" s="978"/>
      <c r="V276" s="978"/>
      <c r="W276" s="1038"/>
      <c r="X276" s="978"/>
      <c r="Y276" s="980"/>
      <c r="AJ276" s="545"/>
      <c r="AN276" s="545"/>
    </row>
    <row r="277" spans="1:40" s="1" customFormat="1" x14ac:dyDescent="0.25">
      <c r="A277" s="169">
        <v>22964</v>
      </c>
      <c r="B277" s="92"/>
      <c r="C277" s="23">
        <v>101</v>
      </c>
      <c r="D277" s="67" t="s">
        <v>1627</v>
      </c>
      <c r="E277" s="7" t="s">
        <v>1628</v>
      </c>
      <c r="F277" s="95"/>
      <c r="G277" s="43">
        <v>3</v>
      </c>
      <c r="H277" s="26"/>
      <c r="I277" s="9">
        <v>42230</v>
      </c>
      <c r="J277" s="36"/>
      <c r="K277" s="10"/>
      <c r="L277" s="10"/>
      <c r="M277" s="78"/>
      <c r="N277" s="36">
        <v>42268</v>
      </c>
      <c r="O277" s="36" t="s">
        <v>590</v>
      </c>
      <c r="P277" s="6"/>
      <c r="Q277" s="170">
        <v>22964</v>
      </c>
      <c r="R277" s="34"/>
      <c r="S277" s="9"/>
      <c r="T277" s="36"/>
      <c r="U277" s="9"/>
      <c r="V277" s="9"/>
      <c r="W277" s="116"/>
      <c r="X277" s="9"/>
      <c r="Y277" s="8"/>
      <c r="AJ277" s="545"/>
      <c r="AN277" s="545"/>
    </row>
    <row r="278" spans="1:40" s="1" customFormat="1" x14ac:dyDescent="0.2">
      <c r="A278" s="169">
        <v>22965</v>
      </c>
      <c r="B278" s="92"/>
      <c r="C278" s="23">
        <v>102</v>
      </c>
      <c r="D278" s="67" t="s">
        <v>1629</v>
      </c>
      <c r="E278" s="7" t="s">
        <v>1630</v>
      </c>
      <c r="F278" s="95"/>
      <c r="G278" s="43">
        <v>239</v>
      </c>
      <c r="H278" s="26">
        <v>42251</v>
      </c>
      <c r="I278" s="9">
        <v>42256</v>
      </c>
      <c r="J278" s="1037"/>
      <c r="K278" s="10">
        <v>1</v>
      </c>
      <c r="L278" s="10">
        <v>0.95</v>
      </c>
      <c r="M278" s="78"/>
      <c r="N278" s="36">
        <v>42268</v>
      </c>
      <c r="O278" s="1037"/>
      <c r="P278" s="6"/>
      <c r="Q278" s="96">
        <v>22965</v>
      </c>
      <c r="R278" s="34"/>
      <c r="S278" s="9"/>
      <c r="T278" s="1037"/>
      <c r="U278" s="9"/>
      <c r="V278" s="9"/>
      <c r="W278" s="116"/>
      <c r="X278" s="9"/>
      <c r="Y278" s="8"/>
      <c r="AJ278" s="545"/>
      <c r="AN278" s="545"/>
    </row>
    <row r="280" spans="1:40" s="1" customFormat="1" ht="12" customHeight="1" x14ac:dyDescent="0.25">
      <c r="A280" s="2316" t="s">
        <v>1631</v>
      </c>
      <c r="B280" s="2317"/>
      <c r="C280" s="2317"/>
      <c r="D280" s="2317"/>
      <c r="E280" s="2318"/>
      <c r="F280" s="1025"/>
      <c r="G280" s="42"/>
      <c r="H280" s="977"/>
      <c r="I280" s="978"/>
      <c r="J280" s="982"/>
      <c r="K280" s="980"/>
      <c r="L280" s="980"/>
      <c r="M280" s="981"/>
      <c r="N280" s="1026"/>
      <c r="O280" s="982"/>
      <c r="P280" s="1093"/>
      <c r="Q280" s="982"/>
      <c r="R280" s="982"/>
      <c r="S280" s="984"/>
      <c r="T280" s="978"/>
      <c r="U280" s="982"/>
      <c r="V280" s="978"/>
      <c r="W280" s="978"/>
      <c r="X280" s="1038"/>
      <c r="Y280" s="978"/>
      <c r="Z280" s="1094"/>
      <c r="AA280" s="191"/>
      <c r="AJ280" s="545"/>
      <c r="AN280" s="545"/>
    </row>
    <row r="281" spans="1:40" s="1" customFormat="1" x14ac:dyDescent="0.25">
      <c r="A281" s="170">
        <v>22865</v>
      </c>
      <c r="B281" s="92"/>
      <c r="C281" s="23">
        <v>101</v>
      </c>
      <c r="D281" s="67" t="s">
        <v>1632</v>
      </c>
      <c r="E281" s="7" t="s">
        <v>1075</v>
      </c>
      <c r="F281" s="95"/>
      <c r="G281" s="43">
        <v>214</v>
      </c>
      <c r="H281" s="26">
        <v>42291</v>
      </c>
      <c r="I281" s="9">
        <v>42293</v>
      </c>
      <c r="J281" s="36"/>
      <c r="K281" s="10">
        <v>1</v>
      </c>
      <c r="L281" s="10">
        <v>1</v>
      </c>
      <c r="M281" s="78"/>
      <c r="N281" s="36">
        <v>42319</v>
      </c>
      <c r="O281" s="36" t="s">
        <v>590</v>
      </c>
      <c r="P281" s="195" t="s">
        <v>590</v>
      </c>
      <c r="Q281" s="6"/>
      <c r="R281" s="96">
        <v>22865</v>
      </c>
      <c r="S281" s="34">
        <v>0.85</v>
      </c>
      <c r="T281" s="9">
        <v>42328</v>
      </c>
      <c r="U281" s="36"/>
      <c r="V281" s="9"/>
      <c r="W281" s="9"/>
      <c r="X281" s="116"/>
      <c r="Y281" s="9"/>
      <c r="Z281" s="190"/>
      <c r="AA281" s="191"/>
      <c r="AJ281" s="545"/>
      <c r="AN281" s="545"/>
    </row>
    <row r="282" spans="1:40" s="1" customFormat="1" x14ac:dyDescent="0.25">
      <c r="A282" s="1049">
        <v>22866</v>
      </c>
      <c r="B282" s="92"/>
      <c r="C282" s="23">
        <v>102</v>
      </c>
      <c r="D282" s="67" t="s">
        <v>1633</v>
      </c>
      <c r="E282" s="7" t="s">
        <v>1634</v>
      </c>
      <c r="F282" s="95"/>
      <c r="G282" s="43">
        <v>140</v>
      </c>
      <c r="H282" s="26">
        <v>42291</v>
      </c>
      <c r="I282" s="9">
        <v>42293</v>
      </c>
      <c r="J282" s="1037" t="s">
        <v>590</v>
      </c>
      <c r="K282" s="10">
        <v>1</v>
      </c>
      <c r="L282" s="10">
        <v>1</v>
      </c>
      <c r="M282" s="78"/>
      <c r="N282" s="36">
        <v>42319</v>
      </c>
      <c r="O282" s="1037" t="s">
        <v>590</v>
      </c>
      <c r="P282" s="195" t="s">
        <v>590</v>
      </c>
      <c r="Q282" s="6"/>
      <c r="R282" s="96">
        <v>22866</v>
      </c>
      <c r="S282" s="34">
        <v>0.85</v>
      </c>
      <c r="T282" s="9">
        <v>42328</v>
      </c>
      <c r="U282" s="1037"/>
      <c r="V282" s="9"/>
      <c r="W282" s="9"/>
      <c r="X282" s="116"/>
      <c r="Y282" s="9"/>
      <c r="Z282" s="190"/>
      <c r="AA282" s="191"/>
      <c r="AJ282" s="545"/>
      <c r="AN282" s="545"/>
    </row>
    <row r="285" spans="1:40" s="1" customFormat="1" ht="12" customHeight="1" x14ac:dyDescent="0.25">
      <c r="A285" s="974" t="s">
        <v>1635</v>
      </c>
      <c r="B285" s="83"/>
      <c r="C285" s="83"/>
      <c r="D285" s="83"/>
      <c r="E285" s="1095"/>
      <c r="F285" s="1025"/>
      <c r="G285" s="42"/>
      <c r="H285" s="977"/>
      <c r="I285" s="978"/>
      <c r="J285" s="982"/>
      <c r="K285" s="980"/>
      <c r="L285" s="980"/>
      <c r="M285" s="981"/>
      <c r="N285" s="1026"/>
      <c r="O285" s="982"/>
      <c r="P285" s="1093"/>
      <c r="Q285" s="982"/>
      <c r="R285" s="982"/>
      <c r="S285" s="984"/>
      <c r="T285" s="978"/>
      <c r="U285" s="982"/>
      <c r="V285" s="978"/>
      <c r="W285" s="978"/>
      <c r="X285" s="1038"/>
      <c r="Y285" s="978"/>
      <c r="Z285" s="980"/>
      <c r="AJ285" s="545"/>
      <c r="AN285" s="545"/>
    </row>
    <row r="286" spans="1:40" s="1" customFormat="1" ht="34.5" x14ac:dyDescent="0.25">
      <c r="A286" s="56">
        <v>21886</v>
      </c>
      <c r="B286" s="92"/>
      <c r="C286" s="23">
        <v>100</v>
      </c>
      <c r="D286" s="67" t="s">
        <v>1636</v>
      </c>
      <c r="E286" s="208" t="s">
        <v>1637</v>
      </c>
      <c r="F286" s="95"/>
      <c r="G286" s="43">
        <v>95</v>
      </c>
      <c r="H286" s="26">
        <v>42262</v>
      </c>
      <c r="I286" s="9">
        <v>42265</v>
      </c>
      <c r="J286" s="1037" t="s">
        <v>590</v>
      </c>
      <c r="K286" s="10">
        <v>1</v>
      </c>
      <c r="L286" s="10">
        <v>1</v>
      </c>
      <c r="M286" s="78">
        <v>42282</v>
      </c>
      <c r="N286" s="36">
        <v>42289</v>
      </c>
      <c r="O286" s="1037" t="s">
        <v>590</v>
      </c>
      <c r="P286" s="195"/>
      <c r="Q286" s="6" t="s">
        <v>1210</v>
      </c>
      <c r="R286" s="96">
        <v>21886</v>
      </c>
      <c r="S286" s="34">
        <v>0.95</v>
      </c>
      <c r="T286" s="9">
        <v>42303</v>
      </c>
      <c r="U286" s="1037" t="s">
        <v>590</v>
      </c>
      <c r="V286" s="9"/>
      <c r="W286" s="9"/>
      <c r="X286" s="116"/>
      <c r="Y286" s="9"/>
      <c r="Z286" s="190" t="s">
        <v>1638</v>
      </c>
      <c r="AA286" s="191"/>
      <c r="AJ286" s="545"/>
      <c r="AN286" s="545"/>
    </row>
    <row r="287" spans="1:40" s="1" customFormat="1" x14ac:dyDescent="0.25">
      <c r="A287" s="170">
        <v>21887</v>
      </c>
      <c r="B287" s="92"/>
      <c r="C287" s="23">
        <v>101</v>
      </c>
      <c r="D287" s="67" t="s">
        <v>1639</v>
      </c>
      <c r="E287" s="208" t="s">
        <v>1640</v>
      </c>
      <c r="F287" s="95"/>
      <c r="G287" s="43">
        <v>797</v>
      </c>
      <c r="H287" s="26">
        <v>42256</v>
      </c>
      <c r="I287" s="9">
        <v>42264</v>
      </c>
      <c r="J287" s="1037" t="s">
        <v>590</v>
      </c>
      <c r="K287" s="10">
        <v>1</v>
      </c>
      <c r="L287" s="10">
        <v>1</v>
      </c>
      <c r="M287" s="78">
        <v>42286</v>
      </c>
      <c r="N287" s="36">
        <v>42296</v>
      </c>
      <c r="O287" s="1037" t="s">
        <v>590</v>
      </c>
      <c r="P287" s="195"/>
      <c r="Q287" s="6" t="s">
        <v>1210</v>
      </c>
      <c r="R287" s="96">
        <v>21887</v>
      </c>
      <c r="S287" s="34">
        <v>0.95</v>
      </c>
      <c r="T287" s="9">
        <v>42317</v>
      </c>
      <c r="U287" s="1037" t="s">
        <v>590</v>
      </c>
      <c r="V287" s="9"/>
      <c r="W287" s="9"/>
      <c r="X287" s="116"/>
      <c r="Y287" s="9"/>
      <c r="Z287" s="190"/>
      <c r="AA287" s="191"/>
      <c r="AJ287" s="545"/>
      <c r="AN287" s="545"/>
    </row>
    <row r="288" spans="1:40" s="1" customFormat="1" ht="12" x14ac:dyDescent="0.2">
      <c r="A288" s="1041">
        <v>21888</v>
      </c>
      <c r="B288" s="1041"/>
      <c r="C288" s="1028" t="s">
        <v>1164</v>
      </c>
      <c r="D288" s="1042" t="s">
        <v>1641</v>
      </c>
      <c r="E288" s="1096" t="s">
        <v>722</v>
      </c>
      <c r="F288" s="95"/>
      <c r="G288" s="1045">
        <v>78</v>
      </c>
      <c r="H288" s="1064"/>
      <c r="I288" s="1065"/>
      <c r="J288" s="1037"/>
      <c r="K288" s="1047">
        <v>1</v>
      </c>
      <c r="L288" s="1047">
        <v>1</v>
      </c>
      <c r="M288" s="1048"/>
      <c r="N288" s="1037"/>
      <c r="O288" s="1037" t="s">
        <v>590</v>
      </c>
      <c r="P288" s="1097"/>
      <c r="Q288" s="1068" t="s">
        <v>1210</v>
      </c>
      <c r="R288" s="1068"/>
      <c r="S288" s="1050">
        <v>1</v>
      </c>
      <c r="T288" s="1065">
        <v>42286</v>
      </c>
      <c r="U288" s="1037" t="s">
        <v>590</v>
      </c>
      <c r="V288" s="1065"/>
      <c r="W288" s="1065"/>
      <c r="X288" s="1066"/>
      <c r="Y288" s="1065"/>
      <c r="Z288" s="1098"/>
      <c r="AA288" s="191"/>
      <c r="AJ288" s="545"/>
      <c r="AN288" s="545"/>
    </row>
    <row r="289" spans="1:40" s="1" customFormat="1" ht="79.5" x14ac:dyDescent="0.25">
      <c r="A289" s="1049">
        <v>22052</v>
      </c>
      <c r="B289" s="92"/>
      <c r="C289" s="23">
        <v>102</v>
      </c>
      <c r="D289" s="67" t="s">
        <v>1642</v>
      </c>
      <c r="E289" s="208" t="s">
        <v>1643</v>
      </c>
      <c r="F289" s="95"/>
      <c r="G289" s="43">
        <v>291</v>
      </c>
      <c r="H289" s="26">
        <v>42256</v>
      </c>
      <c r="I289" s="9">
        <v>42256</v>
      </c>
      <c r="J289" s="1037"/>
      <c r="K289" s="10">
        <v>1</v>
      </c>
      <c r="L289" s="10">
        <v>1</v>
      </c>
      <c r="M289" s="78">
        <v>42279</v>
      </c>
      <c r="N289" s="36">
        <v>42282</v>
      </c>
      <c r="O289" s="1037" t="s">
        <v>590</v>
      </c>
      <c r="P289" s="195"/>
      <c r="Q289" s="6" t="s">
        <v>1210</v>
      </c>
      <c r="R289" s="170">
        <v>22052</v>
      </c>
      <c r="S289" s="34">
        <v>0.9</v>
      </c>
      <c r="T289" s="9">
        <v>42296</v>
      </c>
      <c r="U289" s="1037" t="s">
        <v>590</v>
      </c>
      <c r="V289" s="9"/>
      <c r="W289" s="9"/>
      <c r="X289" s="116"/>
      <c r="Y289" s="9"/>
      <c r="Z289" s="190" t="s">
        <v>1644</v>
      </c>
      <c r="AA289" s="191"/>
      <c r="AJ289" s="545"/>
      <c r="AN289" s="545"/>
    </row>
    <row r="290" spans="1:40" s="1" customFormat="1" x14ac:dyDescent="0.25">
      <c r="A290" s="1049">
        <v>21890</v>
      </c>
      <c r="B290" s="1041"/>
      <c r="C290" s="1028">
        <v>103</v>
      </c>
      <c r="D290" s="1042" t="s">
        <v>1645</v>
      </c>
      <c r="E290" s="1096" t="s">
        <v>1646</v>
      </c>
      <c r="F290" s="95"/>
      <c r="G290" s="1045">
        <v>154</v>
      </c>
      <c r="H290" s="1064">
        <v>42256</v>
      </c>
      <c r="I290" s="1065">
        <v>42262</v>
      </c>
      <c r="J290" s="1037" t="s">
        <v>590</v>
      </c>
      <c r="K290" s="1047">
        <v>1</v>
      </c>
      <c r="L290" s="1047">
        <v>1</v>
      </c>
      <c r="M290" s="1048">
        <v>42279</v>
      </c>
      <c r="N290" s="1037">
        <v>42282</v>
      </c>
      <c r="O290" s="1037" t="s">
        <v>590</v>
      </c>
      <c r="P290" s="1097" t="s">
        <v>590</v>
      </c>
      <c r="Q290" s="1068" t="s">
        <v>1210</v>
      </c>
      <c r="R290" s="1069">
        <v>21890</v>
      </c>
      <c r="S290" s="1050">
        <v>0.9</v>
      </c>
      <c r="T290" s="1065">
        <v>42296</v>
      </c>
      <c r="U290" s="1037" t="s">
        <v>590</v>
      </c>
      <c r="V290" s="1065"/>
      <c r="W290" s="1065"/>
      <c r="X290" s="1066"/>
      <c r="Y290" s="1065"/>
      <c r="Z290" s="1098"/>
      <c r="AA290" s="191"/>
      <c r="AJ290" s="545"/>
      <c r="AN290" s="545"/>
    </row>
    <row r="291" spans="1:40" s="1" customFormat="1" ht="23.25" x14ac:dyDescent="0.25">
      <c r="A291" s="56">
        <v>22053</v>
      </c>
      <c r="B291" s="92"/>
      <c r="C291" s="23">
        <v>104</v>
      </c>
      <c r="D291" s="67" t="s">
        <v>1647</v>
      </c>
      <c r="E291" s="208" t="s">
        <v>1648</v>
      </c>
      <c r="F291" s="95"/>
      <c r="G291" s="43">
        <v>155</v>
      </c>
      <c r="H291" s="26">
        <v>42262</v>
      </c>
      <c r="I291" s="9">
        <v>42268</v>
      </c>
      <c r="J291" s="1037"/>
      <c r="K291" s="10">
        <v>1</v>
      </c>
      <c r="L291" s="10">
        <v>1</v>
      </c>
      <c r="M291" s="78"/>
      <c r="N291" s="36">
        <v>42296</v>
      </c>
      <c r="O291" s="1037" t="s">
        <v>590</v>
      </c>
      <c r="P291" s="195"/>
      <c r="Q291" s="6" t="s">
        <v>1210</v>
      </c>
      <c r="R291" s="96">
        <v>22053</v>
      </c>
      <c r="S291" s="34">
        <v>0.8</v>
      </c>
      <c r="T291" s="9">
        <v>42317</v>
      </c>
      <c r="U291" s="1037" t="s">
        <v>590</v>
      </c>
      <c r="V291" s="9"/>
      <c r="W291" s="9"/>
      <c r="X291" s="116"/>
      <c r="Y291" s="9"/>
      <c r="Z291" s="190" t="s">
        <v>1649</v>
      </c>
      <c r="AA291" s="191"/>
      <c r="AJ291" s="545"/>
      <c r="AN291" s="545"/>
    </row>
    <row r="292" spans="1:40" s="1" customFormat="1" x14ac:dyDescent="0.2">
      <c r="A292" s="1099">
        <v>21891</v>
      </c>
      <c r="B292" s="1041"/>
      <c r="C292" s="1028">
        <v>105</v>
      </c>
      <c r="D292" s="1042" t="s">
        <v>1650</v>
      </c>
      <c r="E292" s="1096" t="s">
        <v>1651</v>
      </c>
      <c r="F292" s="95"/>
      <c r="G292" s="1045">
        <v>72</v>
      </c>
      <c r="H292" s="1064">
        <v>42303</v>
      </c>
      <c r="I292" s="1065">
        <v>42306</v>
      </c>
      <c r="J292" s="1037"/>
      <c r="K292" s="1047">
        <v>1</v>
      </c>
      <c r="L292" s="1047">
        <v>1</v>
      </c>
      <c r="M292" s="1048"/>
      <c r="N292" s="1037">
        <v>42321</v>
      </c>
      <c r="O292" s="1037" t="s">
        <v>590</v>
      </c>
      <c r="P292" s="1097" t="s">
        <v>590</v>
      </c>
      <c r="Q292" s="1068" t="s">
        <v>1210</v>
      </c>
      <c r="R292" s="1069">
        <v>21891</v>
      </c>
      <c r="S292" s="1050">
        <v>0.15</v>
      </c>
      <c r="T292" s="1065"/>
      <c r="U292" s="1037" t="s">
        <v>590</v>
      </c>
      <c r="V292" s="1065"/>
      <c r="W292" s="1065"/>
      <c r="X292" s="1066"/>
      <c r="Y292" s="1065"/>
      <c r="Z292" s="1098"/>
      <c r="AA292" s="191"/>
      <c r="AJ292" s="545"/>
      <c r="AN292" s="545"/>
    </row>
    <row r="293" spans="1:40" s="1" customFormat="1" x14ac:dyDescent="0.25">
      <c r="A293" s="170">
        <v>21893</v>
      </c>
      <c r="B293" s="1041"/>
      <c r="C293" s="1028">
        <v>107</v>
      </c>
      <c r="D293" s="1042" t="s">
        <v>1652</v>
      </c>
      <c r="E293" s="1096" t="s">
        <v>1653</v>
      </c>
      <c r="F293" s="95"/>
      <c r="G293" s="1045">
        <v>191</v>
      </c>
      <c r="H293" s="1064">
        <v>42326</v>
      </c>
      <c r="I293" s="1065">
        <v>42331</v>
      </c>
      <c r="J293" s="1037"/>
      <c r="K293" s="1047">
        <v>0.35</v>
      </c>
      <c r="L293" s="1047">
        <v>1</v>
      </c>
      <c r="M293" s="1048"/>
      <c r="N293" s="1037"/>
      <c r="O293" s="1037" t="s">
        <v>590</v>
      </c>
      <c r="P293" s="1097" t="s">
        <v>590</v>
      </c>
      <c r="Q293" s="1068"/>
      <c r="R293" s="1069">
        <v>21893</v>
      </c>
      <c r="S293" s="1050"/>
      <c r="T293" s="1065"/>
      <c r="U293" s="1037"/>
      <c r="V293" s="1065"/>
      <c r="W293" s="1065"/>
      <c r="X293" s="1066"/>
      <c r="Y293" s="1065"/>
      <c r="Z293" s="1098"/>
      <c r="AA293" s="191"/>
      <c r="AJ293" s="545"/>
      <c r="AN293" s="545"/>
    </row>
    <row r="294" spans="1:40" s="1" customFormat="1" ht="12" x14ac:dyDescent="0.2">
      <c r="A294" s="92">
        <v>21894</v>
      </c>
      <c r="B294" s="92"/>
      <c r="C294" s="23">
        <v>200</v>
      </c>
      <c r="D294" s="67" t="s">
        <v>1654</v>
      </c>
      <c r="E294" s="208" t="s">
        <v>1655</v>
      </c>
      <c r="F294" s="95"/>
      <c r="G294" s="43"/>
      <c r="H294" s="26"/>
      <c r="I294" s="9" t="s">
        <v>1656</v>
      </c>
      <c r="J294" s="1037"/>
      <c r="K294" s="10"/>
      <c r="L294" s="10"/>
      <c r="M294" s="78"/>
      <c r="N294" s="36"/>
      <c r="O294" s="1037"/>
      <c r="P294" s="195"/>
      <c r="Q294" s="6"/>
      <c r="R294" s="6"/>
      <c r="S294" s="34"/>
      <c r="T294" s="9"/>
      <c r="U294" s="1037"/>
      <c r="V294" s="9"/>
      <c r="W294" s="9"/>
      <c r="X294" s="116"/>
      <c r="Y294" s="9"/>
      <c r="Z294" s="190" t="s">
        <v>1657</v>
      </c>
      <c r="AA294" s="191"/>
      <c r="AJ294" s="545"/>
      <c r="AN294" s="545"/>
    </row>
    <row r="295" spans="1:40" s="1" customFormat="1" ht="12" x14ac:dyDescent="0.2">
      <c r="A295" s="92">
        <v>21895</v>
      </c>
      <c r="B295" s="92"/>
      <c r="C295" s="23" t="s">
        <v>1186</v>
      </c>
      <c r="D295" s="67" t="s">
        <v>1658</v>
      </c>
      <c r="E295" s="208" t="s">
        <v>1659</v>
      </c>
      <c r="F295" s="95"/>
      <c r="G295" s="43">
        <v>108</v>
      </c>
      <c r="H295" s="26"/>
      <c r="I295" s="9"/>
      <c r="J295" s="1037"/>
      <c r="K295" s="10"/>
      <c r="L295" s="10"/>
      <c r="M295" s="78"/>
      <c r="N295" s="36"/>
      <c r="O295" s="1037"/>
      <c r="P295" s="195"/>
      <c r="Q295" s="6"/>
      <c r="R295" s="6"/>
      <c r="S295" s="34"/>
      <c r="T295" s="9"/>
      <c r="U295" s="1037"/>
      <c r="V295" s="9"/>
      <c r="W295" s="9"/>
      <c r="X295" s="116"/>
      <c r="Y295" s="9"/>
      <c r="Z295" s="190"/>
      <c r="AA295" s="191"/>
      <c r="AJ295" s="545"/>
      <c r="AN295" s="545"/>
    </row>
    <row r="296" spans="1:40" s="1" customFormat="1" ht="12" x14ac:dyDescent="0.2">
      <c r="A296" s="92">
        <v>21896</v>
      </c>
      <c r="B296" s="92"/>
      <c r="C296" s="23" t="s">
        <v>1188</v>
      </c>
      <c r="D296" s="67" t="s">
        <v>1660</v>
      </c>
      <c r="E296" s="208" t="s">
        <v>80</v>
      </c>
      <c r="F296" s="95"/>
      <c r="G296" s="43">
        <v>12</v>
      </c>
      <c r="H296" s="26"/>
      <c r="I296" s="9"/>
      <c r="J296" s="1037"/>
      <c r="K296" s="10"/>
      <c r="L296" s="10"/>
      <c r="M296" s="78"/>
      <c r="N296" s="36"/>
      <c r="O296" s="1037"/>
      <c r="P296" s="195"/>
      <c r="Q296" s="6"/>
      <c r="R296" s="6"/>
      <c r="S296" s="34"/>
      <c r="T296" s="9"/>
      <c r="U296" s="1037"/>
      <c r="V296" s="9"/>
      <c r="W296" s="9"/>
      <c r="X296" s="116"/>
      <c r="Y296" s="9"/>
      <c r="Z296" s="190"/>
      <c r="AA296" s="191"/>
      <c r="AJ296" s="545"/>
      <c r="AN296" s="545"/>
    </row>
    <row r="297" spans="1:40" s="1" customFormat="1" ht="12" x14ac:dyDescent="0.2">
      <c r="A297" s="92">
        <v>21897</v>
      </c>
      <c r="B297" s="92"/>
      <c r="C297" s="23" t="s">
        <v>1661</v>
      </c>
      <c r="D297" s="67" t="s">
        <v>1662</v>
      </c>
      <c r="E297" s="208" t="s">
        <v>1663</v>
      </c>
      <c r="F297" s="95"/>
      <c r="G297" s="43">
        <v>88</v>
      </c>
      <c r="H297" s="26"/>
      <c r="I297" s="9"/>
      <c r="J297" s="1037"/>
      <c r="K297" s="10"/>
      <c r="L297" s="10"/>
      <c r="M297" s="78"/>
      <c r="N297" s="36"/>
      <c r="O297" s="1037"/>
      <c r="P297" s="195"/>
      <c r="Q297" s="6"/>
      <c r="R297" s="6"/>
      <c r="S297" s="34"/>
      <c r="T297" s="9"/>
      <c r="U297" s="1037"/>
      <c r="V297" s="9"/>
      <c r="W297" s="9"/>
      <c r="X297" s="116"/>
      <c r="Y297" s="9"/>
      <c r="Z297" s="190"/>
      <c r="AA297" s="191"/>
      <c r="AJ297" s="545"/>
      <c r="AN297" s="545"/>
    </row>
    <row r="298" spans="1:40" s="1" customFormat="1" ht="12" x14ac:dyDescent="0.2">
      <c r="A298" s="92">
        <v>21898</v>
      </c>
      <c r="B298" s="92"/>
      <c r="C298" s="23" t="s">
        <v>1664</v>
      </c>
      <c r="D298" s="67" t="s">
        <v>1665</v>
      </c>
      <c r="E298" s="208" t="s">
        <v>453</v>
      </c>
      <c r="F298" s="95"/>
      <c r="G298" s="43">
        <v>8</v>
      </c>
      <c r="H298" s="26"/>
      <c r="I298" s="9"/>
      <c r="J298" s="1037"/>
      <c r="K298" s="10"/>
      <c r="L298" s="10"/>
      <c r="M298" s="78"/>
      <c r="N298" s="36"/>
      <c r="O298" s="1037"/>
      <c r="P298" s="195"/>
      <c r="Q298" s="6"/>
      <c r="R298" s="6"/>
      <c r="S298" s="34"/>
      <c r="T298" s="9"/>
      <c r="U298" s="1037"/>
      <c r="V298" s="9"/>
      <c r="W298" s="9"/>
      <c r="X298" s="116"/>
      <c r="Y298" s="9"/>
      <c r="Z298" s="190"/>
      <c r="AA298" s="191"/>
      <c r="AJ298" s="545"/>
      <c r="AN298" s="545"/>
    </row>
    <row r="299" spans="1:40" s="1" customFormat="1" ht="12.75" thickBot="1" x14ac:dyDescent="0.25">
      <c r="A299" s="91">
        <v>21892</v>
      </c>
      <c r="B299" s="91"/>
      <c r="C299" s="24">
        <v>106</v>
      </c>
      <c r="D299" s="66" t="s">
        <v>1666</v>
      </c>
      <c r="E299" s="209" t="s">
        <v>1667</v>
      </c>
      <c r="F299" s="105"/>
      <c r="G299" s="39">
        <v>48</v>
      </c>
      <c r="H299" s="27">
        <v>42250</v>
      </c>
      <c r="I299" s="14">
        <v>42268</v>
      </c>
      <c r="J299" s="17"/>
      <c r="K299" s="15"/>
      <c r="L299" s="15"/>
      <c r="M299" s="77"/>
      <c r="N299" s="17"/>
      <c r="O299" s="17"/>
      <c r="P299" s="196"/>
      <c r="Q299" s="11"/>
      <c r="R299" s="11"/>
      <c r="S299" s="32"/>
      <c r="T299" s="14"/>
      <c r="U299" s="17"/>
      <c r="V299" s="14"/>
      <c r="W299" s="14"/>
      <c r="X299" s="117"/>
      <c r="Y299" s="14"/>
      <c r="Z299" s="192" t="s">
        <v>1657</v>
      </c>
      <c r="AA299" s="191"/>
      <c r="AJ299" s="545"/>
      <c r="AN299" s="545"/>
    </row>
    <row r="300" spans="1:40" ht="15.75" thickTop="1" x14ac:dyDescent="0.25"/>
    <row r="304" spans="1:40" s="1" customFormat="1" ht="12" customHeight="1" x14ac:dyDescent="0.25">
      <c r="A304" s="206" t="s">
        <v>1668</v>
      </c>
      <c r="B304" s="206"/>
      <c r="C304" s="206"/>
      <c r="D304" s="206"/>
      <c r="E304" s="1100"/>
      <c r="F304" s="1025"/>
      <c r="G304" s="42"/>
      <c r="H304" s="977"/>
      <c r="I304" s="978"/>
      <c r="J304" s="982"/>
      <c r="K304" s="980"/>
      <c r="L304" s="980"/>
      <c r="M304" s="981"/>
      <c r="N304" s="1026"/>
      <c r="O304" s="982"/>
      <c r="P304" s="1093"/>
      <c r="Q304" s="982"/>
      <c r="R304" s="982"/>
      <c r="S304" s="984"/>
      <c r="T304" s="978"/>
      <c r="U304" s="982"/>
      <c r="V304" s="978"/>
      <c r="W304" s="978"/>
      <c r="X304" s="1038"/>
      <c r="Y304" s="978"/>
      <c r="Z304" s="1094"/>
      <c r="AA304" s="191"/>
      <c r="AJ304" s="545"/>
      <c r="AN304" s="545"/>
    </row>
    <row r="305" spans="1:40" s="1" customFormat="1" ht="22.5" x14ac:dyDescent="0.25">
      <c r="A305" s="170">
        <v>23303</v>
      </c>
      <c r="B305" s="92"/>
      <c r="C305" s="23">
        <v>1</v>
      </c>
      <c r="D305" s="67" t="s">
        <v>1669</v>
      </c>
      <c r="E305" s="208" t="s">
        <v>1670</v>
      </c>
      <c r="F305" s="95"/>
      <c r="G305" s="43">
        <v>253</v>
      </c>
      <c r="H305" s="26">
        <v>42292</v>
      </c>
      <c r="I305" s="9">
        <v>42306</v>
      </c>
      <c r="J305" s="36"/>
      <c r="K305" s="10">
        <v>1</v>
      </c>
      <c r="L305" s="10">
        <v>1</v>
      </c>
      <c r="M305" s="78"/>
      <c r="N305" s="36">
        <v>42328</v>
      </c>
      <c r="O305" s="36" t="s">
        <v>590</v>
      </c>
      <c r="P305" s="195" t="s">
        <v>590</v>
      </c>
      <c r="Q305" s="6"/>
      <c r="R305" s="1101">
        <v>23303</v>
      </c>
      <c r="S305" s="34"/>
      <c r="T305" s="9"/>
      <c r="U305" s="36"/>
      <c r="V305" s="9"/>
      <c r="W305" s="9"/>
      <c r="X305" s="116"/>
      <c r="Y305" s="9"/>
      <c r="Z305" s="197" t="s">
        <v>1671</v>
      </c>
      <c r="AA305" s="191"/>
      <c r="AJ305" s="545"/>
      <c r="AN305" s="545"/>
    </row>
    <row r="308" spans="1:40" s="1" customFormat="1" ht="12" customHeight="1" x14ac:dyDescent="0.25">
      <c r="A308" s="205" t="s">
        <v>1672</v>
      </c>
      <c r="B308" s="205"/>
      <c r="C308" s="205"/>
      <c r="D308" s="205"/>
      <c r="E308" s="210"/>
      <c r="F308" s="1025"/>
      <c r="G308" s="42"/>
      <c r="H308" s="977"/>
      <c r="I308" s="978"/>
      <c r="J308" s="982"/>
      <c r="K308" s="980"/>
      <c r="L308" s="980"/>
      <c r="M308" s="981"/>
      <c r="N308" s="1026"/>
      <c r="O308" s="982"/>
      <c r="P308" s="1093"/>
      <c r="Q308" s="982"/>
      <c r="R308" s="982"/>
      <c r="S308" s="984"/>
      <c r="T308" s="978"/>
      <c r="U308" s="982"/>
      <c r="V308" s="978"/>
      <c r="W308" s="978"/>
      <c r="X308" s="1038"/>
      <c r="Y308" s="978"/>
      <c r="Z308" s="980"/>
      <c r="AJ308" s="545"/>
      <c r="AN308" s="545"/>
    </row>
    <row r="309" spans="1:40" s="1" customFormat="1" x14ac:dyDescent="0.25">
      <c r="A309" s="170">
        <v>23105</v>
      </c>
      <c r="B309" s="92"/>
      <c r="C309" s="23">
        <v>3</v>
      </c>
      <c r="D309" s="67" t="s">
        <v>1157</v>
      </c>
      <c r="E309" s="208" t="s">
        <v>1673</v>
      </c>
      <c r="F309" s="95">
        <v>42282</v>
      </c>
      <c r="G309" s="43">
        <v>102</v>
      </c>
      <c r="H309" s="26">
        <v>42277</v>
      </c>
      <c r="I309" s="9">
        <v>42277</v>
      </c>
      <c r="J309" s="36" t="s">
        <v>590</v>
      </c>
      <c r="K309" s="10">
        <v>1</v>
      </c>
      <c r="L309" s="10">
        <v>1</v>
      </c>
      <c r="M309" s="78">
        <v>42299</v>
      </c>
      <c r="N309" s="36">
        <v>42345</v>
      </c>
      <c r="O309" s="36"/>
      <c r="P309" s="195"/>
      <c r="Q309" s="6"/>
      <c r="R309" s="96">
        <v>23105</v>
      </c>
      <c r="S309" s="34"/>
      <c r="T309" s="9"/>
      <c r="U309" s="36"/>
      <c r="V309" s="9"/>
      <c r="W309" s="9"/>
      <c r="X309" s="116"/>
      <c r="Y309" s="9"/>
      <c r="Z309" s="190"/>
      <c r="AA309" s="191"/>
      <c r="AJ309" s="545"/>
      <c r="AN309" s="545"/>
    </row>
    <row r="310" spans="1:40" s="1" customFormat="1" x14ac:dyDescent="0.25">
      <c r="A310" s="170">
        <v>23106</v>
      </c>
      <c r="B310" s="92"/>
      <c r="C310" s="23">
        <v>4</v>
      </c>
      <c r="D310" s="67" t="s">
        <v>1674</v>
      </c>
      <c r="E310" s="208" t="s">
        <v>1675</v>
      </c>
      <c r="F310" s="95">
        <v>42282</v>
      </c>
      <c r="G310" s="43"/>
      <c r="H310" s="26">
        <v>42277</v>
      </c>
      <c r="I310" s="9">
        <v>42277</v>
      </c>
      <c r="J310" s="1037" t="s">
        <v>590</v>
      </c>
      <c r="K310" s="10">
        <v>1</v>
      </c>
      <c r="L310" s="10">
        <v>1</v>
      </c>
      <c r="M310" s="78">
        <v>42299</v>
      </c>
      <c r="N310" s="36">
        <v>42345</v>
      </c>
      <c r="O310" s="1037"/>
      <c r="P310" s="195"/>
      <c r="Q310" s="6"/>
      <c r="R310" s="96">
        <v>23106</v>
      </c>
      <c r="S310" s="34"/>
      <c r="T310" s="9"/>
      <c r="U310" s="1037"/>
      <c r="V310" s="9"/>
      <c r="W310" s="9"/>
      <c r="X310" s="116"/>
      <c r="Y310" s="9"/>
      <c r="Z310" s="190"/>
      <c r="AA310" s="191"/>
      <c r="AJ310" s="545"/>
      <c r="AN310" s="545"/>
    </row>
    <row r="311" spans="1:40" s="1" customFormat="1" ht="22.5" x14ac:dyDescent="0.25">
      <c r="A311" s="170">
        <v>23107</v>
      </c>
      <c r="B311" s="1041"/>
      <c r="C311" s="1028">
        <v>5</v>
      </c>
      <c r="D311" s="1042" t="s">
        <v>1676</v>
      </c>
      <c r="E311" s="1096" t="s">
        <v>1677</v>
      </c>
      <c r="F311" s="95">
        <v>42282</v>
      </c>
      <c r="G311" s="1045">
        <v>112</v>
      </c>
      <c r="H311" s="26">
        <v>42277</v>
      </c>
      <c r="I311" s="1065">
        <v>42277</v>
      </c>
      <c r="J311" s="1037"/>
      <c r="K311" s="1047">
        <v>1</v>
      </c>
      <c r="L311" s="1047">
        <v>1</v>
      </c>
      <c r="M311" s="1048"/>
      <c r="N311" s="1037">
        <v>42296</v>
      </c>
      <c r="O311" s="1037" t="s">
        <v>590</v>
      </c>
      <c r="P311" s="1097"/>
      <c r="Q311" s="1068"/>
      <c r="R311" s="170">
        <v>23107</v>
      </c>
      <c r="S311" s="1050"/>
      <c r="T311" s="1065"/>
      <c r="U311" s="1037"/>
      <c r="V311" s="1065"/>
      <c r="W311" s="1065"/>
      <c r="X311" s="1066"/>
      <c r="Y311" s="1065"/>
      <c r="Z311" s="1098"/>
      <c r="AA311" s="191"/>
      <c r="AJ311" s="545"/>
      <c r="AN311" s="545"/>
    </row>
    <row r="312" spans="1:40" s="1" customFormat="1" ht="22.5" x14ac:dyDescent="0.25">
      <c r="A312" s="170">
        <v>23108</v>
      </c>
      <c r="B312" s="92"/>
      <c r="C312" s="23">
        <v>6</v>
      </c>
      <c r="D312" s="67" t="s">
        <v>1678</v>
      </c>
      <c r="E312" s="208" t="s">
        <v>1679</v>
      </c>
      <c r="F312" s="95">
        <v>42282</v>
      </c>
      <c r="G312" s="43">
        <v>32</v>
      </c>
      <c r="H312" s="26">
        <v>42277</v>
      </c>
      <c r="I312" s="9">
        <v>42277</v>
      </c>
      <c r="J312" s="1037"/>
      <c r="K312" s="10">
        <v>1</v>
      </c>
      <c r="L312" s="10">
        <v>1</v>
      </c>
      <c r="M312" s="78"/>
      <c r="N312" s="36">
        <v>42296</v>
      </c>
      <c r="O312" s="1037" t="s">
        <v>590</v>
      </c>
      <c r="P312" s="195"/>
      <c r="Q312" s="6"/>
      <c r="R312" s="96">
        <v>23108</v>
      </c>
      <c r="S312" s="34"/>
      <c r="T312" s="9"/>
      <c r="U312" s="1037"/>
      <c r="V312" s="9"/>
      <c r="W312" s="9"/>
      <c r="X312" s="116"/>
      <c r="Y312" s="9"/>
      <c r="Z312" s="1098"/>
      <c r="AA312" s="191"/>
      <c r="AJ312" s="545"/>
      <c r="AN312" s="545"/>
    </row>
    <row r="313" spans="1:40" s="1" customFormat="1" ht="22.5" x14ac:dyDescent="0.25">
      <c r="A313" s="170">
        <v>23109</v>
      </c>
      <c r="B313" s="1041"/>
      <c r="C313" s="1028">
        <v>7</v>
      </c>
      <c r="D313" s="1042" t="s">
        <v>1680</v>
      </c>
      <c r="E313" s="1096" t="s">
        <v>1681</v>
      </c>
      <c r="F313" s="95">
        <v>42282</v>
      </c>
      <c r="G313" s="1045"/>
      <c r="H313" s="26">
        <v>42277</v>
      </c>
      <c r="I313" s="1065">
        <v>42277</v>
      </c>
      <c r="J313" s="1037"/>
      <c r="K313" s="1047">
        <v>1</v>
      </c>
      <c r="L313" s="1047">
        <v>1</v>
      </c>
      <c r="M313" s="1048"/>
      <c r="N313" s="1037">
        <v>42296</v>
      </c>
      <c r="O313" s="1037" t="s">
        <v>590</v>
      </c>
      <c r="P313" s="1097"/>
      <c r="Q313" s="1068"/>
      <c r="R313" s="1069">
        <v>23109</v>
      </c>
      <c r="S313" s="1050"/>
      <c r="T313" s="1065"/>
      <c r="U313" s="1037"/>
      <c r="V313" s="1065"/>
      <c r="W313" s="1065"/>
      <c r="X313" s="1066"/>
      <c r="Y313" s="1065"/>
      <c r="Z313" s="1098"/>
      <c r="AA313" s="191"/>
      <c r="AJ313" s="545"/>
      <c r="AN313" s="545"/>
    </row>
    <row r="314" spans="1:40" s="1" customFormat="1" x14ac:dyDescent="0.25">
      <c r="A314" s="170">
        <v>23110</v>
      </c>
      <c r="B314" s="92"/>
      <c r="C314" s="23">
        <v>8</v>
      </c>
      <c r="D314" s="67" t="s">
        <v>1204</v>
      </c>
      <c r="E314" s="208" t="s">
        <v>1682</v>
      </c>
      <c r="F314" s="95">
        <v>42282</v>
      </c>
      <c r="G314" s="43">
        <v>80</v>
      </c>
      <c r="H314" s="26">
        <v>42277</v>
      </c>
      <c r="I314" s="9">
        <v>42278</v>
      </c>
      <c r="J314" s="1037"/>
      <c r="K314" s="10">
        <v>1</v>
      </c>
      <c r="L314" s="10">
        <v>1</v>
      </c>
      <c r="M314" s="78">
        <v>42297</v>
      </c>
      <c r="N314" s="36">
        <v>42305</v>
      </c>
      <c r="O314" s="1037" t="s">
        <v>590</v>
      </c>
      <c r="P314" s="195" t="s">
        <v>590</v>
      </c>
      <c r="Q314" s="6"/>
      <c r="R314" s="96">
        <v>23110</v>
      </c>
      <c r="S314" s="34"/>
      <c r="T314" s="9"/>
      <c r="U314" s="1037"/>
      <c r="V314" s="9"/>
      <c r="W314" s="9"/>
      <c r="X314" s="116"/>
      <c r="Y314" s="9"/>
      <c r="Z314" s="190"/>
      <c r="AA314" s="191"/>
      <c r="AJ314" s="545"/>
      <c r="AN314" s="545"/>
    </row>
    <row r="315" spans="1:40" s="1" customFormat="1" x14ac:dyDescent="0.25">
      <c r="A315" s="170">
        <v>23111</v>
      </c>
      <c r="B315" s="1041"/>
      <c r="C315" s="1028">
        <v>9</v>
      </c>
      <c r="D315" s="1042" t="s">
        <v>1683</v>
      </c>
      <c r="E315" s="1096" t="s">
        <v>1684</v>
      </c>
      <c r="F315" s="95">
        <v>42282</v>
      </c>
      <c r="G315" s="1045">
        <v>144</v>
      </c>
      <c r="H315" s="26">
        <v>42277</v>
      </c>
      <c r="I315" s="1065">
        <v>42277</v>
      </c>
      <c r="J315" s="1037" t="s">
        <v>590</v>
      </c>
      <c r="K315" s="1047">
        <v>1</v>
      </c>
      <c r="L315" s="1047">
        <v>1</v>
      </c>
      <c r="M315" s="1048">
        <v>42299</v>
      </c>
      <c r="N315" s="1037">
        <v>42305</v>
      </c>
      <c r="O315" s="1037" t="s">
        <v>590</v>
      </c>
      <c r="P315" s="1097"/>
      <c r="Q315" s="1068"/>
      <c r="R315" s="1069">
        <v>23111</v>
      </c>
      <c r="S315" s="1050"/>
      <c r="T315" s="1065"/>
      <c r="U315" s="1037"/>
      <c r="V315" s="1065"/>
      <c r="W315" s="1065"/>
      <c r="X315" s="1066"/>
      <c r="Y315" s="1065"/>
      <c r="Z315" s="1102"/>
      <c r="AA315" s="191"/>
      <c r="AJ315" s="545"/>
      <c r="AN315" s="545"/>
    </row>
    <row r="316" spans="1:40" s="1" customFormat="1" ht="22.5" x14ac:dyDescent="0.2">
      <c r="A316" s="1099">
        <v>23118</v>
      </c>
      <c r="B316" s="1041"/>
      <c r="C316" s="1028">
        <v>10</v>
      </c>
      <c r="D316" s="1042" t="s">
        <v>1685</v>
      </c>
      <c r="E316" s="1096" t="s">
        <v>1686</v>
      </c>
      <c r="F316" s="95">
        <v>42282</v>
      </c>
      <c r="G316" s="1045">
        <v>72</v>
      </c>
      <c r="H316" s="26">
        <v>42341</v>
      </c>
      <c r="I316" s="1065">
        <v>42341</v>
      </c>
      <c r="J316" s="1037"/>
      <c r="K316" s="1047"/>
      <c r="L316" s="1047"/>
      <c r="M316" s="1048"/>
      <c r="N316" s="1037"/>
      <c r="O316" s="1037"/>
      <c r="P316" s="1097"/>
      <c r="Q316" s="1068"/>
      <c r="R316" s="1068"/>
      <c r="S316" s="1050"/>
      <c r="T316" s="1065"/>
      <c r="U316" s="1037"/>
      <c r="V316" s="1065"/>
      <c r="W316" s="1065"/>
      <c r="X316" s="1066"/>
      <c r="Y316" s="1065"/>
      <c r="Z316" s="1098"/>
      <c r="AA316" s="191"/>
      <c r="AJ316" s="545"/>
      <c r="AN316" s="545"/>
    </row>
    <row r="317" spans="1:40" s="1" customFormat="1" ht="12" x14ac:dyDescent="0.2">
      <c r="A317" s="92">
        <v>23204</v>
      </c>
      <c r="B317" s="92"/>
      <c r="C317" s="23">
        <v>19</v>
      </c>
      <c r="D317" s="67"/>
      <c r="E317" s="208" t="s">
        <v>1687</v>
      </c>
      <c r="F317" s="95"/>
      <c r="G317" s="43"/>
      <c r="H317" s="26"/>
      <c r="I317" s="9"/>
      <c r="J317" s="1037"/>
      <c r="K317" s="10"/>
      <c r="L317" s="10"/>
      <c r="M317" s="78"/>
      <c r="N317" s="36"/>
      <c r="O317" s="1037"/>
      <c r="P317" s="195"/>
      <c r="Q317" s="6"/>
      <c r="R317" s="6"/>
      <c r="S317" s="34"/>
      <c r="T317" s="9"/>
      <c r="U317" s="1037"/>
      <c r="V317" s="9"/>
      <c r="W317" s="9"/>
      <c r="X317" s="116"/>
      <c r="Y317" s="9"/>
      <c r="Z317" s="190"/>
      <c r="AA317" s="191"/>
      <c r="AJ317" s="545"/>
      <c r="AN317" s="545"/>
    </row>
    <row r="318" spans="1:40" s="1" customFormat="1" ht="12" x14ac:dyDescent="0.2">
      <c r="A318" s="92">
        <v>23205</v>
      </c>
      <c r="B318" s="92"/>
      <c r="C318" s="23">
        <v>18</v>
      </c>
      <c r="D318" s="67"/>
      <c r="E318" s="208" t="s">
        <v>1688</v>
      </c>
      <c r="F318" s="95"/>
      <c r="G318" s="43"/>
      <c r="H318" s="26"/>
      <c r="I318" s="9"/>
      <c r="J318" s="1037"/>
      <c r="K318" s="10"/>
      <c r="L318" s="10"/>
      <c r="M318" s="78"/>
      <c r="N318" s="36"/>
      <c r="O318" s="1037"/>
      <c r="P318" s="195"/>
      <c r="Q318" s="6"/>
      <c r="R318" s="6"/>
      <c r="S318" s="34"/>
      <c r="T318" s="9"/>
      <c r="U318" s="1037"/>
      <c r="V318" s="9"/>
      <c r="W318" s="9"/>
      <c r="X318" s="116"/>
      <c r="Y318" s="9"/>
      <c r="Z318" s="190"/>
      <c r="AA318" s="191"/>
      <c r="AJ318" s="545"/>
      <c r="AN318" s="545"/>
    </row>
    <row r="319" spans="1:40" s="1" customFormat="1" ht="22.5" x14ac:dyDescent="0.25">
      <c r="A319" s="170">
        <v>23235</v>
      </c>
      <c r="B319" s="92"/>
      <c r="C319" s="23">
        <v>1</v>
      </c>
      <c r="D319" s="67" t="s">
        <v>1689</v>
      </c>
      <c r="E319" s="208" t="s">
        <v>1690</v>
      </c>
      <c r="F319" s="95">
        <v>42282</v>
      </c>
      <c r="G319" s="43"/>
      <c r="H319" s="26">
        <v>42277</v>
      </c>
      <c r="I319" s="9">
        <v>42277</v>
      </c>
      <c r="J319" s="1037" t="s">
        <v>590</v>
      </c>
      <c r="K319" s="10">
        <v>1</v>
      </c>
      <c r="L319" s="10">
        <v>1</v>
      </c>
      <c r="M319" s="78">
        <v>42333</v>
      </c>
      <c r="N319" s="36">
        <v>42314</v>
      </c>
      <c r="O319" s="1037" t="s">
        <v>590</v>
      </c>
      <c r="P319" s="195" t="s">
        <v>590</v>
      </c>
      <c r="Q319" s="6"/>
      <c r="R319" s="96">
        <v>23235</v>
      </c>
      <c r="S319" s="34"/>
      <c r="T319" s="9"/>
      <c r="U319" s="1037"/>
      <c r="V319" s="9"/>
      <c r="W319" s="9"/>
      <c r="X319" s="116"/>
      <c r="Y319" s="9"/>
      <c r="Z319" s="190" t="s">
        <v>1691</v>
      </c>
      <c r="AA319" s="191"/>
      <c r="AJ319" s="545"/>
      <c r="AN319" s="545"/>
    </row>
    <row r="320" spans="1:40" s="1" customFormat="1" ht="22.5" x14ac:dyDescent="0.25">
      <c r="A320" s="170">
        <v>23236</v>
      </c>
      <c r="B320" s="92"/>
      <c r="C320" s="23">
        <v>2</v>
      </c>
      <c r="D320" s="67" t="s">
        <v>1692</v>
      </c>
      <c r="E320" s="208" t="s">
        <v>1693</v>
      </c>
      <c r="F320" s="95">
        <v>42282</v>
      </c>
      <c r="G320" s="43"/>
      <c r="H320" s="26">
        <v>42277</v>
      </c>
      <c r="I320" s="9">
        <v>42277</v>
      </c>
      <c r="J320" s="1037" t="s">
        <v>590</v>
      </c>
      <c r="K320" s="10">
        <v>1</v>
      </c>
      <c r="L320" s="10">
        <v>1</v>
      </c>
      <c r="M320" s="78">
        <v>42333</v>
      </c>
      <c r="N320" s="36">
        <v>42321</v>
      </c>
      <c r="O320" s="1037" t="s">
        <v>590</v>
      </c>
      <c r="P320" s="195" t="s">
        <v>590</v>
      </c>
      <c r="Q320" s="6"/>
      <c r="R320" s="96">
        <v>23236</v>
      </c>
      <c r="S320" s="34"/>
      <c r="T320" s="9"/>
      <c r="U320" s="1037"/>
      <c r="V320" s="9"/>
      <c r="W320" s="9"/>
      <c r="X320" s="116"/>
      <c r="Y320" s="9"/>
      <c r="Z320" s="190" t="s">
        <v>1694</v>
      </c>
      <c r="AA320" s="191"/>
      <c r="AJ320" s="545"/>
      <c r="AN320" s="545"/>
    </row>
    <row r="321" spans="1:40" s="1" customFormat="1" ht="12" x14ac:dyDescent="0.2">
      <c r="A321" s="92"/>
      <c r="B321" s="92"/>
      <c r="C321" s="23"/>
      <c r="D321" s="67"/>
      <c r="E321" s="208"/>
      <c r="F321" s="95"/>
      <c r="G321" s="43"/>
      <c r="H321" s="26"/>
      <c r="I321" s="9"/>
      <c r="J321" s="1037"/>
      <c r="K321" s="10"/>
      <c r="L321" s="10"/>
      <c r="M321" s="78"/>
      <c r="N321" s="36"/>
      <c r="O321" s="1037"/>
      <c r="P321" s="195"/>
      <c r="Q321" s="6"/>
      <c r="R321" s="6"/>
      <c r="S321" s="34"/>
      <c r="T321" s="9"/>
      <c r="U321" s="1037"/>
      <c r="V321" s="9"/>
      <c r="W321" s="9"/>
      <c r="X321" s="116"/>
      <c r="Y321" s="9"/>
      <c r="Z321" s="190"/>
      <c r="AA321" s="191"/>
      <c r="AJ321" s="545"/>
      <c r="AN321" s="545"/>
    </row>
    <row r="322" spans="1:40" s="1" customFormat="1" ht="12.75" thickBot="1" x14ac:dyDescent="0.25">
      <c r="A322" s="91"/>
      <c r="B322" s="91"/>
      <c r="C322" s="24"/>
      <c r="D322" s="66"/>
      <c r="E322" s="209"/>
      <c r="F322" s="105"/>
      <c r="G322" s="39"/>
      <c r="H322" s="27"/>
      <c r="I322" s="14"/>
      <c r="J322" s="17"/>
      <c r="K322" s="15"/>
      <c r="L322" s="15"/>
      <c r="M322" s="77"/>
      <c r="N322" s="17"/>
      <c r="O322" s="17"/>
      <c r="P322" s="196"/>
      <c r="Q322" s="11"/>
      <c r="R322" s="11"/>
      <c r="S322" s="32"/>
      <c r="T322" s="14"/>
      <c r="U322" s="17"/>
      <c r="V322" s="14"/>
      <c r="W322" s="14"/>
      <c r="X322" s="117"/>
      <c r="Y322" s="14"/>
      <c r="Z322" s="192"/>
      <c r="AA322" s="191"/>
      <c r="AJ322" s="545"/>
      <c r="AN322" s="545"/>
    </row>
    <row r="323" spans="1:40" ht="15.75" thickTop="1" x14ac:dyDescent="0.25"/>
    <row r="324" spans="1:40" s="1" customFormat="1" ht="12" customHeight="1" x14ac:dyDescent="0.25">
      <c r="A324" s="2296" t="s">
        <v>1695</v>
      </c>
      <c r="B324" s="2296"/>
      <c r="C324" s="2296"/>
      <c r="D324" s="2296"/>
      <c r="E324" s="2296"/>
      <c r="F324" s="1025"/>
      <c r="G324" s="42"/>
      <c r="H324" s="977"/>
      <c r="I324" s="978"/>
      <c r="J324" s="982"/>
      <c r="K324" s="980"/>
      <c r="L324" s="980"/>
      <c r="M324" s="981"/>
      <c r="N324" s="1026"/>
      <c r="O324" s="982"/>
      <c r="P324" s="1093"/>
      <c r="Q324" s="982"/>
      <c r="R324" s="982"/>
      <c r="S324" s="984"/>
      <c r="T324" s="978"/>
      <c r="U324" s="982"/>
      <c r="V324" s="978"/>
      <c r="W324" s="978"/>
      <c r="X324" s="1038"/>
      <c r="Y324" s="978"/>
      <c r="Z324" s="1094"/>
      <c r="AA324" s="191"/>
      <c r="AJ324" s="545"/>
      <c r="AN324" s="545"/>
    </row>
    <row r="325" spans="1:40" s="1" customFormat="1" ht="22.5" x14ac:dyDescent="0.25">
      <c r="A325" s="1099">
        <v>23508</v>
      </c>
      <c r="B325" s="1041"/>
      <c r="C325" s="1028">
        <v>1</v>
      </c>
      <c r="D325" s="1042" t="s">
        <v>1696</v>
      </c>
      <c r="E325" s="1096" t="s">
        <v>1697</v>
      </c>
      <c r="F325" s="95"/>
      <c r="G325" s="43"/>
      <c r="H325" s="26">
        <v>42340</v>
      </c>
      <c r="I325" s="9"/>
      <c r="J325" s="36"/>
      <c r="K325" s="10"/>
      <c r="L325" s="10"/>
      <c r="M325" s="78"/>
      <c r="N325" s="36"/>
      <c r="O325" s="36"/>
      <c r="P325" s="195"/>
      <c r="Q325" s="6"/>
      <c r="R325" s="892"/>
      <c r="S325" s="34"/>
      <c r="T325" s="9"/>
      <c r="U325" s="36"/>
      <c r="V325" s="9"/>
      <c r="W325" s="9"/>
      <c r="X325" s="116"/>
      <c r="Y325" s="9"/>
      <c r="Z325" s="211"/>
      <c r="AA325" s="191"/>
      <c r="AJ325" s="545"/>
      <c r="AN325" s="545"/>
    </row>
    <row r="327" spans="1:40" s="1" customFormat="1" ht="12" customHeight="1" x14ac:dyDescent="0.25">
      <c r="A327" s="213" t="s">
        <v>1698</v>
      </c>
      <c r="B327" s="214"/>
      <c r="C327" s="214"/>
      <c r="D327" s="214"/>
      <c r="E327" s="215"/>
      <c r="F327" s="216"/>
      <c r="G327" s="58"/>
      <c r="H327" s="59"/>
      <c r="I327" s="60"/>
      <c r="J327" s="61"/>
      <c r="K327" s="62"/>
      <c r="L327" s="62"/>
      <c r="M327" s="80"/>
      <c r="N327" s="217"/>
      <c r="O327" s="61"/>
      <c r="P327" s="218"/>
      <c r="Q327" s="61"/>
      <c r="R327" s="61"/>
      <c r="S327" s="63"/>
      <c r="T327" s="60"/>
      <c r="U327" s="61"/>
      <c r="V327" s="60"/>
      <c r="W327" s="60"/>
      <c r="X327" s="219"/>
      <c r="Y327" s="60"/>
      <c r="Z327" s="220"/>
      <c r="AA327" s="191"/>
      <c r="AJ327" s="545"/>
      <c r="AN327" s="545"/>
    </row>
    <row r="328" spans="1:40" s="1" customFormat="1" ht="18" customHeight="1" x14ac:dyDescent="0.25">
      <c r="A328" s="169">
        <v>22817</v>
      </c>
      <c r="B328" s="92"/>
      <c r="C328" s="23">
        <v>124</v>
      </c>
      <c r="D328" s="67" t="s">
        <v>1699</v>
      </c>
      <c r="E328" s="208" t="s">
        <v>1700</v>
      </c>
      <c r="F328" s="95">
        <v>42202</v>
      </c>
      <c r="G328" s="43"/>
      <c r="H328" s="26">
        <v>42202</v>
      </c>
      <c r="I328" s="9">
        <v>42206</v>
      </c>
      <c r="J328" s="36"/>
      <c r="K328" s="10">
        <v>1</v>
      </c>
      <c r="L328" s="10">
        <v>1</v>
      </c>
      <c r="M328" s="78"/>
      <c r="N328" s="36">
        <v>42276</v>
      </c>
      <c r="O328" s="36" t="s">
        <v>590</v>
      </c>
      <c r="P328" s="195" t="s">
        <v>590</v>
      </c>
      <c r="Q328" s="6"/>
      <c r="R328" s="110">
        <v>22817</v>
      </c>
      <c r="S328" s="34">
        <v>1</v>
      </c>
      <c r="T328" s="9">
        <v>42314</v>
      </c>
      <c r="U328" s="36"/>
      <c r="V328" s="9"/>
      <c r="W328" s="9"/>
      <c r="X328" s="116"/>
      <c r="Y328" s="9"/>
      <c r="Z328" s="190"/>
      <c r="AA328" s="191"/>
      <c r="AJ328" s="545"/>
      <c r="AN328" s="545"/>
    </row>
    <row r="329" spans="1:40" s="1" customFormat="1" ht="15" customHeight="1" x14ac:dyDescent="0.25">
      <c r="A329" s="101">
        <v>22818</v>
      </c>
      <c r="B329" s="92"/>
      <c r="C329" s="23">
        <v>125</v>
      </c>
      <c r="D329" s="67" t="s">
        <v>1701</v>
      </c>
      <c r="E329" s="208" t="s">
        <v>1700</v>
      </c>
      <c r="F329" s="95">
        <v>42202</v>
      </c>
      <c r="G329" s="43"/>
      <c r="H329" s="26">
        <v>42202</v>
      </c>
      <c r="I329" s="9">
        <v>42206</v>
      </c>
      <c r="J329" s="1037"/>
      <c r="K329" s="10">
        <v>1</v>
      </c>
      <c r="L329" s="10">
        <v>1</v>
      </c>
      <c r="M329" s="78"/>
      <c r="N329" s="36">
        <v>42276</v>
      </c>
      <c r="O329" s="1037" t="s">
        <v>590</v>
      </c>
      <c r="P329" s="195" t="s">
        <v>590</v>
      </c>
      <c r="Q329" s="6"/>
      <c r="R329" s="110">
        <v>22818</v>
      </c>
      <c r="S329" s="34">
        <v>1</v>
      </c>
      <c r="T329" s="9">
        <v>42314</v>
      </c>
      <c r="U329" s="1037"/>
      <c r="V329" s="9"/>
      <c r="W329" s="9"/>
      <c r="X329" s="116"/>
      <c r="Y329" s="9"/>
      <c r="Z329" s="190"/>
      <c r="AA329" s="191"/>
      <c r="AJ329" s="545"/>
      <c r="AN329" s="545"/>
    </row>
    <row r="330" spans="1:40" s="1" customFormat="1" ht="15" customHeight="1" x14ac:dyDescent="0.25">
      <c r="A330" s="1049">
        <v>22819</v>
      </c>
      <c r="B330" s="1041"/>
      <c r="C330" s="1028">
        <v>126</v>
      </c>
      <c r="D330" s="1042" t="s">
        <v>1702</v>
      </c>
      <c r="E330" s="1096" t="s">
        <v>1700</v>
      </c>
      <c r="F330" s="95">
        <v>42202</v>
      </c>
      <c r="G330" s="1045"/>
      <c r="H330" s="1064">
        <v>42202</v>
      </c>
      <c r="I330" s="1065">
        <v>42206</v>
      </c>
      <c r="J330" s="1037"/>
      <c r="K330" s="1047">
        <v>1</v>
      </c>
      <c r="L330" s="1047">
        <v>1</v>
      </c>
      <c r="M330" s="1048"/>
      <c r="N330" s="1037">
        <v>42276</v>
      </c>
      <c r="O330" s="1037" t="s">
        <v>590</v>
      </c>
      <c r="P330" s="1097" t="s">
        <v>590</v>
      </c>
      <c r="Q330" s="1068"/>
      <c r="R330" s="1101">
        <v>22819</v>
      </c>
      <c r="S330" s="1050">
        <v>1</v>
      </c>
      <c r="T330" s="1065">
        <v>42314</v>
      </c>
      <c r="U330" s="1037"/>
      <c r="V330" s="1065"/>
      <c r="W330" s="1065"/>
      <c r="X330" s="1066"/>
      <c r="Y330" s="1065"/>
      <c r="Z330" s="190"/>
      <c r="AA330" s="191"/>
      <c r="AJ330" s="545"/>
      <c r="AN330" s="545"/>
    </row>
    <row r="331" spans="1:40" s="1" customFormat="1" ht="15" customHeight="1" x14ac:dyDescent="0.2">
      <c r="A331" s="169">
        <v>22613</v>
      </c>
      <c r="B331" s="92"/>
      <c r="C331" s="23">
        <v>104</v>
      </c>
      <c r="D331" s="67" t="s">
        <v>1703</v>
      </c>
      <c r="E331" s="208" t="s">
        <v>1704</v>
      </c>
      <c r="F331" s="95"/>
      <c r="G331" s="43">
        <v>320</v>
      </c>
      <c r="H331" s="26">
        <v>42265</v>
      </c>
      <c r="I331" s="9">
        <v>42268</v>
      </c>
      <c r="J331" s="1037"/>
      <c r="K331" s="10">
        <v>1</v>
      </c>
      <c r="L331" s="10">
        <v>1</v>
      </c>
      <c r="M331" s="78"/>
      <c r="N331" s="36">
        <v>42287</v>
      </c>
      <c r="O331" s="1037" t="s">
        <v>590</v>
      </c>
      <c r="P331" s="195" t="s">
        <v>590</v>
      </c>
      <c r="Q331" s="6"/>
      <c r="R331" s="198">
        <v>22613</v>
      </c>
      <c r="S331" s="34">
        <v>1</v>
      </c>
      <c r="T331" s="9">
        <v>42321</v>
      </c>
      <c r="U331" s="1037" t="s">
        <v>590</v>
      </c>
      <c r="V331" s="9"/>
      <c r="W331" s="9"/>
      <c r="X331" s="116"/>
      <c r="Y331" s="9"/>
      <c r="Z331" s="190"/>
      <c r="AA331" s="191"/>
      <c r="AJ331" s="545"/>
      <c r="AN331" s="545"/>
    </row>
    <row r="332" spans="1:40" s="1" customFormat="1" ht="15" customHeight="1" x14ac:dyDescent="0.25">
      <c r="A332" s="170">
        <v>23021</v>
      </c>
      <c r="B332" s="1041"/>
      <c r="C332" s="1028" t="s">
        <v>1705</v>
      </c>
      <c r="D332" s="1042" t="s">
        <v>1706</v>
      </c>
      <c r="E332" s="1096" t="s">
        <v>1707</v>
      </c>
      <c r="F332" s="95"/>
      <c r="G332" s="1045"/>
      <c r="H332" s="1064">
        <v>42265</v>
      </c>
      <c r="I332" s="1065">
        <v>42270</v>
      </c>
      <c r="J332" s="1037"/>
      <c r="K332" s="1047">
        <v>1</v>
      </c>
      <c r="L332" s="1047">
        <v>1</v>
      </c>
      <c r="M332" s="1048"/>
      <c r="N332" s="1037">
        <v>42287</v>
      </c>
      <c r="O332" s="1037" t="s">
        <v>590</v>
      </c>
      <c r="P332" s="1097" t="s">
        <v>590</v>
      </c>
      <c r="Q332" s="1068"/>
      <c r="R332" s="1103">
        <v>23021</v>
      </c>
      <c r="S332" s="1050">
        <v>1</v>
      </c>
      <c r="T332" s="1065">
        <v>42321</v>
      </c>
      <c r="U332" s="1037" t="s">
        <v>590</v>
      </c>
      <c r="V332" s="1065"/>
      <c r="W332" s="1065"/>
      <c r="X332" s="1066"/>
      <c r="Y332" s="1065"/>
      <c r="Z332" s="1098"/>
      <c r="AA332" s="191"/>
      <c r="AJ332" s="545"/>
      <c r="AN332" s="545"/>
    </row>
    <row r="333" spans="1:40" s="1" customFormat="1" ht="15" customHeight="1" x14ac:dyDescent="0.25">
      <c r="A333" s="170">
        <v>22616</v>
      </c>
      <c r="B333" s="92"/>
      <c r="C333" s="23">
        <v>111</v>
      </c>
      <c r="D333" s="67" t="s">
        <v>1708</v>
      </c>
      <c r="E333" s="208" t="s">
        <v>1709</v>
      </c>
      <c r="F333" s="95"/>
      <c r="G333" s="43">
        <v>155</v>
      </c>
      <c r="H333" s="26"/>
      <c r="I333" s="9">
        <v>42212</v>
      </c>
      <c r="J333" s="1037"/>
      <c r="K333" s="10">
        <v>1</v>
      </c>
      <c r="L333" s="10">
        <v>1</v>
      </c>
      <c r="M333" s="78"/>
      <c r="N333" s="36">
        <v>42268</v>
      </c>
      <c r="O333" s="1037" t="s">
        <v>590</v>
      </c>
      <c r="P333" s="195" t="s">
        <v>590</v>
      </c>
      <c r="Q333" s="6"/>
      <c r="R333" s="110">
        <v>22616</v>
      </c>
      <c r="S333" s="34">
        <v>1</v>
      </c>
      <c r="T333" s="9">
        <v>42321</v>
      </c>
      <c r="U333" s="1037" t="s">
        <v>590</v>
      </c>
      <c r="V333" s="9"/>
      <c r="W333" s="9"/>
      <c r="X333" s="116"/>
      <c r="Y333" s="9"/>
      <c r="Z333" s="1098"/>
      <c r="AA333" s="191"/>
      <c r="AJ333" s="545"/>
      <c r="AN333" s="545"/>
    </row>
    <row r="334" spans="1:40" s="1" customFormat="1" ht="15" customHeight="1" x14ac:dyDescent="0.2">
      <c r="A334" s="1099">
        <v>23180</v>
      </c>
      <c r="B334" s="1041"/>
      <c r="C334" s="1028">
        <v>145</v>
      </c>
      <c r="D334" s="1042" t="s">
        <v>1710</v>
      </c>
      <c r="E334" s="1096" t="s">
        <v>1711</v>
      </c>
      <c r="F334" s="95"/>
      <c r="G334" s="1045"/>
      <c r="H334" s="1064">
        <v>42282</v>
      </c>
      <c r="I334" s="1065">
        <v>42299</v>
      </c>
      <c r="J334" s="1037"/>
      <c r="K334" s="1047">
        <v>1</v>
      </c>
      <c r="L334" s="1047">
        <v>1</v>
      </c>
      <c r="M334" s="1048"/>
      <c r="N334" s="1037">
        <v>42314</v>
      </c>
      <c r="O334" s="1037" t="s">
        <v>590</v>
      </c>
      <c r="P334" s="1097" t="s">
        <v>590</v>
      </c>
      <c r="Q334" s="1068"/>
      <c r="R334" s="1069">
        <v>23180</v>
      </c>
      <c r="S334" s="1050">
        <v>1</v>
      </c>
      <c r="T334" s="1065"/>
      <c r="U334" s="1037"/>
      <c r="V334" s="1065"/>
      <c r="W334" s="1065"/>
      <c r="X334" s="1066"/>
      <c r="Y334" s="1065"/>
      <c r="Z334" s="1098"/>
      <c r="AA334" s="191"/>
      <c r="AJ334" s="545"/>
      <c r="AN334" s="545"/>
    </row>
    <row r="335" spans="1:40" s="1" customFormat="1" ht="15" customHeight="1" x14ac:dyDescent="0.2">
      <c r="A335" s="1099">
        <v>22619</v>
      </c>
      <c r="B335" s="1041"/>
      <c r="C335" s="1028">
        <v>121</v>
      </c>
      <c r="D335" s="1042" t="s">
        <v>1712</v>
      </c>
      <c r="E335" s="1096" t="s">
        <v>1713</v>
      </c>
      <c r="F335" s="95">
        <v>42277</v>
      </c>
      <c r="G335" s="1045">
        <v>16</v>
      </c>
      <c r="H335" s="1064">
        <v>42278</v>
      </c>
      <c r="I335" s="1065">
        <v>42279</v>
      </c>
      <c r="J335" s="1037"/>
      <c r="K335" s="1047">
        <v>1</v>
      </c>
      <c r="L335" s="1047">
        <v>1</v>
      </c>
      <c r="M335" s="1048"/>
      <c r="N335" s="1037">
        <v>42296</v>
      </c>
      <c r="O335" s="1037" t="s">
        <v>590</v>
      </c>
      <c r="P335" s="1097" t="s">
        <v>590</v>
      </c>
      <c r="Q335" s="1068"/>
      <c r="R335" s="100">
        <v>22619</v>
      </c>
      <c r="S335" s="1050">
        <v>1</v>
      </c>
      <c r="T335" s="1065">
        <v>42321</v>
      </c>
      <c r="U335" s="1037" t="s">
        <v>590</v>
      </c>
      <c r="V335" s="1065"/>
      <c r="W335" s="1065"/>
      <c r="X335" s="1066"/>
      <c r="Y335" s="1065"/>
      <c r="Z335" s="1104"/>
      <c r="AA335" s="191"/>
      <c r="AJ335" s="545"/>
      <c r="AN335" s="545"/>
    </row>
    <row r="336" spans="1:40" s="1" customFormat="1" ht="15" customHeight="1" x14ac:dyDescent="0.25">
      <c r="A336" s="170">
        <v>22610</v>
      </c>
      <c r="B336" s="199"/>
      <c r="C336" s="121">
        <v>101</v>
      </c>
      <c r="D336" s="200" t="s">
        <v>1714</v>
      </c>
      <c r="E336" s="190" t="s">
        <v>1715</v>
      </c>
      <c r="F336" s="193"/>
      <c r="G336" s="43">
        <v>980</v>
      </c>
      <c r="H336" s="201">
        <v>42276</v>
      </c>
      <c r="I336" s="36">
        <v>42277</v>
      </c>
      <c r="J336" s="1037" t="s">
        <v>590</v>
      </c>
      <c r="K336" s="10">
        <v>1</v>
      </c>
      <c r="L336" s="10">
        <v>1</v>
      </c>
      <c r="M336" s="78"/>
      <c r="N336" s="36">
        <v>42310</v>
      </c>
      <c r="O336" s="1037" t="s">
        <v>590</v>
      </c>
      <c r="P336" s="195" t="s">
        <v>590</v>
      </c>
      <c r="Q336" s="43"/>
      <c r="R336" s="203">
        <v>22610</v>
      </c>
      <c r="S336" s="34">
        <v>1</v>
      </c>
      <c r="T336" s="36">
        <v>42324</v>
      </c>
      <c r="U336" s="1037" t="s">
        <v>590</v>
      </c>
      <c r="V336" s="36"/>
      <c r="W336" s="36"/>
      <c r="X336" s="202"/>
      <c r="Y336" s="36"/>
      <c r="Z336" s="211"/>
      <c r="AA336" s="191"/>
      <c r="AJ336" s="545"/>
      <c r="AN336" s="545"/>
    </row>
    <row r="337" spans="1:40" s="1" customFormat="1" x14ac:dyDescent="0.25">
      <c r="A337" s="1049">
        <v>22618</v>
      </c>
      <c r="B337" s="92"/>
      <c r="C337" s="23">
        <v>120</v>
      </c>
      <c r="D337" s="67" t="s">
        <v>1716</v>
      </c>
      <c r="E337" s="208" t="s">
        <v>1717</v>
      </c>
      <c r="F337" s="95"/>
      <c r="G337" s="43">
        <v>290</v>
      </c>
      <c r="H337" s="26">
        <v>42278</v>
      </c>
      <c r="I337" s="9">
        <v>42282</v>
      </c>
      <c r="J337" s="1037"/>
      <c r="K337" s="10">
        <v>1</v>
      </c>
      <c r="L337" s="10">
        <v>1</v>
      </c>
      <c r="M337" s="78"/>
      <c r="N337" s="36">
        <v>42298</v>
      </c>
      <c r="O337" s="1037" t="s">
        <v>590</v>
      </c>
      <c r="P337" s="195" t="s">
        <v>590</v>
      </c>
      <c r="Q337" s="6"/>
      <c r="R337" s="96">
        <v>22618</v>
      </c>
      <c r="S337" s="34">
        <v>1</v>
      </c>
      <c r="T337" s="9">
        <v>42325</v>
      </c>
      <c r="U337" s="1037" t="s">
        <v>590</v>
      </c>
      <c r="V337" s="9"/>
      <c r="W337" s="9"/>
      <c r="X337" s="116"/>
      <c r="Y337" s="9"/>
      <c r="Z337" s="211"/>
      <c r="AA337" s="191"/>
      <c r="AJ337" s="545"/>
      <c r="AN337" s="545"/>
    </row>
    <row r="338" spans="1:40" s="1" customFormat="1" ht="15" customHeight="1" x14ac:dyDescent="0.2">
      <c r="A338" s="1099">
        <v>22612</v>
      </c>
      <c r="B338" s="92"/>
      <c r="C338" s="23">
        <v>103</v>
      </c>
      <c r="D338" s="67" t="s">
        <v>1718</v>
      </c>
      <c r="E338" s="208" t="s">
        <v>1719</v>
      </c>
      <c r="F338" s="95"/>
      <c r="G338" s="43">
        <v>320</v>
      </c>
      <c r="H338" s="26"/>
      <c r="I338" s="9">
        <v>42279</v>
      </c>
      <c r="J338" s="1037"/>
      <c r="K338" s="10">
        <v>1</v>
      </c>
      <c r="L338" s="10">
        <v>1</v>
      </c>
      <c r="M338" s="78"/>
      <c r="N338" s="36">
        <v>42304</v>
      </c>
      <c r="O338" s="1037" t="s">
        <v>590</v>
      </c>
      <c r="P338" s="195" t="s">
        <v>590</v>
      </c>
      <c r="Q338" s="6"/>
      <c r="R338" s="96">
        <v>22612</v>
      </c>
      <c r="S338" s="34">
        <v>1</v>
      </c>
      <c r="T338" s="9">
        <v>42325</v>
      </c>
      <c r="U338" s="1037" t="s">
        <v>590</v>
      </c>
      <c r="V338" s="9"/>
      <c r="W338" s="9"/>
      <c r="X338" s="116"/>
      <c r="Y338" s="9"/>
      <c r="Z338" s="190"/>
      <c r="AA338" s="191"/>
      <c r="AJ338" s="545"/>
      <c r="AN338" s="545"/>
    </row>
    <row r="339" spans="1:40" s="1" customFormat="1" x14ac:dyDescent="0.25">
      <c r="A339" s="101">
        <v>22620</v>
      </c>
      <c r="B339" s="92"/>
      <c r="C339" s="23">
        <v>122</v>
      </c>
      <c r="D339" s="67" t="s">
        <v>1720</v>
      </c>
      <c r="E339" s="208" t="s">
        <v>1721</v>
      </c>
      <c r="F339" s="95">
        <v>42277</v>
      </c>
      <c r="G339" s="43">
        <v>960</v>
      </c>
      <c r="H339" s="26">
        <v>42279</v>
      </c>
      <c r="I339" s="9">
        <v>42283</v>
      </c>
      <c r="J339" s="1037" t="s">
        <v>590</v>
      </c>
      <c r="K339" s="10">
        <v>1</v>
      </c>
      <c r="L339" s="10">
        <v>1</v>
      </c>
      <c r="M339" s="78"/>
      <c r="N339" s="36">
        <v>42310</v>
      </c>
      <c r="O339" s="1037" t="s">
        <v>590</v>
      </c>
      <c r="P339" s="195" t="s">
        <v>590</v>
      </c>
      <c r="Q339" s="6"/>
      <c r="R339" s="198">
        <v>22620</v>
      </c>
      <c r="S339" s="34">
        <v>1</v>
      </c>
      <c r="T339" s="9">
        <v>42331</v>
      </c>
      <c r="U339" s="1037" t="s">
        <v>590</v>
      </c>
      <c r="V339" s="9"/>
      <c r="W339" s="9"/>
      <c r="X339" s="116"/>
      <c r="Y339" s="9"/>
      <c r="Z339" s="211"/>
      <c r="AA339" s="191"/>
      <c r="AJ339" s="545"/>
      <c r="AN339" s="545"/>
    </row>
    <row r="340" spans="1:40" s="1" customFormat="1" ht="15" customHeight="1" x14ac:dyDescent="0.25">
      <c r="A340" s="110">
        <v>22614</v>
      </c>
      <c r="B340" s="92"/>
      <c r="C340" s="23">
        <v>105</v>
      </c>
      <c r="D340" s="67" t="s">
        <v>1722</v>
      </c>
      <c r="E340" s="208" t="s">
        <v>1723</v>
      </c>
      <c r="F340" s="95"/>
      <c r="G340" s="43">
        <v>780</v>
      </c>
      <c r="H340" s="26">
        <v>42278</v>
      </c>
      <c r="I340" s="9">
        <v>42285</v>
      </c>
      <c r="J340" s="1037"/>
      <c r="K340" s="10">
        <v>1</v>
      </c>
      <c r="L340" s="10">
        <v>1</v>
      </c>
      <c r="M340" s="78"/>
      <c r="N340" s="36">
        <v>42321</v>
      </c>
      <c r="O340" s="1037" t="s">
        <v>590</v>
      </c>
      <c r="P340" s="195" t="s">
        <v>590</v>
      </c>
      <c r="Q340" s="6"/>
      <c r="R340" s="166">
        <v>22614</v>
      </c>
      <c r="S340" s="34">
        <v>1</v>
      </c>
      <c r="T340" s="9">
        <v>42338</v>
      </c>
      <c r="U340" s="1037" t="s">
        <v>590</v>
      </c>
      <c r="V340" s="9"/>
      <c r="W340" s="9"/>
      <c r="X340" s="116"/>
      <c r="Y340" s="9"/>
      <c r="Z340" s="190"/>
      <c r="AA340" s="191"/>
      <c r="AJ340" s="545"/>
      <c r="AN340" s="545"/>
    </row>
    <row r="341" spans="1:40" s="1" customFormat="1" x14ac:dyDescent="0.2">
      <c r="A341" s="171">
        <v>22624</v>
      </c>
      <c r="B341" s="92"/>
      <c r="C341" s="23">
        <v>140</v>
      </c>
      <c r="D341" s="67" t="s">
        <v>1724</v>
      </c>
      <c r="E341" s="208" t="s">
        <v>1725</v>
      </c>
      <c r="F341" s="95"/>
      <c r="G341" s="43">
        <v>92</v>
      </c>
      <c r="H341" s="26">
        <v>42292</v>
      </c>
      <c r="I341" s="9">
        <v>42304</v>
      </c>
      <c r="J341" s="1037"/>
      <c r="K341" s="10">
        <v>1</v>
      </c>
      <c r="L341" s="10">
        <v>1</v>
      </c>
      <c r="M341" s="78"/>
      <c r="N341" s="36">
        <v>42317</v>
      </c>
      <c r="O341" s="1037" t="s">
        <v>590</v>
      </c>
      <c r="P341" s="195" t="s">
        <v>590</v>
      </c>
      <c r="Q341" s="6"/>
      <c r="R341" s="100">
        <v>22624</v>
      </c>
      <c r="S341" s="34">
        <v>1</v>
      </c>
      <c r="T341" s="9">
        <v>42333</v>
      </c>
      <c r="U341" s="1037"/>
      <c r="V341" s="9"/>
      <c r="W341" s="9"/>
      <c r="X341" s="116"/>
      <c r="Y341" s="9"/>
      <c r="Z341" s="190"/>
      <c r="AA341" s="191"/>
      <c r="AJ341" s="545"/>
      <c r="AN341" s="545"/>
    </row>
    <row r="342" spans="1:40" s="1" customFormat="1" x14ac:dyDescent="0.25">
      <c r="A342" s="204">
        <v>22623</v>
      </c>
      <c r="B342" s="92"/>
      <c r="C342" s="23">
        <v>130</v>
      </c>
      <c r="D342" s="67" t="s">
        <v>1726</v>
      </c>
      <c r="E342" s="208" t="s">
        <v>1727</v>
      </c>
      <c r="F342" s="95"/>
      <c r="G342" s="43">
        <v>89</v>
      </c>
      <c r="H342" s="26">
        <v>42292</v>
      </c>
      <c r="I342" s="9">
        <v>42298</v>
      </c>
      <c r="J342" s="1037"/>
      <c r="K342" s="10">
        <v>1</v>
      </c>
      <c r="L342" s="10">
        <v>1</v>
      </c>
      <c r="M342" s="78"/>
      <c r="N342" s="36">
        <v>42319</v>
      </c>
      <c r="O342" s="1037" t="s">
        <v>590</v>
      </c>
      <c r="P342" s="195" t="s">
        <v>590</v>
      </c>
      <c r="Q342" s="6"/>
      <c r="R342" s="100">
        <v>22623</v>
      </c>
      <c r="S342" s="34">
        <v>1</v>
      </c>
      <c r="T342" s="9">
        <v>42331</v>
      </c>
      <c r="U342" s="1037" t="s">
        <v>590</v>
      </c>
      <c r="V342" s="9"/>
      <c r="W342" s="9"/>
      <c r="X342" s="116"/>
      <c r="Y342" s="9"/>
      <c r="Z342" s="211"/>
      <c r="AA342" s="191"/>
      <c r="AJ342" s="545"/>
      <c r="AN342" s="545"/>
    </row>
    <row r="343" spans="1:40" s="1" customFormat="1" ht="15" customHeight="1" x14ac:dyDescent="0.25">
      <c r="A343" s="204">
        <v>22611</v>
      </c>
      <c r="B343" s="1041"/>
      <c r="C343" s="1028">
        <v>102</v>
      </c>
      <c r="D343" s="1042" t="s">
        <v>1728</v>
      </c>
      <c r="E343" s="1096" t="s">
        <v>1729</v>
      </c>
      <c r="F343" s="1044"/>
      <c r="G343" s="1045">
        <v>280</v>
      </c>
      <c r="H343" s="1064">
        <v>42279</v>
      </c>
      <c r="I343" s="1065">
        <v>42292</v>
      </c>
      <c r="J343" s="1037"/>
      <c r="K343" s="1047">
        <v>1</v>
      </c>
      <c r="L343" s="1047">
        <v>1</v>
      </c>
      <c r="M343" s="1048"/>
      <c r="N343" s="1037">
        <v>42321</v>
      </c>
      <c r="O343" s="1037" t="s">
        <v>590</v>
      </c>
      <c r="P343" s="1097" t="s">
        <v>590</v>
      </c>
      <c r="Q343" s="1068"/>
      <c r="R343" s="1101">
        <v>22611</v>
      </c>
      <c r="S343" s="1050">
        <v>1</v>
      </c>
      <c r="T343" s="1065">
        <v>42342</v>
      </c>
      <c r="U343" s="1037" t="s">
        <v>590</v>
      </c>
      <c r="V343" s="1065"/>
      <c r="W343" s="1065"/>
      <c r="X343" s="1066"/>
      <c r="Y343" s="1065"/>
      <c r="Z343" s="190"/>
      <c r="AA343" s="191"/>
      <c r="AJ343" s="545"/>
      <c r="AN343" s="545"/>
    </row>
    <row r="344" spans="1:40" s="1" customFormat="1" ht="15" customHeight="1" x14ac:dyDescent="0.2">
      <c r="A344" s="171">
        <v>22621</v>
      </c>
      <c r="B344" s="92"/>
      <c r="C344" s="23">
        <v>123</v>
      </c>
      <c r="D344" s="67" t="s">
        <v>1730</v>
      </c>
      <c r="E344" s="208" t="s">
        <v>1731</v>
      </c>
      <c r="F344" s="95"/>
      <c r="G344" s="43">
        <v>122</v>
      </c>
      <c r="H344" s="26">
        <v>42292</v>
      </c>
      <c r="I344" s="9">
        <v>42311</v>
      </c>
      <c r="J344" s="1037"/>
      <c r="K344" s="10">
        <v>1</v>
      </c>
      <c r="L344" s="10">
        <v>1</v>
      </c>
      <c r="M344" s="78"/>
      <c r="N344" s="36">
        <v>42328</v>
      </c>
      <c r="O344" s="1037" t="s">
        <v>590</v>
      </c>
      <c r="P344" s="195" t="s">
        <v>590</v>
      </c>
      <c r="Q344" s="6"/>
      <c r="R344" s="96">
        <v>22621</v>
      </c>
      <c r="S344" s="34">
        <v>1</v>
      </c>
      <c r="T344" s="9">
        <v>42338</v>
      </c>
      <c r="U344" s="1037" t="s">
        <v>590</v>
      </c>
      <c r="V344" s="9"/>
      <c r="W344" s="9"/>
      <c r="X344" s="116"/>
      <c r="Y344" s="9"/>
      <c r="Z344" s="190"/>
      <c r="AA344" s="191"/>
      <c r="AJ344" s="545"/>
      <c r="AN344" s="545"/>
    </row>
    <row r="345" spans="1:40" s="1" customFormat="1" ht="15" customHeight="1" x14ac:dyDescent="0.25">
      <c r="A345" s="170">
        <v>22615</v>
      </c>
      <c r="B345" s="92"/>
      <c r="C345" s="23">
        <v>110</v>
      </c>
      <c r="D345" s="67" t="s">
        <v>1732</v>
      </c>
      <c r="E345" s="208" t="s">
        <v>1733</v>
      </c>
      <c r="F345" s="95"/>
      <c r="G345" s="43">
        <v>580</v>
      </c>
      <c r="H345" s="26">
        <v>42279</v>
      </c>
      <c r="I345" s="9">
        <v>42284</v>
      </c>
      <c r="J345" s="1037"/>
      <c r="K345" s="10">
        <v>1</v>
      </c>
      <c r="L345" s="10">
        <v>1</v>
      </c>
      <c r="M345" s="78"/>
      <c r="N345" s="36">
        <v>42331</v>
      </c>
      <c r="O345" s="1037" t="s">
        <v>590</v>
      </c>
      <c r="P345" s="195" t="s">
        <v>590</v>
      </c>
      <c r="Q345" s="6"/>
      <c r="R345" s="96">
        <v>22615</v>
      </c>
      <c r="S345" s="34">
        <v>1</v>
      </c>
      <c r="T345" s="9">
        <v>42342</v>
      </c>
      <c r="U345" s="1037" t="s">
        <v>590</v>
      </c>
      <c r="V345" s="9"/>
      <c r="W345" s="9"/>
      <c r="X345" s="116"/>
      <c r="Y345" s="9"/>
      <c r="Z345" s="211"/>
      <c r="AA345" s="191"/>
      <c r="AJ345" s="545"/>
      <c r="AN345" s="545"/>
    </row>
    <row r="346" spans="1:40" s="1" customFormat="1" ht="34.5" x14ac:dyDescent="0.25">
      <c r="A346" s="110">
        <v>22617</v>
      </c>
      <c r="B346" s="92"/>
      <c r="C346" s="23">
        <v>112</v>
      </c>
      <c r="D346" s="67" t="s">
        <v>1734</v>
      </c>
      <c r="E346" s="208" t="s">
        <v>1735</v>
      </c>
      <c r="F346" s="95"/>
      <c r="G346" s="43">
        <v>360</v>
      </c>
      <c r="H346" s="26">
        <v>42282</v>
      </c>
      <c r="I346" s="9">
        <v>42299</v>
      </c>
      <c r="J346" s="1037"/>
      <c r="K346" s="10">
        <v>1</v>
      </c>
      <c r="L346" s="10">
        <v>1</v>
      </c>
      <c r="M346" s="78"/>
      <c r="N346" s="36">
        <v>42331</v>
      </c>
      <c r="O346" s="1037" t="s">
        <v>590</v>
      </c>
      <c r="P346" s="195" t="s">
        <v>590</v>
      </c>
      <c r="Q346" s="6"/>
      <c r="R346" s="96">
        <v>22617</v>
      </c>
      <c r="S346" s="34">
        <v>1</v>
      </c>
      <c r="T346" s="9">
        <v>42342</v>
      </c>
      <c r="U346" s="1037" t="s">
        <v>590</v>
      </c>
      <c r="V346" s="9"/>
      <c r="W346" s="9"/>
      <c r="X346" s="116"/>
      <c r="Y346" s="9"/>
      <c r="Z346" s="190" t="s">
        <v>1736</v>
      </c>
      <c r="AA346" s="191"/>
      <c r="AJ346" s="545"/>
      <c r="AN346" s="545"/>
    </row>
    <row r="347" spans="1:40" s="1" customFormat="1" ht="12" x14ac:dyDescent="0.2">
      <c r="A347" s="92">
        <v>22625</v>
      </c>
      <c r="B347" s="92"/>
      <c r="C347" s="23">
        <v>150</v>
      </c>
      <c r="D347" s="67" t="s">
        <v>1737</v>
      </c>
      <c r="E347" s="208" t="s">
        <v>954</v>
      </c>
      <c r="F347" s="95"/>
      <c r="G347" s="43">
        <v>298</v>
      </c>
      <c r="H347" s="26"/>
      <c r="I347" s="9"/>
      <c r="J347" s="1037"/>
      <c r="K347" s="10"/>
      <c r="L347" s="10"/>
      <c r="M347" s="78"/>
      <c r="N347" s="36"/>
      <c r="O347" s="1037"/>
      <c r="P347" s="195"/>
      <c r="Q347" s="6"/>
      <c r="R347" s="6"/>
      <c r="S347" s="34"/>
      <c r="T347" s="9"/>
      <c r="U347" s="1037"/>
      <c r="V347" s="9"/>
      <c r="W347" s="9"/>
      <c r="X347" s="116"/>
      <c r="Y347" s="9"/>
      <c r="Z347" s="8"/>
      <c r="AJ347" s="545"/>
      <c r="AN347" s="545"/>
    </row>
    <row r="348" spans="1:40" s="1" customFormat="1" ht="22.5" x14ac:dyDescent="0.2">
      <c r="A348" s="92">
        <v>22626</v>
      </c>
      <c r="B348" s="92"/>
      <c r="C348" s="23">
        <v>151</v>
      </c>
      <c r="D348" s="67" t="s">
        <v>1738</v>
      </c>
      <c r="E348" s="208" t="s">
        <v>1739</v>
      </c>
      <c r="F348" s="95"/>
      <c r="G348" s="43">
        <v>40</v>
      </c>
      <c r="H348" s="26"/>
      <c r="I348" s="9"/>
      <c r="J348" s="1037"/>
      <c r="K348" s="10"/>
      <c r="L348" s="10"/>
      <c r="M348" s="78"/>
      <c r="N348" s="36"/>
      <c r="O348" s="1037"/>
      <c r="P348" s="195"/>
      <c r="Q348" s="6"/>
      <c r="R348" s="6"/>
      <c r="S348" s="34"/>
      <c r="T348" s="9"/>
      <c r="U348" s="1037"/>
      <c r="V348" s="9"/>
      <c r="W348" s="9"/>
      <c r="X348" s="116"/>
      <c r="Y348" s="9"/>
      <c r="Z348" s="8"/>
      <c r="AJ348" s="545"/>
      <c r="AN348" s="545"/>
    </row>
    <row r="349" spans="1:40" s="1" customFormat="1" ht="22.5" x14ac:dyDescent="0.2">
      <c r="A349" s="92">
        <v>22627</v>
      </c>
      <c r="B349" s="92"/>
      <c r="C349" s="23">
        <v>152</v>
      </c>
      <c r="D349" s="67" t="s">
        <v>1740</v>
      </c>
      <c r="E349" s="208" t="s">
        <v>1741</v>
      </c>
      <c r="F349" s="95"/>
      <c r="G349" s="43">
        <v>40</v>
      </c>
      <c r="H349" s="26"/>
      <c r="I349" s="9"/>
      <c r="J349" s="1037"/>
      <c r="K349" s="10"/>
      <c r="L349" s="10"/>
      <c r="M349" s="78"/>
      <c r="N349" s="36"/>
      <c r="O349" s="1037"/>
      <c r="P349" s="195"/>
      <c r="Q349" s="6"/>
      <c r="R349" s="6"/>
      <c r="S349" s="34"/>
      <c r="T349" s="9">
        <v>4</v>
      </c>
      <c r="U349" s="1037"/>
      <c r="V349" s="9"/>
      <c r="W349" s="9"/>
      <c r="X349" s="116"/>
      <c r="Y349" s="9"/>
      <c r="Z349" s="8"/>
      <c r="AJ349" s="545"/>
      <c r="AN349" s="545"/>
    </row>
    <row r="350" spans="1:40" s="1" customFormat="1" ht="22.5" x14ac:dyDescent="0.2">
      <c r="A350" s="92">
        <v>22628</v>
      </c>
      <c r="B350" s="92"/>
      <c r="C350" s="23">
        <v>153</v>
      </c>
      <c r="D350" s="67" t="s">
        <v>1742</v>
      </c>
      <c r="E350" s="208" t="s">
        <v>1743</v>
      </c>
      <c r="F350" s="95"/>
      <c r="G350" s="43">
        <v>41</v>
      </c>
      <c r="H350" s="26"/>
      <c r="I350" s="9"/>
      <c r="J350" s="1037"/>
      <c r="K350" s="10"/>
      <c r="L350" s="10"/>
      <c r="M350" s="78"/>
      <c r="N350" s="36"/>
      <c r="O350" s="1037"/>
      <c r="P350" s="195"/>
      <c r="Q350" s="6"/>
      <c r="R350" s="6"/>
      <c r="S350" s="34"/>
      <c r="T350" s="9"/>
      <c r="U350" s="1037"/>
      <c r="V350" s="9"/>
      <c r="W350" s="9"/>
      <c r="X350" s="116"/>
      <c r="Y350" s="9"/>
      <c r="Z350" s="8"/>
      <c r="AJ350" s="545"/>
      <c r="AN350" s="545"/>
    </row>
    <row r="351" spans="1:40" s="1" customFormat="1" ht="17.25" customHeight="1" x14ac:dyDescent="0.2">
      <c r="A351" s="92">
        <v>22629</v>
      </c>
      <c r="B351" s="92"/>
      <c r="C351" s="23">
        <v>154</v>
      </c>
      <c r="D351" s="67" t="s">
        <v>1744</v>
      </c>
      <c r="E351" s="208" t="s">
        <v>1745</v>
      </c>
      <c r="F351" s="95"/>
      <c r="G351" s="43"/>
      <c r="H351" s="26"/>
      <c r="I351" s="9"/>
      <c r="J351" s="1037"/>
      <c r="K351" s="10"/>
      <c r="L351" s="10"/>
      <c r="M351" s="78"/>
      <c r="N351" s="36"/>
      <c r="O351" s="1037"/>
      <c r="P351" s="195"/>
      <c r="Q351" s="6"/>
      <c r="R351" s="6"/>
      <c r="S351" s="34"/>
      <c r="T351" s="9"/>
      <c r="U351" s="1037"/>
      <c r="V351" s="9"/>
      <c r="W351" s="9"/>
      <c r="X351" s="116"/>
      <c r="Y351" s="9"/>
      <c r="Z351" s="8"/>
      <c r="AJ351" s="545"/>
      <c r="AN351" s="545"/>
    </row>
    <row r="352" spans="1:40" s="1" customFormat="1" ht="12" x14ac:dyDescent="0.2">
      <c r="A352" s="92"/>
      <c r="B352" s="92"/>
      <c r="C352" s="23"/>
      <c r="D352" s="67"/>
      <c r="E352" s="208"/>
      <c r="F352" s="95"/>
      <c r="G352" s="43"/>
      <c r="H352" s="26"/>
      <c r="I352" s="9"/>
      <c r="J352" s="1037"/>
      <c r="K352" s="10"/>
      <c r="L352" s="10"/>
      <c r="M352" s="78"/>
      <c r="N352" s="36"/>
      <c r="O352" s="1037"/>
      <c r="P352" s="195"/>
      <c r="Q352" s="6"/>
      <c r="R352" s="6"/>
      <c r="S352" s="34"/>
      <c r="T352" s="9"/>
      <c r="U352" s="1037"/>
      <c r="V352" s="9"/>
      <c r="W352" s="9"/>
      <c r="X352" s="116"/>
      <c r="Y352" s="9"/>
      <c r="Z352" s="8"/>
      <c r="AJ352" s="545"/>
      <c r="AN352" s="545"/>
    </row>
    <row r="353" spans="1:40" s="1" customFormat="1" ht="12" x14ac:dyDescent="0.2">
      <c r="A353" s="92">
        <v>22632</v>
      </c>
      <c r="B353" s="92"/>
      <c r="C353" s="23">
        <v>160</v>
      </c>
      <c r="D353" s="67" t="s">
        <v>1746</v>
      </c>
      <c r="E353" s="208" t="s">
        <v>1747</v>
      </c>
      <c r="F353" s="95"/>
      <c r="G353" s="43">
        <v>484</v>
      </c>
      <c r="H353" s="26"/>
      <c r="I353" s="9"/>
      <c r="J353" s="1037"/>
      <c r="K353" s="10"/>
      <c r="L353" s="10"/>
      <c r="M353" s="78"/>
      <c r="N353" s="36"/>
      <c r="O353" s="1037"/>
      <c r="P353" s="195"/>
      <c r="Q353" s="6"/>
      <c r="R353" s="6"/>
      <c r="S353" s="34"/>
      <c r="T353" s="9"/>
      <c r="U353" s="1037"/>
      <c r="V353" s="9"/>
      <c r="W353" s="9"/>
      <c r="X353" s="116"/>
      <c r="Y353" s="9"/>
      <c r="Z353" s="8"/>
      <c r="AJ353" s="545"/>
      <c r="AN353" s="545"/>
    </row>
    <row r="356" spans="1:40" s="1" customFormat="1" ht="12" customHeight="1" x14ac:dyDescent="0.25">
      <c r="A356" s="2297" t="s">
        <v>1748</v>
      </c>
      <c r="B356" s="2297"/>
      <c r="C356" s="2297"/>
      <c r="D356" s="2297"/>
      <c r="E356" s="2297"/>
      <c r="F356" s="1025"/>
      <c r="G356" s="42"/>
      <c r="H356" s="977"/>
      <c r="I356" s="978"/>
      <c r="J356" s="982"/>
      <c r="K356" s="980"/>
      <c r="L356" s="980"/>
      <c r="M356" s="981"/>
      <c r="N356" s="1026"/>
      <c r="O356" s="982"/>
      <c r="P356" s="1093"/>
      <c r="Q356" s="982"/>
      <c r="R356" s="982"/>
      <c r="S356" s="984"/>
      <c r="T356" s="978"/>
      <c r="U356" s="982"/>
      <c r="V356" s="978"/>
      <c r="W356" s="978"/>
      <c r="X356" s="1038"/>
      <c r="Y356" s="978"/>
      <c r="Z356" s="1094"/>
      <c r="AA356" s="191"/>
      <c r="AJ356" s="545"/>
      <c r="AN356" s="545"/>
    </row>
    <row r="357" spans="1:40" s="1" customFormat="1" x14ac:dyDescent="0.25">
      <c r="A357" s="1101">
        <v>23585</v>
      </c>
      <c r="B357" s="1041"/>
      <c r="C357" s="1028">
        <v>101</v>
      </c>
      <c r="D357" s="1042" t="s">
        <v>1749</v>
      </c>
      <c r="E357" s="1096" t="s">
        <v>1750</v>
      </c>
      <c r="F357" s="95"/>
      <c r="G357" s="43">
        <v>383</v>
      </c>
      <c r="H357" s="26">
        <v>42383</v>
      </c>
      <c r="I357" s="9">
        <v>42384</v>
      </c>
      <c r="J357" s="36"/>
      <c r="K357" s="10">
        <v>1</v>
      </c>
      <c r="L357" s="10">
        <v>1</v>
      </c>
      <c r="M357" s="78">
        <v>42408</v>
      </c>
      <c r="N357" s="36">
        <v>42404</v>
      </c>
      <c r="O357" s="36" t="s">
        <v>590</v>
      </c>
      <c r="P357" s="195" t="s">
        <v>590</v>
      </c>
      <c r="Q357" s="6"/>
      <c r="R357" s="1105">
        <v>23585</v>
      </c>
      <c r="S357" s="34">
        <v>1</v>
      </c>
      <c r="T357" s="9">
        <v>42419</v>
      </c>
      <c r="U357" s="36"/>
      <c r="V357" s="9"/>
      <c r="W357" s="9"/>
      <c r="X357" s="116"/>
      <c r="Y357" s="9"/>
      <c r="Z357" s="211" t="s">
        <v>1751</v>
      </c>
      <c r="AA357" s="191"/>
      <c r="AJ357" s="545"/>
      <c r="AN357" s="545"/>
    </row>
    <row r="359" spans="1:40" s="1" customFormat="1" ht="12" customHeight="1" x14ac:dyDescent="0.25">
      <c r="A359" s="2298" t="s">
        <v>1752</v>
      </c>
      <c r="B359" s="2299"/>
      <c r="C359" s="2299"/>
      <c r="D359" s="2299"/>
      <c r="E359" s="2300"/>
      <c r="F359" s="1025"/>
      <c r="G359" s="982"/>
      <c r="H359" s="1106"/>
      <c r="I359" s="978"/>
      <c r="J359" s="982"/>
      <c r="K359" s="978"/>
      <c r="L359" s="978"/>
      <c r="M359" s="981"/>
      <c r="N359" s="1026"/>
      <c r="O359" s="982"/>
      <c r="P359" s="1093"/>
      <c r="Q359" s="982"/>
      <c r="R359" s="982"/>
      <c r="S359" s="984"/>
      <c r="T359" s="978"/>
      <c r="U359" s="982"/>
      <c r="V359" s="978"/>
      <c r="W359" s="978"/>
      <c r="X359" s="1038"/>
      <c r="Y359" s="978"/>
      <c r="Z359" s="1107"/>
      <c r="AA359" s="1" t="s">
        <v>1753</v>
      </c>
      <c r="AB359" s="1" t="s">
        <v>1754</v>
      </c>
      <c r="AC359" s="234" t="s">
        <v>1755</v>
      </c>
      <c r="AD359" s="1" t="s">
        <v>1756</v>
      </c>
      <c r="AF359" s="1" t="s">
        <v>1757</v>
      </c>
      <c r="AJ359" s="545"/>
      <c r="AN359" s="545"/>
    </row>
    <row r="360" spans="1:40" s="1" customFormat="1" ht="18" customHeight="1" x14ac:dyDescent="0.25">
      <c r="A360" s="170">
        <v>23816</v>
      </c>
      <c r="B360" s="92"/>
      <c r="C360" s="23">
        <v>101</v>
      </c>
      <c r="D360" s="67" t="s">
        <v>1758</v>
      </c>
      <c r="E360" s="208" t="s">
        <v>371</v>
      </c>
      <c r="F360" s="95">
        <v>42443</v>
      </c>
      <c r="G360" s="43"/>
      <c r="H360" s="26">
        <v>42443</v>
      </c>
      <c r="I360" s="9">
        <v>42444</v>
      </c>
      <c r="J360" s="36"/>
      <c r="K360" s="10">
        <v>1</v>
      </c>
      <c r="L360" s="10">
        <v>1</v>
      </c>
      <c r="M360" s="78">
        <v>42460</v>
      </c>
      <c r="N360" s="36">
        <v>42452</v>
      </c>
      <c r="O360" s="36" t="s">
        <v>590</v>
      </c>
      <c r="P360" s="195" t="s">
        <v>590</v>
      </c>
      <c r="Q360" s="6"/>
      <c r="R360" s="170">
        <v>23816</v>
      </c>
      <c r="S360" s="34">
        <v>1</v>
      </c>
      <c r="T360" s="9">
        <v>42473</v>
      </c>
      <c r="U360" s="36"/>
      <c r="V360" s="9"/>
      <c r="W360" s="9"/>
      <c r="X360" s="116"/>
      <c r="Y360" s="9"/>
      <c r="Z360" s="232" t="s">
        <v>1759</v>
      </c>
      <c r="AB360" s="1">
        <v>56.9</v>
      </c>
      <c r="AC360" s="1">
        <v>3.1</v>
      </c>
      <c r="AD360" s="1">
        <v>16.2</v>
      </c>
      <c r="AE360" s="1">
        <v>-10.199999999999999</v>
      </c>
      <c r="AJ360" s="545"/>
      <c r="AN360" s="545"/>
    </row>
    <row r="361" spans="1:40" s="1" customFormat="1" ht="15" customHeight="1" x14ac:dyDescent="0.25">
      <c r="A361" s="1101">
        <v>23817</v>
      </c>
      <c r="B361" s="92"/>
      <c r="C361" s="23">
        <v>102</v>
      </c>
      <c r="D361" s="67" t="s">
        <v>1760</v>
      </c>
      <c r="E361" s="208" t="s">
        <v>373</v>
      </c>
      <c r="F361" s="95">
        <v>42446</v>
      </c>
      <c r="G361" s="43"/>
      <c r="H361" s="26">
        <v>42452</v>
      </c>
      <c r="I361" s="9">
        <v>42453</v>
      </c>
      <c r="J361" s="1037"/>
      <c r="K361" s="10">
        <v>1</v>
      </c>
      <c r="L361" s="10">
        <v>1</v>
      </c>
      <c r="M361" s="78"/>
      <c r="N361" s="36">
        <v>42470</v>
      </c>
      <c r="O361" s="1037" t="s">
        <v>590</v>
      </c>
      <c r="P361" s="195" t="s">
        <v>590</v>
      </c>
      <c r="Q361" s="6"/>
      <c r="R361" s="170">
        <v>23817</v>
      </c>
      <c r="S361" s="34">
        <v>1</v>
      </c>
      <c r="T361" s="9">
        <v>42482</v>
      </c>
      <c r="U361" s="1037"/>
      <c r="V361" s="9"/>
      <c r="W361" s="9"/>
      <c r="X361" s="116"/>
      <c r="Y361" s="9"/>
      <c r="Z361" s="232"/>
      <c r="AA361" s="191"/>
      <c r="AB361" s="1">
        <v>232</v>
      </c>
      <c r="AC361" s="1">
        <v>19</v>
      </c>
      <c r="AD361" s="1">
        <v>91.8</v>
      </c>
      <c r="AE361" s="1">
        <v>30.2</v>
      </c>
      <c r="AJ361" s="545"/>
      <c r="AN361" s="545"/>
    </row>
    <row r="362" spans="1:40" s="1" customFormat="1" ht="15" customHeight="1" x14ac:dyDescent="0.25">
      <c r="A362" s="170">
        <v>23818</v>
      </c>
      <c r="B362" s="1041"/>
      <c r="C362" s="1028">
        <v>103</v>
      </c>
      <c r="D362" s="1042" t="s">
        <v>1761</v>
      </c>
      <c r="E362" s="1108" t="s">
        <v>1075</v>
      </c>
      <c r="F362" s="95">
        <v>42443</v>
      </c>
      <c r="G362" s="1045"/>
      <c r="H362" s="1064">
        <v>42443</v>
      </c>
      <c r="I362" s="1065">
        <v>42445</v>
      </c>
      <c r="J362" s="1037"/>
      <c r="K362" s="1047">
        <v>1</v>
      </c>
      <c r="L362" s="1047">
        <v>1</v>
      </c>
      <c r="M362" s="1048">
        <v>42460</v>
      </c>
      <c r="N362" s="1037">
        <v>42457</v>
      </c>
      <c r="O362" s="1037" t="s">
        <v>590</v>
      </c>
      <c r="P362" s="1097" t="s">
        <v>590</v>
      </c>
      <c r="Q362" s="1068"/>
      <c r="R362" s="170">
        <v>23818</v>
      </c>
      <c r="S362" s="1050">
        <v>1</v>
      </c>
      <c r="T362" s="1065">
        <v>42475</v>
      </c>
      <c r="U362" s="1037"/>
      <c r="V362" s="1065"/>
      <c r="W362" s="1065"/>
      <c r="X362" s="1066"/>
      <c r="Y362" s="1065"/>
      <c r="Z362" s="232"/>
      <c r="AA362" s="191"/>
      <c r="AB362" s="1">
        <v>97.9</v>
      </c>
      <c r="AC362" s="1">
        <v>-27.9</v>
      </c>
      <c r="AD362" s="1">
        <v>26.4</v>
      </c>
      <c r="AE362" s="1">
        <v>-17.399999999999999</v>
      </c>
      <c r="AJ362" s="545"/>
      <c r="AN362" s="545"/>
    </row>
    <row r="363" spans="1:40" s="1" customFormat="1" ht="15" customHeight="1" x14ac:dyDescent="0.25">
      <c r="A363" s="1101">
        <v>23819</v>
      </c>
      <c r="B363" s="92"/>
      <c r="C363" s="23">
        <v>104</v>
      </c>
      <c r="D363" s="67" t="s">
        <v>1762</v>
      </c>
      <c r="E363" s="208" t="s">
        <v>1763</v>
      </c>
      <c r="F363" s="95">
        <v>42446</v>
      </c>
      <c r="G363" s="43"/>
      <c r="H363" s="26">
        <v>42446</v>
      </c>
      <c r="I363" s="9">
        <v>42447</v>
      </c>
      <c r="J363" s="1037"/>
      <c r="K363" s="10">
        <v>1</v>
      </c>
      <c r="L363" s="10">
        <v>1</v>
      </c>
      <c r="M363" s="78"/>
      <c r="N363" s="36">
        <v>42457</v>
      </c>
      <c r="O363" s="1037" t="s">
        <v>590</v>
      </c>
      <c r="P363" s="195"/>
      <c r="Q363" s="6"/>
      <c r="R363" s="170">
        <v>23819</v>
      </c>
      <c r="S363" s="34">
        <v>1</v>
      </c>
      <c r="T363" s="9">
        <v>42473</v>
      </c>
      <c r="U363" s="1037"/>
      <c r="V363" s="9"/>
      <c r="W363" s="9"/>
      <c r="X363" s="116"/>
      <c r="Y363" s="9"/>
      <c r="Z363" s="232"/>
      <c r="AA363" s="191"/>
      <c r="AB363" s="1">
        <v>8.9</v>
      </c>
      <c r="AC363" s="1">
        <v>10.1</v>
      </c>
      <c r="AD363" s="1">
        <v>14.4</v>
      </c>
      <c r="AE363" s="1">
        <v>-13.4</v>
      </c>
      <c r="AJ363" s="545"/>
      <c r="AN363" s="545"/>
    </row>
    <row r="364" spans="1:40" s="1" customFormat="1" ht="15" customHeight="1" x14ac:dyDescent="0.25">
      <c r="A364" s="170">
        <v>23820</v>
      </c>
      <c r="B364" s="1041"/>
      <c r="C364" s="1028">
        <v>105</v>
      </c>
      <c r="D364" s="1042" t="s">
        <v>1764</v>
      </c>
      <c r="E364" s="1096" t="s">
        <v>1765</v>
      </c>
      <c r="F364" s="95">
        <v>42431</v>
      </c>
      <c r="G364" s="1045"/>
      <c r="H364" s="1064">
        <v>42436</v>
      </c>
      <c r="I364" s="1065">
        <v>42437</v>
      </c>
      <c r="J364" s="1037"/>
      <c r="K364" s="1047">
        <v>1</v>
      </c>
      <c r="L364" s="1047">
        <v>1</v>
      </c>
      <c r="M364" s="1048"/>
      <c r="N364" s="1037">
        <v>42447</v>
      </c>
      <c r="O364" s="1037" t="s">
        <v>590</v>
      </c>
      <c r="P364" s="1097" t="s">
        <v>590</v>
      </c>
      <c r="Q364" s="1068"/>
      <c r="R364" s="170">
        <v>23820</v>
      </c>
      <c r="S364" s="1050">
        <v>1</v>
      </c>
      <c r="T364" s="1065">
        <v>42450</v>
      </c>
      <c r="U364" s="1037"/>
      <c r="V364" s="1065"/>
      <c r="W364" s="1065"/>
      <c r="X364" s="1066"/>
      <c r="Y364" s="1065"/>
      <c r="Z364" s="1109"/>
      <c r="AA364" s="191"/>
      <c r="AB364" s="1">
        <v>35.5</v>
      </c>
      <c r="AC364" s="1">
        <v>4.5</v>
      </c>
      <c r="AD364" s="1">
        <v>0</v>
      </c>
      <c r="AE364" s="1">
        <v>4</v>
      </c>
      <c r="AJ364" s="545"/>
      <c r="AN364" s="545"/>
    </row>
    <row r="365" spans="1:40" s="1" customFormat="1" ht="15" customHeight="1" x14ac:dyDescent="0.25">
      <c r="A365" s="892">
        <v>23821</v>
      </c>
      <c r="B365" s="1041"/>
      <c r="C365" s="1028">
        <v>110</v>
      </c>
      <c r="D365" s="1042" t="s">
        <v>1766</v>
      </c>
      <c r="E365" s="1096" t="s">
        <v>1767</v>
      </c>
      <c r="F365" s="95"/>
      <c r="G365" s="1045"/>
      <c r="H365" s="1064"/>
      <c r="I365" s="1065"/>
      <c r="J365" s="1037"/>
      <c r="K365" s="1047"/>
      <c r="L365" s="1047"/>
      <c r="M365" s="1048"/>
      <c r="N365" s="1037"/>
      <c r="O365" s="1037"/>
      <c r="P365" s="1097"/>
      <c r="Q365" s="1068"/>
      <c r="R365" s="892"/>
      <c r="S365" s="1050"/>
      <c r="T365" s="1065"/>
      <c r="U365" s="1037"/>
      <c r="V365" s="1065"/>
      <c r="W365" s="1065"/>
      <c r="X365" s="1066"/>
      <c r="Y365" s="1065"/>
      <c r="Z365" s="1109"/>
      <c r="AA365" s="191"/>
      <c r="AC365" s="1">
        <f>SUM(AC360:AC364)</f>
        <v>8.8000000000000025</v>
      </c>
      <c r="AE365" s="1">
        <f>SUM(AE360:AE364)</f>
        <v>-6.7999999999999989</v>
      </c>
      <c r="AJ365" s="545"/>
      <c r="AN365" s="545"/>
    </row>
    <row r="366" spans="1:40" s="1" customFormat="1" ht="15" customHeight="1" x14ac:dyDescent="0.25">
      <c r="A366" s="892">
        <v>23822</v>
      </c>
      <c r="B366" s="1041"/>
      <c r="C366" s="1028">
        <v>111</v>
      </c>
      <c r="D366" s="1042" t="s">
        <v>1768</v>
      </c>
      <c r="E366" s="1096" t="s">
        <v>83</v>
      </c>
      <c r="F366" s="95"/>
      <c r="G366" s="1045"/>
      <c r="H366" s="1064"/>
      <c r="I366" s="1065"/>
      <c r="J366" s="1037"/>
      <c r="K366" s="1047"/>
      <c r="L366" s="1047"/>
      <c r="M366" s="1048"/>
      <c r="N366" s="1037"/>
      <c r="O366" s="1037"/>
      <c r="P366" s="1097"/>
      <c r="Q366" s="1068"/>
      <c r="R366" s="892"/>
      <c r="S366" s="1050"/>
      <c r="T366" s="1065"/>
      <c r="U366" s="1037"/>
      <c r="V366" s="1065"/>
      <c r="W366" s="1065"/>
      <c r="X366" s="1066"/>
      <c r="Y366" s="1065"/>
      <c r="Z366" s="1109"/>
      <c r="AA366" s="191"/>
      <c r="AJ366" s="545"/>
      <c r="AN366" s="545"/>
    </row>
    <row r="367" spans="1:40" s="1" customFormat="1" ht="15" customHeight="1" x14ac:dyDescent="0.25">
      <c r="A367" s="892">
        <v>23823</v>
      </c>
      <c r="B367" s="1041"/>
      <c r="C367" s="1028">
        <v>112</v>
      </c>
      <c r="D367" s="1042" t="s">
        <v>450</v>
      </c>
      <c r="E367" s="1096" t="s">
        <v>451</v>
      </c>
      <c r="F367" s="95"/>
      <c r="G367" s="1045"/>
      <c r="H367" s="1064"/>
      <c r="I367" s="1065"/>
      <c r="J367" s="1037"/>
      <c r="K367" s="1047"/>
      <c r="L367" s="1047"/>
      <c r="M367" s="1048"/>
      <c r="N367" s="1037"/>
      <c r="O367" s="1037"/>
      <c r="P367" s="1097"/>
      <c r="Q367" s="1068"/>
      <c r="R367" s="892"/>
      <c r="S367" s="1050"/>
      <c r="T367" s="1065"/>
      <c r="U367" s="1037"/>
      <c r="V367" s="1065"/>
      <c r="W367" s="1065"/>
      <c r="X367" s="1066"/>
      <c r="Y367" s="1065"/>
      <c r="Z367" s="1110"/>
      <c r="AA367" s="191"/>
      <c r="AJ367" s="545"/>
      <c r="AN367" s="545"/>
    </row>
    <row r="368" spans="1:40" s="1" customFormat="1" ht="15" customHeight="1" x14ac:dyDescent="0.25">
      <c r="A368" s="892">
        <v>23824</v>
      </c>
      <c r="B368" s="92"/>
      <c r="C368" s="23">
        <v>113</v>
      </c>
      <c r="D368" s="67" t="s">
        <v>452</v>
      </c>
      <c r="E368" s="208" t="s">
        <v>453</v>
      </c>
      <c r="F368" s="95"/>
      <c r="G368" s="43"/>
      <c r="H368" s="26"/>
      <c r="I368" s="9"/>
      <c r="J368" s="1037"/>
      <c r="K368" s="10"/>
      <c r="L368" s="10"/>
      <c r="M368" s="78"/>
      <c r="N368" s="36"/>
      <c r="O368" s="1037"/>
      <c r="P368" s="195"/>
      <c r="Q368" s="6"/>
      <c r="R368" s="892"/>
      <c r="S368" s="34"/>
      <c r="T368" s="9"/>
      <c r="U368" s="1037"/>
      <c r="V368" s="9"/>
      <c r="W368" s="9"/>
      <c r="X368" s="116"/>
      <c r="Y368" s="9"/>
      <c r="Z368" s="1109"/>
      <c r="AA368" s="191"/>
      <c r="AJ368" s="545"/>
      <c r="AN368" s="545"/>
    </row>
    <row r="369" spans="1:40" s="1" customFormat="1" ht="15" customHeight="1" x14ac:dyDescent="0.25">
      <c r="A369" s="892"/>
      <c r="B369" s="1041"/>
      <c r="C369" s="1028"/>
      <c r="D369" s="1042"/>
      <c r="E369" s="1096"/>
      <c r="F369" s="95"/>
      <c r="G369" s="1045"/>
      <c r="H369" s="1064"/>
      <c r="I369" s="1065"/>
      <c r="J369" s="1037"/>
      <c r="K369" s="1047"/>
      <c r="L369" s="1047"/>
      <c r="M369" s="1048"/>
      <c r="N369" s="1037"/>
      <c r="O369" s="1037"/>
      <c r="P369" s="1097"/>
      <c r="Q369" s="1068"/>
      <c r="R369" s="892"/>
      <c r="S369" s="1050"/>
      <c r="T369" s="1065"/>
      <c r="U369" s="1037"/>
      <c r="V369" s="1065"/>
      <c r="W369" s="1065"/>
      <c r="X369" s="1066"/>
      <c r="Y369" s="1065"/>
      <c r="Z369" s="1109"/>
      <c r="AA369" s="191"/>
      <c r="AJ369" s="545"/>
      <c r="AN369" s="545"/>
    </row>
    <row r="370" spans="1:40" s="1" customFormat="1" ht="15" customHeight="1" x14ac:dyDescent="0.25">
      <c r="A370" s="892"/>
      <c r="B370" s="1041"/>
      <c r="C370" s="1028"/>
      <c r="D370" s="1042"/>
      <c r="E370" s="1096"/>
      <c r="F370" s="95"/>
      <c r="G370" s="1045"/>
      <c r="H370" s="1064"/>
      <c r="I370" s="1065"/>
      <c r="J370" s="1037"/>
      <c r="K370" s="1047"/>
      <c r="L370" s="1047"/>
      <c r="M370" s="1048"/>
      <c r="N370" s="1037"/>
      <c r="O370" s="1037"/>
      <c r="P370" s="1097"/>
      <c r="Q370" s="1068"/>
      <c r="R370" s="892"/>
      <c r="S370" s="1050"/>
      <c r="T370" s="1065"/>
      <c r="U370" s="1037"/>
      <c r="V370" s="1065"/>
      <c r="W370" s="1065"/>
      <c r="X370" s="1066"/>
      <c r="Y370" s="1065"/>
      <c r="Z370" s="1109"/>
      <c r="AA370" s="191"/>
      <c r="AJ370" s="545"/>
      <c r="AN370" s="545"/>
    </row>
    <row r="371" spans="1:40" s="1" customFormat="1" ht="15" customHeight="1" x14ac:dyDescent="0.25">
      <c r="A371" s="892"/>
      <c r="B371" s="1041"/>
      <c r="C371" s="1028"/>
      <c r="D371" s="1042"/>
      <c r="E371" s="1096"/>
      <c r="F371" s="95"/>
      <c r="G371" s="1045"/>
      <c r="H371" s="1064"/>
      <c r="I371" s="1065"/>
      <c r="J371" s="1037"/>
      <c r="K371" s="1047"/>
      <c r="L371" s="1047"/>
      <c r="M371" s="1048"/>
      <c r="N371" s="1037"/>
      <c r="O371" s="1037"/>
      <c r="P371" s="1097"/>
      <c r="Q371" s="1068"/>
      <c r="R371" s="892"/>
      <c r="S371" s="1050"/>
      <c r="T371" s="1065"/>
      <c r="U371" s="1037"/>
      <c r="V371" s="1065"/>
      <c r="W371" s="1065"/>
      <c r="X371" s="1066"/>
      <c r="Y371" s="1065"/>
      <c r="Z371" s="1110"/>
      <c r="AA371" s="191"/>
      <c r="AJ371" s="545"/>
      <c r="AN371" s="545"/>
    </row>
    <row r="373" spans="1:40" s="1" customFormat="1" ht="12" customHeight="1" x14ac:dyDescent="0.25">
      <c r="A373" s="2301" t="s">
        <v>1769</v>
      </c>
      <c r="B373" s="2302"/>
      <c r="C373" s="2302"/>
      <c r="D373" s="2302"/>
      <c r="E373" s="2303"/>
      <c r="F373" s="221"/>
      <c r="G373" s="222"/>
      <c r="H373" s="223"/>
      <c r="I373" s="224"/>
      <c r="J373" s="225"/>
      <c r="K373" s="226"/>
      <c r="L373" s="226"/>
      <c r="M373" s="227"/>
      <c r="N373" s="228"/>
      <c r="O373" s="225"/>
      <c r="P373" s="229"/>
      <c r="Q373" s="225"/>
      <c r="R373" s="225"/>
      <c r="S373" s="230"/>
      <c r="T373" s="224"/>
      <c r="U373" s="225"/>
      <c r="V373" s="224"/>
      <c r="W373" s="224"/>
      <c r="X373" s="231"/>
      <c r="Y373" s="224"/>
      <c r="Z373" s="233"/>
      <c r="AA373" s="191"/>
      <c r="AJ373" s="545"/>
      <c r="AN373" s="545"/>
    </row>
    <row r="374" spans="1:40" s="1" customFormat="1" ht="18" customHeight="1" x14ac:dyDescent="0.25">
      <c r="A374" s="170">
        <v>23784</v>
      </c>
      <c r="B374" s="1041"/>
      <c r="C374" s="1028">
        <v>1</v>
      </c>
      <c r="D374" s="1042" t="s">
        <v>1770</v>
      </c>
      <c r="E374" s="1096" t="s">
        <v>1771</v>
      </c>
      <c r="F374" s="1044"/>
      <c r="G374" s="1045"/>
      <c r="H374" s="1064">
        <v>42416</v>
      </c>
      <c r="I374" s="1065">
        <v>42416</v>
      </c>
      <c r="J374" s="1037" t="s">
        <v>590</v>
      </c>
      <c r="K374" s="1047">
        <v>1</v>
      </c>
      <c r="L374" s="1047">
        <v>1</v>
      </c>
      <c r="M374" s="1048">
        <v>42450</v>
      </c>
      <c r="N374" s="1037">
        <v>42478</v>
      </c>
      <c r="O374" s="1037" t="s">
        <v>590</v>
      </c>
      <c r="P374" s="1097" t="s">
        <v>590</v>
      </c>
      <c r="Q374" s="1068"/>
      <c r="R374" s="1101">
        <v>23784</v>
      </c>
      <c r="S374" s="1050">
        <v>0.95</v>
      </c>
      <c r="T374" s="1065">
        <v>42482</v>
      </c>
      <c r="U374" s="1037"/>
      <c r="V374" s="1065"/>
      <c r="W374" s="1065"/>
      <c r="X374" s="1066"/>
      <c r="Y374" s="1065"/>
      <c r="Z374" s="1109" t="s">
        <v>1772</v>
      </c>
      <c r="AA374" s="191"/>
      <c r="AJ374" s="545"/>
      <c r="AN374" s="545"/>
    </row>
    <row r="377" spans="1:40" s="1" customFormat="1" ht="12" customHeight="1" x14ac:dyDescent="0.25">
      <c r="A377" s="2323" t="s">
        <v>1773</v>
      </c>
      <c r="B377" s="2324"/>
      <c r="C377" s="2324"/>
      <c r="D377" s="2324"/>
      <c r="E377" s="2325"/>
      <c r="F377" s="1025"/>
      <c r="G377" s="42"/>
      <c r="H377" s="977"/>
      <c r="I377" s="978"/>
      <c r="J377" s="982"/>
      <c r="K377" s="980"/>
      <c r="L377" s="980"/>
      <c r="M377" s="981"/>
      <c r="N377" s="1026"/>
      <c r="O377" s="982"/>
      <c r="P377" s="1093"/>
      <c r="Q377" s="982"/>
      <c r="R377" s="982"/>
      <c r="S377" s="984"/>
      <c r="T377" s="978"/>
      <c r="U377" s="982"/>
      <c r="V377" s="978"/>
      <c r="W377" s="978"/>
      <c r="X377" s="1038"/>
      <c r="Y377" s="978"/>
      <c r="Z377" s="1111"/>
      <c r="AA377" s="191"/>
      <c r="AJ377" s="545"/>
      <c r="AN377" s="545"/>
    </row>
    <row r="378" spans="1:40" s="1" customFormat="1" ht="18" customHeight="1" x14ac:dyDescent="0.25">
      <c r="A378" s="1101">
        <v>22757</v>
      </c>
      <c r="B378" s="92"/>
      <c r="C378" s="23">
        <v>510</v>
      </c>
      <c r="D378" s="67" t="s">
        <v>1774</v>
      </c>
      <c r="E378" s="208" t="s">
        <v>1775</v>
      </c>
      <c r="F378" s="95">
        <v>42426</v>
      </c>
      <c r="G378" s="43"/>
      <c r="H378" s="26">
        <v>42431</v>
      </c>
      <c r="I378" s="9">
        <v>42433</v>
      </c>
      <c r="J378" s="36"/>
      <c r="K378" s="10">
        <v>1</v>
      </c>
      <c r="L378" s="10">
        <v>1</v>
      </c>
      <c r="M378" s="78">
        <v>42454</v>
      </c>
      <c r="N378" s="36">
        <v>42443</v>
      </c>
      <c r="O378" s="36" t="s">
        <v>590</v>
      </c>
      <c r="P378" s="195" t="s">
        <v>590</v>
      </c>
      <c r="Q378" s="6"/>
      <c r="R378" s="56">
        <v>22757</v>
      </c>
      <c r="S378" s="34">
        <v>1</v>
      </c>
      <c r="T378" s="9">
        <v>42471</v>
      </c>
      <c r="U378" s="36"/>
      <c r="V378" s="9"/>
      <c r="W378" s="9"/>
      <c r="X378" s="116"/>
      <c r="Y378" s="9"/>
      <c r="Z378" s="232"/>
      <c r="AA378" s="191"/>
      <c r="AJ378" s="545"/>
      <c r="AN378" s="545"/>
    </row>
    <row r="379" spans="1:40" s="1" customFormat="1" ht="15" customHeight="1" x14ac:dyDescent="0.25">
      <c r="A379" s="1101">
        <v>22758</v>
      </c>
      <c r="B379" s="92"/>
      <c r="C379" s="23">
        <v>520</v>
      </c>
      <c r="D379" s="67" t="s">
        <v>1776</v>
      </c>
      <c r="E379" s="208" t="s">
        <v>1777</v>
      </c>
      <c r="F379" s="95">
        <v>42426</v>
      </c>
      <c r="G379" s="43"/>
      <c r="H379" s="26">
        <v>42433</v>
      </c>
      <c r="I379" s="9">
        <v>42436</v>
      </c>
      <c r="J379" s="1037"/>
      <c r="K379" s="10">
        <v>1</v>
      </c>
      <c r="L379" s="10">
        <v>1</v>
      </c>
      <c r="M379" s="78">
        <v>42454</v>
      </c>
      <c r="N379" s="36">
        <v>42461</v>
      </c>
      <c r="O379" s="1037" t="s">
        <v>590</v>
      </c>
      <c r="P379" s="195" t="s">
        <v>590</v>
      </c>
      <c r="Q379" s="6"/>
      <c r="R379" s="56">
        <v>22758</v>
      </c>
      <c r="S379" s="34">
        <v>1</v>
      </c>
      <c r="T379" s="9">
        <v>42474</v>
      </c>
      <c r="U379" s="1037"/>
      <c r="V379" s="9"/>
      <c r="W379" s="9"/>
      <c r="X379" s="116"/>
      <c r="Y379" s="9"/>
      <c r="Z379" s="232"/>
      <c r="AA379" s="191"/>
      <c r="AJ379" s="545"/>
      <c r="AN379" s="545"/>
    </row>
    <row r="380" spans="1:40" s="1" customFormat="1" ht="15" customHeight="1" x14ac:dyDescent="0.25">
      <c r="A380" s="892">
        <v>22762</v>
      </c>
      <c r="B380" s="1041"/>
      <c r="C380" s="1028" t="s">
        <v>1778</v>
      </c>
      <c r="D380" s="1042" t="s">
        <v>1779</v>
      </c>
      <c r="E380" s="1096" t="s">
        <v>74</v>
      </c>
      <c r="F380" s="95"/>
      <c r="G380" s="1045"/>
      <c r="H380" s="1064"/>
      <c r="I380" s="1065"/>
      <c r="J380" s="1037"/>
      <c r="K380" s="1047"/>
      <c r="L380" s="1047"/>
      <c r="M380" s="1048"/>
      <c r="N380" s="1037"/>
      <c r="O380" s="1037"/>
      <c r="P380" s="1097"/>
      <c r="Q380" s="1068"/>
      <c r="R380" s="1112"/>
      <c r="S380" s="1050"/>
      <c r="T380" s="1065"/>
      <c r="U380" s="1037"/>
      <c r="V380" s="1065"/>
      <c r="W380" s="1065"/>
      <c r="X380" s="1066"/>
      <c r="Y380" s="1065"/>
      <c r="Z380" s="232"/>
      <c r="AA380" s="191"/>
      <c r="AJ380" s="545"/>
      <c r="AN380" s="545"/>
    </row>
    <row r="381" spans="1:40" s="1" customFormat="1" ht="15" customHeight="1" x14ac:dyDescent="0.25">
      <c r="A381" s="892">
        <v>23247</v>
      </c>
      <c r="B381" s="92"/>
      <c r="C381" s="23" t="s">
        <v>1780</v>
      </c>
      <c r="D381" s="67" t="s">
        <v>1192</v>
      </c>
      <c r="E381" s="208" t="s">
        <v>1781</v>
      </c>
      <c r="F381" s="95"/>
      <c r="G381" s="43"/>
      <c r="H381" s="26"/>
      <c r="I381" s="9"/>
      <c r="J381" s="1037"/>
      <c r="K381" s="10"/>
      <c r="L381" s="10"/>
      <c r="M381" s="78"/>
      <c r="N381" s="36"/>
      <c r="O381" s="1037"/>
      <c r="P381" s="195"/>
      <c r="Q381" s="6"/>
      <c r="R381" s="1112"/>
      <c r="S381" s="34"/>
      <c r="T381" s="9"/>
      <c r="U381" s="1037"/>
      <c r="V381" s="9"/>
      <c r="W381" s="9"/>
      <c r="X381" s="116"/>
      <c r="Y381" s="9"/>
      <c r="Z381" s="232"/>
      <c r="AA381" s="191"/>
      <c r="AJ381" s="545"/>
      <c r="AN381" s="545"/>
    </row>
    <row r="382" spans="1:40" s="1" customFormat="1" ht="15" customHeight="1" x14ac:dyDescent="0.25">
      <c r="A382" s="1113">
        <v>23795</v>
      </c>
      <c r="B382" s="1114"/>
      <c r="C382" s="1115">
        <v>530</v>
      </c>
      <c r="D382" s="1116" t="s">
        <v>1782</v>
      </c>
      <c r="E382" s="1117" t="s">
        <v>1783</v>
      </c>
      <c r="F382" s="212">
        <v>42429</v>
      </c>
      <c r="G382" s="1118"/>
      <c r="H382" s="1119">
        <v>42445</v>
      </c>
      <c r="I382" s="1120">
        <v>42447</v>
      </c>
      <c r="J382" s="1077"/>
      <c r="K382" s="1121">
        <v>1</v>
      </c>
      <c r="L382" s="1121">
        <v>1</v>
      </c>
      <c r="M382" s="1122"/>
      <c r="N382" s="1077">
        <v>42459</v>
      </c>
      <c r="O382" s="1077" t="s">
        <v>590</v>
      </c>
      <c r="P382" s="1123" t="s">
        <v>590</v>
      </c>
      <c r="Q382" s="1124"/>
      <c r="R382" s="1125">
        <v>23795</v>
      </c>
      <c r="S382" s="1126">
        <v>1</v>
      </c>
      <c r="T382" s="1120">
        <v>42474</v>
      </c>
      <c r="U382" s="1077"/>
      <c r="V382" s="1120"/>
      <c r="W382" s="1120"/>
      <c r="X382" s="1127"/>
      <c r="Y382" s="1120"/>
      <c r="Z382" s="1128"/>
      <c r="AA382" s="191"/>
      <c r="AJ382" s="545"/>
      <c r="AN382" s="545"/>
    </row>
    <row r="384" spans="1:40" s="1" customFormat="1" ht="12" customHeight="1" x14ac:dyDescent="0.25">
      <c r="A384" s="2320" t="s">
        <v>1784</v>
      </c>
      <c r="B384" s="2321"/>
      <c r="C384" s="2321"/>
      <c r="D384" s="2321"/>
      <c r="E384" s="2322"/>
      <c r="F384" s="1025"/>
      <c r="G384" s="982"/>
      <c r="H384" s="1106"/>
      <c r="I384" s="978"/>
      <c r="J384" s="982"/>
      <c r="K384" s="978"/>
      <c r="L384" s="978"/>
      <c r="M384" s="981"/>
      <c r="N384" s="1026"/>
      <c r="O384" s="982"/>
      <c r="P384" s="1093"/>
      <c r="Q384" s="982"/>
      <c r="R384" s="982"/>
      <c r="S384" s="984"/>
      <c r="T384" s="978"/>
      <c r="U384" s="982"/>
      <c r="V384" s="978"/>
      <c r="W384" s="978"/>
      <c r="X384" s="1038"/>
      <c r="Y384" s="978"/>
      <c r="Z384" s="1107"/>
      <c r="AA384" s="191"/>
      <c r="AJ384" s="545"/>
      <c r="AN384" s="545"/>
    </row>
    <row r="385" spans="1:40" s="1" customFormat="1" ht="18" customHeight="1" x14ac:dyDescent="0.25">
      <c r="A385" s="110">
        <v>24148</v>
      </c>
      <c r="B385" s="92"/>
      <c r="C385" s="23"/>
      <c r="D385" s="67" t="s">
        <v>1785</v>
      </c>
      <c r="E385" s="208" t="s">
        <v>1786</v>
      </c>
      <c r="F385" s="95"/>
      <c r="G385" s="43"/>
      <c r="H385" s="26">
        <v>42482</v>
      </c>
      <c r="I385" s="9">
        <v>42482</v>
      </c>
      <c r="J385" s="36"/>
      <c r="K385" s="10">
        <v>0.95</v>
      </c>
      <c r="L385" s="10">
        <v>0.65</v>
      </c>
      <c r="M385" s="78"/>
      <c r="N385" s="36"/>
      <c r="O385" s="36"/>
      <c r="P385" s="195"/>
      <c r="Q385" s="6"/>
      <c r="R385" s="235"/>
      <c r="S385" s="34"/>
      <c r="T385" s="9"/>
      <c r="U385" s="36"/>
      <c r="V385" s="9"/>
      <c r="W385" s="9"/>
      <c r="X385" s="116"/>
      <c r="Y385" s="9"/>
      <c r="Z385" s="232"/>
      <c r="AA385" s="191"/>
      <c r="AJ385" s="545"/>
      <c r="AN385" s="545"/>
    </row>
    <row r="386" spans="1:40" s="1" customFormat="1" ht="15" customHeight="1" x14ac:dyDescent="0.25">
      <c r="A386" s="1101">
        <v>24149</v>
      </c>
      <c r="B386" s="92"/>
      <c r="C386" s="23"/>
      <c r="D386" s="67" t="s">
        <v>1787</v>
      </c>
      <c r="E386" s="208" t="s">
        <v>1788</v>
      </c>
      <c r="F386" s="95"/>
      <c r="G386" s="43"/>
      <c r="H386" s="26">
        <v>42482</v>
      </c>
      <c r="I386" s="9">
        <v>42482</v>
      </c>
      <c r="J386" s="1037"/>
      <c r="K386" s="10">
        <v>1</v>
      </c>
      <c r="L386" s="10">
        <v>1</v>
      </c>
      <c r="M386" s="78"/>
      <c r="N386" s="36"/>
      <c r="O386" s="1037"/>
      <c r="P386" s="195"/>
      <c r="Q386" s="6"/>
      <c r="R386" s="235"/>
      <c r="S386" s="34"/>
      <c r="T386" s="9"/>
      <c r="U386" s="1037"/>
      <c r="V386" s="9"/>
      <c r="W386" s="9"/>
      <c r="X386" s="116"/>
      <c r="Y386" s="9"/>
      <c r="Z386" s="232"/>
      <c r="AA386" s="191"/>
      <c r="AJ386" s="545"/>
      <c r="AN386" s="545"/>
    </row>
    <row r="387" spans="1:40" s="1" customFormat="1" ht="15" customHeight="1" x14ac:dyDescent="0.25">
      <c r="A387" s="1101">
        <v>24150</v>
      </c>
      <c r="B387" s="1041"/>
      <c r="C387" s="1028"/>
      <c r="D387" s="1042" t="s">
        <v>1789</v>
      </c>
      <c r="E387" s="1108" t="s">
        <v>1788</v>
      </c>
      <c r="F387" s="95"/>
      <c r="G387" s="1045"/>
      <c r="H387" s="26">
        <v>42482</v>
      </c>
      <c r="I387" s="9">
        <v>42482</v>
      </c>
      <c r="J387" s="1037"/>
      <c r="K387" s="1047">
        <v>1</v>
      </c>
      <c r="L387" s="1047">
        <v>1</v>
      </c>
      <c r="M387" s="1048"/>
      <c r="N387" s="1037"/>
      <c r="O387" s="1037"/>
      <c r="P387" s="1097"/>
      <c r="Q387" s="1068"/>
      <c r="R387" s="235"/>
      <c r="S387" s="1050"/>
      <c r="T387" s="1065"/>
      <c r="U387" s="1037"/>
      <c r="V387" s="1065"/>
      <c r="W387" s="1065"/>
      <c r="X387" s="1066"/>
      <c r="Y387" s="1065"/>
      <c r="Z387" s="232"/>
      <c r="AA387" s="191"/>
      <c r="AJ387" s="545"/>
      <c r="AN387" s="545"/>
    </row>
    <row r="388" spans="1:40" s="1" customFormat="1" ht="15" customHeight="1" x14ac:dyDescent="0.25">
      <c r="A388" s="1101">
        <v>24151</v>
      </c>
      <c r="B388" s="92"/>
      <c r="C388" s="23"/>
      <c r="D388" s="67" t="s">
        <v>1790</v>
      </c>
      <c r="E388" s="208" t="s">
        <v>1791</v>
      </c>
      <c r="F388" s="95"/>
      <c r="G388" s="43"/>
      <c r="H388" s="26">
        <v>42482</v>
      </c>
      <c r="I388" s="9">
        <v>42482</v>
      </c>
      <c r="J388" s="1037"/>
      <c r="K388" s="10">
        <v>1</v>
      </c>
      <c r="L388" s="10">
        <v>1</v>
      </c>
      <c r="M388" s="78"/>
      <c r="N388" s="36"/>
      <c r="O388" s="1037"/>
      <c r="P388" s="195"/>
      <c r="Q388" s="6"/>
      <c r="R388" s="235"/>
      <c r="S388" s="34"/>
      <c r="T388" s="9"/>
      <c r="U388" s="1037"/>
      <c r="V388" s="9"/>
      <c r="W388" s="9"/>
      <c r="X388" s="116"/>
      <c r="Y388" s="9"/>
      <c r="Z388" s="232"/>
      <c r="AA388" s="191"/>
      <c r="AJ388" s="545"/>
      <c r="AN388" s="545"/>
    </row>
    <row r="389" spans="1:40" s="1" customFormat="1" ht="15" customHeight="1" x14ac:dyDescent="0.25">
      <c r="A389" s="1101">
        <v>24152</v>
      </c>
      <c r="B389" s="1041"/>
      <c r="C389" s="1028"/>
      <c r="D389" s="1042" t="s">
        <v>1792</v>
      </c>
      <c r="E389" s="1096" t="s">
        <v>1791</v>
      </c>
      <c r="F389" s="95"/>
      <c r="G389" s="1045"/>
      <c r="H389" s="26">
        <v>42482</v>
      </c>
      <c r="I389" s="9">
        <v>42482</v>
      </c>
      <c r="J389" s="1037"/>
      <c r="K389" s="1047">
        <v>1</v>
      </c>
      <c r="L389" s="1047">
        <v>1</v>
      </c>
      <c r="M389" s="1048"/>
      <c r="N389" s="1037"/>
      <c r="O389" s="1037"/>
      <c r="P389" s="1097"/>
      <c r="Q389" s="1068"/>
      <c r="R389" s="235"/>
      <c r="S389" s="1050"/>
      <c r="T389" s="1065"/>
      <c r="U389" s="1037"/>
      <c r="V389" s="1065"/>
      <c r="W389" s="1065"/>
      <c r="X389" s="1066"/>
      <c r="Y389" s="1065"/>
      <c r="Z389" s="1109"/>
      <c r="AA389" s="191"/>
      <c r="AJ389" s="545"/>
      <c r="AN389" s="545"/>
    </row>
    <row r="392" spans="1:40" s="1" customFormat="1" ht="12" customHeight="1" x14ac:dyDescent="0.25">
      <c r="A392" s="2291" t="s">
        <v>1793</v>
      </c>
      <c r="B392" s="2291"/>
      <c r="C392" s="2291"/>
      <c r="D392" s="2291"/>
      <c r="E392" s="2291"/>
      <c r="F392" s="1025"/>
      <c r="G392" s="982"/>
      <c r="H392" s="1106"/>
      <c r="I392" s="978"/>
      <c r="J392" s="982"/>
      <c r="K392" s="978"/>
      <c r="L392" s="978"/>
      <c r="M392" s="981"/>
      <c r="N392" s="1026"/>
      <c r="O392" s="982"/>
      <c r="P392" s="1093"/>
      <c r="Q392" s="982"/>
      <c r="R392" s="982"/>
      <c r="S392" s="984"/>
      <c r="T392" s="978"/>
      <c r="U392" s="982"/>
      <c r="V392" s="978"/>
      <c r="W392" s="978"/>
      <c r="X392" s="1038"/>
      <c r="Y392" s="978"/>
      <c r="Z392" s="1107"/>
      <c r="AA392" s="191"/>
      <c r="AJ392" s="545"/>
      <c r="AN392" s="545"/>
    </row>
    <row r="393" spans="1:40" s="1" customFormat="1" ht="18" customHeight="1" x14ac:dyDescent="0.25">
      <c r="A393" s="110">
        <v>24183</v>
      </c>
      <c r="B393" s="92"/>
      <c r="C393" s="23"/>
      <c r="D393" s="67" t="s">
        <v>1794</v>
      </c>
      <c r="E393" s="208" t="s">
        <v>1795</v>
      </c>
      <c r="F393" s="95"/>
      <c r="G393" s="43"/>
      <c r="H393" s="26">
        <v>42489</v>
      </c>
      <c r="I393" s="9">
        <v>42499</v>
      </c>
      <c r="J393" s="36"/>
      <c r="K393" s="10">
        <v>0.95</v>
      </c>
      <c r="L393" s="10">
        <v>1</v>
      </c>
      <c r="M393" s="78"/>
      <c r="N393" s="36">
        <v>42517</v>
      </c>
      <c r="O393" s="36" t="s">
        <v>590</v>
      </c>
      <c r="P393" s="195" t="s">
        <v>590</v>
      </c>
      <c r="Q393" s="6"/>
      <c r="R393" s="56">
        <v>24183</v>
      </c>
      <c r="S393" s="34">
        <v>0.85</v>
      </c>
      <c r="T393" s="9"/>
      <c r="U393" s="36"/>
      <c r="V393" s="9"/>
      <c r="W393" s="9"/>
      <c r="X393" s="116"/>
      <c r="Y393" s="9"/>
      <c r="Z393" s="232"/>
      <c r="AA393" s="191"/>
      <c r="AJ393" s="545"/>
      <c r="AN393" s="545"/>
    </row>
    <row r="395" spans="1:40" s="1" customFormat="1" x14ac:dyDescent="0.25">
      <c r="A395" s="2320" t="s">
        <v>1796</v>
      </c>
      <c r="B395" s="2321"/>
      <c r="C395" s="2321"/>
      <c r="D395" s="2321"/>
      <c r="E395" s="2322"/>
      <c r="F395" s="1025"/>
      <c r="G395" s="982"/>
      <c r="H395" s="1106"/>
      <c r="I395" s="978"/>
      <c r="J395" s="982"/>
      <c r="K395" s="978"/>
      <c r="L395" s="978"/>
      <c r="M395" s="981"/>
      <c r="N395" s="1026"/>
      <c r="O395" s="982"/>
      <c r="P395" s="1093"/>
      <c r="Q395" s="982"/>
      <c r="R395" s="982"/>
      <c r="S395" s="984"/>
      <c r="T395" s="978"/>
      <c r="U395" s="978"/>
      <c r="V395" s="982"/>
      <c r="W395" s="978"/>
      <c r="X395" s="978"/>
      <c r="Y395" s="1038"/>
      <c r="Z395" s="978"/>
      <c r="AA395" s="1107"/>
      <c r="AJ395" s="545"/>
      <c r="AN395" s="545"/>
    </row>
    <row r="396" spans="1:40" s="1" customFormat="1" x14ac:dyDescent="0.25">
      <c r="A396" s="237">
        <v>22413</v>
      </c>
      <c r="B396" s="1129"/>
      <c r="C396" s="1130">
        <v>101</v>
      </c>
      <c r="D396" s="1131" t="s">
        <v>1797</v>
      </c>
      <c r="E396" s="1132" t="s">
        <v>1798</v>
      </c>
      <c r="F396" s="1133"/>
      <c r="G396" s="1058"/>
      <c r="H396" s="1054"/>
      <c r="I396" s="1055">
        <v>42564</v>
      </c>
      <c r="J396" s="1134"/>
      <c r="K396" s="1135"/>
      <c r="L396" s="1135"/>
      <c r="M396" s="1136"/>
      <c r="N396" s="1134">
        <v>42569</v>
      </c>
      <c r="O396" s="1134"/>
      <c r="P396" s="1137"/>
      <c r="Q396" s="1138"/>
      <c r="R396" s="1049">
        <v>24413</v>
      </c>
      <c r="S396" s="1139"/>
      <c r="T396" s="1055"/>
      <c r="U396" s="1140"/>
      <c r="V396" s="1134"/>
      <c r="W396" s="5"/>
      <c r="X396" s="5"/>
      <c r="Y396" s="238"/>
      <c r="Z396" s="5"/>
      <c r="AA396" s="239"/>
      <c r="AJ396" s="545"/>
      <c r="AN396" s="545"/>
    </row>
    <row r="398" spans="1:40" s="1" customFormat="1" x14ac:dyDescent="0.25">
      <c r="A398" s="2273" t="s">
        <v>1799</v>
      </c>
      <c r="B398" s="2274"/>
      <c r="C398" s="2274"/>
      <c r="D398" s="2274"/>
      <c r="E398" s="2275"/>
      <c r="F398" s="1025"/>
      <c r="G398" s="982"/>
      <c r="H398" s="1106"/>
      <c r="I398" s="978"/>
      <c r="J398" s="982"/>
      <c r="K398" s="978"/>
      <c r="L398" s="978"/>
      <c r="M398" s="981"/>
      <c r="N398" s="1026"/>
      <c r="O398" s="982"/>
      <c r="P398" s="1093"/>
      <c r="Q398" s="982"/>
      <c r="R398" s="982"/>
      <c r="S398" s="984"/>
      <c r="T398" s="978"/>
      <c r="U398" s="978"/>
      <c r="V398" s="982"/>
      <c r="W398" s="978"/>
      <c r="X398" s="978"/>
      <c r="Y398" s="1038"/>
      <c r="Z398" s="978"/>
      <c r="AA398" s="1107"/>
      <c r="AJ398" s="545"/>
      <c r="AN398" s="545"/>
    </row>
    <row r="399" spans="1:40" s="1" customFormat="1" x14ac:dyDescent="0.25">
      <c r="A399" s="1141">
        <v>24405</v>
      </c>
      <c r="B399" s="1142"/>
      <c r="C399" s="1143">
        <v>101</v>
      </c>
      <c r="D399" s="1144" t="s">
        <v>1800</v>
      </c>
      <c r="E399" s="1145" t="s">
        <v>1801</v>
      </c>
      <c r="F399" s="1146"/>
      <c r="G399" s="1016"/>
      <c r="H399" s="1147">
        <v>42551</v>
      </c>
      <c r="I399" s="1148">
        <v>42562</v>
      </c>
      <c r="J399" s="1148"/>
      <c r="K399" s="1149">
        <v>1</v>
      </c>
      <c r="L399" s="1149">
        <v>1</v>
      </c>
      <c r="M399" s="1150"/>
      <c r="N399" s="1148">
        <v>42587</v>
      </c>
      <c r="O399" s="993" t="s">
        <v>154</v>
      </c>
      <c r="P399" s="251" t="s">
        <v>154</v>
      </c>
      <c r="Q399" s="1151"/>
      <c r="R399" s="996">
        <v>24405</v>
      </c>
      <c r="S399" s="1152">
        <v>0.75</v>
      </c>
      <c r="T399" s="1013">
        <v>42604</v>
      </c>
      <c r="U399" s="1153"/>
      <c r="V399" s="1154"/>
      <c r="W399" s="1013">
        <v>42608</v>
      </c>
      <c r="X399" s="1013"/>
      <c r="Y399" s="1155"/>
      <c r="Z399" s="1013"/>
      <c r="AA399" s="1156"/>
      <c r="AJ399" s="545"/>
      <c r="AN399" s="545"/>
    </row>
    <row r="400" spans="1:40" s="1" customFormat="1" x14ac:dyDescent="0.25">
      <c r="A400" s="1157"/>
      <c r="B400" s="1129"/>
      <c r="C400" s="1130"/>
      <c r="D400" s="1131"/>
      <c r="E400" s="1132"/>
      <c r="F400" s="1133"/>
      <c r="G400" s="1058"/>
      <c r="H400" s="1158"/>
      <c r="I400" s="1159"/>
      <c r="J400" s="1159"/>
      <c r="K400" s="1160"/>
      <c r="L400" s="1160"/>
      <c r="M400" s="1161"/>
      <c r="N400" s="1159"/>
      <c r="O400" s="1159"/>
      <c r="P400" s="1097"/>
      <c r="Q400" s="1138"/>
      <c r="R400" s="1049"/>
      <c r="S400" s="1139"/>
      <c r="T400" s="1055"/>
      <c r="U400" s="1140"/>
      <c r="V400" s="1134"/>
      <c r="W400" s="1055"/>
      <c r="X400" s="1055"/>
      <c r="Y400" s="1060"/>
      <c r="Z400" s="1055"/>
      <c r="AA400" s="1162"/>
      <c r="AJ400" s="545"/>
      <c r="AN400" s="545"/>
    </row>
    <row r="401" spans="1:40" s="1" customFormat="1" x14ac:dyDescent="0.25">
      <c r="A401" s="1157"/>
      <c r="B401" s="1129"/>
      <c r="C401" s="1130"/>
      <c r="D401" s="1131"/>
      <c r="E401" s="1132"/>
      <c r="F401" s="1133"/>
      <c r="G401" s="1058"/>
      <c r="H401" s="1158"/>
      <c r="I401" s="1159"/>
      <c r="J401" s="1159"/>
      <c r="K401" s="1160"/>
      <c r="L401" s="1160"/>
      <c r="M401" s="1161"/>
      <c r="N401" s="1159"/>
      <c r="O401" s="1159"/>
      <c r="P401" s="1097"/>
      <c r="Q401" s="1138"/>
      <c r="R401" s="1049"/>
      <c r="S401" s="1139"/>
      <c r="T401" s="1055"/>
      <c r="U401" s="1140"/>
      <c r="V401" s="1134"/>
      <c r="W401" s="1055"/>
      <c r="X401" s="1055"/>
      <c r="Y401" s="1060"/>
      <c r="Z401" s="1055"/>
      <c r="AA401" s="1162"/>
      <c r="AJ401" s="545"/>
      <c r="AN401" s="545"/>
    </row>
    <row r="403" spans="1:40" s="1" customFormat="1" ht="12" customHeight="1" x14ac:dyDescent="0.25">
      <c r="A403" s="2273" t="s">
        <v>1802</v>
      </c>
      <c r="B403" s="2274"/>
      <c r="C403" s="2274"/>
      <c r="D403" s="2274"/>
      <c r="E403" s="2275"/>
      <c r="F403" s="1025"/>
      <c r="G403" s="982"/>
      <c r="H403" s="1106"/>
      <c r="I403" s="978"/>
      <c r="J403" s="982"/>
      <c r="K403" s="978"/>
      <c r="L403" s="978"/>
      <c r="M403" s="981"/>
      <c r="N403" s="1026"/>
      <c r="O403" s="982"/>
      <c r="P403" s="1093"/>
      <c r="Q403" s="982"/>
      <c r="R403" s="982"/>
      <c r="S403" s="984"/>
      <c r="T403" s="978"/>
      <c r="U403" s="978"/>
      <c r="V403" s="982"/>
      <c r="W403" s="978"/>
      <c r="X403" s="978"/>
      <c r="Y403" s="1038"/>
      <c r="Z403" s="978"/>
      <c r="AA403" s="1107"/>
      <c r="AB403" s="191"/>
      <c r="AJ403" s="545"/>
      <c r="AN403" s="545"/>
    </row>
    <row r="404" spans="1:40" s="1" customFormat="1" ht="12" customHeight="1" x14ac:dyDescent="0.25">
      <c r="A404" s="248">
        <v>24058</v>
      </c>
      <c r="B404" s="146">
        <v>1</v>
      </c>
      <c r="C404" s="147">
        <v>405</v>
      </c>
      <c r="D404" s="249" t="s">
        <v>1803</v>
      </c>
      <c r="E404" s="250" t="s">
        <v>690</v>
      </c>
      <c r="F404" s="150">
        <v>42510</v>
      </c>
      <c r="G404" s="141"/>
      <c r="H404" s="151">
        <v>42508</v>
      </c>
      <c r="I404" s="152">
        <v>42521</v>
      </c>
      <c r="J404" s="138"/>
      <c r="K404" s="153">
        <v>1</v>
      </c>
      <c r="L404" s="153">
        <v>1</v>
      </c>
      <c r="M404" s="140"/>
      <c r="N404" s="138">
        <v>42548</v>
      </c>
      <c r="O404" s="138" t="s">
        <v>590</v>
      </c>
      <c r="P404" s="251" t="s">
        <v>590</v>
      </c>
      <c r="Q404" s="147"/>
      <c r="R404" s="160">
        <v>24058</v>
      </c>
      <c r="S404" s="143">
        <v>1</v>
      </c>
      <c r="T404" s="152">
        <v>42571</v>
      </c>
      <c r="U404" s="146">
        <v>5</v>
      </c>
      <c r="V404" s="138"/>
      <c r="W404" s="152">
        <v>42580</v>
      </c>
      <c r="X404" s="152"/>
      <c r="Y404" s="155"/>
      <c r="Z404" s="152" t="s">
        <v>154</v>
      </c>
      <c r="AA404" s="252" t="s">
        <v>1804</v>
      </c>
      <c r="AB404" s="191"/>
      <c r="AJ404" s="545"/>
      <c r="AN404" s="545"/>
    </row>
    <row r="405" spans="1:40" s="1" customFormat="1" ht="12" customHeight="1" x14ac:dyDescent="0.25">
      <c r="A405" s="1163">
        <v>24062</v>
      </c>
      <c r="B405" s="146">
        <v>1</v>
      </c>
      <c r="C405" s="147">
        <v>410</v>
      </c>
      <c r="D405" s="249" t="s">
        <v>1805</v>
      </c>
      <c r="E405" s="250" t="s">
        <v>1806</v>
      </c>
      <c r="F405" s="150">
        <v>42517</v>
      </c>
      <c r="G405" s="141"/>
      <c r="H405" s="151">
        <v>42516</v>
      </c>
      <c r="I405" s="152">
        <v>42523</v>
      </c>
      <c r="J405" s="993"/>
      <c r="K405" s="153">
        <v>1</v>
      </c>
      <c r="L405" s="153">
        <v>1</v>
      </c>
      <c r="M405" s="140"/>
      <c r="N405" s="138">
        <v>42542</v>
      </c>
      <c r="O405" s="993" t="s">
        <v>590</v>
      </c>
      <c r="P405" s="251" t="s">
        <v>590</v>
      </c>
      <c r="Q405" s="147"/>
      <c r="R405" s="160">
        <v>24062</v>
      </c>
      <c r="S405" s="143">
        <v>1</v>
      </c>
      <c r="T405" s="152">
        <v>42571</v>
      </c>
      <c r="U405" s="146">
        <v>5</v>
      </c>
      <c r="V405" s="993"/>
      <c r="W405" s="152">
        <v>42580</v>
      </c>
      <c r="X405" s="152"/>
      <c r="Y405" s="155"/>
      <c r="Z405" s="152" t="s">
        <v>154</v>
      </c>
      <c r="AA405" s="252" t="s">
        <v>1804</v>
      </c>
      <c r="AB405" s="191"/>
      <c r="AJ405" s="545"/>
      <c r="AN405" s="545"/>
    </row>
    <row r="406" spans="1:40" s="1" customFormat="1" ht="12" customHeight="1" x14ac:dyDescent="0.25">
      <c r="A406" s="1163">
        <v>24056</v>
      </c>
      <c r="B406" s="985">
        <v>1</v>
      </c>
      <c r="C406" s="986">
        <v>324</v>
      </c>
      <c r="D406" s="1164" t="s">
        <v>1807</v>
      </c>
      <c r="E406" s="1165" t="s">
        <v>648</v>
      </c>
      <c r="F406" s="150">
        <v>42514</v>
      </c>
      <c r="G406" s="990"/>
      <c r="H406" s="991">
        <v>42514</v>
      </c>
      <c r="I406" s="992">
        <v>42528</v>
      </c>
      <c r="J406" s="993"/>
      <c r="K406" s="1005">
        <v>1</v>
      </c>
      <c r="L406" s="1005">
        <v>1</v>
      </c>
      <c r="M406" s="995"/>
      <c r="N406" s="993">
        <v>42556</v>
      </c>
      <c r="O406" s="993" t="s">
        <v>590</v>
      </c>
      <c r="P406" s="1166" t="s">
        <v>590</v>
      </c>
      <c r="Q406" s="986"/>
      <c r="R406" s="253">
        <v>24056</v>
      </c>
      <c r="S406" s="997">
        <v>1</v>
      </c>
      <c r="T406" s="992">
        <v>42571</v>
      </c>
      <c r="U406" s="985">
        <v>5</v>
      </c>
      <c r="V406" s="993"/>
      <c r="W406" s="152">
        <v>42594</v>
      </c>
      <c r="X406" s="992"/>
      <c r="Y406" s="1074"/>
      <c r="Z406" s="992" t="s">
        <v>154</v>
      </c>
      <c r="AA406" s="252" t="s">
        <v>1804</v>
      </c>
      <c r="AB406" s="191"/>
      <c r="AJ406" s="545"/>
      <c r="AN406" s="545"/>
    </row>
    <row r="407" spans="1:40" s="1" customFormat="1" ht="12" customHeight="1" x14ac:dyDescent="0.25">
      <c r="A407" s="1167">
        <v>24067</v>
      </c>
      <c r="B407" s="985">
        <v>1</v>
      </c>
      <c r="C407" s="986" t="s">
        <v>1808</v>
      </c>
      <c r="D407" s="1164" t="s">
        <v>1809</v>
      </c>
      <c r="E407" s="1168" t="s">
        <v>722</v>
      </c>
      <c r="F407" s="150">
        <v>42513</v>
      </c>
      <c r="G407" s="990"/>
      <c r="H407" s="991">
        <v>42513</v>
      </c>
      <c r="I407" s="992">
        <v>42516</v>
      </c>
      <c r="J407" s="993"/>
      <c r="K407" s="1005">
        <v>1</v>
      </c>
      <c r="L407" s="1005">
        <v>1</v>
      </c>
      <c r="M407" s="140"/>
      <c r="N407" s="138">
        <v>42536</v>
      </c>
      <c r="O407" s="993" t="s">
        <v>590</v>
      </c>
      <c r="P407" s="251" t="s">
        <v>590</v>
      </c>
      <c r="Q407" s="147"/>
      <c r="R407" s="160">
        <v>24067</v>
      </c>
      <c r="S407" s="143">
        <v>1</v>
      </c>
      <c r="T407" s="138">
        <v>42587</v>
      </c>
      <c r="U407" s="146">
        <v>5</v>
      </c>
      <c r="V407" s="993"/>
      <c r="W407" s="152">
        <v>42580</v>
      </c>
      <c r="X407" s="152"/>
      <c r="Y407" s="155"/>
      <c r="Z407" s="152" t="s">
        <v>154</v>
      </c>
      <c r="AA407" s="252" t="s">
        <v>1804</v>
      </c>
      <c r="AB407" s="191"/>
      <c r="AJ407" s="545"/>
      <c r="AN407" s="545"/>
    </row>
    <row r="408" spans="1:40" s="1" customFormat="1" ht="12" customHeight="1" x14ac:dyDescent="0.25">
      <c r="A408" s="1163">
        <v>24063</v>
      </c>
      <c r="B408" s="985">
        <v>1</v>
      </c>
      <c r="C408" s="986">
        <v>411</v>
      </c>
      <c r="D408" s="1164" t="s">
        <v>1810</v>
      </c>
      <c r="E408" s="1165" t="s">
        <v>1806</v>
      </c>
      <c r="F408" s="254">
        <v>42517</v>
      </c>
      <c r="G408" s="255"/>
      <c r="H408" s="256">
        <v>42516</v>
      </c>
      <c r="I408" s="168">
        <v>42523</v>
      </c>
      <c r="J408" s="993"/>
      <c r="K408" s="1005">
        <v>1</v>
      </c>
      <c r="L408" s="1005">
        <v>1</v>
      </c>
      <c r="M408" s="995"/>
      <c r="N408" s="993">
        <v>42543</v>
      </c>
      <c r="O408" s="993" t="s">
        <v>590</v>
      </c>
      <c r="P408" s="1166" t="s">
        <v>590</v>
      </c>
      <c r="Q408" s="986"/>
      <c r="R408" s="996">
        <v>24063</v>
      </c>
      <c r="S408" s="997">
        <v>1</v>
      </c>
      <c r="T408" s="992">
        <v>42569</v>
      </c>
      <c r="U408" s="985">
        <v>6</v>
      </c>
      <c r="V408" s="993"/>
      <c r="W408" s="152">
        <v>42580</v>
      </c>
      <c r="X408" s="992"/>
      <c r="Y408" s="1074"/>
      <c r="Z408" s="992" t="s">
        <v>154</v>
      </c>
      <c r="AA408" s="1169" t="s">
        <v>1804</v>
      </c>
      <c r="AB408" s="191"/>
      <c r="AJ408" s="545"/>
      <c r="AN408" s="545"/>
    </row>
    <row r="409" spans="1:40" s="1" customFormat="1" ht="15" customHeight="1" x14ac:dyDescent="0.25">
      <c r="A409" s="1163">
        <v>24064</v>
      </c>
      <c r="B409" s="146">
        <v>1</v>
      </c>
      <c r="C409" s="147">
        <v>412</v>
      </c>
      <c r="D409" s="249" t="s">
        <v>1811</v>
      </c>
      <c r="E409" s="250" t="s">
        <v>1806</v>
      </c>
      <c r="F409" s="150">
        <v>42517</v>
      </c>
      <c r="G409" s="990"/>
      <c r="H409" s="991">
        <v>42516</v>
      </c>
      <c r="I409" s="992">
        <v>42523</v>
      </c>
      <c r="J409" s="993"/>
      <c r="K409" s="153">
        <v>1</v>
      </c>
      <c r="L409" s="153">
        <v>1</v>
      </c>
      <c r="M409" s="140"/>
      <c r="N409" s="138">
        <v>42544</v>
      </c>
      <c r="O409" s="993" t="s">
        <v>590</v>
      </c>
      <c r="P409" s="251" t="s">
        <v>590</v>
      </c>
      <c r="Q409" s="986"/>
      <c r="R409" s="160">
        <v>24064</v>
      </c>
      <c r="S409" s="997">
        <v>1</v>
      </c>
      <c r="T409" s="992">
        <v>42569</v>
      </c>
      <c r="U409" s="985">
        <v>6</v>
      </c>
      <c r="V409" s="993"/>
      <c r="W409" s="152">
        <v>42580</v>
      </c>
      <c r="X409" s="992"/>
      <c r="Y409" s="1074"/>
      <c r="Z409" s="992" t="s">
        <v>154</v>
      </c>
      <c r="AA409" s="1169" t="s">
        <v>1804</v>
      </c>
      <c r="AB409" s="191"/>
      <c r="AJ409" s="545"/>
      <c r="AN409" s="545"/>
    </row>
    <row r="410" spans="1:40" s="1" customFormat="1" ht="15" customHeight="1" x14ac:dyDescent="0.25">
      <c r="A410" s="1163">
        <v>24065</v>
      </c>
      <c r="B410" s="985">
        <v>1</v>
      </c>
      <c r="C410" s="147">
        <v>413</v>
      </c>
      <c r="D410" s="249" t="s">
        <v>1812</v>
      </c>
      <c r="E410" s="1165" t="s">
        <v>1813</v>
      </c>
      <c r="F410" s="150">
        <v>42522</v>
      </c>
      <c r="G410" s="141"/>
      <c r="H410" s="151">
        <v>42524</v>
      </c>
      <c r="I410" s="152">
        <v>42541</v>
      </c>
      <c r="J410" s="993"/>
      <c r="K410" s="153">
        <v>1</v>
      </c>
      <c r="L410" s="153">
        <v>1</v>
      </c>
      <c r="M410" s="140"/>
      <c r="N410" s="138">
        <v>42552</v>
      </c>
      <c r="O410" s="993" t="s">
        <v>590</v>
      </c>
      <c r="P410" s="1166" t="s">
        <v>590</v>
      </c>
      <c r="Q410" s="986"/>
      <c r="R410" s="1076">
        <v>24065</v>
      </c>
      <c r="S410" s="997">
        <v>1</v>
      </c>
      <c r="T410" s="992">
        <v>42569</v>
      </c>
      <c r="U410" s="985">
        <v>6</v>
      </c>
      <c r="V410" s="993"/>
      <c r="W410" s="152">
        <v>42580</v>
      </c>
      <c r="X410" s="992"/>
      <c r="Y410" s="1074"/>
      <c r="Z410" s="992" t="s">
        <v>154</v>
      </c>
      <c r="AA410" s="1169" t="s">
        <v>1804</v>
      </c>
      <c r="AB410" s="191"/>
      <c r="AJ410" s="545"/>
      <c r="AN410" s="545"/>
    </row>
    <row r="411" spans="1:40" s="1" customFormat="1" ht="15" customHeight="1" x14ac:dyDescent="0.25">
      <c r="A411" s="257">
        <v>24051</v>
      </c>
      <c r="B411" s="985">
        <v>1</v>
      </c>
      <c r="C411" s="986">
        <v>319</v>
      </c>
      <c r="D411" s="1164" t="s">
        <v>1814</v>
      </c>
      <c r="E411" s="1165" t="s">
        <v>1815</v>
      </c>
      <c r="F411" s="150">
        <v>42501</v>
      </c>
      <c r="G411" s="990"/>
      <c r="H411" s="991">
        <v>42508</v>
      </c>
      <c r="I411" s="992">
        <v>42510</v>
      </c>
      <c r="J411" s="993"/>
      <c r="K411" s="1005">
        <v>1</v>
      </c>
      <c r="L411" s="1005">
        <v>1</v>
      </c>
      <c r="M411" s="995"/>
      <c r="N411" s="993">
        <v>42545</v>
      </c>
      <c r="O411" s="993" t="s">
        <v>590</v>
      </c>
      <c r="P411" s="1166" t="s">
        <v>590</v>
      </c>
      <c r="Q411" s="986"/>
      <c r="R411" s="160">
        <v>24051</v>
      </c>
      <c r="S411" s="997">
        <v>1</v>
      </c>
      <c r="T411" s="992">
        <v>42585</v>
      </c>
      <c r="U411" s="985"/>
      <c r="V411" s="993"/>
      <c r="W411" s="152">
        <v>42580</v>
      </c>
      <c r="X411" s="992"/>
      <c r="Y411" s="1074"/>
      <c r="Z411" s="992" t="s">
        <v>154</v>
      </c>
      <c r="AA411" s="1169" t="s">
        <v>1804</v>
      </c>
      <c r="AB411" s="191"/>
      <c r="AJ411" s="545"/>
      <c r="AN411" s="545"/>
    </row>
    <row r="412" spans="1:40" s="1" customFormat="1" ht="15" customHeight="1" x14ac:dyDescent="0.25">
      <c r="A412" s="1163">
        <v>24066</v>
      </c>
      <c r="B412" s="985">
        <v>2</v>
      </c>
      <c r="C412" s="986">
        <v>414</v>
      </c>
      <c r="D412" s="1164" t="s">
        <v>1816</v>
      </c>
      <c r="E412" s="1165" t="s">
        <v>1110</v>
      </c>
      <c r="F412" s="150">
        <v>42492</v>
      </c>
      <c r="G412" s="990"/>
      <c r="H412" s="991">
        <v>42494</v>
      </c>
      <c r="I412" s="992">
        <v>42500</v>
      </c>
      <c r="J412" s="993"/>
      <c r="K412" s="1005">
        <v>1</v>
      </c>
      <c r="L412" s="1005">
        <v>1</v>
      </c>
      <c r="M412" s="995"/>
      <c r="N412" s="993">
        <v>42538</v>
      </c>
      <c r="O412" s="993" t="s">
        <v>590</v>
      </c>
      <c r="P412" s="1166" t="s">
        <v>590</v>
      </c>
      <c r="Q412" s="986"/>
      <c r="R412" s="160">
        <v>24066</v>
      </c>
      <c r="S412" s="997">
        <v>1</v>
      </c>
      <c r="T412" s="992">
        <v>42576</v>
      </c>
      <c r="U412" s="985">
        <v>5</v>
      </c>
      <c r="V412" s="993"/>
      <c r="W412" s="152">
        <v>42594</v>
      </c>
      <c r="X412" s="992"/>
      <c r="Y412" s="1074"/>
      <c r="Z412" s="992" t="s">
        <v>154</v>
      </c>
      <c r="AA412" s="1169" t="s">
        <v>1817</v>
      </c>
      <c r="AB412" s="191"/>
      <c r="AJ412" s="545"/>
      <c r="AN412" s="545"/>
    </row>
    <row r="413" spans="1:40" s="55" customFormat="1" ht="18" customHeight="1" x14ac:dyDescent="0.25">
      <c r="A413" s="1163">
        <v>24060</v>
      </c>
      <c r="B413" s="146">
        <v>2</v>
      </c>
      <c r="C413" s="986">
        <v>408</v>
      </c>
      <c r="D413" s="1164" t="s">
        <v>1818</v>
      </c>
      <c r="E413" s="1165" t="s">
        <v>62</v>
      </c>
      <c r="F413" s="150">
        <v>42514</v>
      </c>
      <c r="G413" s="990"/>
      <c r="H413" s="991">
        <v>42494</v>
      </c>
      <c r="I413" s="992">
        <v>42506</v>
      </c>
      <c r="J413" s="993"/>
      <c r="K413" s="1005">
        <v>1</v>
      </c>
      <c r="L413" s="1005">
        <v>1</v>
      </c>
      <c r="M413" s="995"/>
      <c r="N413" s="993">
        <v>42538</v>
      </c>
      <c r="O413" s="993" t="s">
        <v>590</v>
      </c>
      <c r="P413" s="251" t="s">
        <v>590</v>
      </c>
      <c r="Q413" s="147"/>
      <c r="R413" s="160">
        <v>24060</v>
      </c>
      <c r="S413" s="143">
        <v>1</v>
      </c>
      <c r="T413" s="152">
        <v>42587</v>
      </c>
      <c r="U413" s="146">
        <v>5</v>
      </c>
      <c r="V413" s="993"/>
      <c r="W413" s="152">
        <v>42580</v>
      </c>
      <c r="X413" s="152"/>
      <c r="Y413" s="155"/>
      <c r="Z413" s="152" t="s">
        <v>154</v>
      </c>
      <c r="AA413" s="1169" t="s">
        <v>1817</v>
      </c>
      <c r="AB413" s="191"/>
      <c r="AC413" s="1"/>
      <c r="AD413" s="1"/>
      <c r="AE413" s="1"/>
      <c r="AF413" s="1"/>
      <c r="AG413" s="1"/>
      <c r="AH413" s="1"/>
      <c r="AI413" s="1"/>
      <c r="AJ413" s="547"/>
      <c r="AN413" s="547"/>
    </row>
    <row r="414" spans="1:40" s="1" customFormat="1" ht="15" customHeight="1" x14ac:dyDescent="0.25">
      <c r="A414" s="1163">
        <v>24054</v>
      </c>
      <c r="B414" s="985">
        <v>2</v>
      </c>
      <c r="C414" s="147">
        <v>322</v>
      </c>
      <c r="D414" s="249" t="s">
        <v>1819</v>
      </c>
      <c r="E414" s="250" t="s">
        <v>62</v>
      </c>
      <c r="F414" s="150"/>
      <c r="G414" s="141"/>
      <c r="H414" s="151">
        <v>42494</v>
      </c>
      <c r="I414" s="152">
        <v>42506</v>
      </c>
      <c r="J414" s="993"/>
      <c r="K414" s="153">
        <v>1</v>
      </c>
      <c r="L414" s="153">
        <v>1</v>
      </c>
      <c r="M414" s="140"/>
      <c r="N414" s="138">
        <v>42541</v>
      </c>
      <c r="O414" s="993" t="s">
        <v>590</v>
      </c>
      <c r="P414" s="1166" t="s">
        <v>590</v>
      </c>
      <c r="Q414" s="986"/>
      <c r="R414" s="996">
        <v>24054</v>
      </c>
      <c r="S414" s="997">
        <v>1</v>
      </c>
      <c r="T414" s="992">
        <v>42571</v>
      </c>
      <c r="U414" s="985"/>
      <c r="V414" s="993"/>
      <c r="W414" s="152">
        <v>42580</v>
      </c>
      <c r="X414" s="992"/>
      <c r="Y414" s="1074"/>
      <c r="Z414" s="992" t="s">
        <v>154</v>
      </c>
      <c r="AA414" s="1169" t="s">
        <v>1817</v>
      </c>
      <c r="AB414" s="191"/>
      <c r="AJ414" s="545"/>
      <c r="AN414" s="545"/>
    </row>
    <row r="415" spans="1:40" s="1" customFormat="1" ht="15" customHeight="1" x14ac:dyDescent="0.25">
      <c r="A415" s="1163">
        <v>24061</v>
      </c>
      <c r="B415" s="985">
        <v>2</v>
      </c>
      <c r="C415" s="986">
        <v>409</v>
      </c>
      <c r="D415" s="1164" t="s">
        <v>1820</v>
      </c>
      <c r="E415" s="1165" t="s">
        <v>1806</v>
      </c>
      <c r="F415" s="150">
        <v>42516</v>
      </c>
      <c r="G415" s="990"/>
      <c r="H415" s="991">
        <v>42516</v>
      </c>
      <c r="I415" s="992">
        <v>42523</v>
      </c>
      <c r="J415" s="993"/>
      <c r="K415" s="1005">
        <v>1</v>
      </c>
      <c r="L415" s="1005">
        <v>1</v>
      </c>
      <c r="M415" s="995"/>
      <c r="N415" s="993">
        <v>42541</v>
      </c>
      <c r="O415" s="993" t="s">
        <v>590</v>
      </c>
      <c r="P415" s="1166" t="s">
        <v>590</v>
      </c>
      <c r="Q415" s="986"/>
      <c r="R415" s="253">
        <v>24061</v>
      </c>
      <c r="S415" s="997">
        <v>1</v>
      </c>
      <c r="T415" s="992">
        <v>42585</v>
      </c>
      <c r="U415" s="985"/>
      <c r="V415" s="993"/>
      <c r="W415" s="992">
        <v>42580</v>
      </c>
      <c r="X415" s="992"/>
      <c r="Y415" s="1074"/>
      <c r="Z415" s="992" t="s">
        <v>154</v>
      </c>
      <c r="AA415" s="1169" t="s">
        <v>1817</v>
      </c>
      <c r="AB415" s="191"/>
      <c r="AJ415" s="545"/>
      <c r="AN415" s="545"/>
    </row>
    <row r="416" spans="1:40" s="1" customFormat="1" ht="15" customHeight="1" x14ac:dyDescent="0.25">
      <c r="A416" s="1163">
        <v>24059</v>
      </c>
      <c r="B416" s="985">
        <v>2</v>
      </c>
      <c r="C416" s="986">
        <v>407</v>
      </c>
      <c r="D416" s="1164" t="s">
        <v>1821</v>
      </c>
      <c r="E416" s="1165" t="s">
        <v>693</v>
      </c>
      <c r="F416" s="150">
        <v>42510</v>
      </c>
      <c r="G416" s="990"/>
      <c r="H416" s="991">
        <v>42514</v>
      </c>
      <c r="I416" s="992">
        <v>42528</v>
      </c>
      <c r="J416" s="993"/>
      <c r="K416" s="1005">
        <v>1</v>
      </c>
      <c r="L416" s="1005">
        <v>1</v>
      </c>
      <c r="M416" s="995"/>
      <c r="N416" s="993">
        <v>42556</v>
      </c>
      <c r="O416" s="993" t="s">
        <v>590</v>
      </c>
      <c r="P416" s="251" t="s">
        <v>590</v>
      </c>
      <c r="Q416" s="147"/>
      <c r="R416" s="253">
        <v>24059</v>
      </c>
      <c r="S416" s="143">
        <v>1</v>
      </c>
      <c r="T416" s="152">
        <v>42587</v>
      </c>
      <c r="U416" s="146"/>
      <c r="V416" s="993"/>
      <c r="W416" s="992">
        <v>42580</v>
      </c>
      <c r="X416" s="152"/>
      <c r="Y416" s="155"/>
      <c r="Z416" s="152" t="s">
        <v>154</v>
      </c>
      <c r="AA416" s="1169" t="s">
        <v>1817</v>
      </c>
      <c r="AB416" s="191"/>
      <c r="AJ416" s="545"/>
      <c r="AN416" s="545"/>
    </row>
    <row r="417" spans="1:40" s="1" customFormat="1" ht="15" customHeight="1" x14ac:dyDescent="0.25">
      <c r="A417" s="1163">
        <v>24057</v>
      </c>
      <c r="B417" s="985">
        <v>2</v>
      </c>
      <c r="C417" s="986">
        <v>402</v>
      </c>
      <c r="D417" s="1164" t="s">
        <v>1822</v>
      </c>
      <c r="E417" s="1165" t="s">
        <v>1104</v>
      </c>
      <c r="F417" s="150">
        <v>42509</v>
      </c>
      <c r="G417" s="990"/>
      <c r="H417" s="991">
        <v>42510</v>
      </c>
      <c r="I417" s="992">
        <v>42521</v>
      </c>
      <c r="J417" s="993"/>
      <c r="K417" s="1005">
        <v>1</v>
      </c>
      <c r="L417" s="1005">
        <v>1</v>
      </c>
      <c r="M417" s="995"/>
      <c r="N417" s="993">
        <v>42548</v>
      </c>
      <c r="O417" s="993" t="s">
        <v>590</v>
      </c>
      <c r="P417" s="1166" t="s">
        <v>590</v>
      </c>
      <c r="Q417" s="986"/>
      <c r="R417" s="996">
        <v>24057</v>
      </c>
      <c r="S417" s="997">
        <v>1</v>
      </c>
      <c r="T417" s="992">
        <v>42590</v>
      </c>
      <c r="U417" s="985"/>
      <c r="V417" s="993"/>
      <c r="W417" s="152">
        <v>42580</v>
      </c>
      <c r="X417" s="992"/>
      <c r="Y417" s="1074"/>
      <c r="Z417" s="992" t="s">
        <v>154</v>
      </c>
      <c r="AA417" s="1169" t="s">
        <v>1817</v>
      </c>
      <c r="AB417" s="191"/>
      <c r="AJ417" s="545"/>
      <c r="AN417" s="545"/>
    </row>
    <row r="418" spans="1:40" s="1" customFormat="1" ht="17.25" customHeight="1" x14ac:dyDescent="0.25">
      <c r="A418" s="1163">
        <v>24053</v>
      </c>
      <c r="B418" s="985">
        <v>3</v>
      </c>
      <c r="C418" s="986">
        <v>321</v>
      </c>
      <c r="D418" s="1164" t="s">
        <v>1823</v>
      </c>
      <c r="E418" s="1165" t="s">
        <v>62</v>
      </c>
      <c r="F418" s="150"/>
      <c r="G418" s="990"/>
      <c r="H418" s="991">
        <v>42494</v>
      </c>
      <c r="I418" s="992">
        <v>42506</v>
      </c>
      <c r="J418" s="993"/>
      <c r="K418" s="1005">
        <v>1</v>
      </c>
      <c r="L418" s="1005">
        <v>1</v>
      </c>
      <c r="M418" s="995"/>
      <c r="N418" s="993"/>
      <c r="O418" s="993" t="s">
        <v>590</v>
      </c>
      <c r="P418" s="1166" t="s">
        <v>590</v>
      </c>
      <c r="Q418" s="986"/>
      <c r="R418" s="160">
        <v>24053</v>
      </c>
      <c r="S418" s="997">
        <v>1</v>
      </c>
      <c r="T418" s="992">
        <v>42571</v>
      </c>
      <c r="U418" s="985">
        <v>5</v>
      </c>
      <c r="V418" s="993"/>
      <c r="W418" s="992">
        <v>42580</v>
      </c>
      <c r="X418" s="992"/>
      <c r="Y418" s="1074"/>
      <c r="Z418" s="992" t="s">
        <v>154</v>
      </c>
      <c r="AA418" s="258" t="s">
        <v>1824</v>
      </c>
      <c r="AB418" s="191"/>
      <c r="AJ418" s="545"/>
      <c r="AN418" s="545"/>
    </row>
    <row r="419" spans="1:40" s="55" customFormat="1" ht="16.5" customHeight="1" x14ac:dyDescent="0.25">
      <c r="A419" s="257">
        <v>24055</v>
      </c>
      <c r="B419" s="985">
        <v>3</v>
      </c>
      <c r="C419" s="986">
        <v>323</v>
      </c>
      <c r="D419" s="1164" t="s">
        <v>1825</v>
      </c>
      <c r="E419" s="1165" t="s">
        <v>1826</v>
      </c>
      <c r="F419" s="150">
        <v>42510</v>
      </c>
      <c r="G419" s="990"/>
      <c r="H419" s="991">
        <v>42508</v>
      </c>
      <c r="I419" s="992">
        <v>42538</v>
      </c>
      <c r="J419" s="993"/>
      <c r="K419" s="1005">
        <v>1</v>
      </c>
      <c r="L419" s="1005">
        <v>1</v>
      </c>
      <c r="M419" s="995"/>
      <c r="N419" s="993">
        <v>42564</v>
      </c>
      <c r="O419" s="993" t="s">
        <v>590</v>
      </c>
      <c r="P419" s="1166" t="s">
        <v>590</v>
      </c>
      <c r="Q419" s="986"/>
      <c r="R419" s="160">
        <v>24055</v>
      </c>
      <c r="S419" s="997">
        <v>1</v>
      </c>
      <c r="T419" s="992">
        <v>42576</v>
      </c>
      <c r="U419" s="985"/>
      <c r="V419" s="993"/>
      <c r="W419" s="992">
        <v>42601</v>
      </c>
      <c r="X419" s="992"/>
      <c r="Y419" s="1074"/>
      <c r="Z419" s="992" t="s">
        <v>154</v>
      </c>
      <c r="AA419" s="1169" t="s">
        <v>1827</v>
      </c>
      <c r="AB419" s="236"/>
      <c r="AJ419" s="547"/>
      <c r="AN419" s="547"/>
    </row>
    <row r="420" spans="1:40" s="55" customFormat="1" ht="18" customHeight="1" x14ac:dyDescent="0.25">
      <c r="A420" s="1163">
        <v>24050</v>
      </c>
      <c r="B420" s="985">
        <v>3</v>
      </c>
      <c r="C420" s="986">
        <v>318</v>
      </c>
      <c r="D420" s="1164" t="s">
        <v>1828</v>
      </c>
      <c r="E420" s="1165" t="s">
        <v>1815</v>
      </c>
      <c r="F420" s="150">
        <v>42503</v>
      </c>
      <c r="G420" s="990"/>
      <c r="H420" s="991">
        <v>42508</v>
      </c>
      <c r="I420" s="992">
        <v>42510</v>
      </c>
      <c r="J420" s="993"/>
      <c r="K420" s="1005">
        <v>1</v>
      </c>
      <c r="L420" s="1005">
        <v>1</v>
      </c>
      <c r="M420" s="995"/>
      <c r="N420" s="993">
        <v>42545</v>
      </c>
      <c r="O420" s="993" t="s">
        <v>590</v>
      </c>
      <c r="P420" s="1166" t="s">
        <v>590</v>
      </c>
      <c r="Q420" s="986"/>
      <c r="R420" s="996">
        <v>24050</v>
      </c>
      <c r="S420" s="997">
        <v>1</v>
      </c>
      <c r="T420" s="992">
        <v>42576</v>
      </c>
      <c r="U420" s="985"/>
      <c r="V420" s="993"/>
      <c r="W420" s="992">
        <v>42601</v>
      </c>
      <c r="X420" s="992"/>
      <c r="Y420" s="1074"/>
      <c r="Z420" s="992" t="s">
        <v>154</v>
      </c>
      <c r="AA420" s="1169" t="s">
        <v>1824</v>
      </c>
      <c r="AB420" s="236"/>
      <c r="AJ420" s="547"/>
      <c r="AN420" s="547"/>
    </row>
    <row r="421" spans="1:40" s="55" customFormat="1" ht="15" customHeight="1" x14ac:dyDescent="0.25">
      <c r="A421" s="1163">
        <v>24045</v>
      </c>
      <c r="B421" s="985">
        <v>3</v>
      </c>
      <c r="C421" s="986">
        <v>314</v>
      </c>
      <c r="D421" s="1164" t="s">
        <v>1829</v>
      </c>
      <c r="E421" s="1165" t="s">
        <v>1830</v>
      </c>
      <c r="F421" s="150">
        <v>42524</v>
      </c>
      <c r="G421" s="990"/>
      <c r="H421" s="991">
        <v>42524</v>
      </c>
      <c r="I421" s="992">
        <v>42538</v>
      </c>
      <c r="J421" s="993"/>
      <c r="K421" s="1005">
        <v>1</v>
      </c>
      <c r="L421" s="1005">
        <v>1</v>
      </c>
      <c r="M421" s="995"/>
      <c r="N421" s="993">
        <v>42558</v>
      </c>
      <c r="O421" s="993" t="s">
        <v>590</v>
      </c>
      <c r="P421" s="1166" t="s">
        <v>590</v>
      </c>
      <c r="Q421" s="986"/>
      <c r="R421" s="253">
        <v>24045</v>
      </c>
      <c r="S421" s="997">
        <v>1</v>
      </c>
      <c r="T421" s="992">
        <v>42587</v>
      </c>
      <c r="U421" s="985"/>
      <c r="V421" s="993"/>
      <c r="W421" s="992">
        <v>42601</v>
      </c>
      <c r="X421" s="992"/>
      <c r="Y421" s="1074"/>
      <c r="Z421" s="992" t="s">
        <v>154</v>
      </c>
      <c r="AA421" s="1170" t="s">
        <v>1824</v>
      </c>
      <c r="AB421" s="236"/>
      <c r="AJ421" s="547"/>
      <c r="AN421" s="547"/>
    </row>
    <row r="422" spans="1:40" s="1" customFormat="1" ht="15" customHeight="1" x14ac:dyDescent="0.25">
      <c r="A422" s="259">
        <v>24049</v>
      </c>
      <c r="B422" s="985">
        <v>4</v>
      </c>
      <c r="C422" s="986" t="s">
        <v>1831</v>
      </c>
      <c r="D422" s="1164" t="s">
        <v>1832</v>
      </c>
      <c r="E422" s="1168" t="s">
        <v>722</v>
      </c>
      <c r="F422" s="150">
        <v>42506</v>
      </c>
      <c r="G422" s="990"/>
      <c r="H422" s="991">
        <v>42506</v>
      </c>
      <c r="I422" s="992">
        <v>42515</v>
      </c>
      <c r="J422" s="993"/>
      <c r="K422" s="1005">
        <v>1</v>
      </c>
      <c r="L422" s="1005">
        <v>1</v>
      </c>
      <c r="M422" s="995"/>
      <c r="N422" s="993">
        <v>42534</v>
      </c>
      <c r="O422" s="993" t="s">
        <v>590</v>
      </c>
      <c r="P422" s="1166" t="s">
        <v>590</v>
      </c>
      <c r="Q422" s="986"/>
      <c r="R422" s="996">
        <v>24049</v>
      </c>
      <c r="S422" s="997">
        <v>1</v>
      </c>
      <c r="T422" s="992">
        <v>42576</v>
      </c>
      <c r="U422" s="985">
        <v>4</v>
      </c>
      <c r="V422" s="993"/>
      <c r="W422" s="992">
        <v>42601</v>
      </c>
      <c r="X422" s="992"/>
      <c r="Y422" s="1074"/>
      <c r="Z422" s="992" t="s">
        <v>154</v>
      </c>
      <c r="AA422" s="1169" t="s">
        <v>1833</v>
      </c>
      <c r="AB422" s="191"/>
      <c r="AJ422" s="545"/>
      <c r="AN422" s="545"/>
    </row>
    <row r="423" spans="1:40" s="1" customFormat="1" ht="15" customHeight="1" x14ac:dyDescent="0.25">
      <c r="A423" s="1163">
        <v>24047</v>
      </c>
      <c r="B423" s="985">
        <v>4</v>
      </c>
      <c r="C423" s="986">
        <v>316</v>
      </c>
      <c r="D423" s="1164" t="s">
        <v>1834</v>
      </c>
      <c r="E423" s="1168" t="s">
        <v>1835</v>
      </c>
      <c r="F423" s="150">
        <v>42501</v>
      </c>
      <c r="G423" s="990"/>
      <c r="H423" s="991">
        <v>42508</v>
      </c>
      <c r="I423" s="992">
        <v>42510</v>
      </c>
      <c r="J423" s="993"/>
      <c r="K423" s="1005">
        <v>1</v>
      </c>
      <c r="L423" s="1005">
        <v>1</v>
      </c>
      <c r="M423" s="995"/>
      <c r="N423" s="993">
        <v>42545</v>
      </c>
      <c r="O423" s="993" t="s">
        <v>590</v>
      </c>
      <c r="P423" s="1166" t="s">
        <v>590</v>
      </c>
      <c r="Q423" s="986"/>
      <c r="R423" s="160">
        <v>24047</v>
      </c>
      <c r="S423" s="997">
        <v>1</v>
      </c>
      <c r="T423" s="992">
        <v>42587</v>
      </c>
      <c r="U423" s="985">
        <v>4</v>
      </c>
      <c r="V423" s="993"/>
      <c r="W423" s="992">
        <v>42601</v>
      </c>
      <c r="X423" s="992"/>
      <c r="Y423" s="1074"/>
      <c r="Z423" s="992" t="s">
        <v>154</v>
      </c>
      <c r="AA423" s="1169" t="s">
        <v>1833</v>
      </c>
      <c r="AB423" s="191"/>
      <c r="AJ423" s="545"/>
      <c r="AN423" s="545"/>
    </row>
    <row r="424" spans="1:40" s="1" customFormat="1" ht="15" customHeight="1" x14ac:dyDescent="0.25">
      <c r="A424" s="1163">
        <v>24048</v>
      </c>
      <c r="B424" s="985">
        <v>4</v>
      </c>
      <c r="C424" s="986">
        <v>317</v>
      </c>
      <c r="D424" s="1164" t="s">
        <v>1836</v>
      </c>
      <c r="E424" s="1165" t="s">
        <v>1835</v>
      </c>
      <c r="F424" s="150">
        <v>42503</v>
      </c>
      <c r="G424" s="990"/>
      <c r="H424" s="991">
        <v>42503</v>
      </c>
      <c r="I424" s="992">
        <v>42517</v>
      </c>
      <c r="J424" s="993"/>
      <c r="K424" s="1005">
        <v>1</v>
      </c>
      <c r="L424" s="1005">
        <v>1</v>
      </c>
      <c r="M424" s="995"/>
      <c r="N424" s="993">
        <v>42556</v>
      </c>
      <c r="O424" s="993" t="s">
        <v>590</v>
      </c>
      <c r="P424" s="1166" t="s">
        <v>590</v>
      </c>
      <c r="Q424" s="986"/>
      <c r="R424" s="1076">
        <v>24048</v>
      </c>
      <c r="S424" s="997">
        <v>1</v>
      </c>
      <c r="T424" s="992">
        <v>42587</v>
      </c>
      <c r="U424" s="985">
        <v>4</v>
      </c>
      <c r="V424" s="993"/>
      <c r="W424" s="992">
        <v>42601</v>
      </c>
      <c r="X424" s="992"/>
      <c r="Y424" s="1074"/>
      <c r="Z424" s="992" t="s">
        <v>154</v>
      </c>
      <c r="AA424" s="1169" t="s">
        <v>1833</v>
      </c>
      <c r="AB424" s="191"/>
      <c r="AJ424" s="545"/>
      <c r="AN424" s="545"/>
    </row>
    <row r="425" spans="1:40" s="1" customFormat="1" ht="15" customHeight="1" x14ac:dyDescent="0.25">
      <c r="A425" s="1163">
        <v>24046</v>
      </c>
      <c r="B425" s="985">
        <v>4</v>
      </c>
      <c r="C425" s="986">
        <v>315</v>
      </c>
      <c r="D425" s="1164" t="s">
        <v>1837</v>
      </c>
      <c r="E425" s="1165" t="s">
        <v>1835</v>
      </c>
      <c r="F425" s="150">
        <v>42509</v>
      </c>
      <c r="G425" s="990"/>
      <c r="H425" s="991">
        <v>42514</v>
      </c>
      <c r="I425" s="992">
        <v>42516</v>
      </c>
      <c r="J425" s="993"/>
      <c r="K425" s="1005">
        <v>1</v>
      </c>
      <c r="L425" s="1005">
        <v>1</v>
      </c>
      <c r="M425" s="995"/>
      <c r="N425" s="993">
        <v>42536</v>
      </c>
      <c r="O425" s="993" t="s">
        <v>590</v>
      </c>
      <c r="P425" s="1166" t="s">
        <v>590</v>
      </c>
      <c r="Q425" s="986"/>
      <c r="R425" s="996">
        <v>24046</v>
      </c>
      <c r="S425" s="997">
        <v>1</v>
      </c>
      <c r="T425" s="992">
        <v>42587</v>
      </c>
      <c r="U425" s="985">
        <v>4</v>
      </c>
      <c r="V425" s="993"/>
      <c r="W425" s="992">
        <v>42601</v>
      </c>
      <c r="X425" s="992"/>
      <c r="Y425" s="1074"/>
      <c r="Z425" s="992" t="s">
        <v>154</v>
      </c>
      <c r="AA425" s="1169" t="s">
        <v>1833</v>
      </c>
      <c r="AB425" s="191"/>
      <c r="AJ425" s="545"/>
      <c r="AN425" s="545"/>
    </row>
    <row r="426" spans="1:40" s="1" customFormat="1" ht="14.25" customHeight="1" x14ac:dyDescent="0.25">
      <c r="A426" s="1163">
        <v>24032</v>
      </c>
      <c r="B426" s="985">
        <v>5</v>
      </c>
      <c r="C426" s="986" t="s">
        <v>1838</v>
      </c>
      <c r="D426" s="1164" t="s">
        <v>1839</v>
      </c>
      <c r="E426" s="1165" t="s">
        <v>1840</v>
      </c>
      <c r="F426" s="150"/>
      <c r="G426" s="990"/>
      <c r="H426" s="991">
        <v>42467</v>
      </c>
      <c r="I426" s="992">
        <v>42468</v>
      </c>
      <c r="J426" s="993" t="s">
        <v>590</v>
      </c>
      <c r="K426" s="1005">
        <v>1</v>
      </c>
      <c r="L426" s="1005">
        <v>1</v>
      </c>
      <c r="M426" s="995"/>
      <c r="N426" s="993">
        <v>42524</v>
      </c>
      <c r="O426" s="993" t="s">
        <v>590</v>
      </c>
      <c r="P426" s="251" t="s">
        <v>590</v>
      </c>
      <c r="Q426" s="147"/>
      <c r="R426" s="160">
        <v>24032</v>
      </c>
      <c r="S426" s="143">
        <v>1</v>
      </c>
      <c r="T426" s="152">
        <v>42594</v>
      </c>
      <c r="U426" s="146">
        <v>1</v>
      </c>
      <c r="V426" s="993"/>
      <c r="W426" s="992">
        <v>42608</v>
      </c>
      <c r="X426" s="152"/>
      <c r="Y426" s="155"/>
      <c r="Z426" s="992" t="s">
        <v>154</v>
      </c>
      <c r="AA426" s="1169" t="s">
        <v>1841</v>
      </c>
      <c r="AB426" s="191"/>
      <c r="AJ426" s="545"/>
      <c r="AN426" s="545"/>
    </row>
    <row r="427" spans="1:40" s="55" customFormat="1" ht="15" customHeight="1" x14ac:dyDescent="0.25">
      <c r="A427" s="1163">
        <v>24033</v>
      </c>
      <c r="B427" s="985">
        <v>5</v>
      </c>
      <c r="C427" s="986">
        <v>203</v>
      </c>
      <c r="D427" s="1164" t="s">
        <v>1842</v>
      </c>
      <c r="E427" s="1165" t="s">
        <v>1843</v>
      </c>
      <c r="F427" s="150"/>
      <c r="G427" s="990"/>
      <c r="H427" s="991">
        <v>42494</v>
      </c>
      <c r="I427" s="992">
        <v>42500</v>
      </c>
      <c r="J427" s="993"/>
      <c r="K427" s="1005">
        <v>1</v>
      </c>
      <c r="L427" s="1005">
        <v>1</v>
      </c>
      <c r="M427" s="995"/>
      <c r="N427" s="993">
        <v>42534</v>
      </c>
      <c r="O427" s="993" t="s">
        <v>590</v>
      </c>
      <c r="P427" s="1166" t="s">
        <v>590</v>
      </c>
      <c r="Q427" s="986"/>
      <c r="R427" s="160">
        <v>24033</v>
      </c>
      <c r="S427" s="997">
        <v>1</v>
      </c>
      <c r="T427" s="992">
        <v>42594</v>
      </c>
      <c r="U427" s="985">
        <v>1</v>
      </c>
      <c r="V427" s="993"/>
      <c r="W427" s="992">
        <v>42608</v>
      </c>
      <c r="X427" s="992"/>
      <c r="Y427" s="1074"/>
      <c r="Z427" s="992" t="s">
        <v>154</v>
      </c>
      <c r="AA427" s="1169" t="s">
        <v>1841</v>
      </c>
      <c r="AB427" s="236"/>
      <c r="AJ427" s="547"/>
      <c r="AN427" s="547"/>
    </row>
    <row r="428" spans="1:40" s="55" customFormat="1" ht="15" customHeight="1" x14ac:dyDescent="0.25">
      <c r="A428" s="1163">
        <v>24031</v>
      </c>
      <c r="B428" s="985">
        <v>5</v>
      </c>
      <c r="C428" s="986">
        <v>202</v>
      </c>
      <c r="D428" s="1164" t="s">
        <v>1844</v>
      </c>
      <c r="E428" s="1165" t="s">
        <v>277</v>
      </c>
      <c r="F428" s="260"/>
      <c r="G428" s="1016"/>
      <c r="H428" s="1012">
        <v>42472</v>
      </c>
      <c r="I428" s="1013">
        <v>42475</v>
      </c>
      <c r="J428" s="993" t="s">
        <v>590</v>
      </c>
      <c r="K428" s="1005">
        <v>1</v>
      </c>
      <c r="L428" s="1005">
        <v>0.98</v>
      </c>
      <c r="M428" s="995"/>
      <c r="N428" s="993">
        <v>42562</v>
      </c>
      <c r="O428" s="993" t="s">
        <v>590</v>
      </c>
      <c r="P428" s="1166" t="s">
        <v>590</v>
      </c>
      <c r="Q428" s="986"/>
      <c r="R428" s="996">
        <v>24031</v>
      </c>
      <c r="S428" s="997">
        <v>1</v>
      </c>
      <c r="T428" s="992">
        <v>42594</v>
      </c>
      <c r="U428" s="985">
        <v>1</v>
      </c>
      <c r="V428" s="993"/>
      <c r="W428" s="992">
        <v>42608</v>
      </c>
      <c r="X428" s="992"/>
      <c r="Y428" s="1074"/>
      <c r="Z428" s="992" t="s">
        <v>154</v>
      </c>
      <c r="AA428" s="1169" t="s">
        <v>1841</v>
      </c>
      <c r="AB428" s="236"/>
      <c r="AJ428" s="547"/>
      <c r="AN428" s="547"/>
    </row>
    <row r="429" spans="1:40" s="55" customFormat="1" ht="15" customHeight="1" x14ac:dyDescent="0.25">
      <c r="A429" s="257">
        <v>24035</v>
      </c>
      <c r="B429" s="985">
        <v>6</v>
      </c>
      <c r="C429" s="986" t="s">
        <v>1432</v>
      </c>
      <c r="D429" s="1164" t="s">
        <v>1845</v>
      </c>
      <c r="E429" s="1165" t="s">
        <v>1840</v>
      </c>
      <c r="F429" s="150"/>
      <c r="G429" s="990"/>
      <c r="H429" s="991">
        <v>42467</v>
      </c>
      <c r="I429" s="992">
        <v>42468</v>
      </c>
      <c r="J429" s="993" t="s">
        <v>590</v>
      </c>
      <c r="K429" s="1005">
        <v>1</v>
      </c>
      <c r="L429" s="1005">
        <v>1</v>
      </c>
      <c r="M429" s="995"/>
      <c r="N429" s="993">
        <v>42545</v>
      </c>
      <c r="O429" s="993" t="s">
        <v>590</v>
      </c>
      <c r="P429" s="251" t="s">
        <v>590</v>
      </c>
      <c r="Q429" s="147"/>
      <c r="R429" s="1171">
        <v>24035</v>
      </c>
      <c r="S429" s="143">
        <v>1</v>
      </c>
      <c r="T429" s="152">
        <v>42594</v>
      </c>
      <c r="U429" s="146">
        <v>1</v>
      </c>
      <c r="V429" s="993"/>
      <c r="W429" s="992">
        <v>42608</v>
      </c>
      <c r="X429" s="152"/>
      <c r="Y429" s="155"/>
      <c r="Z429" s="992" t="s">
        <v>154</v>
      </c>
      <c r="AA429" s="1169" t="s">
        <v>1846</v>
      </c>
      <c r="AB429" s="236"/>
      <c r="AJ429" s="547"/>
      <c r="AN429" s="547"/>
    </row>
    <row r="430" spans="1:40" s="55" customFormat="1" ht="15" customHeight="1" x14ac:dyDescent="0.25">
      <c r="A430" s="1163">
        <v>24034</v>
      </c>
      <c r="B430" s="985">
        <v>6</v>
      </c>
      <c r="C430" s="986">
        <v>204</v>
      </c>
      <c r="D430" s="1164" t="s">
        <v>1847</v>
      </c>
      <c r="E430" s="1165" t="s">
        <v>333</v>
      </c>
      <c r="F430" s="150"/>
      <c r="G430" s="990"/>
      <c r="H430" s="991">
        <v>42488</v>
      </c>
      <c r="I430" s="992">
        <v>42493</v>
      </c>
      <c r="J430" s="993" t="s">
        <v>590</v>
      </c>
      <c r="K430" s="1005">
        <v>1</v>
      </c>
      <c r="L430" s="1005">
        <v>0.98</v>
      </c>
      <c r="M430" s="995"/>
      <c r="N430" s="993">
        <v>42545</v>
      </c>
      <c r="O430" s="993" t="s">
        <v>590</v>
      </c>
      <c r="P430" s="1166" t="s">
        <v>590</v>
      </c>
      <c r="Q430" s="986"/>
      <c r="R430" s="160">
        <v>24034</v>
      </c>
      <c r="S430" s="997">
        <v>1</v>
      </c>
      <c r="T430" s="992">
        <v>42594</v>
      </c>
      <c r="U430" s="985">
        <v>1</v>
      </c>
      <c r="V430" s="993"/>
      <c r="W430" s="992">
        <v>42608</v>
      </c>
      <c r="X430" s="992"/>
      <c r="Y430" s="1074"/>
      <c r="Z430" s="992" t="s">
        <v>154</v>
      </c>
      <c r="AA430" s="1169" t="s">
        <v>1848</v>
      </c>
      <c r="AB430" s="236"/>
      <c r="AJ430" s="547"/>
      <c r="AN430" s="547"/>
    </row>
    <row r="431" spans="1:40" s="1" customFormat="1" ht="15" customHeight="1" x14ac:dyDescent="0.25">
      <c r="A431" s="1172">
        <v>24037</v>
      </c>
      <c r="B431" s="92">
        <v>7</v>
      </c>
      <c r="C431" s="23">
        <v>301</v>
      </c>
      <c r="D431" s="247" t="s">
        <v>1849</v>
      </c>
      <c r="E431" s="208" t="s">
        <v>417</v>
      </c>
      <c r="F431" s="95">
        <v>42507</v>
      </c>
      <c r="G431" s="43"/>
      <c r="H431" s="26">
        <v>42514</v>
      </c>
      <c r="I431" s="9">
        <v>42524</v>
      </c>
      <c r="J431" s="1037"/>
      <c r="K431" s="10">
        <v>1</v>
      </c>
      <c r="L431" s="10">
        <v>1</v>
      </c>
      <c r="M431" s="78"/>
      <c r="N431" s="36">
        <v>42548</v>
      </c>
      <c r="O431" s="1037" t="s">
        <v>590</v>
      </c>
      <c r="P431" s="195" t="s">
        <v>590</v>
      </c>
      <c r="Q431" s="6"/>
      <c r="R431" s="204">
        <v>24037</v>
      </c>
      <c r="S431" s="34">
        <v>1</v>
      </c>
      <c r="T431" s="9">
        <v>42608</v>
      </c>
      <c r="U431" s="92">
        <v>2</v>
      </c>
      <c r="V431" s="1037"/>
      <c r="W431" s="9">
        <v>42613</v>
      </c>
      <c r="X431" s="9"/>
      <c r="Y431" s="116"/>
      <c r="Z431" s="1065"/>
      <c r="AA431" s="1110" t="s">
        <v>1850</v>
      </c>
      <c r="AB431" s="191"/>
      <c r="AJ431" s="545"/>
      <c r="AN431" s="545"/>
    </row>
    <row r="432" spans="1:40" s="1" customFormat="1" ht="15" customHeight="1" x14ac:dyDescent="0.25">
      <c r="A432" s="1172">
        <v>24040</v>
      </c>
      <c r="B432" s="1041">
        <v>7</v>
      </c>
      <c r="C432" s="1028">
        <v>304</v>
      </c>
      <c r="D432" s="1173" t="s">
        <v>1851</v>
      </c>
      <c r="E432" s="1096" t="s">
        <v>1830</v>
      </c>
      <c r="F432" s="95">
        <v>42515</v>
      </c>
      <c r="G432" s="1045"/>
      <c r="H432" s="1064">
        <v>42529</v>
      </c>
      <c r="I432" s="1065">
        <v>42542</v>
      </c>
      <c r="J432" s="1037"/>
      <c r="K432" s="1047">
        <v>1</v>
      </c>
      <c r="L432" s="1047">
        <v>0.98</v>
      </c>
      <c r="M432" s="1048"/>
      <c r="N432" s="1037">
        <v>42566</v>
      </c>
      <c r="O432" s="1037" t="s">
        <v>590</v>
      </c>
      <c r="P432" s="1097" t="s">
        <v>590</v>
      </c>
      <c r="Q432" s="1068"/>
      <c r="R432" s="99">
        <v>24040</v>
      </c>
      <c r="S432" s="1050">
        <v>1</v>
      </c>
      <c r="T432" s="1065">
        <v>42608</v>
      </c>
      <c r="U432" s="1041">
        <v>2</v>
      </c>
      <c r="V432" s="1037"/>
      <c r="W432" s="1065">
        <v>42613</v>
      </c>
      <c r="X432" s="1065"/>
      <c r="Y432" s="1066"/>
      <c r="Z432" s="1065"/>
      <c r="AA432" s="1109" t="s">
        <v>1850</v>
      </c>
      <c r="AB432" s="191"/>
      <c r="AJ432" s="545"/>
      <c r="AN432" s="545"/>
    </row>
    <row r="433" spans="1:40" s="1" customFormat="1" ht="15" customHeight="1" x14ac:dyDescent="0.25">
      <c r="A433" s="1172">
        <v>24038</v>
      </c>
      <c r="B433" s="92">
        <v>7</v>
      </c>
      <c r="C433" s="23">
        <v>302</v>
      </c>
      <c r="D433" s="247" t="s">
        <v>1852</v>
      </c>
      <c r="E433" s="208" t="s">
        <v>1830</v>
      </c>
      <c r="F433" s="95">
        <v>42503</v>
      </c>
      <c r="G433" s="43"/>
      <c r="H433" s="26">
        <v>42514</v>
      </c>
      <c r="I433" s="9">
        <v>42538</v>
      </c>
      <c r="J433" s="1037"/>
      <c r="K433" s="10">
        <v>1</v>
      </c>
      <c r="L433" s="10">
        <v>0.98</v>
      </c>
      <c r="M433" s="78"/>
      <c r="N433" s="36">
        <v>42564</v>
      </c>
      <c r="O433" s="1037" t="s">
        <v>590</v>
      </c>
      <c r="P433" s="1097" t="s">
        <v>590</v>
      </c>
      <c r="Q433" s="1068"/>
      <c r="R433" s="1101">
        <v>24038</v>
      </c>
      <c r="S433" s="34">
        <v>1</v>
      </c>
      <c r="T433" s="9">
        <v>42608</v>
      </c>
      <c r="U433" s="92">
        <v>2</v>
      </c>
      <c r="V433" s="1037"/>
      <c r="W433" s="1065">
        <v>42613</v>
      </c>
      <c r="X433" s="1065"/>
      <c r="Y433" s="1066"/>
      <c r="Z433" s="1065"/>
      <c r="AA433" s="1109" t="s">
        <v>1850</v>
      </c>
      <c r="AB433" s="191"/>
      <c r="AJ433" s="545"/>
      <c r="AN433" s="545"/>
    </row>
    <row r="434" spans="1:40" s="1" customFormat="1" ht="15" customHeight="1" x14ac:dyDescent="0.25">
      <c r="A434" s="1172">
        <v>24041</v>
      </c>
      <c r="B434" s="1041">
        <v>7</v>
      </c>
      <c r="C434" s="1028">
        <v>305</v>
      </c>
      <c r="D434" s="1173" t="s">
        <v>1853</v>
      </c>
      <c r="E434" s="1096" t="s">
        <v>1075</v>
      </c>
      <c r="F434" s="95">
        <v>42517</v>
      </c>
      <c r="G434" s="1045"/>
      <c r="H434" s="1064">
        <v>42528</v>
      </c>
      <c r="I434" s="1065">
        <v>42550</v>
      </c>
      <c r="J434" s="1037"/>
      <c r="K434" s="1047">
        <v>1</v>
      </c>
      <c r="L434" s="1047">
        <v>1</v>
      </c>
      <c r="M434" s="1048"/>
      <c r="N434" s="1037">
        <v>42556</v>
      </c>
      <c r="O434" s="1037" t="s">
        <v>590</v>
      </c>
      <c r="P434" s="1097" t="s">
        <v>590</v>
      </c>
      <c r="Q434" s="1068"/>
      <c r="R434" s="1049">
        <v>24041</v>
      </c>
      <c r="S434" s="1050">
        <v>1</v>
      </c>
      <c r="T434" s="1037">
        <v>42587</v>
      </c>
      <c r="U434" s="1041"/>
      <c r="V434" s="1037"/>
      <c r="W434" s="1065">
        <v>42613</v>
      </c>
      <c r="X434" s="1065"/>
      <c r="Y434" s="1066"/>
      <c r="Z434" s="1065"/>
      <c r="AA434" s="1110" t="s">
        <v>1850</v>
      </c>
      <c r="AB434" s="191"/>
      <c r="AJ434" s="545"/>
      <c r="AN434" s="545"/>
    </row>
    <row r="435" spans="1:40" s="1" customFormat="1" ht="15" customHeight="1" x14ac:dyDescent="0.25">
      <c r="A435" s="1172">
        <v>24052</v>
      </c>
      <c r="B435" s="1041">
        <v>7</v>
      </c>
      <c r="C435" s="1028">
        <v>320</v>
      </c>
      <c r="D435" s="1173" t="s">
        <v>1854</v>
      </c>
      <c r="E435" s="1096" t="s">
        <v>1855</v>
      </c>
      <c r="F435" s="95">
        <v>42509</v>
      </c>
      <c r="G435" s="1045"/>
      <c r="H435" s="1064">
        <v>42537</v>
      </c>
      <c r="I435" s="1065">
        <v>42571</v>
      </c>
      <c r="J435" s="1037"/>
      <c r="K435" s="1047">
        <v>1</v>
      </c>
      <c r="L435" s="1047">
        <v>1</v>
      </c>
      <c r="M435" s="1048"/>
      <c r="N435" s="1037">
        <v>42587</v>
      </c>
      <c r="O435" s="1037" t="s">
        <v>590</v>
      </c>
      <c r="P435" s="1097" t="s">
        <v>590</v>
      </c>
      <c r="Q435" s="1068"/>
      <c r="R435" s="99">
        <v>24052</v>
      </c>
      <c r="S435" s="1050">
        <v>1</v>
      </c>
      <c r="T435" s="1065">
        <v>42597</v>
      </c>
      <c r="U435" s="1041"/>
      <c r="V435" s="1037"/>
      <c r="W435" s="1065">
        <v>42613</v>
      </c>
      <c r="X435" s="1065"/>
      <c r="Y435" s="1066"/>
      <c r="Z435" s="1065"/>
      <c r="AA435" s="1109" t="s">
        <v>1850</v>
      </c>
      <c r="AB435" s="191"/>
      <c r="AJ435" s="545"/>
      <c r="AN435" s="545"/>
    </row>
    <row r="436" spans="1:40" s="1" customFormat="1" ht="15" customHeight="1" x14ac:dyDescent="0.25">
      <c r="A436" s="1172">
        <v>24036</v>
      </c>
      <c r="B436" s="1041">
        <v>7</v>
      </c>
      <c r="C436" s="1028">
        <v>205</v>
      </c>
      <c r="D436" s="1173" t="s">
        <v>1856</v>
      </c>
      <c r="E436" s="1096" t="s">
        <v>1857</v>
      </c>
      <c r="F436" s="95">
        <v>42524</v>
      </c>
      <c r="G436" s="1045"/>
      <c r="H436" s="1064">
        <v>42537</v>
      </c>
      <c r="I436" s="1065">
        <v>42558</v>
      </c>
      <c r="J436" s="1037"/>
      <c r="K436" s="1047">
        <v>1</v>
      </c>
      <c r="L436" s="1047">
        <v>1</v>
      </c>
      <c r="M436" s="1048"/>
      <c r="N436" s="1037">
        <v>42590</v>
      </c>
      <c r="O436" s="1037" t="s">
        <v>590</v>
      </c>
      <c r="P436" s="1097" t="s">
        <v>590</v>
      </c>
      <c r="Q436" s="1068"/>
      <c r="R436" s="1101">
        <v>24036</v>
      </c>
      <c r="S436" s="1050">
        <v>1</v>
      </c>
      <c r="T436" s="1065">
        <v>42608</v>
      </c>
      <c r="U436" s="1041"/>
      <c r="V436" s="1037"/>
      <c r="W436" s="1065">
        <v>42613</v>
      </c>
      <c r="X436" s="1065"/>
      <c r="Y436" s="1066"/>
      <c r="Z436" s="1065"/>
      <c r="AA436" s="1110" t="s">
        <v>1850</v>
      </c>
      <c r="AB436" s="191"/>
      <c r="AJ436" s="545"/>
      <c r="AN436" s="545"/>
    </row>
    <row r="437" spans="1:40" s="1" customFormat="1" ht="15" customHeight="1" x14ac:dyDescent="0.25">
      <c r="A437" s="1101">
        <v>24039</v>
      </c>
      <c r="B437" s="1041">
        <v>7</v>
      </c>
      <c r="C437" s="1028">
        <v>303</v>
      </c>
      <c r="D437" s="1173" t="s">
        <v>1858</v>
      </c>
      <c r="E437" s="1096" t="s">
        <v>1859</v>
      </c>
      <c r="F437" s="95">
        <v>42522</v>
      </c>
      <c r="G437" s="1045"/>
      <c r="H437" s="1064">
        <v>42556</v>
      </c>
      <c r="I437" s="1065">
        <v>42570</v>
      </c>
      <c r="J437" s="1037"/>
      <c r="K437" s="1047">
        <v>1</v>
      </c>
      <c r="L437" s="1047">
        <v>1</v>
      </c>
      <c r="M437" s="1048"/>
      <c r="N437" s="1037">
        <v>42587</v>
      </c>
      <c r="O437" s="1037" t="s">
        <v>590</v>
      </c>
      <c r="P437" s="1097" t="s">
        <v>590</v>
      </c>
      <c r="Q437" s="1068"/>
      <c r="R437" s="1101">
        <v>24039</v>
      </c>
      <c r="S437" s="1050">
        <v>0.8</v>
      </c>
      <c r="T437" s="1065">
        <v>42608</v>
      </c>
      <c r="U437" s="1041">
        <v>2</v>
      </c>
      <c r="V437" s="1037"/>
      <c r="W437" s="1065">
        <v>42613</v>
      </c>
      <c r="X437" s="1065"/>
      <c r="Y437" s="1066"/>
      <c r="Z437" s="1065"/>
      <c r="AA437" s="1109" t="s">
        <v>1850</v>
      </c>
      <c r="AB437" s="191"/>
      <c r="AJ437" s="545"/>
      <c r="AN437" s="545"/>
    </row>
    <row r="438" spans="1:40" s="1" customFormat="1" ht="15" customHeight="1" x14ac:dyDescent="0.25">
      <c r="A438" s="1172">
        <v>24025</v>
      </c>
      <c r="B438" s="1041"/>
      <c r="C438" s="1028">
        <v>102</v>
      </c>
      <c r="D438" s="1173" t="s">
        <v>1860</v>
      </c>
      <c r="E438" s="1096" t="s">
        <v>1162</v>
      </c>
      <c r="F438" s="95">
        <v>42508</v>
      </c>
      <c r="G438" s="1045"/>
      <c r="H438" s="1064">
        <v>42538</v>
      </c>
      <c r="I438" s="1065">
        <v>42545</v>
      </c>
      <c r="J438" s="1037"/>
      <c r="K438" s="1047">
        <v>1</v>
      </c>
      <c r="L438" s="1047">
        <v>1</v>
      </c>
      <c r="M438" s="1048"/>
      <c r="N438" s="1037">
        <v>42573</v>
      </c>
      <c r="O438" s="1037" t="s">
        <v>590</v>
      </c>
      <c r="P438" s="1097" t="s">
        <v>590</v>
      </c>
      <c r="Q438" s="1068"/>
      <c r="R438" s="1101">
        <v>24025</v>
      </c>
      <c r="S438" s="1050">
        <v>0.4</v>
      </c>
      <c r="T438" s="1065">
        <v>42601</v>
      </c>
      <c r="U438" s="1041">
        <v>3</v>
      </c>
      <c r="V438" s="1037"/>
      <c r="W438" s="1065">
        <v>42622</v>
      </c>
      <c r="X438" s="1065"/>
      <c r="Y438" s="1066"/>
      <c r="Z438" s="1065"/>
      <c r="AA438" s="1109"/>
      <c r="AB438" s="191"/>
      <c r="AJ438" s="545"/>
      <c r="AN438" s="545"/>
    </row>
    <row r="439" spans="1:40" s="1" customFormat="1" ht="15" customHeight="1" x14ac:dyDescent="0.25">
      <c r="A439" s="1172">
        <v>24027</v>
      </c>
      <c r="B439" s="1041"/>
      <c r="C439" s="1028">
        <v>103</v>
      </c>
      <c r="D439" s="1173" t="s">
        <v>1861</v>
      </c>
      <c r="E439" s="1096" t="s">
        <v>1862</v>
      </c>
      <c r="F439" s="95">
        <v>42520</v>
      </c>
      <c r="G439" s="1045"/>
      <c r="H439" s="1064">
        <v>42549</v>
      </c>
      <c r="I439" s="1065">
        <v>42552</v>
      </c>
      <c r="J439" s="1037"/>
      <c r="K439" s="1047">
        <v>1</v>
      </c>
      <c r="L439" s="1047">
        <v>0.8</v>
      </c>
      <c r="M439" s="1048"/>
      <c r="N439" s="1037">
        <v>42584</v>
      </c>
      <c r="O439" s="1037" t="s">
        <v>590</v>
      </c>
      <c r="P439" s="1097" t="s">
        <v>590</v>
      </c>
      <c r="Q439" s="1068"/>
      <c r="R439" s="1101">
        <v>24027</v>
      </c>
      <c r="S439" s="1050">
        <v>0.1</v>
      </c>
      <c r="T439" s="1065">
        <v>42601</v>
      </c>
      <c r="U439" s="1041">
        <v>3</v>
      </c>
      <c r="V439" s="1037"/>
      <c r="W439" s="1065">
        <v>42622</v>
      </c>
      <c r="X439" s="1065"/>
      <c r="Y439" s="1066"/>
      <c r="Z439" s="1065"/>
      <c r="AA439" s="1109"/>
      <c r="AB439" s="191"/>
      <c r="AJ439" s="545"/>
      <c r="AN439" s="545"/>
    </row>
    <row r="440" spans="1:40" s="1" customFormat="1" ht="15" customHeight="1" x14ac:dyDescent="0.25">
      <c r="A440" s="1172">
        <v>24028</v>
      </c>
      <c r="B440" s="261"/>
      <c r="C440" s="23">
        <v>104</v>
      </c>
      <c r="D440" s="247" t="s">
        <v>1863</v>
      </c>
      <c r="E440" s="208" t="s">
        <v>1864</v>
      </c>
      <c r="F440" s="95">
        <v>42522</v>
      </c>
      <c r="G440" s="43"/>
      <c r="H440" s="26">
        <v>42549</v>
      </c>
      <c r="I440" s="9">
        <v>42552</v>
      </c>
      <c r="J440" s="1037"/>
      <c r="K440" s="10">
        <v>1</v>
      </c>
      <c r="L440" s="10">
        <v>0.8</v>
      </c>
      <c r="M440" s="78"/>
      <c r="N440" s="36">
        <v>42584</v>
      </c>
      <c r="O440" s="1037" t="s">
        <v>590</v>
      </c>
      <c r="P440" s="1097" t="s">
        <v>590</v>
      </c>
      <c r="Q440" s="1068"/>
      <c r="R440" s="204">
        <v>24028</v>
      </c>
      <c r="S440" s="1050">
        <v>0.1</v>
      </c>
      <c r="T440" s="1065">
        <v>42601</v>
      </c>
      <c r="U440" s="1041">
        <v>3</v>
      </c>
      <c r="V440" s="1037"/>
      <c r="W440" s="1065">
        <v>42622</v>
      </c>
      <c r="X440" s="1065"/>
      <c r="Y440" s="1066"/>
      <c r="Z440" s="1065"/>
      <c r="AA440" s="1110"/>
      <c r="AB440" s="191"/>
      <c r="AJ440" s="545"/>
      <c r="AN440" s="545"/>
    </row>
    <row r="441" spans="1:40" s="1" customFormat="1" ht="15" customHeight="1" x14ac:dyDescent="0.25">
      <c r="A441" s="1172">
        <v>24030</v>
      </c>
      <c r="B441" s="1041"/>
      <c r="C441" s="1028">
        <v>201</v>
      </c>
      <c r="D441" s="1173" t="s">
        <v>1865</v>
      </c>
      <c r="E441" s="1096" t="s">
        <v>1866</v>
      </c>
      <c r="F441" s="95">
        <v>42507</v>
      </c>
      <c r="G441" s="1045"/>
      <c r="H441" s="1064">
        <v>42521</v>
      </c>
      <c r="I441" s="1065">
        <v>42531</v>
      </c>
      <c r="J441" s="1037"/>
      <c r="K441" s="1047">
        <v>1</v>
      </c>
      <c r="L441" s="1047">
        <v>1</v>
      </c>
      <c r="M441" s="1048"/>
      <c r="N441" s="1037">
        <v>42562</v>
      </c>
      <c r="O441" s="1037" t="s">
        <v>590</v>
      </c>
      <c r="P441" s="1097" t="s">
        <v>590</v>
      </c>
      <c r="Q441" s="1068"/>
      <c r="R441" s="204">
        <v>24030</v>
      </c>
      <c r="S441" s="1050">
        <v>1</v>
      </c>
      <c r="T441" s="1065">
        <v>42601</v>
      </c>
      <c r="U441" s="1041">
        <v>3</v>
      </c>
      <c r="V441" s="1037"/>
      <c r="W441" s="1065">
        <v>42622</v>
      </c>
      <c r="X441" s="9"/>
      <c r="Y441" s="116"/>
      <c r="Z441" s="1065"/>
      <c r="AA441" s="1109"/>
      <c r="AB441" s="191"/>
      <c r="AJ441" s="545"/>
      <c r="AN441" s="545"/>
    </row>
    <row r="442" spans="1:40" s="1" customFormat="1" ht="15" customHeight="1" x14ac:dyDescent="0.25">
      <c r="A442" s="1174">
        <v>24026</v>
      </c>
      <c r="B442" s="1175"/>
      <c r="C442" s="1176" t="s">
        <v>472</v>
      </c>
      <c r="D442" s="1177" t="s">
        <v>1867</v>
      </c>
      <c r="E442" s="1178" t="s">
        <v>722</v>
      </c>
      <c r="F442" s="95">
        <v>42503</v>
      </c>
      <c r="G442" s="1045"/>
      <c r="H442" s="1064">
        <v>42506</v>
      </c>
      <c r="I442" s="1065">
        <v>42515</v>
      </c>
      <c r="J442" s="1037"/>
      <c r="K442" s="1047">
        <v>1</v>
      </c>
      <c r="L442" s="1047">
        <v>1</v>
      </c>
      <c r="M442" s="1048"/>
      <c r="N442" s="1037">
        <v>42534</v>
      </c>
      <c r="O442" s="1037" t="s">
        <v>590</v>
      </c>
      <c r="P442" s="1097" t="s">
        <v>590</v>
      </c>
      <c r="Q442" s="1068"/>
      <c r="R442" s="99">
        <v>24026</v>
      </c>
      <c r="S442" s="1050">
        <v>1</v>
      </c>
      <c r="T442" s="1065">
        <v>42604</v>
      </c>
      <c r="U442" s="1041">
        <v>3</v>
      </c>
      <c r="V442" s="1037"/>
      <c r="W442" s="1065">
        <v>42622</v>
      </c>
      <c r="X442" s="1065"/>
      <c r="Y442" s="1066"/>
      <c r="Z442" s="1065"/>
      <c r="AA442" s="1179"/>
      <c r="AB442" s="191"/>
      <c r="AJ442" s="545"/>
      <c r="AN442" s="545"/>
    </row>
    <row r="443" spans="1:40" s="1" customFormat="1" ht="15" customHeight="1" x14ac:dyDescent="0.25">
      <c r="A443" s="1172">
        <v>24024</v>
      </c>
      <c r="B443" s="1041"/>
      <c r="C443" s="1028">
        <v>101</v>
      </c>
      <c r="D443" s="1173" t="s">
        <v>1868</v>
      </c>
      <c r="E443" s="1096" t="s">
        <v>1869</v>
      </c>
      <c r="F443" s="95">
        <v>42510</v>
      </c>
      <c r="G443" s="1045"/>
      <c r="H443" s="1064">
        <v>42514</v>
      </c>
      <c r="I443" s="1065">
        <v>42522</v>
      </c>
      <c r="J443" s="1037"/>
      <c r="K443" s="1047">
        <v>1</v>
      </c>
      <c r="L443" s="1047">
        <v>1</v>
      </c>
      <c r="M443" s="1048"/>
      <c r="N443" s="1037">
        <v>42564</v>
      </c>
      <c r="O443" s="1037" t="s">
        <v>590</v>
      </c>
      <c r="P443" s="1097" t="s">
        <v>590</v>
      </c>
      <c r="Q443" s="1068"/>
      <c r="R443" s="1101">
        <v>24024</v>
      </c>
      <c r="S443" s="1050">
        <v>0.6</v>
      </c>
      <c r="T443" s="1065">
        <v>42585</v>
      </c>
      <c r="U443" s="1041"/>
      <c r="V443" s="1037"/>
      <c r="W443" s="1065">
        <v>42622</v>
      </c>
      <c r="X443" s="1065"/>
      <c r="Y443" s="1066"/>
      <c r="Z443" s="1065"/>
      <c r="AA443" s="1109"/>
      <c r="AB443" s="191"/>
      <c r="AJ443" s="545"/>
      <c r="AN443" s="545"/>
    </row>
    <row r="444" spans="1:40" s="1" customFormat="1" ht="15" customHeight="1" x14ac:dyDescent="0.25">
      <c r="A444" s="1172">
        <v>24029</v>
      </c>
      <c r="B444" s="1041"/>
      <c r="C444" s="1028">
        <v>200</v>
      </c>
      <c r="D444" s="1173" t="s">
        <v>1870</v>
      </c>
      <c r="E444" s="1096" t="s">
        <v>1830</v>
      </c>
      <c r="F444" s="95">
        <v>42520</v>
      </c>
      <c r="G444" s="1045"/>
      <c r="H444" s="1064">
        <v>42522</v>
      </c>
      <c r="I444" s="1065">
        <v>42529</v>
      </c>
      <c r="J444" s="1037"/>
      <c r="K444" s="1047">
        <v>1</v>
      </c>
      <c r="L444" s="1047">
        <v>1</v>
      </c>
      <c r="M444" s="1048"/>
      <c r="N444" s="1037">
        <v>42562</v>
      </c>
      <c r="O444" s="1037" t="s">
        <v>590</v>
      </c>
      <c r="P444" s="1097" t="s">
        <v>590</v>
      </c>
      <c r="Q444" s="1068"/>
      <c r="R444" s="1101">
        <v>24029</v>
      </c>
      <c r="S444" s="1050">
        <v>0.95</v>
      </c>
      <c r="T444" s="1065">
        <v>42599</v>
      </c>
      <c r="U444" s="1041"/>
      <c r="V444" s="1037"/>
      <c r="W444" s="1065">
        <v>42613</v>
      </c>
      <c r="X444" s="1065"/>
      <c r="Y444" s="1066"/>
      <c r="Z444" s="1065"/>
      <c r="AA444" s="1109"/>
      <c r="AB444" s="236"/>
      <c r="AC444" s="55"/>
      <c r="AD444" s="55"/>
      <c r="AE444" s="55"/>
      <c r="AF444" s="55"/>
      <c r="AG444" s="55"/>
      <c r="AH444" s="55"/>
      <c r="AI444" s="55"/>
      <c r="AJ444" s="545"/>
      <c r="AN444" s="545"/>
    </row>
    <row r="445" spans="1:40" s="1" customFormat="1" ht="15" customHeight="1" x14ac:dyDescent="0.25">
      <c r="A445" s="1180">
        <v>24068</v>
      </c>
      <c r="B445" s="1041"/>
      <c r="C445" s="1028">
        <v>501</v>
      </c>
      <c r="D445" s="1173" t="s">
        <v>1871</v>
      </c>
      <c r="E445" s="1096" t="s">
        <v>442</v>
      </c>
      <c r="F445" s="95"/>
      <c r="G445" s="43"/>
      <c r="H445" s="26"/>
      <c r="I445" s="9"/>
      <c r="J445" s="1037"/>
      <c r="K445" s="10"/>
      <c r="L445" s="10"/>
      <c r="M445" s="78"/>
      <c r="N445" s="1037"/>
      <c r="O445" s="1037"/>
      <c r="P445" s="195"/>
      <c r="Q445" s="6"/>
      <c r="R445" s="99"/>
      <c r="S445" s="34"/>
      <c r="T445" s="9"/>
      <c r="U445" s="92"/>
      <c r="V445" s="1037"/>
      <c r="W445" s="9"/>
      <c r="X445" s="9"/>
      <c r="Y445" s="116"/>
      <c r="Z445" s="9"/>
      <c r="AA445" s="1109"/>
      <c r="AB445" s="236"/>
      <c r="AC445" s="55"/>
      <c r="AD445" s="55"/>
      <c r="AE445" s="55"/>
      <c r="AF445" s="55"/>
      <c r="AG445" s="55"/>
      <c r="AH445" s="55"/>
      <c r="AI445" s="55"/>
      <c r="AJ445" s="545"/>
      <c r="AN445" s="545"/>
    </row>
    <row r="446" spans="1:40" s="1" customFormat="1" ht="15" customHeight="1" x14ac:dyDescent="0.25">
      <c r="A446" s="1180">
        <v>24069</v>
      </c>
      <c r="B446" s="1041"/>
      <c r="C446" s="1028">
        <v>502</v>
      </c>
      <c r="D446" s="1173" t="s">
        <v>1872</v>
      </c>
      <c r="E446" s="1096" t="s">
        <v>444</v>
      </c>
      <c r="F446" s="95"/>
      <c r="G446" s="43"/>
      <c r="H446" s="26"/>
      <c r="I446" s="9"/>
      <c r="J446" s="1037"/>
      <c r="K446" s="10"/>
      <c r="L446" s="10"/>
      <c r="M446" s="78"/>
      <c r="N446" s="1037"/>
      <c r="O446" s="1037"/>
      <c r="P446" s="195"/>
      <c r="Q446" s="6"/>
      <c r="R446" s="99"/>
      <c r="S446" s="34"/>
      <c r="T446" s="9"/>
      <c r="U446" s="92"/>
      <c r="V446" s="1037"/>
      <c r="W446" s="9"/>
      <c r="X446" s="9"/>
      <c r="Y446" s="116"/>
      <c r="Z446" s="9"/>
      <c r="AA446" s="1109"/>
      <c r="AB446" s="236"/>
      <c r="AC446" s="55"/>
      <c r="AD446" s="55"/>
      <c r="AE446" s="55"/>
      <c r="AF446" s="55"/>
      <c r="AG446" s="55"/>
      <c r="AH446" s="55"/>
      <c r="AI446" s="55"/>
      <c r="AJ446" s="545"/>
      <c r="AN446" s="545"/>
    </row>
    <row r="447" spans="1:40" s="1" customFormat="1" ht="15" customHeight="1" x14ac:dyDescent="0.25">
      <c r="A447" s="1180">
        <v>24070</v>
      </c>
      <c r="B447" s="1041"/>
      <c r="C447" s="1028">
        <v>505</v>
      </c>
      <c r="D447" s="1173" t="s">
        <v>1873</v>
      </c>
      <c r="E447" s="1096" t="s">
        <v>377</v>
      </c>
      <c r="F447" s="95"/>
      <c r="G447" s="43"/>
      <c r="H447" s="26"/>
      <c r="I447" s="9"/>
      <c r="J447" s="1037"/>
      <c r="K447" s="10"/>
      <c r="L447" s="10"/>
      <c r="M447" s="78"/>
      <c r="N447" s="1037"/>
      <c r="O447" s="1037"/>
      <c r="P447" s="195"/>
      <c r="Q447" s="6"/>
      <c r="R447" s="99"/>
      <c r="S447" s="34"/>
      <c r="T447" s="9"/>
      <c r="U447" s="92"/>
      <c r="V447" s="1037"/>
      <c r="W447" s="9"/>
      <c r="X447" s="9"/>
      <c r="Y447" s="116"/>
      <c r="Z447" s="9"/>
      <c r="AA447" s="1109"/>
      <c r="AB447" s="236"/>
      <c r="AC447" s="55"/>
      <c r="AD447" s="55"/>
      <c r="AE447" s="55"/>
      <c r="AF447" s="55"/>
      <c r="AG447" s="55"/>
      <c r="AH447" s="55"/>
      <c r="AI447" s="55"/>
      <c r="AJ447" s="545"/>
      <c r="AN447" s="545"/>
    </row>
    <row r="448" spans="1:40" s="1" customFormat="1" ht="15" customHeight="1" x14ac:dyDescent="0.25">
      <c r="A448" s="1180">
        <v>24071</v>
      </c>
      <c r="B448" s="1041"/>
      <c r="C448" s="1028">
        <v>506</v>
      </c>
      <c r="D448" s="1181" t="s">
        <v>1874</v>
      </c>
      <c r="E448" s="1096" t="s">
        <v>1875</v>
      </c>
      <c r="F448" s="95"/>
      <c r="G448" s="43"/>
      <c r="H448" s="26"/>
      <c r="I448" s="9"/>
      <c r="J448" s="1037"/>
      <c r="K448" s="10"/>
      <c r="L448" s="10"/>
      <c r="M448" s="78"/>
      <c r="N448" s="1037"/>
      <c r="O448" s="1037"/>
      <c r="P448" s="195"/>
      <c r="Q448" s="6"/>
      <c r="R448" s="99"/>
      <c r="S448" s="34"/>
      <c r="T448" s="9"/>
      <c r="U448" s="92"/>
      <c r="V448" s="1037"/>
      <c r="W448" s="9"/>
      <c r="X448" s="9"/>
      <c r="Y448" s="116"/>
      <c r="Z448" s="9"/>
      <c r="AA448" s="1109"/>
      <c r="AB448" s="236"/>
      <c r="AC448" s="55"/>
      <c r="AD448" s="55"/>
      <c r="AE448" s="55"/>
      <c r="AF448" s="55"/>
      <c r="AG448" s="55"/>
      <c r="AH448" s="55"/>
      <c r="AI448" s="55"/>
      <c r="AJ448" s="545"/>
      <c r="AN448" s="545"/>
    </row>
    <row r="449" spans="1:40" s="1" customFormat="1" ht="15" customHeight="1" x14ac:dyDescent="0.25">
      <c r="A449" s="1180">
        <v>24091</v>
      </c>
      <c r="B449" s="1041"/>
      <c r="C449" s="1028" t="s">
        <v>1876</v>
      </c>
      <c r="D449" s="1173" t="s">
        <v>1877</v>
      </c>
      <c r="E449" s="1096" t="s">
        <v>1878</v>
      </c>
      <c r="F449" s="95"/>
      <c r="G449" s="43"/>
      <c r="H449" s="26"/>
      <c r="I449" s="9"/>
      <c r="J449" s="1037"/>
      <c r="K449" s="10"/>
      <c r="L449" s="10"/>
      <c r="M449" s="78"/>
      <c r="N449" s="1037"/>
      <c r="O449" s="1037"/>
      <c r="P449" s="195"/>
      <c r="Q449" s="6"/>
      <c r="R449" s="99"/>
      <c r="S449" s="34"/>
      <c r="T449" s="9"/>
      <c r="U449" s="92"/>
      <c r="V449" s="1037"/>
      <c r="W449" s="9"/>
      <c r="X449" s="9"/>
      <c r="Y449" s="116"/>
      <c r="Z449" s="9"/>
      <c r="AA449" s="1109"/>
      <c r="AB449" s="236"/>
      <c r="AC449" s="55"/>
      <c r="AD449" s="55"/>
      <c r="AE449" s="55"/>
      <c r="AF449" s="55"/>
      <c r="AG449" s="55"/>
      <c r="AH449" s="55"/>
      <c r="AI449" s="55"/>
      <c r="AJ449" s="545"/>
      <c r="AN449" s="545"/>
    </row>
    <row r="450" spans="1:40" s="1" customFormat="1" ht="15" customHeight="1" x14ac:dyDescent="0.25">
      <c r="A450" s="1180">
        <v>24076</v>
      </c>
      <c r="B450" s="1041"/>
      <c r="C450" s="1028" t="s">
        <v>1879</v>
      </c>
      <c r="D450" s="1173" t="s">
        <v>1150</v>
      </c>
      <c r="E450" s="1096" t="s">
        <v>1880</v>
      </c>
      <c r="F450" s="95"/>
      <c r="G450" s="43"/>
      <c r="H450" s="26"/>
      <c r="I450" s="9"/>
      <c r="J450" s="1037"/>
      <c r="K450" s="10"/>
      <c r="L450" s="10"/>
      <c r="M450" s="78"/>
      <c r="N450" s="1037"/>
      <c r="O450" s="1037"/>
      <c r="P450" s="195"/>
      <c r="Q450" s="6"/>
      <c r="R450" s="204"/>
      <c r="S450" s="34"/>
      <c r="T450" s="9"/>
      <c r="U450" s="92"/>
      <c r="V450" s="1037"/>
      <c r="W450" s="9"/>
      <c r="X450" s="9"/>
      <c r="Y450" s="116"/>
      <c r="Z450" s="9"/>
      <c r="AA450" s="1109"/>
      <c r="AB450" s="191"/>
      <c r="AJ450" s="545"/>
      <c r="AN450" s="545"/>
    </row>
    <row r="452" spans="1:40" s="1" customFormat="1" x14ac:dyDescent="0.25">
      <c r="A452" s="2273" t="s">
        <v>1881</v>
      </c>
      <c r="B452" s="2274"/>
      <c r="C452" s="2274"/>
      <c r="D452" s="2274"/>
      <c r="E452" s="2275"/>
      <c r="F452" s="1025"/>
      <c r="G452" s="982"/>
      <c r="H452" s="1106"/>
      <c r="I452" s="978"/>
      <c r="J452" s="982"/>
      <c r="K452" s="978"/>
      <c r="L452" s="978"/>
      <c r="M452" s="981"/>
      <c r="N452" s="1026"/>
      <c r="O452" s="982"/>
      <c r="P452" s="1093"/>
      <c r="Q452" s="982"/>
      <c r="R452" s="982"/>
      <c r="S452" s="984"/>
      <c r="T452" s="978"/>
      <c r="U452" s="978"/>
      <c r="V452" s="982"/>
      <c r="W452" s="978"/>
      <c r="X452" s="978"/>
      <c r="Y452" s="1038"/>
      <c r="Z452" s="978"/>
      <c r="AA452" s="1107"/>
      <c r="AJ452" s="545"/>
      <c r="AN452" s="545"/>
    </row>
    <row r="453" spans="1:40" s="1" customFormat="1" x14ac:dyDescent="0.25">
      <c r="A453" s="170">
        <v>24223</v>
      </c>
      <c r="B453" s="1129"/>
      <c r="C453" s="1130">
        <v>3</v>
      </c>
      <c r="D453" s="1131" t="s">
        <v>1882</v>
      </c>
      <c r="E453" s="1132" t="s">
        <v>1883</v>
      </c>
      <c r="F453" s="1182"/>
      <c r="G453" s="1112"/>
      <c r="H453" s="1158">
        <v>42549</v>
      </c>
      <c r="I453" s="1159">
        <v>42558</v>
      </c>
      <c r="J453" s="1159"/>
      <c r="K453" s="1160">
        <v>1</v>
      </c>
      <c r="L453" s="1160">
        <v>0.95</v>
      </c>
      <c r="M453" s="1161"/>
      <c r="N453" s="1055">
        <v>42601</v>
      </c>
      <c r="O453" s="241" t="s">
        <v>154</v>
      </c>
      <c r="P453" s="1183"/>
      <c r="Q453" s="1112"/>
      <c r="R453" s="170">
        <v>24223</v>
      </c>
      <c r="S453" s="1184"/>
      <c r="T453" s="1185"/>
      <c r="U453" s="1129"/>
      <c r="V453" s="1185"/>
      <c r="W453" s="1065">
        <v>42607</v>
      </c>
      <c r="X453" s="1185"/>
      <c r="Y453" s="1186"/>
      <c r="Z453" s="1185"/>
      <c r="AA453" s="1187"/>
      <c r="AJ453" s="545"/>
      <c r="AN453" s="545"/>
    </row>
    <row r="454" spans="1:40" s="1" customFormat="1" ht="23.25" x14ac:dyDescent="0.25">
      <c r="A454" s="170">
        <v>24224</v>
      </c>
      <c r="B454" s="1129"/>
      <c r="C454" s="1130">
        <v>4</v>
      </c>
      <c r="D454" s="1131" t="s">
        <v>1884</v>
      </c>
      <c r="E454" s="1132" t="s">
        <v>1885</v>
      </c>
      <c r="F454" s="1182"/>
      <c r="G454" s="1112"/>
      <c r="H454" s="1158">
        <v>42549</v>
      </c>
      <c r="I454" s="1159">
        <v>42564</v>
      </c>
      <c r="J454" s="1159"/>
      <c r="K454" s="1160">
        <v>1</v>
      </c>
      <c r="L454" s="1160">
        <v>1</v>
      </c>
      <c r="M454" s="1161"/>
      <c r="N454" s="1055">
        <v>42601</v>
      </c>
      <c r="O454" s="241" t="s">
        <v>154</v>
      </c>
      <c r="P454" s="1183"/>
      <c r="Q454" s="1112"/>
      <c r="R454" s="170">
        <v>24224</v>
      </c>
      <c r="S454" s="1184"/>
      <c r="T454" s="1185"/>
      <c r="U454" s="1129"/>
      <c r="V454" s="1185"/>
      <c r="W454" s="1065">
        <v>42607</v>
      </c>
      <c r="X454" s="1185"/>
      <c r="Y454" s="1186"/>
      <c r="Z454" s="1185"/>
      <c r="AA454" s="1187"/>
      <c r="AJ454" s="545"/>
      <c r="AN454" s="545"/>
    </row>
    <row r="455" spans="1:40" s="1" customFormat="1" ht="23.25" x14ac:dyDescent="0.25">
      <c r="A455" s="170">
        <v>24225</v>
      </c>
      <c r="B455" s="1129"/>
      <c r="C455" s="1130">
        <v>5</v>
      </c>
      <c r="D455" s="1131" t="s">
        <v>1886</v>
      </c>
      <c r="E455" s="1132" t="s">
        <v>1887</v>
      </c>
      <c r="F455" s="1182"/>
      <c r="G455" s="1112"/>
      <c r="H455" s="1158">
        <v>42549</v>
      </c>
      <c r="I455" s="1159">
        <v>42564</v>
      </c>
      <c r="J455" s="1159"/>
      <c r="K455" s="1160">
        <v>1</v>
      </c>
      <c r="L455" s="1160">
        <v>1</v>
      </c>
      <c r="M455" s="1161"/>
      <c r="N455" s="1055">
        <v>42601</v>
      </c>
      <c r="O455" s="241" t="s">
        <v>154</v>
      </c>
      <c r="P455" s="1183"/>
      <c r="Q455" s="1112"/>
      <c r="R455" s="170">
        <v>24225</v>
      </c>
      <c r="S455" s="1184"/>
      <c r="T455" s="1185"/>
      <c r="U455" s="1129"/>
      <c r="V455" s="1185"/>
      <c r="W455" s="1065">
        <v>42613</v>
      </c>
      <c r="X455" s="1185"/>
      <c r="Y455" s="1186"/>
      <c r="Z455" s="1185"/>
      <c r="AA455" s="1187"/>
      <c r="AJ455" s="545"/>
      <c r="AN455" s="545"/>
    </row>
    <row r="457" spans="1:40" s="1" customFormat="1" ht="12" customHeight="1" x14ac:dyDescent="0.25">
      <c r="A457" s="2273" t="s">
        <v>1888</v>
      </c>
      <c r="B457" s="2274"/>
      <c r="C457" s="2274"/>
      <c r="D457" s="2274"/>
      <c r="E457" s="2275"/>
      <c r="F457" s="1025"/>
      <c r="G457" s="982"/>
      <c r="H457" s="1106"/>
      <c r="I457" s="978"/>
      <c r="J457" s="982"/>
      <c r="K457" s="978"/>
      <c r="L457" s="978"/>
      <c r="M457" s="981"/>
      <c r="N457" s="1026"/>
      <c r="O457" s="982"/>
      <c r="P457" s="1093"/>
      <c r="Q457" s="982"/>
      <c r="R457" s="982"/>
      <c r="S457" s="984"/>
      <c r="T457" s="978"/>
      <c r="U457" s="978"/>
      <c r="V457" s="982"/>
      <c r="W457" s="978"/>
      <c r="X457" s="978"/>
      <c r="Y457" s="1038"/>
      <c r="Z457" s="978"/>
      <c r="AA457" s="1107"/>
      <c r="AB457" s="191"/>
      <c r="AJ457" s="545"/>
      <c r="AN457" s="545"/>
    </row>
    <row r="458" spans="1:40" s="1" customFormat="1" ht="18" customHeight="1" x14ac:dyDescent="0.25">
      <c r="A458" s="1172">
        <v>24276</v>
      </c>
      <c r="B458" s="92"/>
      <c r="C458" s="23">
        <v>101</v>
      </c>
      <c r="D458" s="247" t="s">
        <v>1889</v>
      </c>
      <c r="E458" s="208" t="s">
        <v>1890</v>
      </c>
      <c r="F458" s="95"/>
      <c r="G458" s="43"/>
      <c r="H458" s="26">
        <v>42543</v>
      </c>
      <c r="I458" s="240">
        <v>42566</v>
      </c>
      <c r="J458" s="241"/>
      <c r="K458" s="242">
        <v>1</v>
      </c>
      <c r="L458" s="242">
        <v>1</v>
      </c>
      <c r="M458" s="243"/>
      <c r="N458" s="241">
        <v>42592</v>
      </c>
      <c r="O458" s="241" t="s">
        <v>590</v>
      </c>
      <c r="P458" s="244" t="s">
        <v>590</v>
      </c>
      <c r="Q458" s="245"/>
      <c r="R458" s="170">
        <v>24276</v>
      </c>
      <c r="S458" s="246">
        <v>0.95</v>
      </c>
      <c r="T458" s="240">
        <v>42605</v>
      </c>
      <c r="U458" s="92"/>
      <c r="V458" s="36"/>
      <c r="W458" s="9">
        <v>42613</v>
      </c>
      <c r="X458" s="9"/>
      <c r="Y458" s="116"/>
      <c r="Z458" s="9"/>
      <c r="AA458" s="232"/>
      <c r="AB458" s="191"/>
      <c r="AJ458" s="545"/>
      <c r="AN458" s="545"/>
    </row>
    <row r="459" spans="1:40" s="1" customFormat="1" ht="15" customHeight="1" x14ac:dyDescent="0.25">
      <c r="A459" s="1180">
        <v>24277</v>
      </c>
      <c r="B459" s="92"/>
      <c r="C459" s="23">
        <v>102</v>
      </c>
      <c r="D459" s="247" t="s">
        <v>1891</v>
      </c>
      <c r="E459" s="208" t="s">
        <v>80</v>
      </c>
      <c r="F459" s="95"/>
      <c r="G459" s="43"/>
      <c r="H459" s="26"/>
      <c r="I459" s="1065"/>
      <c r="J459" s="1037"/>
      <c r="K459" s="1047"/>
      <c r="L459" s="1047"/>
      <c r="M459" s="1048"/>
      <c r="N459" s="1037"/>
      <c r="O459" s="1037"/>
      <c r="P459" s="1097"/>
      <c r="Q459" s="1068"/>
      <c r="R459" s="1112"/>
      <c r="S459" s="1050"/>
      <c r="T459" s="1065"/>
      <c r="U459" s="92"/>
      <c r="V459" s="1037"/>
      <c r="W459" s="9"/>
      <c r="X459" s="9"/>
      <c r="Y459" s="116"/>
      <c r="Z459" s="9"/>
      <c r="AA459" s="232"/>
      <c r="AB459" s="191"/>
      <c r="AJ459" s="545"/>
      <c r="AN459" s="545"/>
    </row>
    <row r="460" spans="1:40" s="1" customFormat="1" ht="15" customHeight="1" x14ac:dyDescent="0.25">
      <c r="A460" s="1180">
        <v>24728</v>
      </c>
      <c r="B460" s="1041"/>
      <c r="C460" s="1028">
        <v>103</v>
      </c>
      <c r="D460" s="1173" t="s">
        <v>1892</v>
      </c>
      <c r="E460" s="1108" t="s">
        <v>77</v>
      </c>
      <c r="F460" s="95"/>
      <c r="G460" s="1045"/>
      <c r="H460" s="26"/>
      <c r="I460" s="1065"/>
      <c r="J460" s="1037"/>
      <c r="K460" s="1047"/>
      <c r="L460" s="1047"/>
      <c r="M460" s="1048"/>
      <c r="N460" s="1037"/>
      <c r="O460" s="1037"/>
      <c r="P460" s="1097"/>
      <c r="Q460" s="1068"/>
      <c r="R460" s="1112"/>
      <c r="S460" s="1050"/>
      <c r="T460" s="1065"/>
      <c r="U460" s="1041"/>
      <c r="V460" s="1037"/>
      <c r="W460" s="1065"/>
      <c r="X460" s="1065"/>
      <c r="Y460" s="1066"/>
      <c r="Z460" s="1065"/>
      <c r="AA460" s="232"/>
      <c r="AB460" s="191"/>
      <c r="AJ460" s="545"/>
      <c r="AN460" s="545"/>
    </row>
    <row r="461" spans="1:40" s="1" customFormat="1" ht="15" customHeight="1" x14ac:dyDescent="0.25">
      <c r="A461" s="1180">
        <v>24281</v>
      </c>
      <c r="B461" s="92"/>
      <c r="C461" s="23">
        <v>111</v>
      </c>
      <c r="D461" s="247" t="s">
        <v>458</v>
      </c>
      <c r="E461" s="208" t="s">
        <v>663</v>
      </c>
      <c r="F461" s="95"/>
      <c r="G461" s="43"/>
      <c r="H461" s="26"/>
      <c r="I461" s="1065"/>
      <c r="J461" s="1037"/>
      <c r="K461" s="1047"/>
      <c r="L461" s="1047"/>
      <c r="M461" s="1048"/>
      <c r="N461" s="1037"/>
      <c r="O461" s="1037"/>
      <c r="P461" s="1097"/>
      <c r="Q461" s="1068"/>
      <c r="R461" s="1112"/>
      <c r="S461" s="1050"/>
      <c r="T461" s="1065"/>
      <c r="U461" s="92"/>
      <c r="V461" s="1037"/>
      <c r="W461" s="9"/>
      <c r="X461" s="9"/>
      <c r="Y461" s="116"/>
      <c r="Z461" s="9"/>
      <c r="AA461" s="232"/>
      <c r="AB461" s="191"/>
      <c r="AJ461" s="545"/>
      <c r="AN461" s="545"/>
    </row>
    <row r="462" spans="1:40" s="1" customFormat="1" ht="15" customHeight="1" x14ac:dyDescent="0.25">
      <c r="A462" s="1180">
        <v>24283</v>
      </c>
      <c r="B462" s="1041"/>
      <c r="C462" s="1028">
        <v>113</v>
      </c>
      <c r="D462" s="1173" t="s">
        <v>452</v>
      </c>
      <c r="E462" s="1108" t="s">
        <v>453</v>
      </c>
      <c r="F462" s="95"/>
      <c r="G462" s="1045"/>
      <c r="H462" s="26"/>
      <c r="I462" s="1065"/>
      <c r="J462" s="1037"/>
      <c r="K462" s="1047"/>
      <c r="L462" s="1047"/>
      <c r="M462" s="1048"/>
      <c r="N462" s="1037"/>
      <c r="O462" s="1037"/>
      <c r="P462" s="1097"/>
      <c r="Q462" s="1068"/>
      <c r="R462" s="1112"/>
      <c r="S462" s="1050"/>
      <c r="T462" s="1065"/>
      <c r="U462" s="1041"/>
      <c r="V462" s="1037"/>
      <c r="W462" s="1065"/>
      <c r="X462" s="1065"/>
      <c r="Y462" s="1066"/>
      <c r="Z462" s="1065"/>
      <c r="AA462" s="232"/>
      <c r="AB462" s="191"/>
      <c r="AJ462" s="545"/>
      <c r="AN462" s="545"/>
    </row>
    <row r="463" spans="1:40" s="1" customFormat="1" ht="15" customHeight="1" x14ac:dyDescent="0.25">
      <c r="A463" s="1180">
        <v>24328</v>
      </c>
      <c r="B463" s="92"/>
      <c r="C463" s="23">
        <v>105</v>
      </c>
      <c r="D463" s="247" t="s">
        <v>1893</v>
      </c>
      <c r="E463" s="208" t="s">
        <v>74</v>
      </c>
      <c r="F463" s="95"/>
      <c r="G463" s="43"/>
      <c r="H463" s="26"/>
      <c r="I463" s="1065"/>
      <c r="J463" s="1037"/>
      <c r="K463" s="1047"/>
      <c r="L463" s="1047"/>
      <c r="M463" s="1048"/>
      <c r="N463" s="1037"/>
      <c r="O463" s="1037"/>
      <c r="P463" s="1097"/>
      <c r="Q463" s="1068"/>
      <c r="R463" s="1112"/>
      <c r="S463" s="1050"/>
      <c r="T463" s="1065"/>
      <c r="U463" s="92"/>
      <c r="V463" s="1037"/>
      <c r="W463" s="9"/>
      <c r="X463" s="9"/>
      <c r="Y463" s="116"/>
      <c r="Z463" s="9"/>
      <c r="AA463" s="232"/>
      <c r="AB463" s="191"/>
      <c r="AJ463" s="545"/>
      <c r="AN463" s="545"/>
    </row>
    <row r="464" spans="1:40" s="1" customFormat="1" ht="15" customHeight="1" x14ac:dyDescent="0.25">
      <c r="A464" s="1180"/>
      <c r="B464" s="1041"/>
      <c r="C464" s="1028"/>
      <c r="D464" s="1173"/>
      <c r="E464" s="1108"/>
      <c r="F464" s="95"/>
      <c r="G464" s="1045"/>
      <c r="H464" s="26"/>
      <c r="I464" s="1065"/>
      <c r="J464" s="1037"/>
      <c r="K464" s="1047"/>
      <c r="L464" s="1047"/>
      <c r="M464" s="1048"/>
      <c r="N464" s="1037"/>
      <c r="O464" s="1037"/>
      <c r="P464" s="1097"/>
      <c r="Q464" s="1068"/>
      <c r="R464" s="1112"/>
      <c r="S464" s="1050"/>
      <c r="T464" s="1065"/>
      <c r="U464" s="1041"/>
      <c r="V464" s="1037"/>
      <c r="W464" s="1065"/>
      <c r="X464" s="1065"/>
      <c r="Y464" s="1066"/>
      <c r="Z464" s="1065"/>
      <c r="AA464" s="232"/>
      <c r="AB464" s="191"/>
      <c r="AJ464" s="545"/>
      <c r="AN464" s="545"/>
    </row>
    <row r="467" spans="1:40" s="1" customFormat="1" x14ac:dyDescent="0.25">
      <c r="A467" s="2273" t="s">
        <v>1894</v>
      </c>
      <c r="B467" s="2274"/>
      <c r="C467" s="2274"/>
      <c r="D467" s="2274"/>
      <c r="E467" s="2275"/>
      <c r="F467" s="1025"/>
      <c r="G467" s="982"/>
      <c r="H467" s="1106"/>
      <c r="I467" s="978"/>
      <c r="J467" s="982"/>
      <c r="K467" s="978"/>
      <c r="L467" s="978"/>
      <c r="M467" s="981"/>
      <c r="N467" s="1026"/>
      <c r="O467" s="982"/>
      <c r="P467" s="1097"/>
      <c r="Q467" s="982"/>
      <c r="R467" s="982"/>
      <c r="S467" s="984"/>
      <c r="T467" s="978"/>
      <c r="U467" s="978"/>
      <c r="V467" s="982"/>
      <c r="W467" s="978"/>
      <c r="X467" s="978"/>
      <c r="Y467" s="1038"/>
      <c r="Z467" s="978"/>
      <c r="AA467" s="1107"/>
      <c r="AJ467" s="545"/>
      <c r="AN467" s="545"/>
    </row>
    <row r="468" spans="1:40" s="1" customFormat="1" x14ac:dyDescent="0.25">
      <c r="A468" s="1101">
        <v>24892</v>
      </c>
      <c r="B468" s="1129"/>
      <c r="C468" s="1130"/>
      <c r="D468" s="1131" t="s">
        <v>1895</v>
      </c>
      <c r="E468" s="1132" t="s">
        <v>1896</v>
      </c>
      <c r="F468" s="1044">
        <v>42643</v>
      </c>
      <c r="G468" s="1112"/>
      <c r="H468" s="1054">
        <v>42646</v>
      </c>
      <c r="I468" s="1055">
        <v>42648</v>
      </c>
      <c r="J468" s="1185" t="s">
        <v>95</v>
      </c>
      <c r="K468" s="1160">
        <v>1</v>
      </c>
      <c r="L468" s="1160">
        <v>1</v>
      </c>
      <c r="M468" s="1188"/>
      <c r="N468" s="1189">
        <v>42671</v>
      </c>
      <c r="O468" s="1037" t="s">
        <v>154</v>
      </c>
      <c r="P468" s="1097" t="s">
        <v>590</v>
      </c>
      <c r="Q468" s="1112"/>
      <c r="R468" s="170">
        <v>24892</v>
      </c>
      <c r="S468" s="1184">
        <v>0.95</v>
      </c>
      <c r="T468" s="1190">
        <v>42685</v>
      </c>
      <c r="U468" s="1129"/>
      <c r="V468" s="1185"/>
      <c r="W468" s="1185"/>
      <c r="X468" s="1185"/>
      <c r="Y468" s="1186"/>
      <c r="Z468" s="1185"/>
      <c r="AA468" s="1187"/>
      <c r="AJ468" s="545"/>
      <c r="AN468" s="545"/>
    </row>
    <row r="469" spans="1:40" s="1" customFormat="1" x14ac:dyDescent="0.25">
      <c r="A469" s="1101">
        <v>24893</v>
      </c>
      <c r="B469" s="1129"/>
      <c r="C469" s="1130"/>
      <c r="D469" s="1131" t="s">
        <v>1897</v>
      </c>
      <c r="E469" s="1132" t="s">
        <v>1898</v>
      </c>
      <c r="F469" s="1044">
        <v>42643</v>
      </c>
      <c r="G469" s="1112"/>
      <c r="H469" s="1054">
        <v>42653</v>
      </c>
      <c r="I469" s="1055">
        <v>42655</v>
      </c>
      <c r="J469" s="1185"/>
      <c r="K469" s="1160">
        <v>1</v>
      </c>
      <c r="L469" s="1160">
        <v>1</v>
      </c>
      <c r="M469" s="1188"/>
      <c r="N469" s="1189">
        <v>37192</v>
      </c>
      <c r="O469" s="1037" t="s">
        <v>154</v>
      </c>
      <c r="P469" s="1097" t="s">
        <v>590</v>
      </c>
      <c r="Q469" s="1112"/>
      <c r="R469" s="170">
        <v>24893</v>
      </c>
      <c r="S469" s="1184">
        <v>0.95</v>
      </c>
      <c r="T469" s="1190">
        <v>42685</v>
      </c>
      <c r="U469" s="1129"/>
      <c r="V469" s="1185"/>
      <c r="W469" s="1185"/>
      <c r="X469" s="1185"/>
      <c r="Y469" s="1186"/>
      <c r="Z469" s="1185"/>
      <c r="AA469" s="1187"/>
      <c r="AJ469" s="545"/>
      <c r="AN469" s="545"/>
    </row>
    <row r="470" spans="1:40" s="1" customFormat="1" x14ac:dyDescent="0.25">
      <c r="A470" s="892">
        <v>24896</v>
      </c>
      <c r="B470" s="1129"/>
      <c r="C470" s="1130"/>
      <c r="D470" s="1131" t="s">
        <v>1899</v>
      </c>
      <c r="E470" s="1132" t="s">
        <v>722</v>
      </c>
      <c r="F470" s="1044">
        <v>42643</v>
      </c>
      <c r="G470" s="1112"/>
      <c r="H470" s="1054">
        <v>42634</v>
      </c>
      <c r="I470" s="1055">
        <v>42634</v>
      </c>
      <c r="J470" s="1185"/>
      <c r="K470" s="1160">
        <v>1</v>
      </c>
      <c r="L470" s="1160">
        <v>1</v>
      </c>
      <c r="M470" s="1188"/>
      <c r="N470" s="1189">
        <v>42663</v>
      </c>
      <c r="O470" s="1037" t="s">
        <v>154</v>
      </c>
      <c r="P470" s="1097" t="s">
        <v>590</v>
      </c>
      <c r="Q470" s="1112"/>
      <c r="R470" s="1101">
        <v>24896</v>
      </c>
      <c r="S470" s="1184">
        <v>0.95</v>
      </c>
      <c r="T470" s="1190">
        <v>42685</v>
      </c>
      <c r="U470" s="1129"/>
      <c r="V470" s="1185"/>
      <c r="W470" s="1185"/>
      <c r="X470" s="1185"/>
      <c r="Y470" s="1186"/>
      <c r="Z470" s="1185"/>
      <c r="AA470" s="1187"/>
      <c r="AJ470" s="545"/>
      <c r="AN470" s="545"/>
    </row>
    <row r="471" spans="1:40" s="1" customFormat="1" x14ac:dyDescent="0.25">
      <c r="A471" s="892">
        <v>24901</v>
      </c>
      <c r="B471" s="1129"/>
      <c r="C471" s="1130"/>
      <c r="D471" s="1131" t="s">
        <v>1900</v>
      </c>
      <c r="E471" s="1132" t="s">
        <v>1289</v>
      </c>
      <c r="F471" s="1044"/>
      <c r="G471" s="1058"/>
      <c r="H471" s="1054"/>
      <c r="I471" s="1055"/>
      <c r="J471" s="1134"/>
      <c r="K471" s="1160"/>
      <c r="L471" s="1160"/>
      <c r="M471" s="1136"/>
      <c r="N471" s="1189"/>
      <c r="O471" s="1134"/>
      <c r="P471" s="1097"/>
      <c r="Q471" s="1138"/>
      <c r="R471"/>
      <c r="S471" s="1139"/>
      <c r="T471" s="1055"/>
      <c r="U471" s="1140"/>
      <c r="V471" s="1134"/>
      <c r="W471" s="1055"/>
      <c r="X471" s="1055"/>
      <c r="Y471" s="1060"/>
      <c r="Z471" s="1055"/>
      <c r="AA471" s="1162"/>
      <c r="AJ471" s="545"/>
      <c r="AN471" s="545"/>
    </row>
    <row r="472" spans="1:40" s="1" customFormat="1" ht="12" x14ac:dyDescent="0.2">
      <c r="A472" s="1129"/>
      <c r="B472" s="1129"/>
      <c r="C472" s="1130"/>
      <c r="D472" s="1131"/>
      <c r="E472" s="1191"/>
      <c r="F472" s="1044"/>
      <c r="G472" s="1058"/>
      <c r="H472" s="1054"/>
      <c r="I472" s="1055"/>
      <c r="J472" s="1134"/>
      <c r="K472" s="1160"/>
      <c r="L472" s="1160"/>
      <c r="M472" s="1136"/>
      <c r="N472" s="1134"/>
      <c r="O472" s="1134"/>
      <c r="P472" s="1097"/>
      <c r="Q472" s="1138"/>
      <c r="R472" s="1138"/>
      <c r="S472" s="1139"/>
      <c r="T472" s="1055"/>
      <c r="U472" s="1140"/>
      <c r="V472" s="1134"/>
      <c r="W472" s="1055"/>
      <c r="X472" s="1055"/>
      <c r="Y472" s="1060"/>
      <c r="Z472" s="1055"/>
      <c r="AA472" s="1162"/>
      <c r="AJ472" s="545"/>
      <c r="AN472" s="545"/>
    </row>
    <row r="473" spans="1:40" s="1" customFormat="1" ht="12" x14ac:dyDescent="0.2">
      <c r="A473" s="1129"/>
      <c r="B473" s="1129"/>
      <c r="C473" s="1130"/>
      <c r="D473" s="1131"/>
      <c r="E473" s="1191"/>
      <c r="F473" s="1133"/>
      <c r="G473" s="1058"/>
      <c r="H473" s="1054"/>
      <c r="I473" s="1055"/>
      <c r="J473" s="1134"/>
      <c r="K473" s="1160"/>
      <c r="L473" s="1160"/>
      <c r="M473" s="1136"/>
      <c r="N473" s="1134"/>
      <c r="O473" s="1134"/>
      <c r="P473" s="1097"/>
      <c r="Q473" s="1138"/>
      <c r="R473" s="1138"/>
      <c r="S473" s="1139"/>
      <c r="T473" s="1055"/>
      <c r="U473" s="1140"/>
      <c r="V473" s="1134"/>
      <c r="W473" s="1055"/>
      <c r="X473" s="1055"/>
      <c r="Y473" s="1060"/>
      <c r="Z473" s="1055"/>
      <c r="AA473" s="1162"/>
      <c r="AJ473" s="545"/>
      <c r="AN473" s="545"/>
    </row>
    <row r="475" spans="1:40" s="1" customFormat="1" ht="12" customHeight="1" x14ac:dyDescent="0.25">
      <c r="A475" s="2291" t="s">
        <v>1901</v>
      </c>
      <c r="B475" s="2291"/>
      <c r="C475" s="2291"/>
      <c r="D475" s="2291"/>
      <c r="E475" s="2291"/>
      <c r="F475" s="1025"/>
      <c r="G475" s="982"/>
      <c r="H475" s="1106"/>
      <c r="I475" s="978"/>
      <c r="J475" s="982"/>
      <c r="K475" s="978"/>
      <c r="L475" s="978"/>
      <c r="M475" s="981"/>
      <c r="N475" s="1026"/>
      <c r="O475" s="982"/>
      <c r="P475" s="1093"/>
      <c r="Q475" s="982"/>
      <c r="R475" s="982"/>
      <c r="S475" s="984"/>
      <c r="T475" s="978"/>
      <c r="U475" s="978"/>
      <c r="V475" s="982"/>
      <c r="W475" s="978"/>
      <c r="X475" s="978"/>
      <c r="Y475" s="1038"/>
      <c r="Z475" s="978"/>
      <c r="AA475" s="1107"/>
      <c r="AB475" s="191"/>
      <c r="AJ475" s="545"/>
      <c r="AN475" s="545"/>
    </row>
    <row r="476" spans="1:40" s="1" customFormat="1" ht="18" customHeight="1" x14ac:dyDescent="0.25">
      <c r="A476" s="1172">
        <v>23734</v>
      </c>
      <c r="B476" s="1041"/>
      <c r="C476" s="1028">
        <v>1</v>
      </c>
      <c r="D476" s="1173" t="s">
        <v>1902</v>
      </c>
      <c r="E476" s="1096" t="s">
        <v>1903</v>
      </c>
      <c r="F476" s="1044">
        <v>42464</v>
      </c>
      <c r="G476" s="1045">
        <v>490</v>
      </c>
      <c r="H476" s="1064">
        <v>42467</v>
      </c>
      <c r="I476" s="1065">
        <v>42471</v>
      </c>
      <c r="J476" s="1037" t="s">
        <v>590</v>
      </c>
      <c r="K476" s="1047">
        <v>1</v>
      </c>
      <c r="L476" s="1047">
        <v>1</v>
      </c>
      <c r="M476" s="1048"/>
      <c r="N476" s="1037">
        <v>42488</v>
      </c>
      <c r="O476" s="1037" t="s">
        <v>590</v>
      </c>
      <c r="P476" s="1097" t="s">
        <v>590</v>
      </c>
      <c r="Q476" s="1068"/>
      <c r="R476" s="56">
        <v>23734</v>
      </c>
      <c r="S476" s="1050">
        <v>1</v>
      </c>
      <c r="T476" s="1065">
        <v>42690</v>
      </c>
      <c r="U476" s="1041"/>
      <c r="V476" s="1037"/>
      <c r="W476" s="1065"/>
      <c r="X476" s="1065"/>
      <c r="Y476" s="1066"/>
      <c r="Z476" s="1065"/>
      <c r="AA476" s="1109"/>
      <c r="AB476" s="191"/>
      <c r="AJ476" s="545"/>
      <c r="AN476" s="545"/>
    </row>
    <row r="478" spans="1:40" s="1" customFormat="1" x14ac:dyDescent="0.25">
      <c r="A478" s="2273" t="s">
        <v>1904</v>
      </c>
      <c r="B478" s="2274"/>
      <c r="C478" s="2274"/>
      <c r="D478" s="2274"/>
      <c r="E478" s="2275"/>
      <c r="F478" s="1025"/>
      <c r="G478" s="982"/>
      <c r="H478" s="1106"/>
      <c r="I478" s="978"/>
      <c r="J478" s="982"/>
      <c r="K478" s="978"/>
      <c r="L478" s="978"/>
      <c r="M478" s="981"/>
      <c r="N478" s="1026"/>
      <c r="O478" s="982"/>
      <c r="P478" s="1097"/>
      <c r="Q478" s="982"/>
      <c r="R478" s="982"/>
      <c r="S478" s="984"/>
      <c r="T478" s="978"/>
      <c r="U478" s="978"/>
      <c r="V478" s="982"/>
      <c r="W478" s="978"/>
      <c r="X478" s="978"/>
      <c r="Y478" s="1038"/>
      <c r="Z478" s="978"/>
      <c r="AA478" s="1107"/>
      <c r="AJ478" s="545"/>
      <c r="AN478" s="545"/>
    </row>
    <row r="479" spans="1:40" s="1" customFormat="1" x14ac:dyDescent="0.25">
      <c r="A479" s="1192">
        <v>24549</v>
      </c>
      <c r="B479" s="1129"/>
      <c r="C479" s="1130">
        <v>101</v>
      </c>
      <c r="D479" s="1131" t="s">
        <v>1905</v>
      </c>
      <c r="E479" s="1132" t="s">
        <v>1906</v>
      </c>
      <c r="F479" s="1044">
        <v>42629</v>
      </c>
      <c r="G479" s="1112"/>
      <c r="H479" s="1054">
        <v>42635</v>
      </c>
      <c r="I479" s="1055">
        <v>42636</v>
      </c>
      <c r="J479" s="1185"/>
      <c r="K479" s="1160">
        <v>1</v>
      </c>
      <c r="L479" s="1160">
        <v>1</v>
      </c>
      <c r="M479" s="1188"/>
      <c r="N479" s="1193">
        <v>42669</v>
      </c>
      <c r="O479" s="1037" t="s">
        <v>154</v>
      </c>
      <c r="P479" s="1097" t="s">
        <v>154</v>
      </c>
      <c r="Q479" s="1112"/>
      <c r="R479" s="170">
        <v>24549</v>
      </c>
      <c r="S479" s="1139">
        <v>1</v>
      </c>
      <c r="T479" s="1055">
        <v>42691</v>
      </c>
      <c r="U479" s="1129"/>
      <c r="V479" s="1185"/>
      <c r="W479" s="1185"/>
      <c r="X479" s="1185"/>
      <c r="Y479" s="1186"/>
      <c r="Z479" s="1185"/>
      <c r="AA479" s="1187"/>
      <c r="AJ479" s="545"/>
      <c r="AN479" s="545"/>
    </row>
    <row r="480" spans="1:40" s="1" customFormat="1" x14ac:dyDescent="0.25">
      <c r="A480" s="170">
        <v>24550</v>
      </c>
      <c r="B480" s="1129"/>
      <c r="C480" s="1130">
        <v>102</v>
      </c>
      <c r="D480" s="1131" t="s">
        <v>1907</v>
      </c>
      <c r="E480" s="1132" t="s">
        <v>1906</v>
      </c>
      <c r="F480" s="1044">
        <v>42629</v>
      </c>
      <c r="G480" s="1112"/>
      <c r="H480" s="1054">
        <v>42635</v>
      </c>
      <c r="I480" s="1055">
        <v>42639</v>
      </c>
      <c r="J480" s="1185"/>
      <c r="K480" s="1160">
        <v>1</v>
      </c>
      <c r="L480" s="1160">
        <v>1</v>
      </c>
      <c r="M480" s="1188"/>
      <c r="N480" s="1193">
        <v>1026</v>
      </c>
      <c r="O480" s="1037" t="s">
        <v>154</v>
      </c>
      <c r="P480" s="1097" t="s">
        <v>154</v>
      </c>
      <c r="Q480" s="1112"/>
      <c r="R480" s="170">
        <v>24550</v>
      </c>
      <c r="S480" s="1139">
        <v>1</v>
      </c>
      <c r="T480" s="1055">
        <v>42691</v>
      </c>
      <c r="U480" s="1129"/>
      <c r="V480" s="1185"/>
      <c r="W480" s="1185"/>
      <c r="X480" s="1185"/>
      <c r="Y480" s="1186"/>
      <c r="Z480" s="1185"/>
      <c r="AA480" s="1187"/>
      <c r="AJ480" s="545"/>
      <c r="AN480" s="545"/>
    </row>
    <row r="481" spans="1:40" s="1" customFormat="1" x14ac:dyDescent="0.25">
      <c r="A481" s="1194">
        <v>24551</v>
      </c>
      <c r="B481" s="1195"/>
      <c r="C481" s="1130">
        <v>103</v>
      </c>
      <c r="D481" s="1196" t="s">
        <v>1908</v>
      </c>
      <c r="E481" s="1197" t="s">
        <v>1909</v>
      </c>
      <c r="F481" s="1029">
        <v>42629</v>
      </c>
      <c r="G481" s="1198"/>
      <c r="H481" s="1199">
        <v>42634</v>
      </c>
      <c r="I481" s="1200">
        <v>42634</v>
      </c>
      <c r="J481" s="1201"/>
      <c r="K481" s="1202">
        <v>0</v>
      </c>
      <c r="L481" s="1202">
        <v>0</v>
      </c>
      <c r="M481" s="1203">
        <v>42727</v>
      </c>
      <c r="N481" s="1204"/>
      <c r="O481" s="1201"/>
      <c r="P481" s="1205"/>
      <c r="Q481" s="1198"/>
      <c r="R481" s="1206">
        <v>24551</v>
      </c>
      <c r="S481" s="1207">
        <v>1</v>
      </c>
      <c r="T481" s="1200"/>
      <c r="U481" s="1195"/>
      <c r="V481" s="1201"/>
      <c r="W481" s="1201"/>
      <c r="X481" s="1201"/>
      <c r="Y481" s="1208"/>
      <c r="Z481" s="1201"/>
      <c r="AA481" s="1209" t="s">
        <v>1910</v>
      </c>
      <c r="AJ481" s="545"/>
      <c r="AN481" s="545"/>
    </row>
    <row r="482" spans="1:40" s="1" customFormat="1" x14ac:dyDescent="0.25">
      <c r="A482" s="170">
        <v>24552</v>
      </c>
      <c r="B482" s="1129"/>
      <c r="C482" s="1130">
        <v>104</v>
      </c>
      <c r="D482" s="1131" t="s">
        <v>1911</v>
      </c>
      <c r="E482" s="1132" t="s">
        <v>1906</v>
      </c>
      <c r="F482" s="1044">
        <v>42629</v>
      </c>
      <c r="G482" s="1058"/>
      <c r="H482" s="1054">
        <v>42635</v>
      </c>
      <c r="I482" s="1055">
        <v>42639</v>
      </c>
      <c r="J482" s="1134"/>
      <c r="K482" s="1160">
        <v>1</v>
      </c>
      <c r="L482" s="1160">
        <v>1</v>
      </c>
      <c r="M482" s="1136"/>
      <c r="N482" s="1193">
        <v>42669</v>
      </c>
      <c r="O482" s="1037" t="s">
        <v>154</v>
      </c>
      <c r="P482" s="1097" t="s">
        <v>154</v>
      </c>
      <c r="Q482" s="1138"/>
      <c r="R482" s="170">
        <v>24552</v>
      </c>
      <c r="S482" s="1139">
        <v>1</v>
      </c>
      <c r="T482" s="1055">
        <v>42691</v>
      </c>
      <c r="U482" s="1140"/>
      <c r="V482" s="1134"/>
      <c r="W482" s="1055"/>
      <c r="X482" s="1055"/>
      <c r="Y482" s="1060"/>
      <c r="Z482" s="1055"/>
      <c r="AA482" s="1162"/>
      <c r="AJ482" s="545"/>
      <c r="AN482" s="545"/>
    </row>
    <row r="483" spans="1:40" s="1" customFormat="1" x14ac:dyDescent="0.25">
      <c r="A483" s="1157">
        <v>24905</v>
      </c>
      <c r="B483" s="1129"/>
      <c r="C483" s="1130">
        <v>106</v>
      </c>
      <c r="D483" s="1131" t="s">
        <v>1912</v>
      </c>
      <c r="E483" s="1191" t="s">
        <v>1913</v>
      </c>
      <c r="F483" s="1044">
        <v>42629</v>
      </c>
      <c r="G483" s="1058"/>
      <c r="H483" s="1054">
        <v>42639</v>
      </c>
      <c r="I483" s="1055">
        <v>42641</v>
      </c>
      <c r="J483" s="1134"/>
      <c r="K483" s="1160">
        <v>1</v>
      </c>
      <c r="L483" s="1160">
        <v>1</v>
      </c>
      <c r="M483" s="1136"/>
      <c r="N483" s="1134">
        <v>42669</v>
      </c>
      <c r="O483" s="1037" t="s">
        <v>154</v>
      </c>
      <c r="P483" s="1097" t="s">
        <v>154</v>
      </c>
      <c r="Q483" s="1138"/>
      <c r="R483" s="170">
        <v>24905</v>
      </c>
      <c r="S483" s="1139">
        <v>1</v>
      </c>
      <c r="T483" s="1055">
        <v>42691</v>
      </c>
      <c r="U483" s="1140"/>
      <c r="V483" s="1134"/>
      <c r="W483" s="1055"/>
      <c r="X483" s="1055"/>
      <c r="Y483" s="1060"/>
      <c r="Z483" s="1055"/>
      <c r="AA483" s="1162"/>
      <c r="AJ483" s="545"/>
      <c r="AN483" s="545"/>
    </row>
    <row r="484" spans="1:40" s="1" customFormat="1" ht="12" x14ac:dyDescent="0.2">
      <c r="A484" s="1129"/>
      <c r="B484" s="1129"/>
      <c r="C484" s="1130">
        <v>110</v>
      </c>
      <c r="D484" s="1131"/>
      <c r="E484" s="1191" t="s">
        <v>1914</v>
      </c>
      <c r="F484" s="1133"/>
      <c r="G484" s="1058"/>
      <c r="H484" s="1054"/>
      <c r="I484" s="1055"/>
      <c r="J484" s="1134"/>
      <c r="K484" s="1160"/>
      <c r="L484" s="1160"/>
      <c r="M484" s="1136"/>
      <c r="N484" s="1134"/>
      <c r="O484" s="1134"/>
      <c r="P484" s="1097"/>
      <c r="Q484" s="1138"/>
      <c r="R484" s="1138"/>
      <c r="S484" s="1139"/>
      <c r="T484" s="1055"/>
      <c r="U484" s="1140"/>
      <c r="V484" s="1134"/>
      <c r="W484" s="1055"/>
      <c r="X484" s="1055"/>
      <c r="Y484" s="1060"/>
      <c r="Z484" s="1055"/>
      <c r="AA484" s="1162"/>
      <c r="AJ484" s="545"/>
      <c r="AN484" s="545"/>
    </row>
    <row r="486" spans="1:40" s="1" customFormat="1" x14ac:dyDescent="0.25">
      <c r="A486" s="2271" t="s">
        <v>1915</v>
      </c>
      <c r="B486" s="2271"/>
      <c r="C486" s="2271"/>
      <c r="D486" s="2271"/>
      <c r="E486" s="2271"/>
      <c r="F486" s="1025"/>
      <c r="G486" s="982"/>
      <c r="H486" s="1106"/>
      <c r="I486" s="978"/>
      <c r="J486" s="982"/>
      <c r="K486" s="978"/>
      <c r="L486" s="978"/>
      <c r="M486" s="981"/>
      <c r="N486" s="1026"/>
      <c r="O486" s="982"/>
      <c r="P486" s="1097"/>
      <c r="Q486" s="982"/>
      <c r="R486" s="982"/>
      <c r="S486" s="984"/>
      <c r="T486" s="978"/>
      <c r="U486" s="978"/>
      <c r="V486" s="982"/>
      <c r="W486" s="978"/>
      <c r="X486" s="978"/>
      <c r="Y486" s="1038"/>
      <c r="Z486" s="978"/>
      <c r="AA486" s="1107"/>
      <c r="AJ486" s="545"/>
      <c r="AN486" s="545"/>
    </row>
    <row r="487" spans="1:40" s="1" customFormat="1" x14ac:dyDescent="0.25">
      <c r="A487" s="1101">
        <v>24989</v>
      </c>
      <c r="B487" s="1129"/>
      <c r="C487" s="1130">
        <v>301</v>
      </c>
      <c r="D487" s="1131" t="s">
        <v>1916</v>
      </c>
      <c r="E487" s="1132" t="s">
        <v>1917</v>
      </c>
      <c r="F487" s="1044">
        <v>42691</v>
      </c>
      <c r="G487" s="1112"/>
      <c r="H487" s="1054"/>
      <c r="I487" s="1055"/>
      <c r="J487" s="1185"/>
      <c r="K487" s="1160"/>
      <c r="L487" s="1160"/>
      <c r="M487" s="1188"/>
      <c r="N487" s="1193"/>
      <c r="O487" s="1037"/>
      <c r="P487" s="1097"/>
      <c r="Q487" s="1112"/>
      <c r="R487"/>
      <c r="S487" s="1184"/>
      <c r="T487" s="1055"/>
      <c r="U487" s="1129"/>
      <c r="V487" s="1185"/>
      <c r="W487" s="1185"/>
      <c r="X487" s="1185"/>
      <c r="Y487" s="1186"/>
      <c r="Z487" s="1185"/>
      <c r="AA487" s="1187"/>
      <c r="AJ487" s="545"/>
      <c r="AN487" s="545"/>
    </row>
    <row r="488" spans="1:40" s="1" customFormat="1" x14ac:dyDescent="0.25">
      <c r="A488" s="1206">
        <v>24990</v>
      </c>
      <c r="B488" s="1195"/>
      <c r="C488" s="1130">
        <v>310</v>
      </c>
      <c r="D488" s="1196" t="s">
        <v>1918</v>
      </c>
      <c r="E488" s="1197" t="s">
        <v>1651</v>
      </c>
      <c r="F488" s="1029"/>
      <c r="G488" s="1198"/>
      <c r="H488" s="1199"/>
      <c r="I488" s="1200"/>
      <c r="J488" s="1201"/>
      <c r="K488" s="1202">
        <v>1</v>
      </c>
      <c r="L488" s="1202">
        <v>1</v>
      </c>
      <c r="M488" s="1210"/>
      <c r="N488" s="1204">
        <v>42734</v>
      </c>
      <c r="O488" s="1032" t="s">
        <v>154</v>
      </c>
      <c r="P488" s="1205"/>
      <c r="Q488" s="1198"/>
      <c r="R488" s="263"/>
      <c r="S488" s="1211"/>
      <c r="T488" s="1200"/>
      <c r="U488" s="1195"/>
      <c r="V488" s="1201"/>
      <c r="W488" s="1201"/>
      <c r="X488" s="1201"/>
      <c r="Y488" s="1208"/>
      <c r="Z488" s="1201"/>
      <c r="AA488" s="1209" t="s">
        <v>1657</v>
      </c>
      <c r="AJ488" s="545"/>
      <c r="AN488" s="545"/>
    </row>
    <row r="489" spans="1:40" s="1" customFormat="1" x14ac:dyDescent="0.25">
      <c r="A489" s="1101">
        <v>24991</v>
      </c>
      <c r="B489" s="1129"/>
      <c r="C489" s="1130">
        <v>311</v>
      </c>
      <c r="D489" s="1131" t="s">
        <v>1919</v>
      </c>
      <c r="E489" s="1132" t="s">
        <v>1920</v>
      </c>
      <c r="F489" s="1044">
        <v>42691</v>
      </c>
      <c r="G489" s="1112"/>
      <c r="H489" s="1054">
        <v>42696</v>
      </c>
      <c r="I489" s="1055">
        <v>42703</v>
      </c>
      <c r="J489" s="1185"/>
      <c r="K489" s="1160">
        <v>1</v>
      </c>
      <c r="L489" s="1160">
        <v>1</v>
      </c>
      <c r="M489" s="1161"/>
      <c r="N489" s="1193">
        <v>42734</v>
      </c>
      <c r="O489" s="1032" t="s">
        <v>590</v>
      </c>
      <c r="P489" s="1097" t="s">
        <v>154</v>
      </c>
      <c r="Q489" s="1112"/>
      <c r="R489" s="170">
        <v>24991</v>
      </c>
      <c r="S489" s="1184"/>
      <c r="T489" s="1055">
        <v>42748</v>
      </c>
      <c r="U489" s="1129"/>
      <c r="V489" s="1185"/>
      <c r="W489" s="1185"/>
      <c r="X489" s="1185"/>
      <c r="Y489" s="1186"/>
      <c r="Z489" s="1185"/>
      <c r="AA489" s="1187"/>
      <c r="AJ489" s="545"/>
      <c r="AN489" s="545"/>
    </row>
    <row r="490" spans="1:40" s="1" customFormat="1" x14ac:dyDescent="0.25">
      <c r="A490" s="170">
        <v>25027</v>
      </c>
      <c r="B490" s="1129"/>
      <c r="C490" s="1130">
        <v>313</v>
      </c>
      <c r="D490" s="1131" t="s">
        <v>1921</v>
      </c>
      <c r="E490" s="1132" t="s">
        <v>1922</v>
      </c>
      <c r="F490" s="1044"/>
      <c r="G490" s="1058"/>
      <c r="H490" s="1054">
        <v>42692</v>
      </c>
      <c r="I490" s="1055">
        <v>42695</v>
      </c>
      <c r="J490" s="1134"/>
      <c r="K490" s="1160">
        <v>1</v>
      </c>
      <c r="L490" s="1160">
        <v>1</v>
      </c>
      <c r="M490" s="1136"/>
      <c r="N490" s="1193">
        <v>42734</v>
      </c>
      <c r="O490" s="1037" t="s">
        <v>590</v>
      </c>
      <c r="P490" s="1097"/>
      <c r="Q490" s="1138"/>
      <c r="R490" s="170">
        <v>25027</v>
      </c>
      <c r="S490" s="1139"/>
      <c r="T490" s="1055"/>
      <c r="U490" s="1140"/>
      <c r="V490" s="1134"/>
      <c r="W490" s="1055"/>
      <c r="X490" s="1055"/>
      <c r="Y490" s="1060"/>
      <c r="Z490" s="1055"/>
      <c r="AA490" s="1162"/>
      <c r="AJ490" s="545"/>
      <c r="AN490" s="545"/>
    </row>
    <row r="491" spans="1:40" s="1" customFormat="1" x14ac:dyDescent="0.25">
      <c r="A491" s="892"/>
      <c r="B491" s="1129"/>
      <c r="C491" s="1130"/>
      <c r="D491" s="1131"/>
      <c r="E491" s="1191"/>
      <c r="F491" s="1044"/>
      <c r="G491" s="1058"/>
      <c r="H491" s="1054"/>
      <c r="I491" s="1055"/>
      <c r="J491" s="1134"/>
      <c r="K491" s="1160"/>
      <c r="L491" s="1160"/>
      <c r="M491" s="1136"/>
      <c r="N491" s="1134"/>
      <c r="O491" s="1037"/>
      <c r="P491" s="1097"/>
      <c r="Q491" s="1138"/>
      <c r="R491"/>
      <c r="S491" s="1139"/>
      <c r="T491" s="1055"/>
      <c r="U491" s="1140"/>
      <c r="V491" s="1134"/>
      <c r="W491" s="1055"/>
      <c r="X491" s="1055"/>
      <c r="Y491" s="1060"/>
      <c r="Z491" s="1055"/>
      <c r="AA491" s="1162"/>
      <c r="AJ491" s="545"/>
      <c r="AN491" s="545"/>
    </row>
    <row r="492" spans="1:40" s="1" customFormat="1" ht="12" x14ac:dyDescent="0.2">
      <c r="A492" s="1129"/>
      <c r="B492" s="1129"/>
      <c r="C492" s="1130"/>
      <c r="D492" s="1131"/>
      <c r="E492" s="1191"/>
      <c r="F492" s="1133"/>
      <c r="G492" s="1058"/>
      <c r="H492" s="1054"/>
      <c r="I492" s="1055"/>
      <c r="J492" s="1134"/>
      <c r="K492" s="1160"/>
      <c r="L492" s="1160"/>
      <c r="M492" s="1136"/>
      <c r="N492" s="1134"/>
      <c r="O492" s="1134"/>
      <c r="P492" s="1097"/>
      <c r="Q492" s="1138"/>
      <c r="R492" s="1138"/>
      <c r="S492" s="1139"/>
      <c r="T492" s="1055"/>
      <c r="U492" s="1140"/>
      <c r="V492" s="1134"/>
      <c r="W492" s="1055"/>
      <c r="X492" s="1055"/>
      <c r="Y492" s="1060"/>
      <c r="Z492" s="1055"/>
      <c r="AA492" s="1162"/>
      <c r="AJ492" s="545"/>
      <c r="AN492" s="545"/>
    </row>
    <row r="494" spans="1:40" s="1" customFormat="1" x14ac:dyDescent="0.25">
      <c r="A494" s="2319" t="s">
        <v>1923</v>
      </c>
      <c r="B494" s="2319"/>
      <c r="C494" s="2319"/>
      <c r="D494" s="2319"/>
      <c r="E494" s="2319"/>
      <c r="F494" s="1025"/>
      <c r="G494" s="982"/>
      <c r="H494" s="1106"/>
      <c r="I494" s="978"/>
      <c r="J494" s="982"/>
      <c r="K494" s="978"/>
      <c r="L494" s="60"/>
      <c r="M494" s="80"/>
      <c r="N494" s="217"/>
      <c r="O494" s="61"/>
      <c r="P494" s="195"/>
      <c r="Q494" s="61"/>
      <c r="R494" s="61"/>
      <c r="S494" s="63"/>
      <c r="T494" s="60"/>
      <c r="U494" s="60"/>
      <c r="V494" s="61"/>
      <c r="W494" s="60"/>
      <c r="X494" s="60"/>
      <c r="Y494" s="219"/>
      <c r="Z494" s="60"/>
      <c r="AA494" s="266"/>
      <c r="AJ494" s="545"/>
      <c r="AN494" s="545"/>
    </row>
    <row r="495" spans="1:40" s="1" customFormat="1" x14ac:dyDescent="0.25">
      <c r="A495" s="1101">
        <v>25089</v>
      </c>
      <c r="B495" s="1129"/>
      <c r="C495" s="1130"/>
      <c r="D495" s="1131" t="s">
        <v>1924</v>
      </c>
      <c r="E495" s="1132" t="s">
        <v>1925</v>
      </c>
      <c r="F495" s="1044"/>
      <c r="G495" s="1112"/>
      <c r="H495" s="1054">
        <v>42731</v>
      </c>
      <c r="I495" s="1055">
        <v>42734</v>
      </c>
      <c r="J495" s="1185"/>
      <c r="K495" s="1160">
        <v>1</v>
      </c>
      <c r="L495" s="1160">
        <v>0.95</v>
      </c>
      <c r="M495" s="1188"/>
      <c r="N495" s="1193">
        <v>42755</v>
      </c>
      <c r="O495" s="1037"/>
      <c r="P495" s="1097"/>
      <c r="Q495" s="1112"/>
      <c r="R495" s="1101">
        <v>25089</v>
      </c>
      <c r="S495" s="1184"/>
      <c r="T495" s="1055"/>
      <c r="U495" s="1129"/>
      <c r="V495" s="1185"/>
      <c r="W495" s="1185"/>
      <c r="X495" s="1185"/>
      <c r="Y495" s="1186"/>
      <c r="Z495" s="1185"/>
      <c r="AA495" s="1187"/>
      <c r="AJ495" s="545"/>
      <c r="AN495" s="545"/>
    </row>
    <row r="497" spans="1:40" s="1" customFormat="1" ht="15" customHeight="1" x14ac:dyDescent="0.25">
      <c r="A497" s="2290" t="s">
        <v>1926</v>
      </c>
      <c r="B497" s="2290"/>
      <c r="C497" s="2290"/>
      <c r="D497" s="2290"/>
      <c r="E497" s="2290"/>
      <c r="F497" s="1214"/>
      <c r="G497" s="979"/>
      <c r="H497" s="1215"/>
      <c r="I497" s="1216"/>
      <c r="J497" s="979"/>
      <c r="K497" s="1216"/>
      <c r="L497" s="1216"/>
      <c r="M497" s="1217"/>
      <c r="N497" s="1218"/>
      <c r="O497" s="979"/>
      <c r="P497" s="1219"/>
      <c r="Q497" s="979"/>
      <c r="R497" s="979"/>
      <c r="S497" s="1220"/>
      <c r="T497" s="1216"/>
      <c r="U497" s="1216"/>
      <c r="V497" s="979"/>
      <c r="W497" s="1216"/>
      <c r="X497" s="1216"/>
      <c r="Y497" s="1221"/>
      <c r="Z497" s="1216"/>
      <c r="AA497" s="1222"/>
      <c r="AB497" s="191"/>
      <c r="AJ497" s="545"/>
      <c r="AN497" s="545"/>
    </row>
    <row r="498" spans="1:40" s="1" customFormat="1" ht="15" hidden="1" customHeight="1" x14ac:dyDescent="0.25">
      <c r="A498" s="892">
        <v>24460</v>
      </c>
      <c r="B498" s="1041"/>
      <c r="C498" s="1028">
        <v>102</v>
      </c>
      <c r="D498" s="1173" t="s">
        <v>1927</v>
      </c>
      <c r="E498" s="1096" t="s">
        <v>1928</v>
      </c>
      <c r="F498" s="1044">
        <v>42629</v>
      </c>
      <c r="G498" s="1045"/>
      <c r="H498" s="1064"/>
      <c r="I498" s="1065"/>
      <c r="J498" s="1037"/>
      <c r="K498" s="1047"/>
      <c r="L498" s="1047"/>
      <c r="M498" s="1048"/>
      <c r="N498" s="1037"/>
      <c r="O498" s="1037"/>
      <c r="P498" s="1097"/>
      <c r="Q498" s="1068"/>
      <c r="R498" s="892"/>
      <c r="S498" s="1050"/>
      <c r="T498" s="1065"/>
      <c r="U498" s="1041"/>
      <c r="V498" s="1037"/>
      <c r="W498" s="1065"/>
      <c r="X498" s="1065"/>
      <c r="Y498" s="1066"/>
      <c r="Z498" s="1065"/>
      <c r="AA498" s="1109"/>
      <c r="AB498" s="191"/>
      <c r="AJ498" s="545"/>
      <c r="AN498" s="545"/>
    </row>
    <row r="499" spans="1:40" s="1" customFormat="1" ht="15" customHeight="1" x14ac:dyDescent="0.25">
      <c r="A499" s="1101">
        <v>24460</v>
      </c>
      <c r="B499" s="1041"/>
      <c r="C499" s="1028">
        <v>102</v>
      </c>
      <c r="D499" s="1173" t="s">
        <v>1927</v>
      </c>
      <c r="E499" s="1096" t="s">
        <v>1928</v>
      </c>
      <c r="F499" s="1044"/>
      <c r="G499" s="1045"/>
      <c r="H499" s="1064"/>
      <c r="I499" s="1065"/>
      <c r="J499" s="1037"/>
      <c r="K499" s="1047"/>
      <c r="L499" s="1047"/>
      <c r="M499" s="1048"/>
      <c r="N499" s="1037"/>
      <c r="O499" s="1037"/>
      <c r="P499" s="1097"/>
      <c r="Q499" s="1068"/>
      <c r="R499" s="892"/>
      <c r="S499" s="1050"/>
      <c r="T499" s="1065"/>
      <c r="U499" s="1041"/>
      <c r="V499" s="1037"/>
      <c r="W499" s="1065"/>
      <c r="X499" s="1065"/>
      <c r="Y499" s="1066"/>
      <c r="Z499" s="1065"/>
      <c r="AA499" s="1109"/>
      <c r="AB499" s="191"/>
      <c r="AJ499" s="545"/>
      <c r="AN499" s="545"/>
    </row>
    <row r="500" spans="1:40" s="1" customFormat="1" ht="15" customHeight="1" x14ac:dyDescent="0.25">
      <c r="A500" s="1101">
        <v>24461</v>
      </c>
      <c r="B500" s="1041"/>
      <c r="C500" s="1028">
        <v>103</v>
      </c>
      <c r="D500" s="1173" t="s">
        <v>1929</v>
      </c>
      <c r="E500" s="1096" t="s">
        <v>1930</v>
      </c>
      <c r="F500" s="1044">
        <v>42670</v>
      </c>
      <c r="G500" s="1045"/>
      <c r="H500" s="1064">
        <v>42682</v>
      </c>
      <c r="I500" s="1065">
        <v>42689</v>
      </c>
      <c r="J500" s="1037" t="s">
        <v>590</v>
      </c>
      <c r="K500" s="1047">
        <v>0.95</v>
      </c>
      <c r="L500" s="1047">
        <v>0.95</v>
      </c>
      <c r="M500" s="1048"/>
      <c r="N500" s="1037">
        <v>42741</v>
      </c>
      <c r="O500" s="1037" t="s">
        <v>590</v>
      </c>
      <c r="P500" s="1097" t="s">
        <v>590</v>
      </c>
      <c r="Q500" s="1068"/>
      <c r="R500" s="1101">
        <v>24461</v>
      </c>
      <c r="S500" s="1050">
        <v>0.6</v>
      </c>
      <c r="T500" s="1065">
        <v>42385</v>
      </c>
      <c r="U500" s="1041"/>
      <c r="V500" s="1037"/>
      <c r="W500" s="1065"/>
      <c r="X500" s="1065"/>
      <c r="Y500" s="1066"/>
      <c r="Z500" s="1065"/>
      <c r="AA500" s="1109"/>
      <c r="AB500" s="191"/>
      <c r="AJ500" s="545"/>
      <c r="AN500" s="545"/>
    </row>
    <row r="501" spans="1:40" s="1" customFormat="1" ht="15" customHeight="1" x14ac:dyDescent="0.25">
      <c r="A501" s="1101">
        <v>24462</v>
      </c>
      <c r="B501" s="1041"/>
      <c r="C501" s="1028">
        <v>104</v>
      </c>
      <c r="D501" s="1173" t="s">
        <v>1931</v>
      </c>
      <c r="E501" s="1096" t="s">
        <v>1932</v>
      </c>
      <c r="F501" s="1044">
        <v>42664</v>
      </c>
      <c r="G501" s="1045"/>
      <c r="H501" s="1064">
        <v>42696</v>
      </c>
      <c r="I501" s="1065">
        <v>42710</v>
      </c>
      <c r="J501" s="1037"/>
      <c r="K501" s="1047">
        <v>0.95</v>
      </c>
      <c r="L501" s="1047">
        <v>0.95</v>
      </c>
      <c r="M501" s="1048"/>
      <c r="N501" s="1037">
        <v>42741</v>
      </c>
      <c r="O501" s="1037" t="s">
        <v>590</v>
      </c>
      <c r="P501" s="1097" t="s">
        <v>590</v>
      </c>
      <c r="Q501" s="1068"/>
      <c r="R501" s="1101">
        <v>24462</v>
      </c>
      <c r="S501" s="1050">
        <v>0.85</v>
      </c>
      <c r="T501" s="1065">
        <v>42385</v>
      </c>
      <c r="U501" s="1041"/>
      <c r="V501" s="1037"/>
      <c r="W501" s="1065"/>
      <c r="X501" s="1065"/>
      <c r="Y501" s="1066"/>
      <c r="Z501" s="1065"/>
      <c r="AA501" s="1109" t="s">
        <v>1933</v>
      </c>
      <c r="AB501" s="191"/>
      <c r="AJ501" s="545"/>
      <c r="AN501" s="545"/>
    </row>
    <row r="502" spans="1:40" s="1" customFormat="1" ht="15" customHeight="1" x14ac:dyDescent="0.25">
      <c r="A502" s="170">
        <v>24463</v>
      </c>
      <c r="B502" s="1041"/>
      <c r="C502" s="1028">
        <v>105</v>
      </c>
      <c r="D502" s="1173" t="s">
        <v>1934</v>
      </c>
      <c r="E502" s="1096" t="s">
        <v>1935</v>
      </c>
      <c r="F502" s="1044">
        <v>42662</v>
      </c>
      <c r="G502" s="1045"/>
      <c r="H502" s="1064">
        <v>42671</v>
      </c>
      <c r="I502" s="1065">
        <v>42675</v>
      </c>
      <c r="J502" s="1037"/>
      <c r="K502" s="1047">
        <v>1</v>
      </c>
      <c r="L502" s="1047">
        <v>1</v>
      </c>
      <c r="M502" s="1048"/>
      <c r="N502" s="1037"/>
      <c r="O502" s="1037"/>
      <c r="P502" s="1097"/>
      <c r="Q502" s="1068"/>
      <c r="R502" s="262"/>
      <c r="S502" s="1050"/>
      <c r="T502" s="1065"/>
      <c r="U502" s="1041"/>
      <c r="V502" s="1037"/>
      <c r="W502" s="1065"/>
      <c r="X502" s="1065"/>
      <c r="Y502" s="1066"/>
      <c r="Z502" s="1065"/>
      <c r="AA502" s="1109" t="s">
        <v>1936</v>
      </c>
      <c r="AB502" s="191"/>
      <c r="AJ502" s="545"/>
      <c r="AN502" s="545"/>
    </row>
    <row r="503" spans="1:40" s="1" customFormat="1" ht="15" customHeight="1" x14ac:dyDescent="0.25">
      <c r="A503" s="170">
        <v>24464</v>
      </c>
      <c r="B503" s="1041"/>
      <c r="C503" s="1028">
        <v>106</v>
      </c>
      <c r="D503" s="1173" t="s">
        <v>1937</v>
      </c>
      <c r="E503" s="1096" t="s">
        <v>1938</v>
      </c>
      <c r="F503" s="1044">
        <v>42661</v>
      </c>
      <c r="G503" s="1045"/>
      <c r="H503" s="1064">
        <v>42661</v>
      </c>
      <c r="I503" s="1065">
        <v>42663</v>
      </c>
      <c r="J503" s="1037"/>
      <c r="K503" s="1047">
        <v>1</v>
      </c>
      <c r="L503" s="1047">
        <v>1</v>
      </c>
      <c r="M503" s="1048"/>
      <c r="N503" s="1037">
        <v>42684</v>
      </c>
      <c r="O503" s="1037" t="s">
        <v>590</v>
      </c>
      <c r="P503" s="1097" t="s">
        <v>590</v>
      </c>
      <c r="Q503" s="1068"/>
      <c r="R503" s="1101">
        <v>24464</v>
      </c>
      <c r="S503" s="1050">
        <v>1</v>
      </c>
      <c r="T503" s="1065">
        <v>42684</v>
      </c>
      <c r="U503" s="1041"/>
      <c r="V503" s="1037"/>
      <c r="W503" s="1065"/>
      <c r="X503" s="1065"/>
      <c r="Y503" s="1066"/>
      <c r="Z503" s="1065"/>
      <c r="AA503" s="1109" t="s">
        <v>1939</v>
      </c>
      <c r="AB503" s="191"/>
      <c r="AJ503" s="545"/>
      <c r="AN503" s="545"/>
    </row>
    <row r="504" spans="1:40" s="1" customFormat="1" ht="15" customHeight="1" x14ac:dyDescent="0.25">
      <c r="A504" s="1101">
        <v>24465</v>
      </c>
      <c r="B504" s="1041"/>
      <c r="C504" s="1028">
        <v>110</v>
      </c>
      <c r="D504" s="1173" t="s">
        <v>1940</v>
      </c>
      <c r="E504" s="1096" t="s">
        <v>1941</v>
      </c>
      <c r="F504" s="1044">
        <v>42671</v>
      </c>
      <c r="G504" s="1045"/>
      <c r="H504" s="1064">
        <v>42682</v>
      </c>
      <c r="I504" s="1065">
        <v>42684</v>
      </c>
      <c r="J504" s="1037"/>
      <c r="K504" s="1047">
        <v>1</v>
      </c>
      <c r="L504" s="1047">
        <v>1</v>
      </c>
      <c r="M504" s="1048"/>
      <c r="N504" s="1037">
        <v>42713</v>
      </c>
      <c r="O504" s="1037" t="s">
        <v>590</v>
      </c>
      <c r="P504" s="1097" t="s">
        <v>590</v>
      </c>
      <c r="Q504" s="1068"/>
      <c r="R504" s="1101">
        <v>24465</v>
      </c>
      <c r="S504" s="1050">
        <v>0.95</v>
      </c>
      <c r="T504" s="1065">
        <v>42378</v>
      </c>
      <c r="U504" s="1041"/>
      <c r="V504" s="1037"/>
      <c r="W504" s="1065"/>
      <c r="X504" s="1065"/>
      <c r="Y504" s="1066"/>
      <c r="Z504" s="1065"/>
      <c r="AA504" s="1109"/>
      <c r="AB504" s="191"/>
      <c r="AJ504" s="545"/>
      <c r="AN504" s="545"/>
    </row>
    <row r="505" spans="1:40" s="1" customFormat="1" ht="15" customHeight="1" x14ac:dyDescent="0.25">
      <c r="A505" s="170">
        <v>24466</v>
      </c>
      <c r="B505" s="1041"/>
      <c r="C505" s="1028">
        <v>120</v>
      </c>
      <c r="D505" s="1173" t="s">
        <v>1942</v>
      </c>
      <c r="E505" s="1096" t="s">
        <v>1943</v>
      </c>
      <c r="F505" s="1044">
        <v>42664</v>
      </c>
      <c r="G505" s="1045"/>
      <c r="H505" s="1064">
        <v>42667</v>
      </c>
      <c r="I505" s="1065">
        <v>42668</v>
      </c>
      <c r="J505" s="1037"/>
      <c r="K505" s="1047">
        <v>1</v>
      </c>
      <c r="L505" s="1047">
        <v>1</v>
      </c>
      <c r="M505" s="1048"/>
      <c r="N505" s="1037">
        <v>42695</v>
      </c>
      <c r="O505" s="1037" t="s">
        <v>590</v>
      </c>
      <c r="P505" s="1097" t="s">
        <v>590</v>
      </c>
      <c r="Q505" s="1068"/>
      <c r="R505" s="170">
        <v>24466</v>
      </c>
      <c r="S505" s="1050">
        <v>0.8</v>
      </c>
      <c r="T505" s="1065">
        <v>42374</v>
      </c>
      <c r="U505" s="1041"/>
      <c r="V505" s="1037"/>
      <c r="W505" s="1065"/>
      <c r="X505" s="1065"/>
      <c r="Y505" s="1066"/>
      <c r="Z505" s="1065"/>
      <c r="AA505" s="1109" t="s">
        <v>1944</v>
      </c>
      <c r="AB505" s="191"/>
      <c r="AJ505" s="545"/>
      <c r="AN505" s="545"/>
    </row>
    <row r="506" spans="1:40" s="1" customFormat="1" ht="15" customHeight="1" x14ac:dyDescent="0.25">
      <c r="A506" s="1101">
        <v>24467</v>
      </c>
      <c r="B506" s="1041"/>
      <c r="C506" s="1028">
        <v>121</v>
      </c>
      <c r="D506" s="1173" t="s">
        <v>1945</v>
      </c>
      <c r="E506" s="1096" t="s">
        <v>1946</v>
      </c>
      <c r="F506" s="1044">
        <v>42669</v>
      </c>
      <c r="G506" s="1045"/>
      <c r="H506" s="1064">
        <v>42676</v>
      </c>
      <c r="I506" s="1065">
        <v>42682</v>
      </c>
      <c r="J506" s="1037" t="s">
        <v>590</v>
      </c>
      <c r="K506" s="1047">
        <v>1</v>
      </c>
      <c r="L506" s="1047">
        <v>1</v>
      </c>
      <c r="M506" s="1048"/>
      <c r="N506" s="1037">
        <v>42713</v>
      </c>
      <c r="O506" s="1037" t="s">
        <v>590</v>
      </c>
      <c r="P506" s="1097" t="s">
        <v>590</v>
      </c>
      <c r="Q506" s="1068"/>
      <c r="R506" s="1101">
        <v>24467</v>
      </c>
      <c r="S506" s="1050">
        <v>0.8</v>
      </c>
      <c r="T506" s="1065">
        <v>42374</v>
      </c>
      <c r="U506" s="1041"/>
      <c r="V506" s="1037"/>
      <c r="W506" s="1065"/>
      <c r="X506" s="1065"/>
      <c r="Y506" s="1066"/>
      <c r="Z506" s="1065"/>
      <c r="AA506" s="1109"/>
      <c r="AB506" s="191"/>
      <c r="AJ506" s="545"/>
      <c r="AN506" s="545"/>
    </row>
    <row r="507" spans="1:40" s="1" customFormat="1" ht="15" hidden="1" customHeight="1" x14ac:dyDescent="0.25">
      <c r="A507" s="1101">
        <v>24468</v>
      </c>
      <c r="B507" s="1041"/>
      <c r="C507" s="1028">
        <v>122</v>
      </c>
      <c r="D507" s="1173" t="s">
        <v>1947</v>
      </c>
      <c r="E507" s="1096" t="s">
        <v>1948</v>
      </c>
      <c r="F507" s="1044">
        <v>42676</v>
      </c>
      <c r="G507" s="1045"/>
      <c r="H507" s="1064"/>
      <c r="I507" s="1065"/>
      <c r="J507" s="1037"/>
      <c r="K507" s="1047"/>
      <c r="L507" s="1047"/>
      <c r="M507" s="1048"/>
      <c r="N507" s="1037"/>
      <c r="O507" s="1037"/>
      <c r="P507" s="1097"/>
      <c r="Q507" s="1068"/>
      <c r="R507" s="892"/>
      <c r="S507" s="1050"/>
      <c r="T507" s="1065"/>
      <c r="U507" s="1041"/>
      <c r="V507" s="1037"/>
      <c r="W507" s="1065"/>
      <c r="X507" s="1065"/>
      <c r="Y507" s="1066"/>
      <c r="Z507" s="1065"/>
      <c r="AA507" s="1109"/>
      <c r="AB507" s="191"/>
      <c r="AJ507" s="545"/>
      <c r="AN507" s="545"/>
    </row>
    <row r="508" spans="1:40" s="1" customFormat="1" ht="15" customHeight="1" x14ac:dyDescent="0.25">
      <c r="A508" s="170">
        <v>24469</v>
      </c>
      <c r="B508" s="1041"/>
      <c r="C508" s="1028">
        <v>123</v>
      </c>
      <c r="D508" s="1173" t="s">
        <v>1949</v>
      </c>
      <c r="E508" s="1096" t="s">
        <v>1950</v>
      </c>
      <c r="F508" s="1044">
        <v>42663</v>
      </c>
      <c r="G508" s="1045"/>
      <c r="H508" s="1064">
        <v>42664</v>
      </c>
      <c r="I508" s="1065">
        <v>42668</v>
      </c>
      <c r="J508" s="1037" t="s">
        <v>590</v>
      </c>
      <c r="K508" s="1047">
        <v>1</v>
      </c>
      <c r="L508" s="1047">
        <v>1</v>
      </c>
      <c r="M508" s="1048"/>
      <c r="N508" s="1037">
        <v>42740</v>
      </c>
      <c r="O508" s="1037" t="s">
        <v>590</v>
      </c>
      <c r="P508" s="1097" t="s">
        <v>590</v>
      </c>
      <c r="Q508" s="1068"/>
      <c r="R508" s="170">
        <v>24469</v>
      </c>
      <c r="S508" s="1050">
        <v>0.5</v>
      </c>
      <c r="T508" s="1065">
        <v>42385</v>
      </c>
      <c r="U508" s="1041"/>
      <c r="V508" s="1037"/>
      <c r="W508" s="1065"/>
      <c r="X508" s="1065"/>
      <c r="Y508" s="1066"/>
      <c r="Z508" s="1065"/>
      <c r="AA508" s="1109"/>
      <c r="AB508" s="191"/>
      <c r="AJ508" s="545"/>
      <c r="AN508" s="545"/>
    </row>
    <row r="509" spans="1:40" s="1" customFormat="1" ht="15" customHeight="1" x14ac:dyDescent="0.25">
      <c r="A509" s="170">
        <v>24470</v>
      </c>
      <c r="B509" s="1041"/>
      <c r="C509" s="1028">
        <v>124</v>
      </c>
      <c r="D509" s="1173" t="s">
        <v>1951</v>
      </c>
      <c r="E509" s="1096" t="s">
        <v>1952</v>
      </c>
      <c r="F509" s="1044">
        <v>42670</v>
      </c>
      <c r="G509" s="1045"/>
      <c r="H509" s="1064">
        <v>42682</v>
      </c>
      <c r="I509" s="1065">
        <v>42691</v>
      </c>
      <c r="J509" s="1037" t="s">
        <v>590</v>
      </c>
      <c r="K509" s="1047">
        <v>1</v>
      </c>
      <c r="L509" s="1047">
        <v>1</v>
      </c>
      <c r="M509" s="1048"/>
      <c r="N509" s="1037">
        <v>42740</v>
      </c>
      <c r="O509" s="1037" t="s">
        <v>590</v>
      </c>
      <c r="P509" s="1097" t="s">
        <v>590</v>
      </c>
      <c r="Q509" s="1068"/>
      <c r="R509" s="170">
        <v>24470</v>
      </c>
      <c r="S509" s="1050">
        <v>0.4</v>
      </c>
      <c r="T509" s="1065">
        <v>42385</v>
      </c>
      <c r="U509" s="1041"/>
      <c r="V509" s="1037"/>
      <c r="W509" s="1065"/>
      <c r="X509" s="1065"/>
      <c r="Y509" s="1066"/>
      <c r="Z509" s="1065"/>
      <c r="AA509" s="1109"/>
      <c r="AB509" s="191"/>
      <c r="AJ509" s="545"/>
      <c r="AN509" s="545"/>
    </row>
    <row r="510" spans="1:40" s="1" customFormat="1" ht="15" hidden="1" customHeight="1" x14ac:dyDescent="0.25">
      <c r="A510" s="892">
        <v>24471</v>
      </c>
      <c r="B510" s="1041"/>
      <c r="C510" s="1028">
        <v>125</v>
      </c>
      <c r="D510" s="1173" t="s">
        <v>1953</v>
      </c>
      <c r="E510" s="1096" t="s">
        <v>1954</v>
      </c>
      <c r="F510" s="1044">
        <v>42629</v>
      </c>
      <c r="G510" s="1045"/>
      <c r="H510" s="1064"/>
      <c r="I510" s="1065"/>
      <c r="J510" s="1037"/>
      <c r="K510" s="1047"/>
      <c r="L510" s="1047"/>
      <c r="M510" s="1048"/>
      <c r="N510" s="1037"/>
      <c r="O510" s="1037"/>
      <c r="P510" s="1097"/>
      <c r="Q510" s="1068"/>
      <c r="R510" s="892"/>
      <c r="S510" s="1050"/>
      <c r="T510" s="1065"/>
      <c r="U510" s="1041"/>
      <c r="V510" s="1037"/>
      <c r="W510" s="1065"/>
      <c r="X510" s="1065"/>
      <c r="Y510" s="1066"/>
      <c r="Z510" s="1065"/>
      <c r="AA510" s="1109"/>
      <c r="AB510" s="191"/>
      <c r="AJ510" s="545"/>
      <c r="AN510" s="545"/>
    </row>
    <row r="511" spans="1:40" s="1" customFormat="1" ht="15" customHeight="1" x14ac:dyDescent="0.25">
      <c r="A511" s="280">
        <v>24471</v>
      </c>
      <c r="B511" s="1041"/>
      <c r="C511" s="1028">
        <v>125</v>
      </c>
      <c r="D511" s="1173" t="s">
        <v>1953</v>
      </c>
      <c r="E511" s="1096" t="s">
        <v>1954</v>
      </c>
      <c r="F511" s="1044"/>
      <c r="G511" s="1045"/>
      <c r="H511" s="1064"/>
      <c r="I511" s="1065"/>
      <c r="J511" s="1037"/>
      <c r="K511" s="1047"/>
      <c r="L511" s="1047"/>
      <c r="M511" s="1048"/>
      <c r="N511" s="1037"/>
      <c r="O511" s="1037"/>
      <c r="P511" s="1097"/>
      <c r="Q511" s="1068"/>
      <c r="R511" s="892"/>
      <c r="S511" s="1050"/>
      <c r="T511" s="1065"/>
      <c r="U511" s="1041"/>
      <c r="V511" s="1037"/>
      <c r="W511" s="1065"/>
      <c r="X511" s="1065"/>
      <c r="Y511" s="1066"/>
      <c r="Z511" s="1065"/>
      <c r="AA511" s="1109"/>
      <c r="AB511" s="191"/>
      <c r="AJ511" s="545"/>
      <c r="AN511" s="545"/>
    </row>
    <row r="512" spans="1:40" s="1" customFormat="1" ht="15" customHeight="1" x14ac:dyDescent="0.25">
      <c r="A512" s="170">
        <v>24472</v>
      </c>
      <c r="B512" s="92"/>
      <c r="C512" s="23">
        <v>126</v>
      </c>
      <c r="D512" s="247" t="s">
        <v>1955</v>
      </c>
      <c r="E512" s="1096" t="s">
        <v>1956</v>
      </c>
      <c r="F512" s="1044">
        <v>42663</v>
      </c>
      <c r="G512" s="1045"/>
      <c r="H512" s="1064">
        <v>42671</v>
      </c>
      <c r="I512" s="1065">
        <v>42676</v>
      </c>
      <c r="J512" s="1037"/>
      <c r="K512" s="1047">
        <v>1</v>
      </c>
      <c r="L512" s="1047">
        <v>1</v>
      </c>
      <c r="M512" s="1048"/>
      <c r="N512" s="1037">
        <v>42697</v>
      </c>
      <c r="O512" s="1037" t="s">
        <v>590</v>
      </c>
      <c r="P512" s="1097" t="s">
        <v>590</v>
      </c>
      <c r="Q512" s="1068"/>
      <c r="R512" s="1101">
        <v>24472</v>
      </c>
      <c r="S512" s="1050">
        <v>1</v>
      </c>
      <c r="T512" s="1065">
        <v>42713</v>
      </c>
      <c r="U512" s="1041"/>
      <c r="V512" s="1037"/>
      <c r="W512" s="1065"/>
      <c r="X512" s="1065"/>
      <c r="Y512" s="1066"/>
      <c r="Z512" s="1065"/>
      <c r="AA512" s="1109"/>
      <c r="AB512" s="191"/>
      <c r="AJ512" s="545"/>
      <c r="AN512" s="545"/>
    </row>
    <row r="513" spans="1:40" s="1" customFormat="1" ht="15" hidden="1" customHeight="1" x14ac:dyDescent="0.25">
      <c r="A513" s="892">
        <v>24473</v>
      </c>
      <c r="B513" s="1041"/>
      <c r="C513" s="1028">
        <v>130</v>
      </c>
      <c r="D513" s="1173" t="s">
        <v>1957</v>
      </c>
      <c r="E513" s="1096" t="s">
        <v>1958</v>
      </c>
      <c r="F513" s="1044">
        <v>42629</v>
      </c>
      <c r="G513" s="1045"/>
      <c r="H513" s="1064"/>
      <c r="I513" s="1065"/>
      <c r="J513" s="1037"/>
      <c r="K513" s="1047"/>
      <c r="L513" s="1047"/>
      <c r="M513" s="1048"/>
      <c r="N513" s="1037"/>
      <c r="O513" s="1037"/>
      <c r="P513" s="1097"/>
      <c r="Q513" s="1068"/>
      <c r="R513" s="892"/>
      <c r="S513" s="1050"/>
      <c r="T513" s="1065"/>
      <c r="U513" s="1041"/>
      <c r="V513" s="1037"/>
      <c r="W513" s="1065"/>
      <c r="X513" s="1065"/>
      <c r="Y513" s="1066"/>
      <c r="Z513" s="1065"/>
      <c r="AA513" s="1109"/>
      <c r="AB513" s="191"/>
      <c r="AJ513" s="545"/>
      <c r="AN513" s="545"/>
    </row>
    <row r="514" spans="1:40" s="1" customFormat="1" ht="15" hidden="1" customHeight="1" x14ac:dyDescent="0.25">
      <c r="A514" s="892">
        <v>24474</v>
      </c>
      <c r="B514" s="1041"/>
      <c r="C514" s="1028">
        <v>131</v>
      </c>
      <c r="D514" s="1173" t="s">
        <v>1959</v>
      </c>
      <c r="E514" s="1096" t="s">
        <v>56</v>
      </c>
      <c r="F514" s="1044">
        <v>42629</v>
      </c>
      <c r="G514" s="1045"/>
      <c r="H514" s="1064"/>
      <c r="I514" s="1065"/>
      <c r="J514" s="1037"/>
      <c r="K514" s="1047"/>
      <c r="L514" s="1047"/>
      <c r="M514" s="1048"/>
      <c r="N514" s="1037"/>
      <c r="O514" s="1037"/>
      <c r="P514" s="1097"/>
      <c r="Q514" s="1068"/>
      <c r="R514" s="892"/>
      <c r="S514" s="1050"/>
      <c r="T514" s="1065"/>
      <c r="U514" s="1041"/>
      <c r="V514" s="1037"/>
      <c r="W514" s="1065"/>
      <c r="X514" s="1065"/>
      <c r="Y514" s="1066"/>
      <c r="Z514" s="1065"/>
      <c r="AA514" s="1109"/>
      <c r="AB514" s="191"/>
      <c r="AJ514" s="545"/>
      <c r="AN514" s="545"/>
    </row>
    <row r="515" spans="1:40" s="1" customFormat="1" ht="15" hidden="1" customHeight="1" x14ac:dyDescent="0.25">
      <c r="A515" s="892">
        <v>24476</v>
      </c>
      <c r="B515" s="1041"/>
      <c r="C515" s="1028">
        <v>133</v>
      </c>
      <c r="D515" s="1173" t="s">
        <v>1960</v>
      </c>
      <c r="E515" s="1096" t="s">
        <v>1961</v>
      </c>
      <c r="F515" s="1044">
        <v>42629</v>
      </c>
      <c r="G515" s="1045"/>
      <c r="H515" s="1064"/>
      <c r="I515" s="1065"/>
      <c r="J515" s="1037"/>
      <c r="K515" s="1047"/>
      <c r="L515" s="1047"/>
      <c r="M515" s="1048"/>
      <c r="N515" s="1037"/>
      <c r="O515" s="1037"/>
      <c r="P515" s="1097"/>
      <c r="Q515" s="1068"/>
      <c r="R515" s="892"/>
      <c r="S515" s="1050"/>
      <c r="T515" s="1065"/>
      <c r="U515" s="1041"/>
      <c r="V515" s="1037"/>
      <c r="W515" s="1065"/>
      <c r="X515" s="1065"/>
      <c r="Y515" s="1066"/>
      <c r="Z515" s="1065"/>
      <c r="AA515" s="1109"/>
      <c r="AB515" s="191"/>
      <c r="AJ515" s="545"/>
      <c r="AN515" s="545"/>
    </row>
    <row r="516" spans="1:40" s="1" customFormat="1" ht="15" customHeight="1" x14ac:dyDescent="0.25">
      <c r="A516" s="892">
        <v>24477</v>
      </c>
      <c r="B516" s="1041"/>
      <c r="C516" s="1028">
        <v>201</v>
      </c>
      <c r="D516" s="1173" t="s">
        <v>1962</v>
      </c>
      <c r="E516" s="1096" t="s">
        <v>74</v>
      </c>
      <c r="F516" s="1044"/>
      <c r="G516" s="1045"/>
      <c r="H516" s="1064"/>
      <c r="I516" s="1065"/>
      <c r="J516" s="1037"/>
      <c r="K516" s="1047"/>
      <c r="L516" s="1047"/>
      <c r="M516" s="1048"/>
      <c r="N516" s="1037"/>
      <c r="O516" s="1037"/>
      <c r="P516" s="1097"/>
      <c r="Q516" s="1068"/>
      <c r="R516" s="892"/>
      <c r="S516" s="1050"/>
      <c r="T516" s="1065">
        <v>42378</v>
      </c>
      <c r="U516" s="1041"/>
      <c r="V516" s="1037"/>
      <c r="W516" s="1065"/>
      <c r="X516" s="1065"/>
      <c r="Y516" s="1066"/>
      <c r="Z516" s="1065"/>
      <c r="AA516" s="1109"/>
      <c r="AB516" s="191"/>
      <c r="AJ516" s="545"/>
      <c r="AN516" s="545"/>
    </row>
    <row r="517" spans="1:40" s="1" customFormat="1" ht="15" customHeight="1" x14ac:dyDescent="0.25">
      <c r="A517" s="892">
        <v>24478</v>
      </c>
      <c r="B517" s="1041"/>
      <c r="C517" s="1028">
        <v>202</v>
      </c>
      <c r="D517" s="1173" t="s">
        <v>1963</v>
      </c>
      <c r="E517" s="1096" t="s">
        <v>77</v>
      </c>
      <c r="F517" s="1044"/>
      <c r="G517" s="1045"/>
      <c r="H517" s="1064"/>
      <c r="I517" s="1065"/>
      <c r="J517" s="1037"/>
      <c r="K517" s="1047"/>
      <c r="L517" s="1047"/>
      <c r="M517" s="1048"/>
      <c r="N517" s="1037"/>
      <c r="O517" s="1037"/>
      <c r="P517" s="1097"/>
      <c r="Q517" s="1068"/>
      <c r="R517" s="892"/>
      <c r="S517" s="1050"/>
      <c r="T517" s="1065"/>
      <c r="U517" s="1041"/>
      <c r="V517" s="1037"/>
      <c r="W517" s="1065"/>
      <c r="X517" s="1065"/>
      <c r="Y517" s="1066"/>
      <c r="Z517" s="1065"/>
      <c r="AA517" s="1109"/>
      <c r="AB517" s="191"/>
      <c r="AJ517" s="545"/>
      <c r="AN517" s="545"/>
    </row>
    <row r="518" spans="1:40" s="1" customFormat="1" ht="15" customHeight="1" x14ac:dyDescent="0.25">
      <c r="A518" s="892">
        <v>24479</v>
      </c>
      <c r="B518" s="1041"/>
      <c r="C518" s="1028">
        <v>203</v>
      </c>
      <c r="D518" s="1173" t="s">
        <v>1964</v>
      </c>
      <c r="E518" s="1096" t="s">
        <v>80</v>
      </c>
      <c r="F518" s="1044"/>
      <c r="G518" s="1045"/>
      <c r="H518" s="1064"/>
      <c r="I518" s="1065"/>
      <c r="J518" s="1037"/>
      <c r="K518" s="1047"/>
      <c r="L518" s="1047"/>
      <c r="M518" s="1048"/>
      <c r="N518" s="1037"/>
      <c r="O518" s="1037"/>
      <c r="P518" s="1097"/>
      <c r="Q518" s="1068"/>
      <c r="R518" s="892"/>
      <c r="S518" s="1050"/>
      <c r="T518" s="1065">
        <v>42378</v>
      </c>
      <c r="U518" s="1041"/>
      <c r="V518" s="1037"/>
      <c r="W518" s="1065"/>
      <c r="X518" s="1065"/>
      <c r="Y518" s="1066"/>
      <c r="Z518" s="1065"/>
      <c r="AA518" s="1109"/>
      <c r="AB518" s="191"/>
      <c r="AJ518" s="545"/>
      <c r="AN518" s="545"/>
    </row>
    <row r="519" spans="1:40" s="1" customFormat="1" ht="15" customHeight="1" x14ac:dyDescent="0.25">
      <c r="A519" s="1101">
        <v>25045</v>
      </c>
      <c r="B519" s="1041"/>
      <c r="C519" s="1028">
        <v>127</v>
      </c>
      <c r="D519" s="1173" t="s">
        <v>1965</v>
      </c>
      <c r="E519" s="1096" t="s">
        <v>1966</v>
      </c>
      <c r="F519" s="1044"/>
      <c r="G519" s="1045"/>
      <c r="H519" s="1064">
        <v>42695</v>
      </c>
      <c r="I519" s="1065">
        <v>42704</v>
      </c>
      <c r="J519" s="1037" t="s">
        <v>590</v>
      </c>
      <c r="K519" s="1047">
        <v>1</v>
      </c>
      <c r="L519" s="1047">
        <v>0.95</v>
      </c>
      <c r="M519" s="1048"/>
      <c r="N519" s="1037"/>
      <c r="O519" s="1037"/>
      <c r="P519" s="1097"/>
      <c r="Q519" s="1068"/>
      <c r="R519" s="170">
        <v>25045</v>
      </c>
      <c r="S519" s="1050">
        <v>0.95</v>
      </c>
      <c r="T519" s="1065"/>
      <c r="U519" s="1041"/>
      <c r="V519" s="1037"/>
      <c r="W519" s="1065"/>
      <c r="X519" s="1065"/>
      <c r="Y519" s="1066"/>
      <c r="Z519" s="1065"/>
      <c r="AA519" s="1109"/>
      <c r="AB519" s="191"/>
      <c r="AJ519" s="545"/>
      <c r="AN519" s="545"/>
    </row>
    <row r="520" spans="1:40" s="1" customFormat="1" ht="15" customHeight="1" x14ac:dyDescent="0.25">
      <c r="A520" s="170">
        <v>24473</v>
      </c>
      <c r="B520" s="1041"/>
      <c r="C520" s="1028">
        <v>130</v>
      </c>
      <c r="D520" s="1173" t="s">
        <v>1957</v>
      </c>
      <c r="E520" s="1223" t="s">
        <v>1967</v>
      </c>
      <c r="F520" s="1044"/>
      <c r="G520" s="1045"/>
      <c r="H520" s="1064"/>
      <c r="I520" s="1065"/>
      <c r="J520" s="1037"/>
      <c r="K520" s="1047"/>
      <c r="L520" s="1047"/>
      <c r="M520" s="1048"/>
      <c r="N520" s="1037"/>
      <c r="O520" s="1037"/>
      <c r="P520" s="1097"/>
      <c r="Q520" s="1068"/>
      <c r="R520" s="170"/>
      <c r="S520" s="1050"/>
      <c r="T520" s="1065"/>
      <c r="U520" s="1041"/>
      <c r="V520" s="1037"/>
      <c r="W520" s="1065"/>
      <c r="X520" s="1065"/>
      <c r="Y520" s="1066"/>
      <c r="Z520" s="1065"/>
      <c r="AA520" s="1109"/>
      <c r="AB520" s="191"/>
      <c r="AJ520" s="545"/>
      <c r="AN520" s="545"/>
    </row>
    <row r="521" spans="1:40" s="1" customFormat="1" ht="15" customHeight="1" x14ac:dyDescent="0.25">
      <c r="A521" s="1101">
        <v>24476</v>
      </c>
      <c r="B521" s="1041"/>
      <c r="C521" s="1028">
        <v>133</v>
      </c>
      <c r="D521" s="1173" t="s">
        <v>1960</v>
      </c>
      <c r="E521" s="1223" t="s">
        <v>1968</v>
      </c>
      <c r="F521" s="1044"/>
      <c r="G521" s="1045"/>
      <c r="H521" s="1064"/>
      <c r="I521" s="1065"/>
      <c r="J521" s="1037"/>
      <c r="K521" s="1047"/>
      <c r="L521" s="1047"/>
      <c r="M521" s="1048"/>
      <c r="N521" s="1037"/>
      <c r="O521" s="1037"/>
      <c r="P521" s="1097"/>
      <c r="Q521" s="1068"/>
      <c r="R521" s="170"/>
      <c r="S521" s="1050"/>
      <c r="T521" s="1065"/>
      <c r="U521" s="1041"/>
      <c r="V521" s="1037"/>
      <c r="W521" s="1065"/>
      <c r="X521" s="1065"/>
      <c r="Y521" s="1066"/>
      <c r="Z521" s="1065"/>
      <c r="AA521" s="1109"/>
      <c r="AB521" s="191"/>
      <c r="AJ521" s="545"/>
      <c r="AN521" s="545"/>
    </row>
    <row r="522" spans="1:40" s="1" customFormat="1" ht="15" customHeight="1" x14ac:dyDescent="0.25">
      <c r="A522" s="1101">
        <v>24468</v>
      </c>
      <c r="B522" s="1041"/>
      <c r="C522" s="1028">
        <v>122</v>
      </c>
      <c r="D522" s="1173" t="s">
        <v>1947</v>
      </c>
      <c r="E522" s="1096" t="s">
        <v>1969</v>
      </c>
      <c r="F522" s="1044"/>
      <c r="G522" s="1045"/>
      <c r="H522" s="1064">
        <v>43059</v>
      </c>
      <c r="I522" s="1065">
        <v>42749</v>
      </c>
      <c r="J522" s="1037"/>
      <c r="K522" s="1047"/>
      <c r="L522" s="1047"/>
      <c r="M522" s="1048"/>
      <c r="N522" s="1037"/>
      <c r="O522" s="1037"/>
      <c r="P522" s="1097"/>
      <c r="Q522" s="1068"/>
      <c r="R522" s="170">
        <v>24468</v>
      </c>
      <c r="S522" s="1050"/>
      <c r="T522" s="1065"/>
      <c r="U522" s="1041"/>
      <c r="V522" s="1037"/>
      <c r="W522" s="1065"/>
      <c r="X522" s="1065"/>
      <c r="Y522" s="1066"/>
      <c r="Z522" s="1065"/>
      <c r="AA522" s="1109"/>
      <c r="AB522" s="191"/>
      <c r="AJ522" s="545"/>
      <c r="AN522" s="545"/>
    </row>
    <row r="523" spans="1:40" s="1" customFormat="1" ht="15" customHeight="1" x14ac:dyDescent="0.25">
      <c r="A523" s="1101">
        <v>24474</v>
      </c>
      <c r="B523" s="1041"/>
      <c r="C523" s="1028">
        <v>131</v>
      </c>
      <c r="D523" s="1173" t="s">
        <v>1959</v>
      </c>
      <c r="E523" s="1096" t="s">
        <v>1970</v>
      </c>
      <c r="F523" s="1044"/>
      <c r="G523" s="1045"/>
      <c r="H523" s="1064">
        <v>42748</v>
      </c>
      <c r="I523" s="1065">
        <v>42753</v>
      </c>
      <c r="J523" s="1037" t="s">
        <v>590</v>
      </c>
      <c r="K523" s="1047"/>
      <c r="L523" s="1047"/>
      <c r="M523" s="1048"/>
      <c r="N523" s="1037"/>
      <c r="O523" s="1037"/>
      <c r="P523" s="1097"/>
      <c r="Q523" s="1068"/>
      <c r="R523" s="170">
        <v>24474</v>
      </c>
      <c r="S523" s="1050"/>
      <c r="T523" s="1065"/>
      <c r="U523" s="1041"/>
      <c r="V523" s="1037"/>
      <c r="W523" s="1065"/>
      <c r="X523" s="1065"/>
      <c r="Y523" s="1066"/>
      <c r="Z523" s="1065"/>
      <c r="AA523" s="1109"/>
      <c r="AB523" s="191"/>
      <c r="AJ523" s="545"/>
      <c r="AN523" s="545"/>
    </row>
    <row r="524" spans="1:40" s="1" customFormat="1" ht="15" customHeight="1" x14ac:dyDescent="0.25">
      <c r="A524" s="892">
        <v>24460</v>
      </c>
      <c r="B524" s="281"/>
      <c r="C524" s="282">
        <v>102</v>
      </c>
      <c r="D524" s="283" t="s">
        <v>1927</v>
      </c>
      <c r="E524" s="284" t="s">
        <v>1928</v>
      </c>
      <c r="F524" s="285"/>
      <c r="G524" s="106"/>
      <c r="H524" s="286">
        <v>42776</v>
      </c>
      <c r="I524" s="272">
        <v>42779</v>
      </c>
      <c r="J524" s="267"/>
      <c r="K524" s="275"/>
      <c r="L524" s="275"/>
      <c r="M524" s="276"/>
      <c r="N524" s="267"/>
      <c r="O524" s="267"/>
      <c r="P524" s="268"/>
      <c r="Q524" s="269"/>
      <c r="R524" s="287"/>
      <c r="S524" s="271"/>
      <c r="T524" s="272"/>
      <c r="U524" s="158"/>
      <c r="V524" s="267"/>
      <c r="W524" s="272"/>
      <c r="X524" s="272"/>
      <c r="Y524" s="273"/>
      <c r="Z524" s="272"/>
      <c r="AA524" s="274"/>
      <c r="AB524" s="191"/>
      <c r="AJ524" s="545"/>
      <c r="AN524" s="545"/>
    </row>
    <row r="527" spans="1:40" s="1" customFormat="1" x14ac:dyDescent="0.25">
      <c r="A527" s="2271" t="s">
        <v>1971</v>
      </c>
      <c r="B527" s="2271"/>
      <c r="C527" s="2271"/>
      <c r="D527" s="2271"/>
      <c r="E527" s="2271"/>
      <c r="F527" s="1025"/>
      <c r="G527" s="982"/>
      <c r="H527" s="1106"/>
      <c r="I527" s="978"/>
      <c r="J527" s="982"/>
      <c r="K527" s="978"/>
      <c r="L527" s="978"/>
      <c r="M527" s="981"/>
      <c r="N527" s="217"/>
      <c r="O527" s="61"/>
      <c r="P527" s="195"/>
      <c r="Q527" s="61"/>
      <c r="R527" s="61"/>
      <c r="S527" s="63"/>
      <c r="T527" s="60"/>
      <c r="U527" s="60"/>
      <c r="V527" s="61"/>
      <c r="W527" s="60"/>
      <c r="X527" s="60"/>
      <c r="Y527" s="219"/>
      <c r="Z527" s="60"/>
      <c r="AA527" s="266"/>
      <c r="AJ527" s="545"/>
      <c r="AN527" s="545"/>
    </row>
    <row r="528" spans="1:40" s="1" customFormat="1" x14ac:dyDescent="0.25">
      <c r="A528" s="1101">
        <v>24967</v>
      </c>
      <c r="B528" s="1129"/>
      <c r="C528" s="1130">
        <v>137</v>
      </c>
      <c r="D528" s="1131" t="s">
        <v>1972</v>
      </c>
      <c r="E528" s="1132" t="s">
        <v>1200</v>
      </c>
      <c r="F528" s="1044"/>
      <c r="G528" s="1112"/>
      <c r="H528" s="1054">
        <v>42765</v>
      </c>
      <c r="I528" s="1055">
        <v>42774</v>
      </c>
      <c r="J528" s="1185"/>
      <c r="K528" s="1160">
        <v>0.95</v>
      </c>
      <c r="L528" s="1160">
        <v>0.85</v>
      </c>
      <c r="M528" s="1188"/>
      <c r="N528" s="1193">
        <v>42793</v>
      </c>
      <c r="O528" s="1037"/>
      <c r="P528" s="1097" t="s">
        <v>154</v>
      </c>
      <c r="Q528" s="1112"/>
      <c r="R528" s="170">
        <v>24967</v>
      </c>
      <c r="S528" s="1184">
        <v>0.95</v>
      </c>
      <c r="T528" s="1055"/>
      <c r="U528" s="1129"/>
      <c r="V528" s="1185"/>
      <c r="W528" s="1185"/>
      <c r="X528" s="1185"/>
      <c r="Y528" s="1186"/>
      <c r="Z528" s="1185"/>
      <c r="AA528" s="1187"/>
      <c r="AJ528" s="545"/>
      <c r="AN528" s="545"/>
    </row>
    <row r="529" spans="1:40" s="1" customFormat="1" x14ac:dyDescent="0.25">
      <c r="A529" s="1101">
        <v>24968</v>
      </c>
      <c r="B529" s="1195"/>
      <c r="C529" s="1130">
        <v>138</v>
      </c>
      <c r="D529" s="1196" t="s">
        <v>1973</v>
      </c>
      <c r="E529" s="1197" t="s">
        <v>1974</v>
      </c>
      <c r="F529" s="1029"/>
      <c r="G529" s="1198"/>
      <c r="H529" s="1199">
        <v>42768</v>
      </c>
      <c r="I529" s="1200">
        <v>42776</v>
      </c>
      <c r="J529" s="1201"/>
      <c r="K529" s="1202">
        <v>0.95</v>
      </c>
      <c r="L529" s="1202">
        <v>0.7</v>
      </c>
      <c r="M529" s="1210"/>
      <c r="N529" s="1204">
        <v>42797</v>
      </c>
      <c r="O529" s="1032"/>
      <c r="P529" s="1205" t="s">
        <v>154</v>
      </c>
      <c r="Q529" s="1198"/>
      <c r="R529" s="170">
        <v>24968</v>
      </c>
      <c r="S529" s="1211">
        <v>0.95</v>
      </c>
      <c r="T529" s="1200"/>
      <c r="U529" s="1195"/>
      <c r="V529" s="1201"/>
      <c r="W529" s="1201"/>
      <c r="X529" s="1201"/>
      <c r="Y529" s="1208"/>
      <c r="Z529" s="1201"/>
      <c r="AA529" s="1209"/>
      <c r="AJ529" s="545"/>
      <c r="AN529" s="545"/>
    </row>
    <row r="530" spans="1:40" s="1" customFormat="1" x14ac:dyDescent="0.25">
      <c r="A530" s="170">
        <v>24969</v>
      </c>
      <c r="B530" s="1129"/>
      <c r="C530" s="1130">
        <v>156</v>
      </c>
      <c r="D530" s="1131" t="s">
        <v>1975</v>
      </c>
      <c r="E530" s="1132" t="s">
        <v>1200</v>
      </c>
      <c r="F530" s="1044"/>
      <c r="G530" s="1112"/>
      <c r="H530" s="1054">
        <v>42760</v>
      </c>
      <c r="I530" s="1055">
        <v>42774</v>
      </c>
      <c r="J530" s="1185"/>
      <c r="K530" s="1160">
        <v>0.95</v>
      </c>
      <c r="L530" s="1160">
        <v>0.85</v>
      </c>
      <c r="M530" s="1161"/>
      <c r="N530" s="1193">
        <v>42793</v>
      </c>
      <c r="O530" s="1032"/>
      <c r="P530" s="1097" t="s">
        <v>154</v>
      </c>
      <c r="Q530" s="1112"/>
      <c r="R530" s="170">
        <v>24969</v>
      </c>
      <c r="S530" s="1184">
        <v>0.95</v>
      </c>
      <c r="T530" s="1055"/>
      <c r="U530" s="1129"/>
      <c r="V530" s="1185"/>
      <c r="W530" s="1185"/>
      <c r="X530" s="1185"/>
      <c r="Y530" s="1186"/>
      <c r="Z530" s="1185"/>
      <c r="AA530" s="1187"/>
      <c r="AJ530" s="545"/>
      <c r="AN530" s="545"/>
    </row>
    <row r="531" spans="1:40" s="1" customFormat="1" x14ac:dyDescent="0.25">
      <c r="A531" s="170">
        <v>24970</v>
      </c>
      <c r="B531" s="1129"/>
      <c r="C531" s="1130">
        <v>160</v>
      </c>
      <c r="D531" s="1131" t="s">
        <v>1976</v>
      </c>
      <c r="E531" s="1132" t="s">
        <v>1977</v>
      </c>
      <c r="F531" s="1044"/>
      <c r="G531" s="1058"/>
      <c r="H531" s="1054">
        <v>42759</v>
      </c>
      <c r="I531" s="1055">
        <v>42767</v>
      </c>
      <c r="J531" s="1134"/>
      <c r="K531" s="1160">
        <v>0.95</v>
      </c>
      <c r="L531" s="1160">
        <v>0.9</v>
      </c>
      <c r="M531" s="1136"/>
      <c r="N531" s="1193">
        <v>42793</v>
      </c>
      <c r="O531" s="1037"/>
      <c r="P531" s="1097" t="s">
        <v>154</v>
      </c>
      <c r="Q531" s="1138"/>
      <c r="R531" s="170">
        <v>24970</v>
      </c>
      <c r="S531" s="1139">
        <v>0.95</v>
      </c>
      <c r="T531" s="1055"/>
      <c r="U531" s="1140"/>
      <c r="V531" s="1134"/>
      <c r="W531" s="1055"/>
      <c r="X531" s="1055"/>
      <c r="Y531" s="1060"/>
      <c r="Z531" s="1055"/>
      <c r="AA531" s="1162"/>
      <c r="AJ531" s="545"/>
      <c r="AN531" s="545"/>
    </row>
    <row r="532" spans="1:40" s="1" customFormat="1" x14ac:dyDescent="0.25">
      <c r="A532" s="892">
        <v>24971</v>
      </c>
      <c r="B532" s="1129"/>
      <c r="C532" s="1130">
        <v>190</v>
      </c>
      <c r="D532" s="1131" t="s">
        <v>1978</v>
      </c>
      <c r="E532" s="1132" t="s">
        <v>74</v>
      </c>
      <c r="F532" s="1044"/>
      <c r="G532" s="1058"/>
      <c r="H532" s="1054"/>
      <c r="I532" s="1055"/>
      <c r="J532" s="1134"/>
      <c r="K532" s="1160"/>
      <c r="L532" s="1160"/>
      <c r="M532" s="1136"/>
      <c r="N532" s="1134"/>
      <c r="O532" s="1037"/>
      <c r="P532" s="1097"/>
      <c r="Q532" s="1138"/>
      <c r="R532"/>
      <c r="S532" s="1139"/>
      <c r="T532" s="1055"/>
      <c r="U532" s="1140"/>
      <c r="V532" s="1134"/>
      <c r="W532" s="1055"/>
      <c r="X532" s="1055"/>
      <c r="Y532" s="1060"/>
      <c r="Z532" s="1055"/>
      <c r="AA532" s="1162"/>
      <c r="AJ532" s="545"/>
      <c r="AN532" s="545"/>
    </row>
    <row r="533" spans="1:40" s="1" customFormat="1" ht="12" x14ac:dyDescent="0.2">
      <c r="A533" s="1129"/>
      <c r="B533" s="1129"/>
      <c r="C533" s="1130"/>
      <c r="D533" s="1131"/>
      <c r="E533" s="1191"/>
      <c r="F533" s="1133"/>
      <c r="G533" s="1058"/>
      <c r="H533" s="1054"/>
      <c r="I533" s="1055"/>
      <c r="J533" s="1134"/>
      <c r="K533" s="1160"/>
      <c r="L533" s="1160"/>
      <c r="M533" s="1136"/>
      <c r="N533" s="1134"/>
      <c r="O533" s="1134"/>
      <c r="P533" s="1097"/>
      <c r="Q533" s="1138"/>
      <c r="R533" s="1138"/>
      <c r="S533" s="1139"/>
      <c r="T533" s="1055"/>
      <c r="U533" s="1140"/>
      <c r="V533" s="1134"/>
      <c r="W533" s="1055"/>
      <c r="X533" s="1055"/>
      <c r="Y533" s="1060"/>
      <c r="Z533" s="1055"/>
      <c r="AA533" s="1162"/>
      <c r="AJ533" s="545"/>
      <c r="AN533" s="545"/>
    </row>
    <row r="536" spans="1:40" s="1" customFormat="1" ht="15" customHeight="1" x14ac:dyDescent="0.25">
      <c r="A536" s="2264" t="s">
        <v>1979</v>
      </c>
      <c r="B536" s="2264"/>
      <c r="C536" s="2264"/>
      <c r="D536" s="2264"/>
      <c r="E536" s="2264"/>
      <c r="F536" s="221"/>
      <c r="G536" s="225"/>
      <c r="H536" s="277"/>
      <c r="I536" s="224"/>
      <c r="J536" s="225"/>
      <c r="K536" s="224"/>
      <c r="L536" s="224"/>
      <c r="M536" s="227"/>
      <c r="N536" s="228"/>
      <c r="O536" s="225"/>
      <c r="P536" s="229"/>
      <c r="Q536" s="225"/>
      <c r="R536" s="225"/>
      <c r="S536" s="230"/>
      <c r="T536" s="224"/>
      <c r="U536" s="224"/>
      <c r="V536" s="225"/>
      <c r="W536" s="224"/>
      <c r="X536" s="224"/>
      <c r="Y536" s="231"/>
      <c r="Z536" s="224"/>
      <c r="AA536" s="278"/>
      <c r="AB536" s="191"/>
      <c r="AJ536" s="545"/>
      <c r="AN536" s="545"/>
    </row>
    <row r="537" spans="1:40" s="1" customFormat="1" ht="15" customHeight="1" x14ac:dyDescent="0.25">
      <c r="A537" s="170">
        <v>25081</v>
      </c>
      <c r="B537" s="1041"/>
      <c r="C537" s="1028">
        <v>101</v>
      </c>
      <c r="D537" s="1173" t="s">
        <v>1980</v>
      </c>
      <c r="E537" s="1096" t="s">
        <v>1981</v>
      </c>
      <c r="F537" s="1044"/>
      <c r="G537" s="1045"/>
      <c r="H537" s="1064">
        <v>42754</v>
      </c>
      <c r="I537" s="1065">
        <v>42754</v>
      </c>
      <c r="J537" s="1037"/>
      <c r="K537" s="1047"/>
      <c r="L537" s="1047"/>
      <c r="M537" s="1048"/>
      <c r="N537" s="1037"/>
      <c r="O537" s="1037"/>
      <c r="P537" s="1097"/>
      <c r="Q537" s="1068"/>
      <c r="R537" s="170">
        <v>25081</v>
      </c>
      <c r="S537" s="1050"/>
      <c r="T537" s="1065"/>
      <c r="U537" s="1041"/>
      <c r="V537" s="1037"/>
      <c r="W537" s="1065"/>
      <c r="X537" s="1065"/>
      <c r="Y537" s="1066"/>
      <c r="Z537" s="1065"/>
      <c r="AA537" s="1109" t="s">
        <v>589</v>
      </c>
      <c r="AB537" s="191"/>
      <c r="AJ537" s="545"/>
      <c r="AN537" s="545"/>
    </row>
    <row r="538" spans="1:40" s="1" customFormat="1" ht="15" customHeight="1" x14ac:dyDescent="0.25">
      <c r="A538" s="170">
        <v>25082</v>
      </c>
      <c r="B538" s="1041"/>
      <c r="C538" s="1028">
        <v>102</v>
      </c>
      <c r="D538" s="1173" t="s">
        <v>1982</v>
      </c>
      <c r="E538" s="1096" t="s">
        <v>1983</v>
      </c>
      <c r="F538" s="1044"/>
      <c r="G538" s="1045"/>
      <c r="H538" s="1064">
        <v>42787</v>
      </c>
      <c r="I538" s="1065">
        <v>42756</v>
      </c>
      <c r="J538" s="1037"/>
      <c r="K538" s="1047">
        <v>0.2</v>
      </c>
      <c r="L538" s="1047">
        <v>0.1</v>
      </c>
      <c r="M538" s="1048"/>
      <c r="N538" s="1037"/>
      <c r="O538" s="1037"/>
      <c r="P538" s="1097" t="s">
        <v>590</v>
      </c>
      <c r="Q538" s="1068"/>
      <c r="R538" s="170">
        <v>25082</v>
      </c>
      <c r="S538" s="1050"/>
      <c r="T538" s="1065"/>
      <c r="U538" s="1041"/>
      <c r="V538" s="1037"/>
      <c r="W538" s="1065"/>
      <c r="X538" s="1065"/>
      <c r="Y538" s="1066"/>
      <c r="Z538" s="1065"/>
      <c r="AA538" s="1109"/>
      <c r="AB538" s="191"/>
      <c r="AJ538" s="545"/>
      <c r="AN538" s="545"/>
    </row>
    <row r="539" spans="1:40" s="1" customFormat="1" ht="15" customHeight="1" x14ac:dyDescent="0.25">
      <c r="A539" s="892">
        <v>25083</v>
      </c>
      <c r="B539" s="1041"/>
      <c r="C539" s="1028">
        <v>103</v>
      </c>
      <c r="D539" s="1173" t="s">
        <v>1984</v>
      </c>
      <c r="E539" s="1096" t="s">
        <v>48</v>
      </c>
      <c r="F539" s="1044"/>
      <c r="G539" s="1045"/>
      <c r="H539" s="1064"/>
      <c r="I539" s="1065"/>
      <c r="J539" s="1037"/>
      <c r="K539" s="1047"/>
      <c r="L539" s="1047"/>
      <c r="M539" s="1048"/>
      <c r="N539" s="1037"/>
      <c r="O539" s="1037"/>
      <c r="P539" s="1097"/>
      <c r="Q539" s="1068"/>
      <c r="R539" s="892"/>
      <c r="S539" s="1050"/>
      <c r="T539" s="1065"/>
      <c r="U539" s="1041"/>
      <c r="V539" s="1037"/>
      <c r="W539" s="1065"/>
      <c r="X539" s="1065"/>
      <c r="Y539" s="1066"/>
      <c r="Z539" s="1065"/>
      <c r="AA539" s="1109"/>
      <c r="AB539" s="191"/>
      <c r="AJ539" s="545"/>
      <c r="AN539" s="545"/>
    </row>
    <row r="540" spans="1:40" s="1" customFormat="1" ht="15" customHeight="1" x14ac:dyDescent="0.25">
      <c r="A540" s="892">
        <v>25084</v>
      </c>
      <c r="B540" s="1041"/>
      <c r="C540" s="1028">
        <v>104</v>
      </c>
      <c r="D540" s="1173" t="s">
        <v>451</v>
      </c>
      <c r="E540" s="1096"/>
      <c r="F540" s="1044"/>
      <c r="G540" s="1045"/>
      <c r="H540" s="1064"/>
      <c r="I540" s="1065"/>
      <c r="J540" s="1037"/>
      <c r="K540" s="1047"/>
      <c r="L540" s="1047"/>
      <c r="M540" s="1048"/>
      <c r="N540" s="1037"/>
      <c r="O540" s="1037"/>
      <c r="P540" s="1097"/>
      <c r="Q540" s="1068"/>
      <c r="R540" s="892"/>
      <c r="S540" s="1050"/>
      <c r="T540" s="1065"/>
      <c r="U540" s="1041"/>
      <c r="V540" s="1037"/>
      <c r="W540" s="1065"/>
      <c r="X540" s="1065"/>
      <c r="Y540" s="1066"/>
      <c r="Z540" s="1065"/>
      <c r="AA540" s="1109"/>
      <c r="AB540" s="191"/>
      <c r="AJ540" s="545"/>
      <c r="AN540" s="545"/>
    </row>
    <row r="541" spans="1:40" s="1" customFormat="1" ht="15" customHeight="1" x14ac:dyDescent="0.25">
      <c r="A541" s="892">
        <v>25254</v>
      </c>
      <c r="B541" s="1041"/>
      <c r="C541" s="1028">
        <v>111</v>
      </c>
      <c r="D541" s="1173" t="s">
        <v>458</v>
      </c>
      <c r="E541" s="1096"/>
      <c r="F541" s="1044"/>
      <c r="G541" s="1045"/>
      <c r="H541" s="1064"/>
      <c r="I541" s="1065"/>
      <c r="J541" s="1037"/>
      <c r="K541" s="1047"/>
      <c r="L541" s="1047"/>
      <c r="M541" s="1048"/>
      <c r="N541" s="1037"/>
      <c r="O541" s="1037"/>
      <c r="P541" s="1097"/>
      <c r="Q541" s="1068"/>
      <c r="R541" s="892"/>
      <c r="S541" s="1050"/>
      <c r="T541" s="1065"/>
      <c r="U541" s="1041"/>
      <c r="V541" s="1037"/>
      <c r="W541" s="1065"/>
      <c r="X541" s="1065"/>
      <c r="Y541" s="1066"/>
      <c r="Z541" s="1065"/>
      <c r="AA541" s="1109"/>
      <c r="AB541" s="191"/>
      <c r="AJ541" s="545"/>
      <c r="AN541" s="545"/>
    </row>
    <row r="542" spans="1:40" s="1" customFormat="1" ht="15" customHeight="1" x14ac:dyDescent="0.25">
      <c r="A542" s="892">
        <v>25255</v>
      </c>
      <c r="B542" s="1041"/>
      <c r="C542" s="1028">
        <v>110</v>
      </c>
      <c r="D542" s="1173" t="s">
        <v>456</v>
      </c>
      <c r="E542" s="1096"/>
      <c r="F542" s="1044"/>
      <c r="G542" s="1045"/>
      <c r="H542" s="1064"/>
      <c r="I542" s="1065"/>
      <c r="J542" s="1037"/>
      <c r="K542" s="1047"/>
      <c r="L542" s="1047"/>
      <c r="M542" s="1048"/>
      <c r="N542" s="1037"/>
      <c r="O542" s="1037"/>
      <c r="P542" s="1097"/>
      <c r="Q542" s="1068"/>
      <c r="R542" s="892"/>
      <c r="S542" s="1050"/>
      <c r="T542" s="1065"/>
      <c r="U542" s="1041"/>
      <c r="V542" s="1037"/>
      <c r="W542" s="1065"/>
      <c r="X542" s="1065"/>
      <c r="Y542" s="1066"/>
      <c r="Z542" s="1065"/>
      <c r="AA542" s="1109"/>
      <c r="AB542" s="191"/>
      <c r="AJ542" s="545"/>
      <c r="AN542" s="545"/>
    </row>
    <row r="543" spans="1:40" s="1" customFormat="1" ht="15" customHeight="1" x14ac:dyDescent="0.25">
      <c r="A543" s="892"/>
      <c r="B543" s="1041"/>
      <c r="C543" s="1028"/>
      <c r="D543" s="1173"/>
      <c r="E543" s="1096"/>
      <c r="F543" s="1044"/>
      <c r="G543" s="1045"/>
      <c r="H543" s="1064"/>
      <c r="I543" s="1065"/>
      <c r="J543" s="1037"/>
      <c r="K543" s="1047"/>
      <c r="L543" s="1047"/>
      <c r="M543" s="1048"/>
      <c r="N543" s="1037"/>
      <c r="O543" s="1037"/>
      <c r="P543" s="1097"/>
      <c r="Q543" s="1068"/>
      <c r="R543" s="892"/>
      <c r="S543" s="1050"/>
      <c r="T543" s="1065"/>
      <c r="U543" s="1041"/>
      <c r="V543" s="1037"/>
      <c r="W543" s="1065"/>
      <c r="X543" s="1065"/>
      <c r="Y543" s="1066"/>
      <c r="Z543" s="1065"/>
      <c r="AA543" s="1109"/>
      <c r="AB543" s="191"/>
      <c r="AJ543" s="545"/>
      <c r="AN543" s="545"/>
    </row>
    <row r="546" spans="1:70" s="1" customFormat="1" ht="15" customHeight="1" x14ac:dyDescent="0.25">
      <c r="A546" s="2267" t="s">
        <v>1985</v>
      </c>
      <c r="B546" s="2267"/>
      <c r="C546" s="2267"/>
      <c r="D546" s="2267"/>
      <c r="E546" s="2267"/>
      <c r="F546" s="1214"/>
      <c r="G546" s="979"/>
      <c r="H546" s="1215"/>
      <c r="I546" s="1216"/>
      <c r="J546" s="979"/>
      <c r="K546" s="1216"/>
      <c r="L546" s="1216"/>
      <c r="M546" s="1217"/>
      <c r="N546" s="1218"/>
      <c r="O546" s="979"/>
      <c r="P546" s="1219"/>
      <c r="Q546" s="979"/>
      <c r="R546" s="979"/>
      <c r="S546" s="1220"/>
      <c r="T546" s="1216"/>
      <c r="U546" s="288"/>
      <c r="V546" s="979"/>
      <c r="W546" s="1216"/>
      <c r="X546" s="1216"/>
      <c r="Y546" s="1221"/>
      <c r="Z546" s="1216"/>
      <c r="AA546" s="1222"/>
      <c r="AB546" s="191"/>
      <c r="AJ546" s="545"/>
      <c r="AN546" s="545"/>
    </row>
    <row r="547" spans="1:70" s="55" customFormat="1" ht="15" customHeight="1" x14ac:dyDescent="0.25">
      <c r="A547" s="1224">
        <v>25626</v>
      </c>
      <c r="B547" s="1041"/>
      <c r="C547" s="1225">
        <v>101</v>
      </c>
      <c r="D547" s="1226" t="s">
        <v>1986</v>
      </c>
      <c r="E547" s="1227" t="s">
        <v>1987</v>
      </c>
      <c r="F547" s="1044">
        <v>42818</v>
      </c>
      <c r="G547" s="1228"/>
      <c r="H547" s="1229">
        <v>42822</v>
      </c>
      <c r="I547" s="1230">
        <v>42823</v>
      </c>
      <c r="J547" s="1231" t="s">
        <v>590</v>
      </c>
      <c r="K547" s="1232">
        <v>0.25</v>
      </c>
      <c r="L547" s="1232">
        <v>0.85</v>
      </c>
      <c r="M547" s="1233"/>
      <c r="N547" s="1231">
        <v>42839</v>
      </c>
      <c r="O547" s="1231" t="s">
        <v>590</v>
      </c>
      <c r="P547" s="1234" t="s">
        <v>590</v>
      </c>
      <c r="Q547" s="1225"/>
      <c r="R547" s="170">
        <v>25626</v>
      </c>
      <c r="S547" s="1235">
        <v>0.65</v>
      </c>
      <c r="T547" s="1230">
        <v>42853</v>
      </c>
      <c r="U547" s="1041"/>
      <c r="V547" s="1231"/>
      <c r="W547" s="1230">
        <v>42853</v>
      </c>
      <c r="X547" s="1230"/>
      <c r="Y547" s="1236"/>
      <c r="Z547" s="1230"/>
      <c r="AA547" s="1110"/>
      <c r="AB547" s="236"/>
      <c r="AJ547" s="547"/>
      <c r="AN547" s="547"/>
    </row>
    <row r="548" spans="1:70" s="1" customFormat="1" ht="15" customHeight="1" x14ac:dyDescent="0.25">
      <c r="A548" s="892">
        <v>25628</v>
      </c>
      <c r="B548" s="1225"/>
      <c r="C548" s="1237" t="s">
        <v>1164</v>
      </c>
      <c r="D548" s="1173" t="s">
        <v>1988</v>
      </c>
      <c r="E548" s="1096" t="s">
        <v>1412</v>
      </c>
      <c r="F548" s="1044">
        <v>42818</v>
      </c>
      <c r="G548" s="1045"/>
      <c r="H548" s="1064">
        <v>42817</v>
      </c>
      <c r="I548" s="1065">
        <v>42818</v>
      </c>
      <c r="J548" s="1037"/>
      <c r="K548" s="1047">
        <v>0.45</v>
      </c>
      <c r="L548" s="1047">
        <v>1</v>
      </c>
      <c r="M548" s="1048"/>
      <c r="N548" s="1037">
        <v>42839</v>
      </c>
      <c r="O548" s="1037" t="s">
        <v>590</v>
      </c>
      <c r="P548" s="1097"/>
      <c r="Q548" s="1068"/>
      <c r="R548" s="289"/>
      <c r="S548" s="1050">
        <v>0.95</v>
      </c>
      <c r="T548" s="1065">
        <v>42849</v>
      </c>
      <c r="U548" s="1041"/>
      <c r="V548" s="1037"/>
      <c r="W548" s="1065">
        <v>42853</v>
      </c>
      <c r="X548" s="1065"/>
      <c r="Y548" s="1066"/>
      <c r="Z548" s="1065"/>
      <c r="AA548" s="1109"/>
      <c r="AB548" s="191"/>
      <c r="AJ548" s="545"/>
      <c r="AN548" s="545"/>
    </row>
    <row r="550" spans="1:70" s="1" customFormat="1" ht="15" customHeight="1" x14ac:dyDescent="0.25">
      <c r="A550" s="2265" t="s">
        <v>1989</v>
      </c>
      <c r="B550" s="2265"/>
      <c r="C550" s="2265"/>
      <c r="D550" s="2265"/>
      <c r="E550" s="2266"/>
      <c r="F550" s="1025"/>
      <c r="G550" s="982"/>
      <c r="H550" s="1106"/>
      <c r="I550" s="978"/>
      <c r="J550" s="982"/>
      <c r="K550" s="978"/>
      <c r="L550" s="978"/>
      <c r="M550" s="981"/>
      <c r="N550" s="1026"/>
      <c r="O550" s="982"/>
      <c r="P550" s="1093"/>
      <c r="Q550" s="982"/>
      <c r="R550" s="982"/>
      <c r="S550" s="984"/>
      <c r="T550" s="978"/>
      <c r="U550" s="892"/>
      <c r="V550" s="982"/>
      <c r="W550" s="978"/>
      <c r="X550" s="978"/>
      <c r="Y550" s="1038"/>
      <c r="Z550" s="978"/>
      <c r="AA550" s="1107"/>
      <c r="AB550" s="191"/>
      <c r="AJ550" s="545"/>
      <c r="AN550" s="545"/>
    </row>
    <row r="551" spans="1:70" s="291" customFormat="1" ht="15" customHeight="1" x14ac:dyDescent="0.25">
      <c r="A551" s="294">
        <v>25630</v>
      </c>
      <c r="B551" s="1041"/>
      <c r="C551" s="1225">
        <v>101</v>
      </c>
      <c r="D551" s="1226" t="s">
        <v>1990</v>
      </c>
      <c r="E551" s="1227" t="s">
        <v>1991</v>
      </c>
      <c r="F551" s="1044">
        <v>42803</v>
      </c>
      <c r="G551" s="1228">
        <v>617</v>
      </c>
      <c r="H551" s="1229">
        <v>42811</v>
      </c>
      <c r="I551" s="1230">
        <v>42815</v>
      </c>
      <c r="J551" s="1231"/>
      <c r="K551" s="1232">
        <v>1</v>
      </c>
      <c r="L551" s="1232">
        <v>0.95</v>
      </c>
      <c r="M551" s="1233"/>
      <c r="N551" s="1231">
        <v>42828</v>
      </c>
      <c r="O551" s="1231" t="s">
        <v>590</v>
      </c>
      <c r="P551" s="1234" t="s">
        <v>590</v>
      </c>
      <c r="Q551" s="1225"/>
      <c r="R551" s="293">
        <v>25630</v>
      </c>
      <c r="S551" s="1235">
        <v>0.7</v>
      </c>
      <c r="T551" s="1230">
        <v>42852</v>
      </c>
      <c r="U551" s="1041"/>
      <c r="V551" s="1231"/>
      <c r="W551" s="1230">
        <v>42853</v>
      </c>
      <c r="X551" s="1230"/>
      <c r="Y551" s="1236"/>
      <c r="Z551" s="1230"/>
      <c r="AA551" s="1110" t="s">
        <v>1992</v>
      </c>
      <c r="AB551" s="290"/>
      <c r="AG551" s="1"/>
      <c r="AH551" s="1"/>
      <c r="AI551" s="1"/>
      <c r="AJ551" s="545"/>
      <c r="AK551" s="1"/>
      <c r="AL551" s="1"/>
      <c r="AM551" s="1"/>
      <c r="AN551" s="545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</row>
    <row r="553" spans="1:70" s="1" customFormat="1" ht="15" customHeight="1" x14ac:dyDescent="0.25">
      <c r="A553" s="2264" t="s">
        <v>1993</v>
      </c>
      <c r="B553" s="2264"/>
      <c r="C553" s="2264"/>
      <c r="D553" s="2264"/>
      <c r="E553" s="2264"/>
      <c r="F553" s="221"/>
      <c r="G553" s="225"/>
      <c r="H553" s="277"/>
      <c r="I553" s="224"/>
      <c r="J553" s="225"/>
      <c r="K553" s="224"/>
      <c r="L553" s="224"/>
      <c r="M553" s="227"/>
      <c r="N553" s="228"/>
      <c r="O553" s="225"/>
      <c r="P553" s="229"/>
      <c r="Q553" s="225"/>
      <c r="R553" s="225"/>
      <c r="S553" s="230"/>
      <c r="T553" s="224"/>
      <c r="U553" s="224"/>
      <c r="V553" s="307"/>
      <c r="W553" s="225"/>
      <c r="X553" s="224"/>
      <c r="Y553" s="224"/>
      <c r="Z553" s="231"/>
      <c r="AA553" s="224"/>
      <c r="AB553" s="278"/>
      <c r="AC553" s="191"/>
      <c r="AJ553" s="545"/>
      <c r="AN553" s="545"/>
    </row>
    <row r="554" spans="1:70" s="55" customFormat="1" ht="15" customHeight="1" x14ac:dyDescent="0.25">
      <c r="A554" s="296">
        <v>25671</v>
      </c>
      <c r="B554" s="1225"/>
      <c r="C554" s="55">
        <v>113</v>
      </c>
      <c r="D554" s="1226" t="s">
        <v>1994</v>
      </c>
      <c r="E554" s="1227" t="s">
        <v>1995</v>
      </c>
      <c r="F554" s="1044"/>
      <c r="G554" s="1228"/>
      <c r="H554" s="1229">
        <v>42810</v>
      </c>
      <c r="I554" s="1230">
        <v>42818</v>
      </c>
      <c r="J554" s="1231" t="s">
        <v>590</v>
      </c>
      <c r="K554" s="1232">
        <v>1</v>
      </c>
      <c r="L554" s="1232">
        <v>1</v>
      </c>
      <c r="M554" s="1233"/>
      <c r="N554" s="1231">
        <v>42835</v>
      </c>
      <c r="O554" s="1231" t="s">
        <v>590</v>
      </c>
      <c r="P554" s="1234" t="s">
        <v>590</v>
      </c>
      <c r="Q554" s="1225"/>
      <c r="R554" s="296" t="s">
        <v>1996</v>
      </c>
      <c r="S554" s="1235">
        <v>1</v>
      </c>
      <c r="T554" s="1230">
        <v>42853</v>
      </c>
      <c r="U554" s="1041"/>
      <c r="V554" s="1238"/>
      <c r="W554" s="1231"/>
      <c r="X554" s="1230">
        <v>42856</v>
      </c>
      <c r="Y554" s="1230"/>
      <c r="Z554" s="1236"/>
      <c r="AA554" s="1230"/>
      <c r="AB554" s="1110"/>
      <c r="AC554" s="236"/>
      <c r="AJ554" s="547"/>
      <c r="AN554" s="547"/>
    </row>
    <row r="556" spans="1:70" s="1" customFormat="1" ht="15" customHeight="1" x14ac:dyDescent="0.25">
      <c r="A556" s="2265" t="s">
        <v>1997</v>
      </c>
      <c r="B556" s="2265"/>
      <c r="C556" s="2265"/>
      <c r="D556" s="2265"/>
      <c r="E556" s="2265"/>
      <c r="F556" s="1214"/>
      <c r="G556" s="979"/>
      <c r="H556" s="979"/>
      <c r="I556" s="979"/>
      <c r="J556" s="979"/>
      <c r="K556" s="1215"/>
      <c r="L556" s="1216"/>
      <c r="M556" s="979"/>
      <c r="N556" s="1216"/>
      <c r="O556" s="1216"/>
      <c r="P556" s="1217"/>
      <c r="Q556" s="1218"/>
      <c r="R556" s="979"/>
      <c r="S556" s="1219"/>
      <c r="T556" s="979"/>
      <c r="U556" s="979"/>
      <c r="V556" s="1220"/>
      <c r="W556" s="1216"/>
      <c r="X556" s="288"/>
      <c r="Y556" s="306"/>
      <c r="Z556" s="979"/>
      <c r="AA556" s="1216"/>
      <c r="AB556" s="1216"/>
      <c r="AC556" s="1221"/>
      <c r="AD556" s="1216"/>
      <c r="AE556" s="1222"/>
      <c r="AF556" s="191"/>
      <c r="AJ556" s="545"/>
      <c r="AN556" s="545"/>
    </row>
    <row r="557" spans="1:70" s="55" customFormat="1" ht="15" customHeight="1" x14ac:dyDescent="0.25">
      <c r="A557" s="292">
        <v>25430</v>
      </c>
      <c r="B557" s="1041"/>
      <c r="C557" s="1225">
        <v>101</v>
      </c>
      <c r="D557" s="1226" t="s">
        <v>1998</v>
      </c>
      <c r="E557" s="1227" t="s">
        <v>1999</v>
      </c>
      <c r="F557" s="1044">
        <v>42816</v>
      </c>
      <c r="G557" s="1228"/>
      <c r="H557" s="1228"/>
      <c r="I557" s="1228"/>
      <c r="J557" s="1228"/>
      <c r="K557" s="1229">
        <v>42832</v>
      </c>
      <c r="L557" s="1230">
        <v>42842</v>
      </c>
      <c r="M557" s="1231"/>
      <c r="N557" s="1232">
        <v>1</v>
      </c>
      <c r="O557" s="1232">
        <v>1</v>
      </c>
      <c r="P557" s="1233"/>
      <c r="Q557" s="1231">
        <v>42835</v>
      </c>
      <c r="R557" s="1231" t="s">
        <v>590</v>
      </c>
      <c r="S557" s="1234"/>
      <c r="T557" s="1225"/>
      <c r="U557" s="170">
        <v>25430</v>
      </c>
      <c r="V557" s="1235">
        <v>0.95</v>
      </c>
      <c r="W557" s="1230">
        <v>42872</v>
      </c>
      <c r="X557" s="1041"/>
      <c r="Y557" s="1238"/>
      <c r="Z557" s="1231"/>
      <c r="AA557" s="1230">
        <v>42877</v>
      </c>
      <c r="AB557" s="1230"/>
      <c r="AC557" s="1236"/>
      <c r="AD557" s="1230"/>
      <c r="AE557" s="1110" t="s">
        <v>2000</v>
      </c>
      <c r="AF557" s="236"/>
      <c r="AJ557" s="547"/>
      <c r="AN557" s="547"/>
    </row>
    <row r="558" spans="1:70" s="55" customFormat="1" ht="15" customHeight="1" x14ac:dyDescent="0.25">
      <c r="A558" s="293">
        <v>25431</v>
      </c>
      <c r="B558" s="1041"/>
      <c r="C558" s="1225">
        <v>102</v>
      </c>
      <c r="D558" s="1226" t="s">
        <v>2001</v>
      </c>
      <c r="E558" s="1227" t="s">
        <v>371</v>
      </c>
      <c r="F558" s="1044">
        <v>42816</v>
      </c>
      <c r="G558" s="1228"/>
      <c r="H558" s="1228"/>
      <c r="I558" s="1228"/>
      <c r="J558" s="1228"/>
      <c r="K558" s="1229">
        <v>42825</v>
      </c>
      <c r="L558" s="1230">
        <v>42835</v>
      </c>
      <c r="M558" s="1231"/>
      <c r="N558" s="1232">
        <v>1</v>
      </c>
      <c r="O558" s="1232">
        <v>1</v>
      </c>
      <c r="P558" s="1233"/>
      <c r="Q558" s="1231">
        <v>42835</v>
      </c>
      <c r="R558" s="1231" t="s">
        <v>590</v>
      </c>
      <c r="S558" s="1234"/>
      <c r="T558" s="1225"/>
      <c r="U558" s="170">
        <v>25431</v>
      </c>
      <c r="V558" s="1235">
        <v>1</v>
      </c>
      <c r="W558" s="1230">
        <v>42867</v>
      </c>
      <c r="X558" s="1041"/>
      <c r="Y558" s="1238"/>
      <c r="Z558" s="1231"/>
      <c r="AA558" s="1230">
        <v>42877</v>
      </c>
      <c r="AB558" s="1230"/>
      <c r="AC558" s="1236"/>
      <c r="AD558" s="1230"/>
      <c r="AE558" s="1110"/>
      <c r="AF558" s="236"/>
      <c r="AJ558" s="547"/>
      <c r="AN558" s="547"/>
    </row>
    <row r="559" spans="1:70" s="55" customFormat="1" ht="15" customHeight="1" x14ac:dyDescent="0.25">
      <c r="A559" s="293">
        <v>25432</v>
      </c>
      <c r="B559" s="1041"/>
      <c r="C559" s="1225">
        <v>103</v>
      </c>
      <c r="D559" s="1226" t="s">
        <v>2002</v>
      </c>
      <c r="E559" s="1227" t="s">
        <v>2003</v>
      </c>
      <c r="F559" s="1044">
        <v>42816</v>
      </c>
      <c r="G559" s="1228"/>
      <c r="H559" s="1228"/>
      <c r="I559" s="1228"/>
      <c r="J559" s="1228"/>
      <c r="K559" s="1229">
        <v>42830</v>
      </c>
      <c r="L559" s="1230">
        <v>42832</v>
      </c>
      <c r="M559" s="1231"/>
      <c r="N559" s="1232">
        <v>1</v>
      </c>
      <c r="O559" s="1232">
        <v>1</v>
      </c>
      <c r="P559" s="1233"/>
      <c r="Q559" s="1231">
        <v>42835</v>
      </c>
      <c r="R559" s="1231" t="s">
        <v>590</v>
      </c>
      <c r="S559" s="1234"/>
      <c r="T559" s="1225"/>
      <c r="U559" s="292">
        <v>25432</v>
      </c>
      <c r="V559" s="1235">
        <v>0.85</v>
      </c>
      <c r="W559" s="1230">
        <v>42872</v>
      </c>
      <c r="X559" s="1041"/>
      <c r="Y559" s="1238"/>
      <c r="Z559" s="1231"/>
      <c r="AA559" s="1230">
        <v>42877</v>
      </c>
      <c r="AB559" s="1230"/>
      <c r="AC559" s="1236"/>
      <c r="AD559" s="1230"/>
      <c r="AE559" s="1110" t="s">
        <v>2004</v>
      </c>
      <c r="AF559" s="236"/>
      <c r="AJ559" s="547"/>
      <c r="AN559" s="547"/>
    </row>
    <row r="560" spans="1:70" s="1" customFormat="1" ht="15" customHeight="1" x14ac:dyDescent="0.25">
      <c r="A560" s="270">
        <v>25433</v>
      </c>
      <c r="B560" s="1041"/>
      <c r="C560" s="1028" t="s">
        <v>2005</v>
      </c>
      <c r="D560" s="1173" t="s">
        <v>2006</v>
      </c>
      <c r="E560" s="1096" t="s">
        <v>722</v>
      </c>
      <c r="F560" s="1044">
        <v>42816</v>
      </c>
      <c r="G560" s="1045"/>
      <c r="H560" s="1045"/>
      <c r="I560" s="1045"/>
      <c r="J560" s="1045"/>
      <c r="K560" s="1064">
        <v>42793</v>
      </c>
      <c r="L560" s="1065">
        <v>42795</v>
      </c>
      <c r="M560" s="1037"/>
      <c r="N560" s="1047">
        <v>1</v>
      </c>
      <c r="O560" s="1047">
        <v>1</v>
      </c>
      <c r="P560" s="1048"/>
      <c r="Q560" s="1037">
        <v>42828</v>
      </c>
      <c r="R560" s="1037" t="s">
        <v>590</v>
      </c>
      <c r="S560" s="1097"/>
      <c r="T560" s="1068"/>
      <c r="U560" s="270"/>
      <c r="V560" s="1050">
        <v>1</v>
      </c>
      <c r="W560" s="1065">
        <v>42835</v>
      </c>
      <c r="X560" s="1041"/>
      <c r="Y560" s="1238"/>
      <c r="Z560" s="1037"/>
      <c r="AA560" s="1065">
        <v>42877</v>
      </c>
      <c r="AB560" s="1065"/>
      <c r="AC560" s="1066"/>
      <c r="AD560" s="1065"/>
      <c r="AE560" s="1109"/>
      <c r="AF560" s="191"/>
      <c r="AJ560" s="545"/>
      <c r="AN560" s="545"/>
    </row>
    <row r="561" spans="1:74" s="1" customFormat="1" ht="17.25" customHeight="1" x14ac:dyDescent="0.25">
      <c r="A561" s="270">
        <v>25434</v>
      </c>
      <c r="B561" s="1041"/>
      <c r="C561" s="1028">
        <v>110</v>
      </c>
      <c r="D561" s="1173" t="s">
        <v>2007</v>
      </c>
      <c r="E561" s="1096" t="s">
        <v>2008</v>
      </c>
      <c r="F561" s="1044">
        <v>42822</v>
      </c>
      <c r="G561" s="1045"/>
      <c r="H561" s="1045"/>
      <c r="I561" s="1045"/>
      <c r="J561" s="1045"/>
      <c r="K561" s="1064"/>
      <c r="L561" s="1065"/>
      <c r="M561" s="1037"/>
      <c r="N561" s="1047"/>
      <c r="O561" s="1047"/>
      <c r="P561" s="1048"/>
      <c r="Q561" s="1037"/>
      <c r="R561" s="1037"/>
      <c r="S561" s="1097"/>
      <c r="T561" s="1068"/>
      <c r="U561" s="270"/>
      <c r="V561" s="1050"/>
      <c r="W561" s="1065"/>
      <c r="X561" s="1041"/>
      <c r="Y561" s="1238"/>
      <c r="Z561" s="1037"/>
      <c r="AA561" s="1065"/>
      <c r="AB561" s="1065"/>
      <c r="AC561" s="1066"/>
      <c r="AD561" s="1065"/>
      <c r="AE561" s="1109"/>
      <c r="AF561" s="191"/>
      <c r="AJ561" s="545"/>
      <c r="AN561" s="545"/>
    </row>
    <row r="563" spans="1:74" s="1" customFormat="1" ht="15" customHeight="1" x14ac:dyDescent="0.25">
      <c r="A563" s="2291" t="s">
        <v>2009</v>
      </c>
      <c r="B563" s="2291"/>
      <c r="C563" s="2291"/>
      <c r="D563" s="2291"/>
      <c r="E563" s="2291"/>
      <c r="F563" s="1025"/>
      <c r="G563" s="982"/>
      <c r="H563" s="982"/>
      <c r="I563" s="982"/>
      <c r="J563" s="982"/>
      <c r="K563" s="1106"/>
      <c r="L563" s="978"/>
      <c r="M563" s="982"/>
      <c r="N563" s="978"/>
      <c r="O563" s="978"/>
      <c r="P563" s="981"/>
      <c r="Q563" s="1026"/>
      <c r="R563" s="982"/>
      <c r="S563" s="1093"/>
      <c r="T563" s="982"/>
      <c r="U563" s="982"/>
      <c r="V563" s="984"/>
      <c r="W563" s="978"/>
      <c r="X563" s="892"/>
      <c r="Y563" s="1239"/>
      <c r="Z563" s="982"/>
      <c r="AA563" s="978"/>
      <c r="AB563" s="978"/>
      <c r="AC563" s="1038"/>
      <c r="AD563" s="978"/>
      <c r="AE563" s="1107"/>
      <c r="AF563" s="191"/>
      <c r="AJ563" s="545"/>
      <c r="AN563" s="545"/>
    </row>
    <row r="564" spans="1:74" s="291" customFormat="1" ht="15" customHeight="1" x14ac:dyDescent="0.25">
      <c r="A564" s="293">
        <v>25460</v>
      </c>
      <c r="B564" s="1041"/>
      <c r="C564" s="1225">
        <v>101</v>
      </c>
      <c r="D564" s="1226" t="s">
        <v>2010</v>
      </c>
      <c r="E564" s="1227" t="s">
        <v>2011</v>
      </c>
      <c r="F564" s="1044">
        <v>42803</v>
      </c>
      <c r="G564" s="1228">
        <v>617</v>
      </c>
      <c r="H564" s="1228"/>
      <c r="I564" s="1228"/>
      <c r="J564" s="1228"/>
      <c r="K564" s="1229">
        <v>42803</v>
      </c>
      <c r="L564" s="1230">
        <v>42804</v>
      </c>
      <c r="M564" s="1231"/>
      <c r="N564" s="1232">
        <v>1</v>
      </c>
      <c r="O564" s="1232">
        <v>0.95</v>
      </c>
      <c r="P564" s="1233"/>
      <c r="Q564" s="1231">
        <v>42828</v>
      </c>
      <c r="R564" s="1231" t="s">
        <v>590</v>
      </c>
      <c r="S564" s="1234" t="s">
        <v>590</v>
      </c>
      <c r="T564" s="1225"/>
      <c r="U564" s="293">
        <v>25460</v>
      </c>
      <c r="V564" s="1235">
        <v>0.85</v>
      </c>
      <c r="W564" s="1230">
        <v>42852</v>
      </c>
      <c r="X564" s="1041"/>
      <c r="Y564" s="1238"/>
      <c r="Z564" s="1231"/>
      <c r="AA564" s="1230">
        <v>42853</v>
      </c>
      <c r="AB564" s="1230"/>
      <c r="AC564" s="1236"/>
      <c r="AD564" s="1230"/>
      <c r="AE564" s="1110" t="s">
        <v>1992</v>
      </c>
      <c r="AF564" s="290"/>
      <c r="AJ564" s="549"/>
      <c r="AK564" s="1"/>
      <c r="AL564" s="1"/>
      <c r="AM564" s="1"/>
      <c r="AN564" s="545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</row>
    <row r="568" spans="1:74" s="1" customFormat="1" ht="15" customHeight="1" x14ac:dyDescent="0.25">
      <c r="A568" s="2271" t="s">
        <v>2012</v>
      </c>
      <c r="B568" s="2271"/>
      <c r="C568" s="2271"/>
      <c r="D568" s="2271"/>
      <c r="E568" s="2271"/>
      <c r="F568" s="1214"/>
      <c r="G568" s="979"/>
      <c r="H568" s="979"/>
      <c r="I568" s="979"/>
      <c r="J568" s="979"/>
      <c r="K568" s="1215"/>
      <c r="L568" s="1216"/>
      <c r="M568" s="1216"/>
      <c r="N568" s="979"/>
      <c r="O568" s="1216"/>
      <c r="P568" s="1216"/>
      <c r="Q568" s="1217"/>
      <c r="R568" s="1218"/>
      <c r="S568" s="979"/>
      <c r="T568" s="1219"/>
      <c r="U568" s="979"/>
      <c r="V568" s="979"/>
      <c r="W568" s="1220"/>
      <c r="X568" s="1216"/>
      <c r="Y568" s="892"/>
      <c r="Z568" s="1240"/>
      <c r="AA568" s="979"/>
      <c r="AB568" s="1216"/>
      <c r="AC568" s="1216"/>
      <c r="AD568" s="1221"/>
      <c r="AE568" s="1216"/>
      <c r="AF568" s="1222"/>
      <c r="AG568" s="191"/>
      <c r="AJ568" s="545"/>
      <c r="AN568" s="545"/>
    </row>
    <row r="569" spans="1:74" s="1" customFormat="1" ht="15" customHeight="1" x14ac:dyDescent="0.25">
      <c r="A569" s="1241">
        <v>25617</v>
      </c>
      <c r="B569" s="309"/>
      <c r="C569" s="310">
        <v>113</v>
      </c>
      <c r="D569" s="311" t="s">
        <v>2013</v>
      </c>
      <c r="E569" s="312" t="s">
        <v>208</v>
      </c>
      <c r="F569" s="1242">
        <v>42835</v>
      </c>
      <c r="G569" s="1243"/>
      <c r="H569" s="1243">
        <v>33</v>
      </c>
      <c r="I569" s="1243">
        <v>3</v>
      </c>
      <c r="J569" s="1243"/>
      <c r="K569" s="1244">
        <v>42853</v>
      </c>
      <c r="L569" s="1245">
        <v>42858</v>
      </c>
      <c r="M569" s="1245" t="s">
        <v>2014</v>
      </c>
      <c r="N569" s="1246"/>
      <c r="O569" s="1247">
        <v>1</v>
      </c>
      <c r="P569" s="1247">
        <v>1</v>
      </c>
      <c r="Q569" s="1248"/>
      <c r="R569" s="1246">
        <v>42870</v>
      </c>
      <c r="S569" s="1246" t="s">
        <v>590</v>
      </c>
      <c r="T569" s="1249"/>
      <c r="U569" s="1250"/>
      <c r="V569" s="313">
        <v>25617</v>
      </c>
      <c r="W569" s="1251">
        <v>1</v>
      </c>
      <c r="X569" s="1245">
        <v>42881</v>
      </c>
      <c r="Y569" s="1252"/>
      <c r="Z569" s="1253"/>
      <c r="AA569" s="1246"/>
      <c r="AB569" s="1245">
        <v>42884</v>
      </c>
      <c r="AC569" s="1245"/>
      <c r="AD569" s="1254"/>
      <c r="AE569" s="1245"/>
      <c r="AF569" s="1255" t="s">
        <v>2015</v>
      </c>
      <c r="AG569" s="191"/>
      <c r="AJ569" s="545"/>
      <c r="AN569" s="545"/>
    </row>
    <row r="570" spans="1:74" s="1" customFormat="1" ht="15" customHeight="1" x14ac:dyDescent="0.25">
      <c r="A570" s="1241">
        <v>25619</v>
      </c>
      <c r="B570" s="1252"/>
      <c r="C570" s="1250">
        <v>115</v>
      </c>
      <c r="D570" s="1256" t="s">
        <v>2016</v>
      </c>
      <c r="E570" s="1257" t="s">
        <v>934</v>
      </c>
      <c r="F570" s="1242">
        <v>42842</v>
      </c>
      <c r="G570" s="1243"/>
      <c r="H570" s="1243">
        <v>40</v>
      </c>
      <c r="I570" s="1243">
        <v>21</v>
      </c>
      <c r="J570" s="1243"/>
      <c r="K570" s="1244">
        <v>42853</v>
      </c>
      <c r="L570" s="1245">
        <v>42858</v>
      </c>
      <c r="M570" s="1245" t="s">
        <v>2014</v>
      </c>
      <c r="N570" s="1246"/>
      <c r="O570" s="1247">
        <v>1</v>
      </c>
      <c r="P570" s="1247">
        <v>1</v>
      </c>
      <c r="Q570" s="1248"/>
      <c r="R570" s="1246">
        <v>42870</v>
      </c>
      <c r="S570" s="1246" t="s">
        <v>590</v>
      </c>
      <c r="T570" s="1249"/>
      <c r="U570" s="1250"/>
      <c r="V570" s="313">
        <v>25619</v>
      </c>
      <c r="W570" s="1251">
        <v>1</v>
      </c>
      <c r="X570" s="1245">
        <v>42881</v>
      </c>
      <c r="Y570" s="1252"/>
      <c r="Z570" s="1253"/>
      <c r="AA570" s="1246"/>
      <c r="AB570" s="1245">
        <v>42884</v>
      </c>
      <c r="AC570" s="1245"/>
      <c r="AD570" s="1254"/>
      <c r="AE570" s="1245"/>
      <c r="AF570" s="1255" t="s">
        <v>2015</v>
      </c>
      <c r="AG570" s="191"/>
      <c r="AJ570" s="545"/>
      <c r="AN570" s="545"/>
    </row>
    <row r="571" spans="1:74" s="1" customFormat="1" ht="15" customHeight="1" x14ac:dyDescent="0.25">
      <c r="A571" s="1241">
        <v>25618</v>
      </c>
      <c r="B571" s="1252"/>
      <c r="C571" s="1250">
        <v>114</v>
      </c>
      <c r="D571" s="1256" t="s">
        <v>2017</v>
      </c>
      <c r="E571" s="1257" t="s">
        <v>696</v>
      </c>
      <c r="F571" s="1242">
        <v>42835</v>
      </c>
      <c r="G571" s="1243"/>
      <c r="H571" s="1243">
        <v>61</v>
      </c>
      <c r="I571" s="1243">
        <v>49</v>
      </c>
      <c r="J571" s="1243"/>
      <c r="K571" s="1244">
        <v>42857</v>
      </c>
      <c r="L571" s="1245">
        <v>42859</v>
      </c>
      <c r="M571" s="1245" t="s">
        <v>2014</v>
      </c>
      <c r="N571" s="1246"/>
      <c r="O571" s="1247">
        <v>1</v>
      </c>
      <c r="P571" s="1247">
        <v>1</v>
      </c>
      <c r="Q571" s="1248"/>
      <c r="R571" s="1246">
        <v>42874</v>
      </c>
      <c r="S571" s="1246" t="s">
        <v>590</v>
      </c>
      <c r="T571" s="1249"/>
      <c r="U571" s="1250"/>
      <c r="V571" s="313">
        <v>25618</v>
      </c>
      <c r="W571" s="1251">
        <v>1</v>
      </c>
      <c r="X571" s="1245">
        <v>42881</v>
      </c>
      <c r="Y571" s="1252"/>
      <c r="Z571" s="1253"/>
      <c r="AA571" s="1246"/>
      <c r="AB571" s="1245">
        <v>42884</v>
      </c>
      <c r="AC571" s="1245"/>
      <c r="AD571" s="1254"/>
      <c r="AE571" s="1245"/>
      <c r="AF571" s="1255" t="s">
        <v>2015</v>
      </c>
      <c r="AG571" s="191"/>
      <c r="AJ571" s="545"/>
      <c r="AN571" s="545"/>
    </row>
    <row r="572" spans="1:74" s="1" customFormat="1" ht="17.25" customHeight="1" x14ac:dyDescent="0.25">
      <c r="A572" s="1258">
        <v>25616</v>
      </c>
      <c r="B572" s="1041"/>
      <c r="C572" s="1028">
        <v>106</v>
      </c>
      <c r="D572" s="1173" t="s">
        <v>2018</v>
      </c>
      <c r="E572" s="1096" t="s">
        <v>426</v>
      </c>
      <c r="F572" s="1044">
        <v>42835</v>
      </c>
      <c r="G572" s="1045"/>
      <c r="H572" s="1045">
        <v>33</v>
      </c>
      <c r="I572" s="1045"/>
      <c r="J572" s="1045"/>
      <c r="K572" s="1064">
        <v>42866</v>
      </c>
      <c r="L572" s="1065">
        <v>42867</v>
      </c>
      <c r="M572" s="1065" t="s">
        <v>2014</v>
      </c>
      <c r="N572" s="1037"/>
      <c r="O572" s="1047">
        <v>0.95</v>
      </c>
      <c r="P572" s="1047">
        <v>0.95</v>
      </c>
      <c r="Q572" s="1048"/>
      <c r="R572" s="1037">
        <v>42898</v>
      </c>
      <c r="S572" s="1037"/>
      <c r="T572" s="1097" t="s">
        <v>590</v>
      </c>
      <c r="U572" s="1068"/>
      <c r="V572" s="170">
        <v>25616</v>
      </c>
      <c r="W572" s="1050">
        <v>1</v>
      </c>
      <c r="X572" s="1065">
        <v>42912</v>
      </c>
      <c r="Y572" s="1041"/>
      <c r="Z572" s="1238"/>
      <c r="AA572" s="1037"/>
      <c r="AB572" s="1065">
        <v>42916</v>
      </c>
      <c r="AC572" s="1065"/>
      <c r="AD572" s="1066"/>
      <c r="AE572" s="1065"/>
      <c r="AF572" s="1109"/>
      <c r="AG572" s="191"/>
      <c r="AJ572" s="545"/>
      <c r="AN572" s="545"/>
    </row>
    <row r="573" spans="1:74" s="1" customFormat="1" ht="15" customHeight="1" x14ac:dyDescent="0.25">
      <c r="A573" s="1258">
        <v>25612</v>
      </c>
      <c r="B573" s="1041"/>
      <c r="C573" s="1028">
        <v>102</v>
      </c>
      <c r="D573" s="1173" t="s">
        <v>2019</v>
      </c>
      <c r="E573" s="1096" t="s">
        <v>2020</v>
      </c>
      <c r="F573" s="1044">
        <v>42842</v>
      </c>
      <c r="G573" s="1045"/>
      <c r="H573" s="1045">
        <v>33</v>
      </c>
      <c r="I573" s="1045"/>
      <c r="J573" s="1045"/>
      <c r="K573" s="1064">
        <v>42866</v>
      </c>
      <c r="L573" s="1065">
        <v>42867</v>
      </c>
      <c r="M573" s="1065" t="s">
        <v>2014</v>
      </c>
      <c r="N573" s="1037"/>
      <c r="O573" s="1047">
        <v>0.95</v>
      </c>
      <c r="P573" s="1047">
        <v>0.95</v>
      </c>
      <c r="Q573" s="1048"/>
      <c r="R573" s="1037">
        <v>42898</v>
      </c>
      <c r="S573" s="1037"/>
      <c r="T573" s="1097" t="s">
        <v>590</v>
      </c>
      <c r="U573" s="1068"/>
      <c r="V573" s="170">
        <v>25612</v>
      </c>
      <c r="W573" s="1050">
        <v>1</v>
      </c>
      <c r="X573" s="1065">
        <v>42912</v>
      </c>
      <c r="Y573" s="1041"/>
      <c r="Z573" s="1238"/>
      <c r="AA573" s="1037"/>
      <c r="AB573" s="1065">
        <v>42916</v>
      </c>
      <c r="AC573" s="1065"/>
      <c r="AD573" s="1066"/>
      <c r="AE573" s="1065"/>
      <c r="AF573" s="1109"/>
      <c r="AG573" s="191"/>
      <c r="AJ573" s="545"/>
      <c r="AN573" s="545"/>
    </row>
    <row r="574" spans="1:74" s="1" customFormat="1" ht="15" customHeight="1" x14ac:dyDescent="0.25">
      <c r="A574" s="1258">
        <v>25615</v>
      </c>
      <c r="B574" s="1041"/>
      <c r="C574" s="1028">
        <v>104</v>
      </c>
      <c r="D574" s="1173" t="s">
        <v>2021</v>
      </c>
      <c r="E574" s="1096" t="s">
        <v>289</v>
      </c>
      <c r="F574" s="1044">
        <v>42842</v>
      </c>
      <c r="G574" s="1045"/>
      <c r="H574" s="1045">
        <v>43</v>
      </c>
      <c r="I574" s="1045"/>
      <c r="J574" s="1045"/>
      <c r="K574" s="1064">
        <v>42866</v>
      </c>
      <c r="L574" s="1065">
        <v>42867</v>
      </c>
      <c r="M574" s="1065" t="s">
        <v>2014</v>
      </c>
      <c r="N574" s="1037"/>
      <c r="O574" s="1047">
        <v>0.95</v>
      </c>
      <c r="P574" s="1047">
        <v>0.95</v>
      </c>
      <c r="Q574" s="1048"/>
      <c r="R574" s="1037">
        <v>42898</v>
      </c>
      <c r="S574" s="1037"/>
      <c r="T574" s="1097" t="s">
        <v>590</v>
      </c>
      <c r="U574" s="1068"/>
      <c r="V574" s="170">
        <v>25615</v>
      </c>
      <c r="W574" s="1050">
        <v>1</v>
      </c>
      <c r="X574" s="1065">
        <v>42912</v>
      </c>
      <c r="Y574" s="1041"/>
      <c r="Z574" s="1238"/>
      <c r="AA574" s="1037"/>
      <c r="AB574" s="1065">
        <v>42916</v>
      </c>
      <c r="AC574" s="1065"/>
      <c r="AD574" s="1066"/>
      <c r="AE574" s="1065"/>
      <c r="AF574" s="1259"/>
      <c r="AG574" s="191"/>
      <c r="AJ574" s="545"/>
      <c r="AN574" s="545"/>
    </row>
    <row r="575" spans="1:74" s="1" customFormat="1" ht="15" customHeight="1" x14ac:dyDescent="0.25">
      <c r="A575" s="892">
        <v>25620</v>
      </c>
      <c r="B575" s="1041"/>
      <c r="C575" s="1028">
        <v>120</v>
      </c>
      <c r="D575" s="1173" t="s">
        <v>2022</v>
      </c>
      <c r="E575" s="1096" t="s">
        <v>47</v>
      </c>
      <c r="F575" s="1044"/>
      <c r="G575" s="1045"/>
      <c r="H575" s="1045"/>
      <c r="I575" s="1045"/>
      <c r="J575" s="1045"/>
      <c r="K575" s="1064"/>
      <c r="L575" s="1065"/>
      <c r="M575" s="1065"/>
      <c r="N575" s="1037"/>
      <c r="O575" s="1047"/>
      <c r="P575" s="1047"/>
      <c r="Q575" s="1048"/>
      <c r="R575" s="1037"/>
      <c r="S575" s="1037"/>
      <c r="T575" s="1097"/>
      <c r="U575" s="1068"/>
      <c r="V575" s="892"/>
      <c r="W575" s="1050"/>
      <c r="X575" s="1065"/>
      <c r="Y575" s="1041"/>
      <c r="Z575" s="1238"/>
      <c r="AA575" s="1037"/>
      <c r="AB575" s="1065"/>
      <c r="AC575" s="1065"/>
      <c r="AD575" s="1066"/>
      <c r="AE575" s="1065"/>
      <c r="AF575" s="1109"/>
      <c r="AG575" s="191"/>
      <c r="AJ575" s="545"/>
      <c r="AN575" s="545"/>
    </row>
    <row r="576" spans="1:74" s="1" customFormat="1" ht="15" customHeight="1" x14ac:dyDescent="0.25">
      <c r="A576" s="892">
        <v>25620</v>
      </c>
      <c r="B576" s="1041"/>
      <c r="C576" s="1028">
        <v>120</v>
      </c>
      <c r="D576" s="1173" t="s">
        <v>2022</v>
      </c>
      <c r="E576" s="1096" t="s">
        <v>47</v>
      </c>
      <c r="F576" s="1044"/>
      <c r="G576" s="1045"/>
      <c r="H576" s="1045"/>
      <c r="I576" s="1045"/>
      <c r="J576" s="1045"/>
      <c r="K576" s="1064"/>
      <c r="L576" s="1065"/>
      <c r="M576" s="1065"/>
      <c r="N576" s="1037"/>
      <c r="O576" s="1047"/>
      <c r="P576" s="1047"/>
      <c r="Q576" s="1048"/>
      <c r="R576" s="1037"/>
      <c r="S576" s="1037"/>
      <c r="T576" s="1097"/>
      <c r="U576" s="1068"/>
      <c r="V576" s="892"/>
      <c r="W576" s="1050"/>
      <c r="X576" s="1065"/>
      <c r="Y576" s="1041"/>
      <c r="Z576" s="1238"/>
      <c r="AA576" s="1037"/>
      <c r="AB576" s="1065"/>
      <c r="AC576" s="1065"/>
      <c r="AD576" s="1066"/>
      <c r="AE576" s="1065"/>
      <c r="AF576" s="1109"/>
      <c r="AG576" s="191"/>
      <c r="AJ576" s="545"/>
      <c r="AN576" s="545"/>
    </row>
    <row r="577" spans="1:44" s="1" customFormat="1" ht="15" customHeight="1" x14ac:dyDescent="0.25">
      <c r="A577" s="892">
        <v>25621</v>
      </c>
      <c r="B577" s="1041"/>
      <c r="C577" s="1028">
        <v>121</v>
      </c>
      <c r="D577" s="1173" t="s">
        <v>2023</v>
      </c>
      <c r="E577" s="1096" t="s">
        <v>83</v>
      </c>
      <c r="F577" s="1044"/>
      <c r="G577" s="1045"/>
      <c r="H577" s="1045"/>
      <c r="I577" s="1045"/>
      <c r="J577" s="1045"/>
      <c r="K577" s="1064"/>
      <c r="L577" s="1065"/>
      <c r="M577" s="1065"/>
      <c r="N577" s="1037"/>
      <c r="O577" s="1047"/>
      <c r="P577" s="1047"/>
      <c r="Q577" s="1048"/>
      <c r="R577" s="1037"/>
      <c r="S577" s="1037"/>
      <c r="T577" s="1097"/>
      <c r="U577" s="1068"/>
      <c r="V577" s="892"/>
      <c r="W577" s="1050"/>
      <c r="X577" s="1065"/>
      <c r="Y577" s="1041"/>
      <c r="Z577" s="1238"/>
      <c r="AA577" s="1037"/>
      <c r="AB577" s="1065"/>
      <c r="AC577" s="1065"/>
      <c r="AD577" s="1066"/>
      <c r="AE577" s="1065"/>
      <c r="AF577" s="1109"/>
      <c r="AG577" s="191"/>
      <c r="AJ577" s="545"/>
      <c r="AN577" s="545"/>
    </row>
    <row r="578" spans="1:44" s="1" customFormat="1" ht="15" customHeight="1" x14ac:dyDescent="0.25">
      <c r="A578" s="892">
        <v>25622</v>
      </c>
      <c r="B578" s="1041"/>
      <c r="C578" s="1028">
        <v>122</v>
      </c>
      <c r="D578" s="1173" t="s">
        <v>452</v>
      </c>
      <c r="E578" s="1096" t="s">
        <v>453</v>
      </c>
      <c r="F578" s="1044"/>
      <c r="G578" s="1045"/>
      <c r="H578" s="1045"/>
      <c r="I578" s="1045"/>
      <c r="J578" s="1045"/>
      <c r="K578" s="1064"/>
      <c r="L578" s="1065"/>
      <c r="M578" s="1065"/>
      <c r="N578" s="1037"/>
      <c r="O578" s="1047"/>
      <c r="P578" s="1047"/>
      <c r="Q578" s="1048"/>
      <c r="R578" s="1037"/>
      <c r="S578" s="1037"/>
      <c r="T578" s="1097"/>
      <c r="U578" s="1068"/>
      <c r="V578" s="892"/>
      <c r="W578" s="1050"/>
      <c r="X578" s="1065"/>
      <c r="Y578" s="1041"/>
      <c r="Z578" s="1238"/>
      <c r="AA578" s="1037"/>
      <c r="AB578" s="1065"/>
      <c r="AC578" s="1065"/>
      <c r="AD578" s="1066"/>
      <c r="AE578" s="1065"/>
      <c r="AF578" s="1109"/>
      <c r="AG578" s="191"/>
      <c r="AJ578" s="545"/>
      <c r="AN578" s="545"/>
    </row>
    <row r="579" spans="1:44" s="1" customFormat="1" ht="22.5" customHeight="1" x14ac:dyDescent="0.25">
      <c r="A579" s="892">
        <v>25623</v>
      </c>
      <c r="B579" s="1041"/>
      <c r="C579" s="1028">
        <v>901</v>
      </c>
      <c r="D579" s="1173" t="s">
        <v>452</v>
      </c>
      <c r="E579" s="1096" t="s">
        <v>659</v>
      </c>
      <c r="F579" s="1044"/>
      <c r="G579" s="1045"/>
      <c r="H579" s="1045"/>
      <c r="I579" s="1045"/>
      <c r="J579" s="1045"/>
      <c r="K579" s="1064"/>
      <c r="L579" s="1065"/>
      <c r="M579" s="1065"/>
      <c r="N579" s="1037"/>
      <c r="O579" s="1047"/>
      <c r="P579" s="1047"/>
      <c r="Q579" s="1048"/>
      <c r="R579" s="1037"/>
      <c r="S579" s="1037"/>
      <c r="T579" s="1097"/>
      <c r="U579" s="1068"/>
      <c r="V579" s="892"/>
      <c r="W579" s="1050"/>
      <c r="X579" s="1065"/>
      <c r="Y579" s="1041"/>
      <c r="Z579" s="1238"/>
      <c r="AA579" s="1037"/>
      <c r="AB579" s="1065"/>
      <c r="AC579" s="1065"/>
      <c r="AD579" s="1066"/>
      <c r="AE579" s="1065"/>
      <c r="AF579" s="1109"/>
      <c r="AG579" s="191"/>
      <c r="AJ579" s="545"/>
      <c r="AN579" s="545"/>
    </row>
    <row r="580" spans="1:44" s="1" customFormat="1" ht="23.25" customHeight="1" x14ac:dyDescent="0.25">
      <c r="A580" s="892">
        <v>25624</v>
      </c>
      <c r="B580" s="1041"/>
      <c r="C580" s="1028">
        <v>902</v>
      </c>
      <c r="D580" s="1173" t="s">
        <v>458</v>
      </c>
      <c r="E580" s="1096" t="s">
        <v>663</v>
      </c>
      <c r="F580" s="1044"/>
      <c r="G580" s="1045"/>
      <c r="H580" s="1045"/>
      <c r="I580" s="1045"/>
      <c r="J580" s="1045"/>
      <c r="K580" s="1064"/>
      <c r="L580" s="1065"/>
      <c r="M580" s="1065"/>
      <c r="N580" s="1037"/>
      <c r="O580" s="1047"/>
      <c r="P580" s="1047"/>
      <c r="Q580" s="1048"/>
      <c r="R580" s="1037"/>
      <c r="S580" s="1037"/>
      <c r="T580" s="1097"/>
      <c r="U580" s="1068"/>
      <c r="V580" s="892"/>
      <c r="W580" s="1050"/>
      <c r="X580" s="1065"/>
      <c r="Y580" s="1041"/>
      <c r="Z580" s="1238"/>
      <c r="AA580" s="1037"/>
      <c r="AB580" s="1065"/>
      <c r="AC580" s="1065"/>
      <c r="AD580" s="1066"/>
      <c r="AE580" s="1065"/>
      <c r="AF580" s="1109"/>
      <c r="AG580" s="191"/>
      <c r="AJ580" s="545"/>
      <c r="AN580" s="545"/>
    </row>
    <row r="582" spans="1:44" s="1" customFormat="1" ht="15" customHeight="1" x14ac:dyDescent="0.25">
      <c r="A582" s="2264" t="s">
        <v>2024</v>
      </c>
      <c r="B582" s="2264"/>
      <c r="C582" s="2264"/>
      <c r="D582" s="2264"/>
      <c r="E582" s="2264"/>
      <c r="F582" s="95"/>
      <c r="G582" s="297"/>
      <c r="H582" s="297"/>
      <c r="I582" s="297"/>
      <c r="J582" s="297"/>
      <c r="K582" s="26"/>
      <c r="L582" s="162"/>
      <c r="M582" s="162"/>
      <c r="N582" s="298"/>
      <c r="O582" s="299"/>
      <c r="P582" s="299"/>
      <c r="Q582" s="300"/>
      <c r="R582" s="298"/>
      <c r="S582" s="298"/>
      <c r="T582" s="301"/>
      <c r="U582" s="302"/>
      <c r="V582" s="303"/>
      <c r="W582" s="304"/>
      <c r="X582" s="162"/>
      <c r="Y582" s="92"/>
      <c r="Z582" s="308"/>
      <c r="AA582" s="298"/>
      <c r="AB582" s="162"/>
      <c r="AC582" s="162"/>
      <c r="AD582" s="163"/>
      <c r="AE582" s="162"/>
      <c r="AF582" s="305"/>
      <c r="AG582" s="191"/>
      <c r="AJ582" s="545"/>
      <c r="AL582" s="55"/>
      <c r="AM582" s="55"/>
      <c r="AN582" s="547"/>
      <c r="AO582" s="55"/>
      <c r="AP582" s="55"/>
      <c r="AQ582" s="55"/>
    </row>
    <row r="583" spans="1:44" s="1" customFormat="1" ht="15" customHeight="1" x14ac:dyDescent="0.25">
      <c r="A583" s="170">
        <v>26011</v>
      </c>
      <c r="B583" s="1041"/>
      <c r="C583" s="1225">
        <v>101</v>
      </c>
      <c r="D583" s="1226" t="s">
        <v>2025</v>
      </c>
      <c r="E583" s="1227" t="s">
        <v>2026</v>
      </c>
      <c r="F583" s="1044"/>
      <c r="G583" s="1228"/>
      <c r="H583" s="1228"/>
      <c r="I583" s="1228"/>
      <c r="J583" s="1228"/>
      <c r="K583" s="1064">
        <v>42873</v>
      </c>
      <c r="L583" s="1230">
        <v>42880</v>
      </c>
      <c r="M583" s="1230" t="s">
        <v>2014</v>
      </c>
      <c r="N583" s="1231"/>
      <c r="O583" s="1232">
        <v>1</v>
      </c>
      <c r="P583" s="1232">
        <v>1</v>
      </c>
      <c r="Q583" s="1233"/>
      <c r="R583" s="1231">
        <v>42898</v>
      </c>
      <c r="S583" s="1231" t="s">
        <v>590</v>
      </c>
      <c r="T583" s="1234" t="s">
        <v>590</v>
      </c>
      <c r="U583" s="1225"/>
      <c r="V583" s="170">
        <v>26011</v>
      </c>
      <c r="W583" s="1235">
        <v>1</v>
      </c>
      <c r="X583" s="1230">
        <v>42926</v>
      </c>
      <c r="Y583" s="1041"/>
      <c r="Z583" s="1238" t="s">
        <v>2027</v>
      </c>
      <c r="AA583" s="1231"/>
      <c r="AB583" s="1230">
        <v>42937</v>
      </c>
      <c r="AC583" s="1230"/>
      <c r="AD583" s="1236"/>
      <c r="AE583" s="1230"/>
      <c r="AF583" s="1110"/>
      <c r="AG583" s="191"/>
      <c r="AJ583" s="545"/>
      <c r="AL583" s="55"/>
      <c r="AM583" s="55"/>
      <c r="AN583" s="547"/>
      <c r="AO583" s="55"/>
      <c r="AP583" s="55"/>
      <c r="AQ583" s="55"/>
    </row>
    <row r="584" spans="1:44" s="1" customFormat="1" ht="15" customHeight="1" x14ac:dyDescent="0.25">
      <c r="A584" s="1258">
        <v>26043</v>
      </c>
      <c r="B584" s="1041"/>
      <c r="C584" s="1225">
        <v>102</v>
      </c>
      <c r="D584" s="1226" t="s">
        <v>2028</v>
      </c>
      <c r="E584" s="1227" t="s">
        <v>2029</v>
      </c>
      <c r="F584" s="1044"/>
      <c r="G584" s="1228"/>
      <c r="H584" s="1228"/>
      <c r="I584" s="1228"/>
      <c r="J584" s="1228"/>
      <c r="K584" s="1064">
        <v>42891</v>
      </c>
      <c r="L584" s="1230">
        <v>42892</v>
      </c>
      <c r="M584" s="1230" t="s">
        <v>2014</v>
      </c>
      <c r="N584" s="1231"/>
      <c r="O584" s="1232">
        <v>1</v>
      </c>
      <c r="P584" s="1232">
        <v>1</v>
      </c>
      <c r="Q584" s="1233"/>
      <c r="R584" s="1231">
        <v>42901</v>
      </c>
      <c r="S584" s="1231" t="s">
        <v>590</v>
      </c>
      <c r="T584" s="1234" t="s">
        <v>590</v>
      </c>
      <c r="U584" s="1225"/>
      <c r="V584" s="170">
        <v>26043</v>
      </c>
      <c r="W584" s="1235">
        <v>1</v>
      </c>
      <c r="X584" s="1230">
        <v>42926</v>
      </c>
      <c r="Y584" s="1041"/>
      <c r="Z584" s="1238" t="s">
        <v>2027</v>
      </c>
      <c r="AA584" s="1231"/>
      <c r="AB584" s="1230">
        <v>42937</v>
      </c>
      <c r="AC584" s="1230"/>
      <c r="AD584" s="1236"/>
      <c r="AE584" s="1230"/>
      <c r="AF584" s="1110"/>
      <c r="AG584" s="191"/>
      <c r="AJ584" s="545"/>
      <c r="AL584" s="55"/>
      <c r="AM584" s="55"/>
      <c r="AN584" s="547"/>
      <c r="AO584" s="55"/>
      <c r="AP584" s="55"/>
      <c r="AQ584" s="55"/>
    </row>
    <row r="586" spans="1:44" s="1" customFormat="1" ht="15" customHeight="1" x14ac:dyDescent="0.25">
      <c r="A586" s="2291" t="s">
        <v>2030</v>
      </c>
      <c r="B586" s="2291"/>
      <c r="C586" s="2291"/>
      <c r="D586" s="2291"/>
      <c r="E586" s="2291"/>
      <c r="F586" s="1044"/>
      <c r="G586" s="1228"/>
      <c r="H586" s="1228"/>
      <c r="I586" s="1228"/>
      <c r="J586" s="1228"/>
      <c r="K586" s="1064"/>
      <c r="L586" s="1230"/>
      <c r="M586" s="1230"/>
      <c r="N586" s="1231"/>
      <c r="O586" s="1232"/>
      <c r="P586" s="1232"/>
      <c r="Q586" s="1233"/>
      <c r="R586" s="1231"/>
      <c r="S586" s="1231"/>
      <c r="T586" s="1234"/>
      <c r="U586" s="1225"/>
      <c r="V586" s="1260"/>
      <c r="W586" s="1260"/>
      <c r="X586" s="1235"/>
      <c r="Y586" s="1230"/>
      <c r="Z586" s="1041"/>
      <c r="AA586" s="1238"/>
      <c r="AB586" s="1231"/>
      <c r="AC586" s="1230"/>
      <c r="AD586" s="1230"/>
      <c r="AE586" s="1236"/>
      <c r="AF586" s="1230"/>
      <c r="AG586" s="1261"/>
      <c r="AH586" s="289" t="s">
        <v>2031</v>
      </c>
      <c r="AI586" s="289" t="s">
        <v>2032</v>
      </c>
      <c r="AJ586" s="552"/>
      <c r="AK586" s="289"/>
      <c r="AL586" s="289" t="s">
        <v>2032</v>
      </c>
      <c r="AM586" s="289" t="s">
        <v>2031</v>
      </c>
      <c r="AN586" s="1262"/>
      <c r="AO586" s="55"/>
      <c r="AP586" s="55"/>
      <c r="AQ586" s="55"/>
      <c r="AR586" s="55"/>
    </row>
    <row r="587" spans="1:44" s="1" customFormat="1" ht="15" customHeight="1" x14ac:dyDescent="0.25">
      <c r="A587" s="170">
        <v>25792</v>
      </c>
      <c r="B587" s="1041"/>
      <c r="C587" s="1225">
        <v>101</v>
      </c>
      <c r="D587" s="1226" t="s">
        <v>2033</v>
      </c>
      <c r="E587" s="1227" t="s">
        <v>2034</v>
      </c>
      <c r="F587" s="1044">
        <v>42916</v>
      </c>
      <c r="G587" s="1228"/>
      <c r="H587" s="1228"/>
      <c r="I587" s="1228"/>
      <c r="J587" s="1228"/>
      <c r="K587" s="1064">
        <v>42921</v>
      </c>
      <c r="L587" s="1230">
        <v>42921</v>
      </c>
      <c r="M587" s="1230" t="s">
        <v>2014</v>
      </c>
      <c r="N587" s="1231"/>
      <c r="O587" s="1232">
        <v>1</v>
      </c>
      <c r="P587" s="1232">
        <v>1</v>
      </c>
      <c r="Q587" s="1233"/>
      <c r="R587" s="1231">
        <v>42928</v>
      </c>
      <c r="S587" s="1231" t="s">
        <v>590</v>
      </c>
      <c r="T587" s="1234"/>
      <c r="U587" s="1225"/>
      <c r="V587" s="293">
        <v>25792</v>
      </c>
      <c r="W587" s="1260"/>
      <c r="X587" s="1235">
        <v>1</v>
      </c>
      <c r="Y587" s="1230">
        <v>42933</v>
      </c>
      <c r="Z587" s="1041"/>
      <c r="AA587" s="1238">
        <v>42934</v>
      </c>
      <c r="AB587" s="1231"/>
      <c r="AC587" s="1230">
        <v>42944</v>
      </c>
      <c r="AD587" s="1230"/>
      <c r="AE587" s="1236"/>
      <c r="AF587" s="1230"/>
      <c r="AG587" s="1263" t="s">
        <v>2035</v>
      </c>
      <c r="AH587" s="1237">
        <v>0</v>
      </c>
      <c r="AI587" s="1237">
        <v>0</v>
      </c>
      <c r="AJ587" s="1264" t="e">
        <f>AI587/AH587</f>
        <v>#DIV/0!</v>
      </c>
      <c r="AK587" s="1237"/>
      <c r="AL587" s="1237">
        <v>0</v>
      </c>
      <c r="AM587" s="1237">
        <v>0</v>
      </c>
      <c r="AN587" s="1264" t="e">
        <f>AL587/AM587</f>
        <v>#DIV/0!</v>
      </c>
      <c r="AO587" s="55"/>
      <c r="AP587" s="55"/>
      <c r="AQ587" s="55"/>
      <c r="AR587" s="55"/>
    </row>
    <row r="588" spans="1:44" s="1" customFormat="1" ht="15" customHeight="1" x14ac:dyDescent="0.25">
      <c r="A588" s="1258">
        <v>25793</v>
      </c>
      <c r="B588" s="1041"/>
      <c r="C588" s="1225">
        <v>102</v>
      </c>
      <c r="D588" s="1226" t="s">
        <v>2036</v>
      </c>
      <c r="E588" s="1227" t="s">
        <v>2037</v>
      </c>
      <c r="F588" s="1044">
        <v>42916</v>
      </c>
      <c r="G588" s="1228"/>
      <c r="H588" s="1228"/>
      <c r="I588" s="1228"/>
      <c r="J588" s="1228"/>
      <c r="K588" s="1064">
        <v>42921</v>
      </c>
      <c r="L588" s="1230">
        <v>42921</v>
      </c>
      <c r="M588" s="1230" t="s">
        <v>2014</v>
      </c>
      <c r="N588" s="1231"/>
      <c r="O588" s="1232">
        <v>1</v>
      </c>
      <c r="P588" s="1232">
        <v>1</v>
      </c>
      <c r="Q588" s="1233"/>
      <c r="R588" s="1231">
        <v>42928</v>
      </c>
      <c r="S588" s="1231" t="s">
        <v>590</v>
      </c>
      <c r="T588" s="1234"/>
      <c r="U588" s="1225"/>
      <c r="V588" s="293">
        <v>25793</v>
      </c>
      <c r="W588" s="1260"/>
      <c r="X588" s="1235">
        <v>1</v>
      </c>
      <c r="Y588" s="1230">
        <v>42933</v>
      </c>
      <c r="Z588" s="1041"/>
      <c r="AA588" s="1238">
        <v>42934</v>
      </c>
      <c r="AB588" s="1231"/>
      <c r="AC588" s="1230">
        <v>42944</v>
      </c>
      <c r="AD588" s="1230"/>
      <c r="AE588" s="1236"/>
      <c r="AF588" s="1230"/>
      <c r="AG588" s="1263" t="s">
        <v>2038</v>
      </c>
      <c r="AH588" s="1237">
        <v>0</v>
      </c>
      <c r="AI588" s="1237">
        <v>0</v>
      </c>
      <c r="AJ588" s="1264" t="e">
        <f>AI588/AH588</f>
        <v>#DIV/0!</v>
      </c>
      <c r="AK588" s="1237"/>
      <c r="AL588" s="1237"/>
      <c r="AM588" s="1237"/>
      <c r="AN588" s="1264"/>
      <c r="AO588" s="55"/>
      <c r="AP588" s="55"/>
      <c r="AQ588" s="55"/>
      <c r="AR588" s="55"/>
    </row>
    <row r="589" spans="1:44" s="1" customFormat="1" ht="15" customHeight="1" x14ac:dyDescent="0.25">
      <c r="A589" s="1258">
        <v>25794</v>
      </c>
      <c r="B589" s="1041"/>
      <c r="C589" s="1225">
        <v>103</v>
      </c>
      <c r="D589" s="1226" t="s">
        <v>2039</v>
      </c>
      <c r="E589" s="1227" t="s">
        <v>2040</v>
      </c>
      <c r="F589" s="1044">
        <v>42916</v>
      </c>
      <c r="G589" s="1228"/>
      <c r="H589" s="1228"/>
      <c r="I589" s="1228"/>
      <c r="J589" s="1228"/>
      <c r="K589" s="1064">
        <v>42927</v>
      </c>
      <c r="L589" s="1230">
        <v>42927</v>
      </c>
      <c r="M589" s="1230" t="s">
        <v>2014</v>
      </c>
      <c r="N589" s="1231"/>
      <c r="O589" s="1232">
        <v>1</v>
      </c>
      <c r="P589" s="1232">
        <v>1</v>
      </c>
      <c r="Q589" s="1233"/>
      <c r="R589" s="1231">
        <v>42928</v>
      </c>
      <c r="S589" s="1231" t="s">
        <v>590</v>
      </c>
      <c r="T589" s="1234"/>
      <c r="U589" s="1225"/>
      <c r="V589" s="170">
        <v>25794</v>
      </c>
      <c r="W589" s="1260"/>
      <c r="X589" s="1235">
        <v>1</v>
      </c>
      <c r="Y589" s="1230">
        <v>42933</v>
      </c>
      <c r="Z589" s="1041"/>
      <c r="AA589" s="1238">
        <v>42934</v>
      </c>
      <c r="AB589" s="1231"/>
      <c r="AC589" s="1230">
        <v>42944</v>
      </c>
      <c r="AD589" s="1230"/>
      <c r="AE589" s="1236"/>
      <c r="AF589" s="1230"/>
      <c r="AG589" s="1263" t="s">
        <v>2041</v>
      </c>
      <c r="AH589" s="1237">
        <v>0</v>
      </c>
      <c r="AI589" s="1237">
        <v>0</v>
      </c>
      <c r="AJ589" s="1264" t="e">
        <f>AI589/AH589</f>
        <v>#DIV/0!</v>
      </c>
      <c r="AK589" s="1237"/>
      <c r="AL589" s="1237"/>
      <c r="AM589" s="1237"/>
      <c r="AN589" s="1264"/>
      <c r="AO589" s="55"/>
      <c r="AP589" s="55"/>
      <c r="AQ589" s="55"/>
      <c r="AR589" s="55"/>
    </row>
    <row r="590" spans="1:44" s="1" customFormat="1" ht="15" customHeight="1" x14ac:dyDescent="0.25">
      <c r="A590" s="1258">
        <v>25795</v>
      </c>
      <c r="B590" s="1041"/>
      <c r="C590" s="1225">
        <v>104</v>
      </c>
      <c r="D590" s="1226" t="s">
        <v>2042</v>
      </c>
      <c r="E590" s="1227" t="s">
        <v>1922</v>
      </c>
      <c r="F590" s="1044">
        <v>42916</v>
      </c>
      <c r="G590" s="1228"/>
      <c r="H590" s="1228"/>
      <c r="I590" s="1228"/>
      <c r="J590" s="1228"/>
      <c r="K590" s="1064">
        <v>42907</v>
      </c>
      <c r="L590" s="1230">
        <v>42926</v>
      </c>
      <c r="M590" s="1230" t="s">
        <v>2014</v>
      </c>
      <c r="N590" s="1231"/>
      <c r="O590" s="1232">
        <v>1</v>
      </c>
      <c r="P590" s="1232">
        <v>1</v>
      </c>
      <c r="Q590" s="1233"/>
      <c r="R590" s="1231">
        <v>42928</v>
      </c>
      <c r="S590" s="1231" t="s">
        <v>590</v>
      </c>
      <c r="T590" s="1234"/>
      <c r="U590" s="1225"/>
      <c r="V590" s="170">
        <v>25795</v>
      </c>
      <c r="W590" s="1260"/>
      <c r="X590" s="1235">
        <v>1</v>
      </c>
      <c r="Y590" s="1230">
        <v>42933</v>
      </c>
      <c r="Z590" s="1041"/>
      <c r="AA590" s="1238">
        <v>42934</v>
      </c>
      <c r="AB590" s="1231"/>
      <c r="AC590" s="1230">
        <v>42944</v>
      </c>
      <c r="AD590" s="1230"/>
      <c r="AE590" s="1236"/>
      <c r="AF590" s="1230"/>
      <c r="AG590" s="1263"/>
      <c r="AH590" s="1237">
        <v>0</v>
      </c>
      <c r="AI590" s="1237">
        <v>0</v>
      </c>
      <c r="AJ590" s="1264" t="e">
        <f>AI590/AH590</f>
        <v>#DIV/0!</v>
      </c>
      <c r="AK590" s="1237"/>
      <c r="AL590" s="1237"/>
      <c r="AM590" s="1237"/>
      <c r="AN590" s="1264"/>
      <c r="AO590" s="55"/>
      <c r="AP590" s="55"/>
      <c r="AQ590" s="55"/>
      <c r="AR590" s="55"/>
    </row>
    <row r="591" spans="1:44" s="1" customFormat="1" ht="15" hidden="1" customHeight="1" x14ac:dyDescent="0.25">
      <c r="A591" s="1260">
        <v>25796</v>
      </c>
      <c r="B591" s="1041"/>
      <c r="C591" s="1225">
        <v>110</v>
      </c>
      <c r="D591" s="1226" t="s">
        <v>2043</v>
      </c>
      <c r="E591" s="1227" t="s">
        <v>2044</v>
      </c>
      <c r="F591" s="1044">
        <v>42916</v>
      </c>
      <c r="G591" s="1228"/>
      <c r="H591" s="1228"/>
      <c r="I591" s="1228"/>
      <c r="J591" s="1228"/>
      <c r="K591" s="1064">
        <v>1</v>
      </c>
      <c r="L591" s="1230"/>
      <c r="M591" s="1230"/>
      <c r="N591" s="1231"/>
      <c r="O591" s="1232"/>
      <c r="P591" s="1232"/>
      <c r="Q591" s="1233"/>
      <c r="R591" s="1231">
        <v>42925</v>
      </c>
      <c r="S591" s="1231" t="s">
        <v>590</v>
      </c>
      <c r="T591" s="1234"/>
      <c r="U591" s="1225"/>
      <c r="V591" s="1260"/>
      <c r="W591" s="1260"/>
      <c r="X591" s="1235"/>
      <c r="Y591" s="1230">
        <v>42933</v>
      </c>
      <c r="Z591" s="1041"/>
      <c r="AA591" s="1238">
        <v>42934</v>
      </c>
      <c r="AB591" s="1231"/>
      <c r="AC591" s="1230">
        <v>42944</v>
      </c>
      <c r="AD591" s="1230"/>
      <c r="AE591" s="1236"/>
      <c r="AF591" s="1230"/>
      <c r="AG591" s="1110"/>
      <c r="AH591" s="191"/>
      <c r="AJ591" s="545"/>
      <c r="AM591" s="55"/>
      <c r="AN591" s="547"/>
      <c r="AO591" s="55"/>
      <c r="AP591" s="55"/>
      <c r="AQ591" s="55"/>
      <c r="AR591" s="55"/>
    </row>
    <row r="592" spans="1:44" s="1" customFormat="1" ht="15" hidden="1" customHeight="1" x14ac:dyDescent="0.25">
      <c r="A592" s="1260">
        <v>25797</v>
      </c>
      <c r="B592" s="1041"/>
      <c r="C592" s="1225">
        <v>111</v>
      </c>
      <c r="D592" s="1226" t="s">
        <v>2045</v>
      </c>
      <c r="E592" s="1227" t="s">
        <v>377</v>
      </c>
      <c r="F592" s="1044">
        <v>42916</v>
      </c>
      <c r="G592" s="1228"/>
      <c r="H592" s="1228"/>
      <c r="I592" s="1228"/>
      <c r="J592" s="1228"/>
      <c r="K592" s="1064">
        <v>1</v>
      </c>
      <c r="L592" s="1230"/>
      <c r="M592" s="1230"/>
      <c r="N592" s="1231"/>
      <c r="O592" s="1232"/>
      <c r="P592" s="1232"/>
      <c r="Q592" s="1233"/>
      <c r="R592" s="1231">
        <v>42934</v>
      </c>
      <c r="S592" s="1231" t="s">
        <v>590</v>
      </c>
      <c r="T592" s="1234"/>
      <c r="U592" s="1225"/>
      <c r="V592" s="1260"/>
      <c r="W592" s="1260"/>
      <c r="X592" s="1235"/>
      <c r="Y592" s="1230">
        <v>42933</v>
      </c>
      <c r="Z592" s="1041"/>
      <c r="AA592" s="1238">
        <v>42934</v>
      </c>
      <c r="AB592" s="1231"/>
      <c r="AC592" s="1230">
        <v>42944</v>
      </c>
      <c r="AD592" s="1230"/>
      <c r="AE592" s="1236"/>
      <c r="AF592" s="1230"/>
      <c r="AG592" s="1110"/>
      <c r="AH592" s="191"/>
      <c r="AJ592" s="545"/>
      <c r="AM592" s="55"/>
      <c r="AN592" s="547"/>
      <c r="AO592" s="55"/>
      <c r="AP592" s="55"/>
      <c r="AQ592" s="55"/>
      <c r="AR592" s="55"/>
    </row>
    <row r="593" spans="1:44" s="1" customFormat="1" ht="15" hidden="1" customHeight="1" x14ac:dyDescent="0.25">
      <c r="A593" s="1260">
        <v>25798</v>
      </c>
      <c r="B593" s="1041"/>
      <c r="C593" s="1225">
        <v>112</v>
      </c>
      <c r="D593" s="1226" t="s">
        <v>452</v>
      </c>
      <c r="E593" s="1227" t="s">
        <v>453</v>
      </c>
      <c r="F593" s="1044">
        <v>42916</v>
      </c>
      <c r="G593" s="1228"/>
      <c r="H593" s="1228"/>
      <c r="I593" s="1228"/>
      <c r="J593" s="1228"/>
      <c r="K593" s="1064">
        <v>1</v>
      </c>
      <c r="L593" s="1230"/>
      <c r="M593" s="1230"/>
      <c r="N593" s="1231"/>
      <c r="O593" s="1232"/>
      <c r="P593" s="1232"/>
      <c r="Q593" s="1233"/>
      <c r="R593" s="1231">
        <v>42925</v>
      </c>
      <c r="S593" s="1231" t="s">
        <v>590</v>
      </c>
      <c r="T593" s="1234"/>
      <c r="U593" s="1225"/>
      <c r="V593" s="1260"/>
      <c r="W593" s="1260"/>
      <c r="X593" s="1235"/>
      <c r="Y593" s="1230">
        <v>42933</v>
      </c>
      <c r="Z593" s="1041"/>
      <c r="AA593" s="1238">
        <v>42934</v>
      </c>
      <c r="AB593" s="1231"/>
      <c r="AC593" s="1230">
        <v>42944</v>
      </c>
      <c r="AD593" s="1230"/>
      <c r="AE593" s="1236"/>
      <c r="AF593" s="1230"/>
      <c r="AG593" s="1110"/>
      <c r="AH593" s="191"/>
      <c r="AJ593" s="545"/>
      <c r="AM593" s="55"/>
      <c r="AN593" s="547"/>
      <c r="AO593" s="55"/>
      <c r="AP593" s="55"/>
      <c r="AQ593" s="55"/>
      <c r="AR593" s="55"/>
    </row>
    <row r="594" spans="1:44" s="1" customFormat="1" ht="21.75" hidden="1" customHeight="1" x14ac:dyDescent="0.25">
      <c r="A594" s="1260">
        <v>25799</v>
      </c>
      <c r="B594" s="1041"/>
      <c r="C594" s="1225">
        <v>120</v>
      </c>
      <c r="D594" s="1226" t="s">
        <v>458</v>
      </c>
      <c r="E594" s="1227" t="s">
        <v>663</v>
      </c>
      <c r="F594" s="1044">
        <v>42916</v>
      </c>
      <c r="G594" s="1228"/>
      <c r="H594" s="1228"/>
      <c r="I594" s="1228"/>
      <c r="J594" s="1228"/>
      <c r="K594" s="1064">
        <v>1</v>
      </c>
      <c r="L594" s="1230"/>
      <c r="M594" s="1230"/>
      <c r="N594" s="1231"/>
      <c r="O594" s="1232"/>
      <c r="P594" s="1232"/>
      <c r="Q594" s="1233"/>
      <c r="R594" s="1231">
        <v>42916</v>
      </c>
      <c r="S594" s="1231" t="s">
        <v>590</v>
      </c>
      <c r="T594" s="1234"/>
      <c r="U594" s="1225"/>
      <c r="V594" s="1260"/>
      <c r="W594" s="1260"/>
      <c r="X594" s="1235"/>
      <c r="Y594" s="1230">
        <v>42933</v>
      </c>
      <c r="Z594" s="1041"/>
      <c r="AA594" s="1238">
        <v>42934</v>
      </c>
      <c r="AB594" s="1231"/>
      <c r="AC594" s="1230">
        <v>42944</v>
      </c>
      <c r="AD594" s="1230"/>
      <c r="AE594" s="1236"/>
      <c r="AF594" s="1230"/>
      <c r="AG594" s="1110"/>
      <c r="AH594" s="191"/>
      <c r="AJ594" s="545"/>
      <c r="AM594" s="55"/>
      <c r="AN594" s="547"/>
      <c r="AO594" s="55"/>
      <c r="AP594" s="55"/>
      <c r="AQ594" s="55"/>
      <c r="AR594" s="55"/>
    </row>
    <row r="595" spans="1:44" s="1" customFormat="1" ht="15" hidden="1" customHeight="1" x14ac:dyDescent="0.25">
      <c r="A595" s="1260">
        <v>25800</v>
      </c>
      <c r="B595" s="1041"/>
      <c r="C595" s="1225">
        <v>122</v>
      </c>
      <c r="D595" s="1226" t="s">
        <v>1150</v>
      </c>
      <c r="E595" s="1227" t="s">
        <v>2046</v>
      </c>
      <c r="F595" s="1044">
        <v>42916</v>
      </c>
      <c r="G595" s="1228"/>
      <c r="H595" s="1228"/>
      <c r="I595" s="1228"/>
      <c r="J595" s="1228"/>
      <c r="K595" s="1064">
        <v>1</v>
      </c>
      <c r="L595" s="1230"/>
      <c r="M595" s="1230"/>
      <c r="N595" s="1231"/>
      <c r="O595" s="1232"/>
      <c r="P595" s="1232"/>
      <c r="Q595" s="1233"/>
      <c r="R595" s="1231">
        <v>42941</v>
      </c>
      <c r="S595" s="1231" t="s">
        <v>590</v>
      </c>
      <c r="T595" s="1234"/>
      <c r="U595" s="1225"/>
      <c r="V595" s="1260"/>
      <c r="W595" s="1260"/>
      <c r="X595" s="1235"/>
      <c r="Y595" s="1230">
        <v>42933</v>
      </c>
      <c r="Z595" s="1041"/>
      <c r="AA595" s="1238">
        <v>42934</v>
      </c>
      <c r="AB595" s="1231"/>
      <c r="AC595" s="1230">
        <v>42944</v>
      </c>
      <c r="AD595" s="1230"/>
      <c r="AE595" s="1236"/>
      <c r="AF595" s="1230"/>
      <c r="AG595" s="1110"/>
      <c r="AH595" s="191"/>
      <c r="AJ595" s="545"/>
      <c r="AM595" s="55"/>
      <c r="AN595" s="547"/>
      <c r="AO595" s="55"/>
      <c r="AP595" s="55"/>
      <c r="AQ595" s="55"/>
      <c r="AR595" s="55"/>
    </row>
    <row r="596" spans="1:44" s="1" customFormat="1" ht="15" hidden="1" customHeight="1" x14ac:dyDescent="0.25">
      <c r="A596" s="1260">
        <v>25959</v>
      </c>
      <c r="B596" s="1041"/>
      <c r="C596" s="1225">
        <v>121</v>
      </c>
      <c r="D596" s="1226" t="s">
        <v>49</v>
      </c>
      <c r="E596" s="1227" t="s">
        <v>48</v>
      </c>
      <c r="F596" s="1044">
        <v>42916</v>
      </c>
      <c r="G596" s="1228"/>
      <c r="H596" s="1228"/>
      <c r="I596" s="1228"/>
      <c r="J596" s="1228"/>
      <c r="K596" s="1064">
        <v>1</v>
      </c>
      <c r="L596" s="1230"/>
      <c r="M596" s="1230"/>
      <c r="N596" s="1231"/>
      <c r="O596" s="1232"/>
      <c r="P596" s="1232"/>
      <c r="Q596" s="1233"/>
      <c r="R596" s="1231">
        <v>42941</v>
      </c>
      <c r="S596" s="1231" t="s">
        <v>590</v>
      </c>
      <c r="T596" s="1234"/>
      <c r="U596" s="1225"/>
      <c r="V596" s="1260"/>
      <c r="W596" s="1260"/>
      <c r="X596" s="1235"/>
      <c r="Y596" s="1230">
        <v>42933</v>
      </c>
      <c r="Z596" s="1041"/>
      <c r="AA596" s="1238">
        <v>42934</v>
      </c>
      <c r="AB596" s="1231"/>
      <c r="AC596" s="1230">
        <v>42944</v>
      </c>
      <c r="AD596" s="1230"/>
      <c r="AE596" s="1236"/>
      <c r="AF596" s="1230"/>
      <c r="AG596" s="1110"/>
      <c r="AH596" s="191"/>
      <c r="AJ596" s="545"/>
      <c r="AM596" s="55"/>
      <c r="AN596" s="547"/>
      <c r="AO596" s="55"/>
      <c r="AP596" s="55"/>
      <c r="AQ596" s="55"/>
      <c r="AR596" s="55"/>
    </row>
    <row r="597" spans="1:44" s="1" customFormat="1" ht="15" customHeight="1" x14ac:dyDescent="0.25">
      <c r="A597" s="1265"/>
      <c r="B597" s="1114"/>
      <c r="C597" s="1266"/>
      <c r="D597" s="1267"/>
      <c r="E597" s="1268"/>
      <c r="F597" s="1269"/>
      <c r="G597" s="1270"/>
      <c r="H597" s="1270"/>
      <c r="I597" s="1270"/>
      <c r="J597" s="1270"/>
      <c r="K597" s="1119"/>
      <c r="L597" s="1271"/>
      <c r="M597" s="1271"/>
      <c r="N597" s="1272"/>
      <c r="O597" s="1273"/>
      <c r="P597" s="1273"/>
      <c r="Q597" s="1274"/>
      <c r="R597" s="1272"/>
      <c r="S597" s="1272"/>
      <c r="T597" s="1275"/>
      <c r="U597" s="1266"/>
      <c r="V597" s="1265"/>
      <c r="W597" s="1265"/>
      <c r="X597" s="1276"/>
      <c r="Y597" s="1271"/>
      <c r="Z597" s="1114"/>
      <c r="AA597" s="1277"/>
      <c r="AB597" s="1272"/>
      <c r="AC597" s="1271"/>
      <c r="AD597" s="1271"/>
      <c r="AE597" s="1278"/>
      <c r="AF597" s="1271"/>
      <c r="AG597" s="1279"/>
      <c r="AH597" s="191"/>
      <c r="AJ597" s="545"/>
      <c r="AM597" s="55"/>
      <c r="AN597" s="547"/>
      <c r="AO597" s="55"/>
      <c r="AP597" s="55"/>
      <c r="AQ597" s="55"/>
      <c r="AR597" s="55"/>
    </row>
    <row r="599" spans="1:44" s="1" customFormat="1" ht="15" customHeight="1" x14ac:dyDescent="0.25">
      <c r="A599" s="2291" t="s">
        <v>2047</v>
      </c>
      <c r="B599" s="2291"/>
      <c r="C599" s="2291"/>
      <c r="D599" s="2291"/>
      <c r="E599" s="2291"/>
      <c r="F599" s="1044"/>
      <c r="G599" s="1228"/>
      <c r="H599" s="1228"/>
      <c r="I599" s="1228"/>
      <c r="J599" s="1228"/>
      <c r="K599" s="1064"/>
      <c r="L599" s="1230"/>
      <c r="M599" s="1230"/>
      <c r="N599" s="1231"/>
      <c r="O599" s="1232"/>
      <c r="P599" s="1232"/>
      <c r="Q599" s="1231"/>
      <c r="R599" s="1231"/>
      <c r="S599" s="1234"/>
      <c r="T599" s="1225"/>
      <c r="U599" s="1260"/>
      <c r="V599" s="1260"/>
      <c r="W599" s="1235"/>
      <c r="X599" s="1230"/>
      <c r="Y599" s="1280"/>
      <c r="Z599" s="1231"/>
      <c r="AA599" s="1230"/>
      <c r="AB599" s="1230"/>
      <c r="AC599" s="1236"/>
      <c r="AD599" s="1230"/>
      <c r="AE599" s="1110"/>
      <c r="AF599" s="191"/>
      <c r="AG599" s="1261"/>
      <c r="AH599" s="289" t="s">
        <v>2031</v>
      </c>
      <c r="AI599" s="289" t="s">
        <v>2032</v>
      </c>
      <c r="AJ599" s="552"/>
      <c r="AK599" s="289"/>
      <c r="AL599" s="289" t="s">
        <v>2032</v>
      </c>
      <c r="AM599" s="289" t="s">
        <v>2031</v>
      </c>
      <c r="AN599" s="1262"/>
      <c r="AO599" s="55"/>
      <c r="AP599" s="55"/>
    </row>
    <row r="600" spans="1:44" s="1" customFormat="1" ht="15" customHeight="1" x14ac:dyDescent="0.25">
      <c r="A600" s="1105"/>
      <c r="B600" s="1105"/>
      <c r="C600" s="1105"/>
      <c r="D600" s="1105"/>
      <c r="E600" s="1105"/>
      <c r="F600" s="1281"/>
      <c r="G600" s="1045"/>
      <c r="H600" s="1045"/>
      <c r="I600" s="1045"/>
      <c r="J600" s="1045"/>
      <c r="K600" s="1282"/>
      <c r="L600" s="1065"/>
      <c r="M600" s="1065"/>
      <c r="N600" s="1037"/>
      <c r="O600" s="1047"/>
      <c r="P600" s="1047"/>
      <c r="Q600" s="1037"/>
      <c r="R600" s="1037"/>
      <c r="S600" s="1097"/>
      <c r="T600" s="1068"/>
      <c r="U600"/>
      <c r="V600" s="892"/>
      <c r="W600" s="1050"/>
      <c r="X600" s="1065"/>
      <c r="Y600" s="1283"/>
      <c r="Z600" s="1037"/>
      <c r="AA600" s="1065"/>
      <c r="AB600" s="1065"/>
      <c r="AC600" s="1066"/>
      <c r="AD600" s="1065"/>
      <c r="AE600" s="1109"/>
      <c r="AF600" s="191"/>
      <c r="AG600" s="1263" t="s">
        <v>2035</v>
      </c>
      <c r="AH600" s="1237">
        <v>0</v>
      </c>
      <c r="AI600" s="1237">
        <v>0</v>
      </c>
      <c r="AJ600" s="1264" t="e">
        <f>AI600/AH600</f>
        <v>#DIV/0!</v>
      </c>
      <c r="AK600" s="1237"/>
      <c r="AL600" s="1237">
        <v>0</v>
      </c>
      <c r="AM600" s="1237">
        <v>0</v>
      </c>
      <c r="AN600" s="1264" t="e">
        <f>AL600/AM600</f>
        <v>#DIV/0!</v>
      </c>
    </row>
    <row r="601" spans="1:44" s="1" customFormat="1" ht="15" customHeight="1" x14ac:dyDescent="0.25">
      <c r="A601" s="1284">
        <v>26364</v>
      </c>
      <c r="B601" s="1105"/>
      <c r="C601" s="1285">
        <v>520</v>
      </c>
      <c r="D601" s="1286" t="s">
        <v>2048</v>
      </c>
      <c r="E601" s="1287" t="s">
        <v>2049</v>
      </c>
      <c r="F601" s="1288"/>
      <c r="G601" s="1045"/>
      <c r="H601" s="1045"/>
      <c r="I601" s="1045"/>
      <c r="J601" s="1045"/>
      <c r="K601" s="1282">
        <v>42955</v>
      </c>
      <c r="L601" s="1065"/>
      <c r="M601" s="1065"/>
      <c r="N601" s="1037"/>
      <c r="O601" s="1047"/>
      <c r="P601" s="1047"/>
      <c r="Q601" s="1037"/>
      <c r="R601" s="1037"/>
      <c r="S601" s="1097"/>
      <c r="T601" s="1068"/>
      <c r="U601" s="321" t="s">
        <v>1996</v>
      </c>
      <c r="V601" s="892"/>
      <c r="W601" s="1050"/>
      <c r="X601" s="1065"/>
      <c r="Y601" s="1283"/>
      <c r="Z601" s="1037"/>
      <c r="AA601" s="1065"/>
      <c r="AB601" s="1065"/>
      <c r="AC601" s="1066"/>
      <c r="AD601" s="1065"/>
      <c r="AE601" s="1109"/>
      <c r="AF601" s="191"/>
      <c r="AG601" s="1263" t="s">
        <v>2038</v>
      </c>
      <c r="AH601" s="1237">
        <v>0</v>
      </c>
      <c r="AI601" s="1237">
        <v>0</v>
      </c>
      <c r="AJ601" s="1264" t="e">
        <f>AI601/AH601</f>
        <v>#DIV/0!</v>
      </c>
      <c r="AK601" s="1237"/>
      <c r="AL601" s="1237"/>
      <c r="AM601" s="1237"/>
      <c r="AN601" s="1264"/>
    </row>
    <row r="602" spans="1:44" s="1" customFormat="1" ht="25.5" customHeight="1" x14ac:dyDescent="0.25">
      <c r="A602" s="1258">
        <v>25596</v>
      </c>
      <c r="B602" s="1041"/>
      <c r="C602" s="1225">
        <v>101</v>
      </c>
      <c r="D602" s="1226" t="s">
        <v>2050</v>
      </c>
      <c r="E602" s="1227" t="s">
        <v>2051</v>
      </c>
      <c r="F602" s="1044">
        <v>42853</v>
      </c>
      <c r="G602" s="1228"/>
      <c r="H602" s="1228"/>
      <c r="I602" s="1228"/>
      <c r="J602" s="1228"/>
      <c r="K602" s="1064">
        <v>42878</v>
      </c>
      <c r="L602" s="1230">
        <v>42888</v>
      </c>
      <c r="M602" s="1230" t="s">
        <v>2052</v>
      </c>
      <c r="N602" s="1231"/>
      <c r="O602" s="1047">
        <v>1</v>
      </c>
      <c r="P602" s="1232">
        <v>1</v>
      </c>
      <c r="Q602" s="1231">
        <v>42935</v>
      </c>
      <c r="R602" s="1231" t="s">
        <v>590</v>
      </c>
      <c r="S602" s="1234"/>
      <c r="T602" s="1225"/>
      <c r="U602" s="204">
        <v>25596</v>
      </c>
      <c r="V602" s="1260"/>
      <c r="W602" s="1235">
        <v>1</v>
      </c>
      <c r="X602" s="1230"/>
      <c r="Y602" s="1280"/>
      <c r="Z602" s="1231"/>
      <c r="AA602" s="1230">
        <v>42954</v>
      </c>
      <c r="AB602" s="1230"/>
      <c r="AC602" s="1236"/>
      <c r="AD602" s="1230" t="s">
        <v>1343</v>
      </c>
      <c r="AE602" s="1289" t="s">
        <v>2053</v>
      </c>
      <c r="AF602" s="191"/>
      <c r="AG602" s="1263" t="s">
        <v>2041</v>
      </c>
      <c r="AH602" s="1237">
        <v>0</v>
      </c>
      <c r="AI602" s="1237">
        <v>0</v>
      </c>
      <c r="AJ602" s="1264" t="e">
        <f>AI602/AH602</f>
        <v>#DIV/0!</v>
      </c>
      <c r="AK602" s="1237"/>
      <c r="AL602" s="1237"/>
      <c r="AM602" s="1237"/>
      <c r="AN602" s="1264"/>
      <c r="AO602" s="55"/>
      <c r="AP602" s="55"/>
    </row>
    <row r="603" spans="1:44" s="1" customFormat="1" ht="15" customHeight="1" x14ac:dyDescent="0.25">
      <c r="A603" s="1258">
        <v>25576</v>
      </c>
      <c r="B603" s="1041"/>
      <c r="C603" s="1225">
        <v>123</v>
      </c>
      <c r="D603" s="1226" t="s">
        <v>2054</v>
      </c>
      <c r="E603" s="1227" t="s">
        <v>2055</v>
      </c>
      <c r="F603" s="1044">
        <v>42870</v>
      </c>
      <c r="G603" s="1228"/>
      <c r="H603" s="1228"/>
      <c r="I603" s="1228"/>
      <c r="J603" s="1228"/>
      <c r="K603" s="1064">
        <v>42892</v>
      </c>
      <c r="L603" s="1230">
        <v>42908</v>
      </c>
      <c r="M603" s="1230" t="s">
        <v>2014</v>
      </c>
      <c r="N603" s="1231"/>
      <c r="O603" s="1047">
        <v>1</v>
      </c>
      <c r="P603" s="1232">
        <v>1</v>
      </c>
      <c r="Q603" s="1231">
        <v>42934</v>
      </c>
      <c r="R603" s="1231" t="s">
        <v>590</v>
      </c>
      <c r="S603" s="1234" t="s">
        <v>590</v>
      </c>
      <c r="T603" s="1225"/>
      <c r="U603" s="1258">
        <v>25576</v>
      </c>
      <c r="V603" s="1260"/>
      <c r="W603" s="1235">
        <v>1</v>
      </c>
      <c r="X603" s="1230"/>
      <c r="Y603" s="1280"/>
      <c r="Z603" s="1231"/>
      <c r="AA603" s="1230">
        <v>42954</v>
      </c>
      <c r="AB603" s="1230"/>
      <c r="AC603" s="1236"/>
      <c r="AD603" s="1230" t="s">
        <v>1343</v>
      </c>
      <c r="AE603" s="1290" t="s">
        <v>2056</v>
      </c>
      <c r="AF603" s="191"/>
      <c r="AG603" s="1263"/>
      <c r="AH603" s="1237">
        <v>0</v>
      </c>
      <c r="AI603" s="1237">
        <v>0</v>
      </c>
      <c r="AJ603" s="1264" t="e">
        <f>AI603/AH603</f>
        <v>#DIV/0!</v>
      </c>
      <c r="AK603" s="1237"/>
      <c r="AL603" s="1237"/>
      <c r="AM603" s="1237"/>
      <c r="AN603" s="1264"/>
      <c r="AO603" s="55"/>
      <c r="AP603" s="55"/>
    </row>
    <row r="604" spans="1:44" s="1" customFormat="1" ht="21" customHeight="1" x14ac:dyDescent="0.25">
      <c r="A604" s="1224">
        <v>25574</v>
      </c>
      <c r="B604" s="1041"/>
      <c r="C604" s="1225">
        <v>111</v>
      </c>
      <c r="D604" s="1226" t="s">
        <v>2057</v>
      </c>
      <c r="E604" s="1227" t="s">
        <v>2058</v>
      </c>
      <c r="F604" s="1044">
        <v>42863</v>
      </c>
      <c r="G604" s="1228"/>
      <c r="H604" s="1228"/>
      <c r="I604" s="1228"/>
      <c r="J604" s="1228"/>
      <c r="K604" s="1064">
        <v>42891</v>
      </c>
      <c r="L604" s="1230">
        <v>42905</v>
      </c>
      <c r="M604" s="1230" t="s">
        <v>2014</v>
      </c>
      <c r="N604" s="1231" t="s">
        <v>590</v>
      </c>
      <c r="O604" s="1047">
        <v>1</v>
      </c>
      <c r="P604" s="1232">
        <v>1</v>
      </c>
      <c r="Q604" s="1231">
        <v>42951</v>
      </c>
      <c r="R604" s="1231" t="s">
        <v>590</v>
      </c>
      <c r="S604" s="1234"/>
      <c r="T604" s="1225"/>
      <c r="U604" s="295">
        <v>25574</v>
      </c>
      <c r="V604" s="1260"/>
      <c r="W604" s="1235">
        <v>0.95</v>
      </c>
      <c r="X604" s="1230"/>
      <c r="Y604" s="1280"/>
      <c r="Z604" s="1231"/>
      <c r="AA604" s="1230">
        <v>42954</v>
      </c>
      <c r="AB604" s="1230"/>
      <c r="AC604" s="1236"/>
      <c r="AD604" s="1230" t="s">
        <v>1343</v>
      </c>
      <c r="AE604" s="1179" t="s">
        <v>2059</v>
      </c>
      <c r="AF604" s="191"/>
      <c r="AJ604" s="545"/>
      <c r="AK604" s="55"/>
      <c r="AL604" s="55"/>
      <c r="AM604" s="55"/>
      <c r="AN604" s="547"/>
      <c r="AO604" s="55"/>
      <c r="AP604" s="55"/>
    </row>
    <row r="605" spans="1:44" s="1" customFormat="1" ht="24" hidden="1" customHeight="1" x14ac:dyDescent="0.25">
      <c r="A605" s="1258">
        <v>25577</v>
      </c>
      <c r="B605" s="1041"/>
      <c r="C605" s="1225">
        <v>124</v>
      </c>
      <c r="D605" s="1226" t="s">
        <v>2060</v>
      </c>
      <c r="E605" s="1227" t="s">
        <v>2061</v>
      </c>
      <c r="F605" s="1044">
        <v>42870</v>
      </c>
      <c r="G605" s="1228"/>
      <c r="H605" s="1228"/>
      <c r="I605" s="1228"/>
      <c r="J605" s="1228"/>
      <c r="K605" s="1064">
        <v>42892</v>
      </c>
      <c r="L605" s="1230">
        <v>42909</v>
      </c>
      <c r="M605" s="1230" t="s">
        <v>2014</v>
      </c>
      <c r="N605" s="1231"/>
      <c r="O605" s="1047">
        <v>1</v>
      </c>
      <c r="P605" s="1232">
        <v>1</v>
      </c>
      <c r="Q605" s="1231">
        <v>42951</v>
      </c>
      <c r="R605" s="1231" t="s">
        <v>590</v>
      </c>
      <c r="S605" s="1234" t="s">
        <v>590</v>
      </c>
      <c r="T605" s="1225"/>
      <c r="U605" s="295">
        <v>25577</v>
      </c>
      <c r="V605" s="1260"/>
      <c r="W605" s="1235">
        <v>1</v>
      </c>
      <c r="X605" s="1230"/>
      <c r="Y605" s="1280"/>
      <c r="Z605" s="1231"/>
      <c r="AA605" s="1230">
        <v>42954</v>
      </c>
      <c r="AB605" s="1230"/>
      <c r="AC605" s="1236"/>
      <c r="AD605" s="1230" t="s">
        <v>1343</v>
      </c>
      <c r="AE605" s="1290" t="s">
        <v>2062</v>
      </c>
      <c r="AF605" s="191"/>
      <c r="AJ605" s="545"/>
      <c r="AK605" s="55"/>
      <c r="AL605" s="55"/>
      <c r="AM605" s="55"/>
      <c r="AN605" s="547"/>
      <c r="AO605" s="55"/>
      <c r="AP605" s="55"/>
    </row>
    <row r="606" spans="1:44" s="1" customFormat="1" ht="26.25" hidden="1" customHeight="1" x14ac:dyDescent="0.25">
      <c r="A606" s="1258">
        <v>25594</v>
      </c>
      <c r="B606" s="1041"/>
      <c r="C606" s="1225">
        <v>104</v>
      </c>
      <c r="D606" s="1226" t="s">
        <v>2063</v>
      </c>
      <c r="E606" s="1227" t="s">
        <v>2064</v>
      </c>
      <c r="F606" s="1044">
        <v>42853</v>
      </c>
      <c r="G606" s="1228"/>
      <c r="H606" s="1228"/>
      <c r="I606" s="1228"/>
      <c r="J606" s="1228"/>
      <c r="K606" s="1064">
        <v>42902</v>
      </c>
      <c r="L606" s="1230">
        <v>42913</v>
      </c>
      <c r="M606" s="1230" t="s">
        <v>2014</v>
      </c>
      <c r="N606" s="1231"/>
      <c r="O606" s="1047">
        <v>1</v>
      </c>
      <c r="P606" s="1232">
        <v>1</v>
      </c>
      <c r="Q606" s="1231">
        <v>42941</v>
      </c>
      <c r="R606" s="1231" t="s">
        <v>590</v>
      </c>
      <c r="S606" s="1234"/>
      <c r="T606" s="1225"/>
      <c r="U606" s="295">
        <v>25594</v>
      </c>
      <c r="V606" s="1260"/>
      <c r="W606" s="1235">
        <v>1</v>
      </c>
      <c r="X606" s="1230"/>
      <c r="Y606" s="1280"/>
      <c r="Z606" s="1231"/>
      <c r="AA606" s="1230">
        <v>42954</v>
      </c>
      <c r="AB606" s="1230"/>
      <c r="AC606" s="1236"/>
      <c r="AD606" s="1230" t="s">
        <v>1343</v>
      </c>
      <c r="AE606" s="1291" t="s">
        <v>2065</v>
      </c>
      <c r="AF606" s="191"/>
      <c r="AJ606" s="545"/>
      <c r="AK606" s="55"/>
      <c r="AL606" s="55"/>
      <c r="AM606" s="55"/>
      <c r="AN606" s="547"/>
      <c r="AO606" s="55"/>
      <c r="AP606" s="55"/>
    </row>
    <row r="607" spans="1:44" s="1" customFormat="1" ht="21.75" hidden="1" customHeight="1" x14ac:dyDescent="0.25">
      <c r="A607" s="1258">
        <v>25595</v>
      </c>
      <c r="B607" s="1041"/>
      <c r="C607" s="1225">
        <v>100</v>
      </c>
      <c r="D607" s="1226" t="s">
        <v>2066</v>
      </c>
      <c r="E607" s="1227" t="s">
        <v>2067</v>
      </c>
      <c r="F607" s="1044">
        <v>42853</v>
      </c>
      <c r="G607" s="1228"/>
      <c r="H607" s="1228"/>
      <c r="I607" s="1228"/>
      <c r="J607" s="1228"/>
      <c r="K607" s="1064">
        <v>42871</v>
      </c>
      <c r="L607" s="1230">
        <v>42909</v>
      </c>
      <c r="M607" s="1230" t="s">
        <v>2014</v>
      </c>
      <c r="N607" s="1231"/>
      <c r="O607" s="1047">
        <v>1</v>
      </c>
      <c r="P607" s="1232">
        <v>1</v>
      </c>
      <c r="Q607" s="1231">
        <v>42934</v>
      </c>
      <c r="R607" s="1231" t="s">
        <v>590</v>
      </c>
      <c r="S607" s="1234" t="s">
        <v>590</v>
      </c>
      <c r="T607" s="1225"/>
      <c r="U607" s="1101">
        <v>25595</v>
      </c>
      <c r="V607" s="1260"/>
      <c r="W607" s="1235">
        <v>0.95</v>
      </c>
      <c r="X607" s="1230"/>
      <c r="Y607" s="1280"/>
      <c r="Z607" s="1231"/>
      <c r="AA607" s="1230">
        <v>42954</v>
      </c>
      <c r="AB607" s="1230"/>
      <c r="AC607" s="1236"/>
      <c r="AD607" s="1230" t="s">
        <v>1343</v>
      </c>
      <c r="AE607" s="1179" t="s">
        <v>2059</v>
      </c>
      <c r="AF607" s="191"/>
      <c r="AJ607" s="545"/>
      <c r="AK607" s="55"/>
      <c r="AL607" s="55"/>
      <c r="AM607" s="55"/>
      <c r="AN607" s="547"/>
      <c r="AO607" s="55"/>
      <c r="AP607" s="55"/>
    </row>
    <row r="608" spans="1:44" s="1" customFormat="1" ht="25.5" hidden="1" customHeight="1" x14ac:dyDescent="0.25">
      <c r="A608" s="1258">
        <v>25573</v>
      </c>
      <c r="B608" s="1041"/>
      <c r="C608" s="1225">
        <v>110</v>
      </c>
      <c r="D608" s="1226" t="s">
        <v>2068</v>
      </c>
      <c r="E608" s="1227" t="s">
        <v>2069</v>
      </c>
      <c r="F608" s="1044">
        <v>42863</v>
      </c>
      <c r="G608" s="1228"/>
      <c r="H608" s="1228"/>
      <c r="I608" s="1228"/>
      <c r="J608" s="1228"/>
      <c r="K608" s="1064">
        <v>42895</v>
      </c>
      <c r="L608" s="1230">
        <v>42913</v>
      </c>
      <c r="M608" s="1230" t="s">
        <v>2014</v>
      </c>
      <c r="N608" s="1231"/>
      <c r="O608" s="1047">
        <v>1</v>
      </c>
      <c r="P608" s="1232">
        <v>1</v>
      </c>
      <c r="Q608" s="1231">
        <v>42934</v>
      </c>
      <c r="R608" s="1231" t="s">
        <v>590</v>
      </c>
      <c r="S608" s="1234"/>
      <c r="T608" s="1225"/>
      <c r="U608" s="295">
        <v>25573</v>
      </c>
      <c r="V608" s="1260"/>
      <c r="W608" s="1235">
        <v>1</v>
      </c>
      <c r="X608" s="1230"/>
      <c r="Y608" s="1280"/>
      <c r="Z608" s="1231"/>
      <c r="AA608" s="1230">
        <v>42954</v>
      </c>
      <c r="AB608" s="1230"/>
      <c r="AC608" s="1236"/>
      <c r="AD608" s="1230" t="s">
        <v>1343</v>
      </c>
      <c r="AE608" s="1290" t="s">
        <v>2070</v>
      </c>
      <c r="AF608" s="191"/>
      <c r="AJ608" s="545"/>
      <c r="AK608" s="55"/>
      <c r="AL608" s="55"/>
      <c r="AM608" s="55"/>
      <c r="AN608" s="547"/>
      <c r="AO608" s="55"/>
      <c r="AP608" s="55"/>
    </row>
    <row r="609" spans="1:42" s="1" customFormat="1" ht="25.5" hidden="1" customHeight="1" x14ac:dyDescent="0.25">
      <c r="A609" s="1292">
        <v>25572</v>
      </c>
      <c r="B609" s="1293"/>
      <c r="C609" s="1294">
        <v>109</v>
      </c>
      <c r="D609" s="1295" t="s">
        <v>2071</v>
      </c>
      <c r="E609" s="1296" t="s">
        <v>2072</v>
      </c>
      <c r="F609" s="1297">
        <v>42863</v>
      </c>
      <c r="G609" s="982"/>
      <c r="H609" s="982"/>
      <c r="I609" s="982"/>
      <c r="J609" s="982"/>
      <c r="K609" s="1298">
        <v>42873</v>
      </c>
      <c r="L609" s="1299">
        <v>42877</v>
      </c>
      <c r="M609" s="1299" t="s">
        <v>2014</v>
      </c>
      <c r="N609" s="1026"/>
      <c r="O609" s="1300">
        <v>1</v>
      </c>
      <c r="P609" s="1300">
        <v>1</v>
      </c>
      <c r="Q609" s="1026">
        <v>42919</v>
      </c>
      <c r="R609" s="1026" t="s">
        <v>590</v>
      </c>
      <c r="S609" s="1093" t="s">
        <v>590</v>
      </c>
      <c r="T609" s="1294"/>
      <c r="U609" s="1292">
        <v>25572</v>
      </c>
      <c r="V609" s="1301"/>
      <c r="W609" s="984">
        <v>0.85</v>
      </c>
      <c r="X609" s="1299"/>
      <c r="Y609" s="1302"/>
      <c r="Z609" s="1026"/>
      <c r="AA609" s="1299">
        <v>42944</v>
      </c>
      <c r="AB609" s="1299"/>
      <c r="AC609" s="1303"/>
      <c r="AD609" s="1299" t="s">
        <v>2014</v>
      </c>
      <c r="AE609" s="1304" t="s">
        <v>2073</v>
      </c>
      <c r="AF609" s="191"/>
      <c r="AJ609" s="545"/>
      <c r="AK609" s="55"/>
      <c r="AL609" s="55"/>
      <c r="AM609" s="55"/>
      <c r="AN609" s="547"/>
      <c r="AO609" s="55"/>
      <c r="AP609" s="55"/>
    </row>
    <row r="610" spans="1:42" s="1" customFormat="1" ht="21" hidden="1" customHeight="1" x14ac:dyDescent="0.25">
      <c r="A610" s="1292">
        <v>25568</v>
      </c>
      <c r="B610" s="1293"/>
      <c r="C610" s="1294">
        <v>105</v>
      </c>
      <c r="D610" s="1295" t="s">
        <v>2074</v>
      </c>
      <c r="E610" s="1296" t="s">
        <v>2075</v>
      </c>
      <c r="F610" s="1297">
        <v>42853</v>
      </c>
      <c r="G610" s="982"/>
      <c r="H610" s="982"/>
      <c r="I610" s="982"/>
      <c r="J610" s="982"/>
      <c r="K610" s="1298">
        <v>42866</v>
      </c>
      <c r="L610" s="1299">
        <v>42887</v>
      </c>
      <c r="M610" s="1299" t="s">
        <v>2052</v>
      </c>
      <c r="N610" s="1026"/>
      <c r="O610" s="1300">
        <v>1</v>
      </c>
      <c r="P610" s="1300">
        <v>1</v>
      </c>
      <c r="Q610" s="1026">
        <v>42935</v>
      </c>
      <c r="R610" s="1026" t="s">
        <v>590</v>
      </c>
      <c r="S610" s="1093" t="s">
        <v>590</v>
      </c>
      <c r="T610" s="1294"/>
      <c r="U610" s="1292">
        <v>25568</v>
      </c>
      <c r="V610" s="1301"/>
      <c r="W610" s="984">
        <v>1</v>
      </c>
      <c r="X610" s="1299"/>
      <c r="Y610" s="1302"/>
      <c r="Z610" s="1026"/>
      <c r="AA610" s="1299">
        <v>42947</v>
      </c>
      <c r="AB610" s="1299"/>
      <c r="AC610" s="1303"/>
      <c r="AD610" s="1299" t="s">
        <v>2014</v>
      </c>
      <c r="AE610" s="1305" t="s">
        <v>2065</v>
      </c>
      <c r="AF610" s="191"/>
      <c r="AJ610" s="545"/>
      <c r="AK610" s="55"/>
      <c r="AL610" s="55"/>
      <c r="AM610" s="55"/>
      <c r="AN610" s="547"/>
      <c r="AO610" s="55"/>
      <c r="AP610" s="55"/>
    </row>
    <row r="611" spans="1:42" s="1" customFormat="1" ht="15" hidden="1" customHeight="1" x14ac:dyDescent="0.25">
      <c r="A611" s="1292">
        <v>25571</v>
      </c>
      <c r="B611" s="1293"/>
      <c r="C611" s="1294">
        <v>108</v>
      </c>
      <c r="D611" s="1295" t="s">
        <v>2076</v>
      </c>
      <c r="E611" s="1296" t="s">
        <v>2077</v>
      </c>
      <c r="F611" s="1297">
        <v>42863</v>
      </c>
      <c r="G611" s="982"/>
      <c r="H611" s="982"/>
      <c r="I611" s="982"/>
      <c r="J611" s="982"/>
      <c r="K611" s="1298">
        <v>42895</v>
      </c>
      <c r="L611" s="1299">
        <v>42907</v>
      </c>
      <c r="M611" s="1299" t="s">
        <v>2014</v>
      </c>
      <c r="N611" s="1026"/>
      <c r="O611" s="1300">
        <v>1</v>
      </c>
      <c r="P611" s="1300">
        <v>1</v>
      </c>
      <c r="Q611" s="1026">
        <v>42934</v>
      </c>
      <c r="R611" s="1026" t="s">
        <v>590</v>
      </c>
      <c r="S611" s="1093" t="s">
        <v>590</v>
      </c>
      <c r="T611" s="1294"/>
      <c r="U611" s="316">
        <v>25571</v>
      </c>
      <c r="V611" s="1301"/>
      <c r="W611" s="984">
        <v>1</v>
      </c>
      <c r="X611" s="1299"/>
      <c r="Y611" s="1302"/>
      <c r="Z611" s="1026"/>
      <c r="AA611" s="1299">
        <v>42947</v>
      </c>
      <c r="AB611" s="1299"/>
      <c r="AC611" s="1303"/>
      <c r="AD611" s="1299" t="s">
        <v>2014</v>
      </c>
      <c r="AE611" s="1304" t="s">
        <v>2078</v>
      </c>
      <c r="AF611" s="191"/>
      <c r="AJ611" s="545"/>
      <c r="AK611" s="55"/>
      <c r="AL611" s="55"/>
      <c r="AM611" s="55"/>
      <c r="AN611" s="547"/>
      <c r="AO611" s="55"/>
      <c r="AP611" s="55"/>
    </row>
    <row r="612" spans="1:42" s="1" customFormat="1" ht="15" hidden="1" customHeight="1" x14ac:dyDescent="0.25">
      <c r="A612" s="1292">
        <v>25569</v>
      </c>
      <c r="B612" s="1293"/>
      <c r="C612" s="1294">
        <v>106</v>
      </c>
      <c r="D612" s="1295" t="s">
        <v>2079</v>
      </c>
      <c r="E612" s="1296" t="s">
        <v>2080</v>
      </c>
      <c r="F612" s="1297">
        <v>42853</v>
      </c>
      <c r="G612" s="982"/>
      <c r="H612" s="982"/>
      <c r="I612" s="982"/>
      <c r="J612" s="982"/>
      <c r="K612" s="1298">
        <v>42871</v>
      </c>
      <c r="L612" s="1299">
        <v>42877</v>
      </c>
      <c r="M612" s="1299" t="s">
        <v>2014</v>
      </c>
      <c r="N612" s="1026"/>
      <c r="O612" s="1300">
        <v>1</v>
      </c>
      <c r="P612" s="1300">
        <v>1</v>
      </c>
      <c r="Q612" s="1026">
        <v>42898</v>
      </c>
      <c r="R612" s="1026" t="s">
        <v>590</v>
      </c>
      <c r="S612" s="1093" t="s">
        <v>590</v>
      </c>
      <c r="T612" s="1294"/>
      <c r="U612" s="316">
        <v>25569</v>
      </c>
      <c r="V612" s="1301"/>
      <c r="W612" s="984">
        <v>1</v>
      </c>
      <c r="X612" s="1299"/>
      <c r="Y612" s="1302"/>
      <c r="Z612" s="1026"/>
      <c r="AA612" s="1299">
        <v>42944</v>
      </c>
      <c r="AB612" s="1299"/>
      <c r="AC612" s="1303"/>
      <c r="AD612" s="1299" t="s">
        <v>2014</v>
      </c>
      <c r="AE612" s="1305" t="s">
        <v>2065</v>
      </c>
      <c r="AF612" s="191"/>
      <c r="AJ612" s="545"/>
      <c r="AK612" s="55"/>
      <c r="AL612" s="55"/>
      <c r="AM612" s="55"/>
      <c r="AN612" s="547"/>
      <c r="AO612" s="55"/>
      <c r="AP612" s="55"/>
    </row>
    <row r="613" spans="1:42" s="1" customFormat="1" ht="23.25" hidden="1" customHeight="1" x14ac:dyDescent="0.25">
      <c r="A613" s="1292">
        <v>25567</v>
      </c>
      <c r="B613" s="1293"/>
      <c r="C613" s="1294">
        <v>103</v>
      </c>
      <c r="D613" s="1295" t="s">
        <v>2081</v>
      </c>
      <c r="E613" s="1296" t="s">
        <v>2082</v>
      </c>
      <c r="F613" s="1297">
        <v>42853</v>
      </c>
      <c r="G613" s="982"/>
      <c r="H613" s="982"/>
      <c r="I613" s="982"/>
      <c r="J613" s="982"/>
      <c r="K613" s="1298">
        <v>42830</v>
      </c>
      <c r="L613" s="1299">
        <v>42842</v>
      </c>
      <c r="M613" s="1299"/>
      <c r="N613" s="1026"/>
      <c r="O613" s="1300">
        <v>1</v>
      </c>
      <c r="P613" s="1300">
        <v>1</v>
      </c>
      <c r="Q613" s="1026" t="s">
        <v>2083</v>
      </c>
      <c r="R613" s="1026" t="s">
        <v>590</v>
      </c>
      <c r="S613" s="1093"/>
      <c r="T613" s="1294"/>
      <c r="U613" s="316">
        <v>25567</v>
      </c>
      <c r="V613" s="1301"/>
      <c r="W613" s="984"/>
      <c r="X613" s="1299"/>
      <c r="Y613" s="1302"/>
      <c r="Z613" s="1026"/>
      <c r="AA613" s="1299">
        <v>42944</v>
      </c>
      <c r="AB613" s="1299"/>
      <c r="AC613" s="1303"/>
      <c r="AD613" s="1299" t="s">
        <v>2014</v>
      </c>
      <c r="AE613" s="1306" t="s">
        <v>2084</v>
      </c>
      <c r="AF613" s="191"/>
      <c r="AJ613" s="545"/>
      <c r="AK613" s="55"/>
      <c r="AL613" s="55"/>
      <c r="AM613" s="55"/>
      <c r="AN613" s="547"/>
      <c r="AO613" s="55"/>
      <c r="AP613" s="55"/>
    </row>
    <row r="614" spans="1:42" s="1" customFormat="1" ht="25.5" hidden="1" customHeight="1" x14ac:dyDescent="0.25">
      <c r="A614" s="1292">
        <v>25593</v>
      </c>
      <c r="B614" s="1293"/>
      <c r="C614" s="1294">
        <v>102</v>
      </c>
      <c r="D614" s="1295" t="s">
        <v>2085</v>
      </c>
      <c r="E614" s="1296" t="s">
        <v>2086</v>
      </c>
      <c r="F614" s="1297">
        <v>42853</v>
      </c>
      <c r="G614" s="982"/>
      <c r="H614" s="982"/>
      <c r="I614" s="982"/>
      <c r="J614" s="982"/>
      <c r="K614" s="1298">
        <v>42873</v>
      </c>
      <c r="L614" s="1299">
        <v>42886</v>
      </c>
      <c r="M614" s="1299" t="s">
        <v>2014</v>
      </c>
      <c r="N614" s="1026"/>
      <c r="O614" s="1300">
        <v>1</v>
      </c>
      <c r="P614" s="1300">
        <v>1</v>
      </c>
      <c r="Q614" s="1026">
        <v>42908</v>
      </c>
      <c r="R614" s="1026" t="s">
        <v>590</v>
      </c>
      <c r="S614" s="1093" t="s">
        <v>590</v>
      </c>
      <c r="T614" s="1294"/>
      <c r="U614" s="1292">
        <v>25593</v>
      </c>
      <c r="V614" s="1301"/>
      <c r="W614" s="984">
        <v>1</v>
      </c>
      <c r="X614" s="1299"/>
      <c r="Y614" s="1302"/>
      <c r="Z614" s="1026"/>
      <c r="AA614" s="1299">
        <v>42944</v>
      </c>
      <c r="AB614" s="1299"/>
      <c r="AC614" s="1303"/>
      <c r="AD614" s="1299" t="s">
        <v>2014</v>
      </c>
      <c r="AE614" s="1305" t="s">
        <v>2065</v>
      </c>
      <c r="AF614" s="191"/>
      <c r="AJ614" s="545"/>
      <c r="AK614" s="55"/>
      <c r="AL614" s="55"/>
      <c r="AM614" s="55"/>
      <c r="AN614" s="547"/>
      <c r="AO614" s="55"/>
      <c r="AP614" s="55"/>
    </row>
    <row r="615" spans="1:42" s="1" customFormat="1" ht="24.75" hidden="1" customHeight="1" x14ac:dyDescent="0.25">
      <c r="A615" s="1292">
        <v>25578</v>
      </c>
      <c r="B615" s="1293"/>
      <c r="C615" s="1294">
        <v>126</v>
      </c>
      <c r="D615" s="1295" t="s">
        <v>2087</v>
      </c>
      <c r="E615" s="1296" t="s">
        <v>2088</v>
      </c>
      <c r="F615" s="1297">
        <v>42846</v>
      </c>
      <c r="G615" s="982"/>
      <c r="H615" s="982"/>
      <c r="I615" s="982"/>
      <c r="J615" s="982"/>
      <c r="K615" s="1298">
        <v>42835</v>
      </c>
      <c r="L615" s="1299">
        <v>42859</v>
      </c>
      <c r="M615" s="1299" t="s">
        <v>2052</v>
      </c>
      <c r="N615" s="1026" t="s">
        <v>590</v>
      </c>
      <c r="O615" s="1300">
        <v>1</v>
      </c>
      <c r="P615" s="1300">
        <v>1</v>
      </c>
      <c r="Q615" s="1026">
        <v>42921</v>
      </c>
      <c r="R615" s="1026" t="s">
        <v>590</v>
      </c>
      <c r="S615" s="1093" t="s">
        <v>590</v>
      </c>
      <c r="T615" s="1294"/>
      <c r="U615" s="316">
        <v>25578</v>
      </c>
      <c r="V615" s="1301"/>
      <c r="W615" s="984">
        <v>1</v>
      </c>
      <c r="X615" s="1299"/>
      <c r="Y615" s="1302"/>
      <c r="Z615" s="1026"/>
      <c r="AA615" s="1299">
        <v>42944</v>
      </c>
      <c r="AB615" s="1299"/>
      <c r="AC615" s="1303"/>
      <c r="AD615" s="1299" t="s">
        <v>2014</v>
      </c>
      <c r="AE615" s="1305" t="s">
        <v>2065</v>
      </c>
      <c r="AF615" s="191"/>
      <c r="AJ615" s="545"/>
      <c r="AK615" s="55"/>
      <c r="AL615" s="55"/>
      <c r="AM615" s="55"/>
      <c r="AN615" s="547"/>
      <c r="AO615" s="55"/>
      <c r="AP615" s="55"/>
    </row>
    <row r="616" spans="1:42" s="1" customFormat="1" ht="22.5" hidden="1" customHeight="1" x14ac:dyDescent="0.25">
      <c r="A616" s="1292">
        <v>25579</v>
      </c>
      <c r="B616" s="1293"/>
      <c r="C616" s="1294">
        <v>127</v>
      </c>
      <c r="D616" s="1295" t="s">
        <v>2089</v>
      </c>
      <c r="E616" s="1296" t="s">
        <v>2090</v>
      </c>
      <c r="F616" s="1297">
        <v>42846</v>
      </c>
      <c r="G616" s="982"/>
      <c r="H616" s="982"/>
      <c r="I616" s="982"/>
      <c r="J616" s="982"/>
      <c r="K616" s="1298">
        <v>42835</v>
      </c>
      <c r="L616" s="1299">
        <v>42860</v>
      </c>
      <c r="M616" s="1299" t="s">
        <v>2052</v>
      </c>
      <c r="N616" s="1026" t="s">
        <v>590</v>
      </c>
      <c r="O616" s="1300">
        <v>1</v>
      </c>
      <c r="P616" s="1300">
        <v>1</v>
      </c>
      <c r="Q616" s="1026">
        <v>42921</v>
      </c>
      <c r="R616" s="1026" t="s">
        <v>590</v>
      </c>
      <c r="S616" s="1093" t="s">
        <v>590</v>
      </c>
      <c r="T616" s="1294"/>
      <c r="U616" s="316">
        <v>25579</v>
      </c>
      <c r="V616" s="1301"/>
      <c r="W616" s="984">
        <v>1</v>
      </c>
      <c r="X616" s="1299"/>
      <c r="Y616" s="1302"/>
      <c r="Z616" s="1026"/>
      <c r="AA616" s="1299">
        <v>42944</v>
      </c>
      <c r="AB616" s="1299"/>
      <c r="AC616" s="1303"/>
      <c r="AD616" s="1299" t="s">
        <v>2014</v>
      </c>
      <c r="AE616" s="1305" t="s">
        <v>2065</v>
      </c>
      <c r="AF616" s="191"/>
      <c r="AJ616" s="545"/>
      <c r="AK616" s="55"/>
      <c r="AL616" s="55"/>
      <c r="AM616" s="55"/>
      <c r="AN616" s="547"/>
      <c r="AO616" s="55"/>
      <c r="AP616" s="55"/>
    </row>
    <row r="617" spans="1:42" s="1" customFormat="1" ht="22.5" hidden="1" customHeight="1" x14ac:dyDescent="0.25">
      <c r="A617" s="316">
        <v>25570</v>
      </c>
      <c r="B617" s="1293"/>
      <c r="C617" s="1294">
        <v>107</v>
      </c>
      <c r="D617" s="1295" t="s">
        <v>2091</v>
      </c>
      <c r="E617" s="1296" t="s">
        <v>2092</v>
      </c>
      <c r="F617" s="1297">
        <v>42863</v>
      </c>
      <c r="G617" s="982"/>
      <c r="H617" s="982"/>
      <c r="I617" s="982"/>
      <c r="J617" s="982"/>
      <c r="K617" s="1298">
        <v>42870</v>
      </c>
      <c r="L617" s="1299">
        <v>42881</v>
      </c>
      <c r="M617" s="1299" t="s">
        <v>2014</v>
      </c>
      <c r="N617" s="1026"/>
      <c r="O617" s="1300">
        <v>1</v>
      </c>
      <c r="P617" s="1300">
        <v>1</v>
      </c>
      <c r="Q617" s="1026">
        <v>42898</v>
      </c>
      <c r="R617" s="1026" t="s">
        <v>590</v>
      </c>
      <c r="S617" s="1093" t="s">
        <v>590</v>
      </c>
      <c r="T617" s="1294"/>
      <c r="U617" s="315">
        <v>25570</v>
      </c>
      <c r="V617" s="1292"/>
      <c r="W617" s="984">
        <v>1</v>
      </c>
      <c r="X617" s="1299"/>
      <c r="Y617" s="1302"/>
      <c r="Z617" s="1026"/>
      <c r="AA617" s="1299">
        <v>42912</v>
      </c>
      <c r="AB617" s="1299"/>
      <c r="AC617" s="1303"/>
      <c r="AD617" s="1299" t="s">
        <v>2014</v>
      </c>
      <c r="AE617" s="1107" t="s">
        <v>2093</v>
      </c>
      <c r="AF617" s="191"/>
      <c r="AJ617" s="545"/>
      <c r="AK617" s="55"/>
      <c r="AL617" s="55"/>
      <c r="AM617" s="55"/>
      <c r="AN617" s="547"/>
      <c r="AO617" s="55"/>
      <c r="AP617" s="55"/>
    </row>
    <row r="618" spans="1:42" s="1" customFormat="1" ht="26.25" hidden="1" customHeight="1" x14ac:dyDescent="0.25">
      <c r="A618" s="316">
        <v>25580</v>
      </c>
      <c r="B618" s="1293"/>
      <c r="C618" s="1294">
        <v>128</v>
      </c>
      <c r="D618" s="1295" t="s">
        <v>2094</v>
      </c>
      <c r="E618" s="1296" t="s">
        <v>2095</v>
      </c>
      <c r="F618" s="1297">
        <v>42846</v>
      </c>
      <c r="G618" s="982"/>
      <c r="H618" s="982"/>
      <c r="I618" s="982"/>
      <c r="J618" s="982"/>
      <c r="K618" s="1298">
        <v>42866</v>
      </c>
      <c r="L618" s="1299">
        <v>42870</v>
      </c>
      <c r="M618" s="1299" t="s">
        <v>2052</v>
      </c>
      <c r="N618" s="1026"/>
      <c r="O618" s="1300">
        <v>1</v>
      </c>
      <c r="P618" s="1300">
        <v>1</v>
      </c>
      <c r="Q618" s="1026">
        <v>42895</v>
      </c>
      <c r="R618" s="1026" t="s">
        <v>590</v>
      </c>
      <c r="S618" s="1093" t="s">
        <v>590</v>
      </c>
      <c r="T618" s="1294"/>
      <c r="U618" s="315">
        <v>25580</v>
      </c>
      <c r="V618" s="1292"/>
      <c r="W618" s="984">
        <v>1</v>
      </c>
      <c r="X618" s="1299"/>
      <c r="Y618" s="1302"/>
      <c r="Z618" s="1026"/>
      <c r="AA618" s="1299">
        <v>42912</v>
      </c>
      <c r="AB618" s="1299"/>
      <c r="AC618" s="1303"/>
      <c r="AD618" s="1299" t="s">
        <v>2014</v>
      </c>
      <c r="AE618" s="1107" t="s">
        <v>2093</v>
      </c>
      <c r="AF618" s="191"/>
      <c r="AJ618" s="545"/>
      <c r="AK618" s="55"/>
      <c r="AL618" s="55"/>
      <c r="AM618" s="55"/>
      <c r="AN618" s="547"/>
      <c r="AO618" s="55"/>
      <c r="AP618" s="55"/>
    </row>
    <row r="619" spans="1:42" s="1" customFormat="1" ht="26.25" hidden="1" customHeight="1" x14ac:dyDescent="0.25">
      <c r="A619" s="1292">
        <v>25581</v>
      </c>
      <c r="B619" s="1293"/>
      <c r="C619" s="1294">
        <v>129</v>
      </c>
      <c r="D619" s="1295" t="s">
        <v>2096</v>
      </c>
      <c r="E619" s="1296" t="s">
        <v>2095</v>
      </c>
      <c r="F619" s="1297">
        <v>42846</v>
      </c>
      <c r="G619" s="982"/>
      <c r="H619" s="982"/>
      <c r="I619" s="982"/>
      <c r="J619" s="982"/>
      <c r="K619" s="1298">
        <v>42866</v>
      </c>
      <c r="L619" s="1299">
        <v>42870</v>
      </c>
      <c r="M619" s="1299" t="s">
        <v>2052</v>
      </c>
      <c r="N619" s="1026"/>
      <c r="O619" s="1300">
        <v>1</v>
      </c>
      <c r="P619" s="1300">
        <v>1</v>
      </c>
      <c r="Q619" s="1026">
        <v>42895</v>
      </c>
      <c r="R619" s="1026" t="s">
        <v>590</v>
      </c>
      <c r="S619" s="1093" t="s">
        <v>590</v>
      </c>
      <c r="T619" s="1294"/>
      <c r="U619" s="1292">
        <v>25581</v>
      </c>
      <c r="V619" s="1292"/>
      <c r="W619" s="984">
        <v>1</v>
      </c>
      <c r="X619" s="1299"/>
      <c r="Y619" s="1302"/>
      <c r="Z619" s="1026"/>
      <c r="AA619" s="1299">
        <v>42912</v>
      </c>
      <c r="AB619" s="1299"/>
      <c r="AC619" s="1303"/>
      <c r="AD619" s="1299" t="s">
        <v>2014</v>
      </c>
      <c r="AE619" s="1107" t="s">
        <v>2093</v>
      </c>
      <c r="AF619" s="191"/>
      <c r="AJ619" s="545"/>
      <c r="AK619" s="55"/>
      <c r="AL619" s="55"/>
      <c r="AM619" s="55"/>
      <c r="AN619" s="547"/>
      <c r="AO619" s="55"/>
      <c r="AP619" s="55"/>
    </row>
    <row r="620" spans="1:42" s="1" customFormat="1" ht="24" hidden="1" customHeight="1" x14ac:dyDescent="0.25">
      <c r="A620" s="1292">
        <v>25575</v>
      </c>
      <c r="B620" s="1293"/>
      <c r="C620" s="1294">
        <v>121</v>
      </c>
      <c r="D620" s="1295" t="s">
        <v>2097</v>
      </c>
      <c r="E620" s="1296" t="s">
        <v>2098</v>
      </c>
      <c r="F620" s="1297">
        <v>42870</v>
      </c>
      <c r="G620" s="982"/>
      <c r="H620" s="982"/>
      <c r="I620" s="982"/>
      <c r="J620" s="982"/>
      <c r="K620" s="1298">
        <v>42873</v>
      </c>
      <c r="L620" s="1299">
        <v>42881</v>
      </c>
      <c r="M620" s="1299" t="s">
        <v>2014</v>
      </c>
      <c r="N620" s="1026"/>
      <c r="O620" s="1300">
        <v>1</v>
      </c>
      <c r="P620" s="1300">
        <v>1</v>
      </c>
      <c r="Q620" s="1026">
        <v>42898</v>
      </c>
      <c r="R620" s="1026" t="s">
        <v>590</v>
      </c>
      <c r="S620" s="1093" t="s">
        <v>590</v>
      </c>
      <c r="T620" s="1294"/>
      <c r="U620" s="1292">
        <v>25575</v>
      </c>
      <c r="V620" s="1292"/>
      <c r="W620" s="984">
        <v>1</v>
      </c>
      <c r="X620" s="1299"/>
      <c r="Y620" s="1302"/>
      <c r="Z620" s="1026"/>
      <c r="AA620" s="1299">
        <v>42912</v>
      </c>
      <c r="AB620" s="1299"/>
      <c r="AC620" s="1303"/>
      <c r="AD620" s="1299" t="s">
        <v>2014</v>
      </c>
      <c r="AE620" s="1107" t="s">
        <v>2093</v>
      </c>
      <c r="AF620" s="191"/>
      <c r="AJ620" s="545"/>
      <c r="AK620" s="55"/>
      <c r="AL620" s="55"/>
      <c r="AM620" s="55"/>
      <c r="AN620" s="547"/>
      <c r="AO620" s="55"/>
      <c r="AP620" s="55"/>
    </row>
    <row r="622" spans="1:42" s="1" customFormat="1" ht="15" customHeight="1" x14ac:dyDescent="0.25">
      <c r="A622" s="2271" t="s">
        <v>2012</v>
      </c>
      <c r="B622" s="2271"/>
      <c r="C622" s="2271"/>
      <c r="D622" s="2271"/>
      <c r="E622" s="2271"/>
      <c r="F622" s="1214"/>
      <c r="G622" s="979"/>
      <c r="H622" s="979"/>
      <c r="I622" s="979"/>
      <c r="J622" s="979"/>
      <c r="K622" s="1215"/>
      <c r="L622" s="1216"/>
      <c r="M622" s="1216"/>
      <c r="N622" s="979"/>
      <c r="O622" s="1216"/>
      <c r="P622" s="1216"/>
      <c r="Q622" s="1231"/>
      <c r="R622" s="979"/>
      <c r="S622" s="1219"/>
      <c r="T622" s="979"/>
      <c r="U622" s="979"/>
      <c r="V622" s="979"/>
      <c r="W622" s="1220"/>
      <c r="X622" s="1216"/>
      <c r="Y622" s="1307"/>
      <c r="Z622" s="979"/>
      <c r="AA622" s="1216"/>
      <c r="AB622" s="1216"/>
      <c r="AC622" s="1221"/>
      <c r="AD622" s="1216"/>
      <c r="AE622" s="1222"/>
      <c r="AF622" s="191"/>
      <c r="AG622" s="1261"/>
      <c r="AH622" s="289" t="s">
        <v>2031</v>
      </c>
      <c r="AI622" s="289" t="s">
        <v>2032</v>
      </c>
      <c r="AJ622" s="552"/>
      <c r="AK622" s="289"/>
      <c r="AL622" s="289" t="s">
        <v>2032</v>
      </c>
      <c r="AM622" s="289" t="s">
        <v>2031</v>
      </c>
      <c r="AN622" s="1262"/>
    </row>
    <row r="623" spans="1:42" s="1" customFormat="1" ht="15" customHeight="1" x14ac:dyDescent="0.25">
      <c r="A623" s="320">
        <v>26292</v>
      </c>
      <c r="B623" s="317"/>
      <c r="C623" s="319">
        <v>112</v>
      </c>
      <c r="D623" s="319" t="s">
        <v>2099</v>
      </c>
      <c r="E623" s="318" t="s">
        <v>432</v>
      </c>
      <c r="F623" s="1297">
        <v>42928</v>
      </c>
      <c r="G623" s="1228"/>
      <c r="H623" s="1228">
        <v>33</v>
      </c>
      <c r="I623" s="1228">
        <v>3</v>
      </c>
      <c r="J623" s="1228"/>
      <c r="K623" s="1229">
        <v>42930</v>
      </c>
      <c r="L623" s="1230">
        <v>42934</v>
      </c>
      <c r="M623" s="1230" t="s">
        <v>2014</v>
      </c>
      <c r="N623" s="1231"/>
      <c r="O623" s="1232">
        <v>1</v>
      </c>
      <c r="P623" s="1232">
        <v>1</v>
      </c>
      <c r="Q623" s="1231">
        <v>42949</v>
      </c>
      <c r="R623" s="1231" t="s">
        <v>154</v>
      </c>
      <c r="S623" s="1123"/>
      <c r="T623" s="1118"/>
      <c r="U623" s="170">
        <v>26292</v>
      </c>
      <c r="V623" s="1260"/>
      <c r="W623" s="1126">
        <v>1</v>
      </c>
      <c r="X623" s="1230">
        <v>42951</v>
      </c>
      <c r="Y623" s="1307"/>
      <c r="Z623" s="1118"/>
      <c r="AA623" s="1230">
        <v>42951</v>
      </c>
      <c r="AB623" s="1308"/>
      <c r="AC623" s="1309"/>
      <c r="AD623" s="1308"/>
      <c r="AE623" s="1128" t="s">
        <v>2100</v>
      </c>
      <c r="AF623" s="191"/>
      <c r="AG623" s="1263" t="s">
        <v>2035</v>
      </c>
      <c r="AH623" s="1237">
        <v>0</v>
      </c>
      <c r="AI623" s="1237">
        <v>0</v>
      </c>
      <c r="AJ623" s="1264" t="e">
        <f>AI623/AH623</f>
        <v>#DIV/0!</v>
      </c>
      <c r="AK623" s="1237"/>
      <c r="AL623" s="1237">
        <v>0</v>
      </c>
      <c r="AM623" s="1237">
        <v>0</v>
      </c>
      <c r="AN623" s="1264" t="e">
        <f>AL623/AM623</f>
        <v>#DIV/0!</v>
      </c>
    </row>
    <row r="624" spans="1:42" s="1" customFormat="1" ht="15" customHeight="1" x14ac:dyDescent="0.25">
      <c r="A624" s="320">
        <v>26293</v>
      </c>
      <c r="B624" s="317"/>
      <c r="C624" s="319">
        <v>201</v>
      </c>
      <c r="D624" s="319" t="s">
        <v>2101</v>
      </c>
      <c r="E624" s="318" t="s">
        <v>2102</v>
      </c>
      <c r="F624" s="1297">
        <v>42928</v>
      </c>
      <c r="G624" s="1228"/>
      <c r="H624" s="1228">
        <v>40</v>
      </c>
      <c r="I624" s="1228">
        <v>21</v>
      </c>
      <c r="J624" s="1228"/>
      <c r="K624" s="1229">
        <v>42930</v>
      </c>
      <c r="L624" s="1230">
        <v>42934</v>
      </c>
      <c r="M624" s="1230" t="s">
        <v>2014</v>
      </c>
      <c r="N624" s="1231"/>
      <c r="O624" s="1232">
        <v>1</v>
      </c>
      <c r="P624" s="1232">
        <v>1</v>
      </c>
      <c r="Q624" s="1231">
        <v>42949</v>
      </c>
      <c r="R624" s="1231" t="s">
        <v>154</v>
      </c>
      <c r="S624" s="1123"/>
      <c r="T624" s="1118"/>
      <c r="U624" s="170">
        <v>26293</v>
      </c>
      <c r="V624" s="1260"/>
      <c r="W624" s="1126">
        <v>1</v>
      </c>
      <c r="X624" s="1230">
        <v>42951</v>
      </c>
      <c r="Y624" s="1307"/>
      <c r="Z624" s="1118"/>
      <c r="AA624" s="1230">
        <v>42951</v>
      </c>
      <c r="AB624" s="1308"/>
      <c r="AC624" s="1309"/>
      <c r="AD624" s="1308"/>
      <c r="AE624" s="1128" t="s">
        <v>2100</v>
      </c>
      <c r="AF624" s="191"/>
      <c r="AG624" s="1263" t="s">
        <v>2038</v>
      </c>
      <c r="AH624" s="1237">
        <v>0</v>
      </c>
      <c r="AI624" s="1237">
        <v>0</v>
      </c>
      <c r="AJ624" s="1264" t="e">
        <f>AI624/AH624</f>
        <v>#DIV/0!</v>
      </c>
      <c r="AK624" s="1237"/>
      <c r="AL624" s="1237"/>
      <c r="AM624" s="1237"/>
      <c r="AN624" s="1264"/>
    </row>
    <row r="625" spans="1:40" s="1" customFormat="1" ht="15" customHeight="1" x14ac:dyDescent="0.25">
      <c r="A625" s="320"/>
      <c r="B625" s="321"/>
      <c r="C625" s="332"/>
      <c r="D625" s="332"/>
      <c r="E625" s="557"/>
      <c r="F625" s="333"/>
      <c r="G625" s="558"/>
      <c r="H625" s="558"/>
      <c r="I625" s="558"/>
      <c r="J625" s="558"/>
      <c r="K625" s="327"/>
      <c r="L625" s="328"/>
      <c r="M625" s="328"/>
      <c r="N625" s="329"/>
      <c r="O625" s="559"/>
      <c r="P625" s="559"/>
      <c r="Q625" s="329"/>
      <c r="R625" s="329"/>
      <c r="S625" s="279"/>
      <c r="T625" s="64"/>
      <c r="U625" s="170"/>
      <c r="V625" s="314"/>
      <c r="W625" s="560"/>
      <c r="X625" s="328"/>
      <c r="Y625" s="334"/>
      <c r="Z625" s="64"/>
      <c r="AA625" s="328"/>
      <c r="AB625" s="561"/>
      <c r="AC625" s="562"/>
      <c r="AD625" s="561"/>
      <c r="AE625" s="337"/>
      <c r="AF625" s="191"/>
      <c r="AG625" s="1263" t="s">
        <v>2041</v>
      </c>
      <c r="AH625" s="1237">
        <v>0</v>
      </c>
      <c r="AI625" s="1237">
        <v>0</v>
      </c>
      <c r="AJ625" s="1264" t="e">
        <f>AI625/AH625</f>
        <v>#DIV/0!</v>
      </c>
      <c r="AK625" s="1237"/>
      <c r="AL625" s="1237"/>
      <c r="AM625" s="1237"/>
      <c r="AN625" s="1264"/>
    </row>
    <row r="626" spans="1:40" s="1" customFormat="1" ht="15" customHeight="1" x14ac:dyDescent="0.25">
      <c r="A626" s="320"/>
      <c r="B626" s="321"/>
      <c r="C626" s="332"/>
      <c r="D626" s="332"/>
      <c r="E626" s="557"/>
      <c r="F626" s="333"/>
      <c r="G626" s="558"/>
      <c r="H626" s="558"/>
      <c r="I626" s="558"/>
      <c r="J626" s="558"/>
      <c r="K626" s="327"/>
      <c r="L626" s="328"/>
      <c r="M626" s="328"/>
      <c r="N626" s="329"/>
      <c r="O626" s="559"/>
      <c r="P626" s="559"/>
      <c r="Q626" s="329"/>
      <c r="R626" s="329"/>
      <c r="S626" s="279"/>
      <c r="T626" s="64"/>
      <c r="U626" s="170"/>
      <c r="V626" s="314"/>
      <c r="W626" s="560"/>
      <c r="X626" s="328"/>
      <c r="Y626" s="334"/>
      <c r="Z626" s="64"/>
      <c r="AA626" s="328"/>
      <c r="AB626" s="561"/>
      <c r="AC626" s="562"/>
      <c r="AD626" s="561"/>
      <c r="AE626" s="337"/>
      <c r="AF626" s="191"/>
      <c r="AG626" s="1263"/>
      <c r="AH626" s="1237">
        <v>0</v>
      </c>
      <c r="AI626" s="1237">
        <v>0</v>
      </c>
      <c r="AJ626" s="1264" t="e">
        <f>AI626/AH626</f>
        <v>#DIV/0!</v>
      </c>
      <c r="AK626" s="1237"/>
      <c r="AL626" s="1237"/>
      <c r="AM626" s="1237"/>
      <c r="AN626" s="1264"/>
    </row>
    <row r="628" spans="1:40" s="1" customFormat="1" hidden="1" x14ac:dyDescent="0.25">
      <c r="A628" s="2268" t="s">
        <v>2103</v>
      </c>
      <c r="B628" s="2268"/>
      <c r="C628" s="2268"/>
      <c r="D628" s="2268"/>
      <c r="E628" s="2268"/>
      <c r="F628" s="1025"/>
      <c r="G628" s="982"/>
      <c r="H628" s="982"/>
      <c r="I628" s="982"/>
      <c r="J628" s="982"/>
      <c r="K628" s="1106"/>
      <c r="L628" s="978"/>
      <c r="M628" s="978"/>
      <c r="N628" s="982"/>
      <c r="O628" s="978"/>
      <c r="P628" s="978"/>
      <c r="Q628" s="1026"/>
      <c r="R628" s="982"/>
      <c r="S628" s="1097"/>
      <c r="T628" s="982"/>
      <c r="U628" s="982"/>
      <c r="V628" s="982"/>
      <c r="W628" s="984"/>
      <c r="X628" s="978"/>
      <c r="Y628" s="1310"/>
      <c r="Z628" s="982"/>
      <c r="AA628" s="978"/>
      <c r="AB628" s="1097"/>
      <c r="AC628" s="1311"/>
      <c r="AD628" s="1107"/>
      <c r="AJ628" s="545"/>
      <c r="AN628" s="545"/>
    </row>
    <row r="629" spans="1:40" s="1" customFormat="1" ht="45" hidden="1" x14ac:dyDescent="0.25">
      <c r="A629" s="170">
        <v>25090</v>
      </c>
      <c r="B629" s="1129"/>
      <c r="C629" s="1130"/>
      <c r="D629" s="1131" t="s">
        <v>2104</v>
      </c>
      <c r="E629" s="1132" t="s">
        <v>2105</v>
      </c>
      <c r="F629" s="1044"/>
      <c r="G629" s="1112"/>
      <c r="H629" s="1112"/>
      <c r="I629" s="1112"/>
      <c r="J629" s="1112"/>
      <c r="K629" s="1054">
        <v>42734</v>
      </c>
      <c r="L629" s="1055">
        <v>42740</v>
      </c>
      <c r="M629" s="1055"/>
      <c r="N629" s="1185"/>
      <c r="O629" s="1160">
        <v>1</v>
      </c>
      <c r="P629" s="1160">
        <v>1</v>
      </c>
      <c r="Q629" s="1193">
        <v>42760</v>
      </c>
      <c r="R629" s="1037"/>
      <c r="S629" s="1097" t="s">
        <v>154</v>
      </c>
      <c r="T629" s="1112"/>
      <c r="U629" s="170">
        <v>25090</v>
      </c>
      <c r="V629" s="170"/>
      <c r="W629" s="1184">
        <v>1</v>
      </c>
      <c r="X629" s="1055"/>
      <c r="Y629" s="1312"/>
      <c r="Z629" s="1185"/>
      <c r="AA629" s="1065"/>
      <c r="AB629" s="1097" t="s">
        <v>154</v>
      </c>
      <c r="AC629" s="1313"/>
      <c r="AD629" s="1187" t="s">
        <v>2106</v>
      </c>
      <c r="AJ629" s="545"/>
      <c r="AN629" s="545"/>
    </row>
    <row r="630" spans="1:40" s="1" customFormat="1" hidden="1" x14ac:dyDescent="0.25">
      <c r="A630" s="1101">
        <v>25091</v>
      </c>
      <c r="B630" s="1195"/>
      <c r="C630" s="1130"/>
      <c r="D630" s="1196" t="s">
        <v>2104</v>
      </c>
      <c r="E630" s="1197" t="s">
        <v>2107</v>
      </c>
      <c r="F630" s="1029">
        <v>42758</v>
      </c>
      <c r="G630" s="1198"/>
      <c r="H630" s="1198"/>
      <c r="I630" s="1198"/>
      <c r="J630" s="1198"/>
      <c r="K630" s="1199">
        <v>42762</v>
      </c>
      <c r="L630" s="1200">
        <v>42762</v>
      </c>
      <c r="M630" s="1200"/>
      <c r="N630" s="1201"/>
      <c r="O630" s="1202">
        <v>1</v>
      </c>
      <c r="P630" s="1202">
        <v>1</v>
      </c>
      <c r="Q630" s="1204">
        <v>42781</v>
      </c>
      <c r="R630" s="1231" t="s">
        <v>154</v>
      </c>
      <c r="S630" s="1205"/>
      <c r="T630" s="1198"/>
      <c r="U630" s="170">
        <v>25091</v>
      </c>
      <c r="V630" s="170"/>
      <c r="W630" s="1211">
        <v>0.85</v>
      </c>
      <c r="X630" s="1200">
        <v>42817</v>
      </c>
      <c r="Y630" s="1314"/>
      <c r="Z630" s="1201"/>
      <c r="AA630" s="1065">
        <v>42818</v>
      </c>
      <c r="AB630" s="1205"/>
      <c r="AC630" s="1315"/>
      <c r="AD630" s="1209"/>
      <c r="AJ630" s="545"/>
      <c r="AN630" s="545"/>
    </row>
    <row r="631" spans="1:40" s="1" customFormat="1" hidden="1" x14ac:dyDescent="0.25">
      <c r="A631" s="1101">
        <v>25243</v>
      </c>
      <c r="B631" s="1129"/>
      <c r="C631" s="1130"/>
      <c r="D631" s="1131" t="s">
        <v>2104</v>
      </c>
      <c r="E631" s="1132" t="s">
        <v>2108</v>
      </c>
      <c r="F631" s="1044"/>
      <c r="G631" s="1112"/>
      <c r="H631" s="1112"/>
      <c r="I631" s="1112"/>
      <c r="J631" s="1112"/>
      <c r="K631" s="1054"/>
      <c r="L631" s="1055"/>
      <c r="M631" s="1055"/>
      <c r="N631" s="1185"/>
      <c r="O631" s="1160">
        <v>1</v>
      </c>
      <c r="P631" s="1160">
        <v>1</v>
      </c>
      <c r="Q631" s="1193">
        <v>42823</v>
      </c>
      <c r="R631" s="1231" t="s">
        <v>154</v>
      </c>
      <c r="S631" s="1097"/>
      <c r="T631" s="1112"/>
      <c r="U631"/>
      <c r="V631"/>
      <c r="W631" s="1184">
        <v>0.9</v>
      </c>
      <c r="X631" s="1055">
        <v>42838</v>
      </c>
      <c r="Y631" s="1312"/>
      <c r="Z631" s="1185"/>
      <c r="AA631" s="1065">
        <v>42884</v>
      </c>
      <c r="AB631" s="1097"/>
      <c r="AC631" s="1313"/>
      <c r="AD631" s="1187"/>
      <c r="AJ631" s="545"/>
      <c r="AN631" s="545"/>
    </row>
    <row r="632" spans="1:40" s="55" customFormat="1" hidden="1" x14ac:dyDescent="0.25">
      <c r="A632" s="1258">
        <v>25680</v>
      </c>
      <c r="B632" s="1129"/>
      <c r="C632" s="1316"/>
      <c r="D632" s="1317" t="s">
        <v>2109</v>
      </c>
      <c r="E632" s="1318" t="s">
        <v>2110</v>
      </c>
      <c r="F632" s="1044"/>
      <c r="G632" s="1319"/>
      <c r="H632" s="1319"/>
      <c r="I632" s="1319"/>
      <c r="J632" s="1319"/>
      <c r="K632" s="1320">
        <v>42810</v>
      </c>
      <c r="L632" s="1321"/>
      <c r="M632" s="1321"/>
      <c r="N632" s="1193"/>
      <c r="O632" s="1322">
        <v>0.1</v>
      </c>
      <c r="P632" s="1322">
        <v>0.8</v>
      </c>
      <c r="Q632" s="1193">
        <v>42853</v>
      </c>
      <c r="R632" s="1231"/>
      <c r="S632" s="1234"/>
      <c r="T632" s="1323"/>
      <c r="U632" s="292" t="s">
        <v>1996</v>
      </c>
      <c r="V632" s="292"/>
      <c r="W632" s="1324"/>
      <c r="X632" s="1321">
        <v>42853</v>
      </c>
      <c r="Y632" s="1325"/>
      <c r="Z632" s="1193"/>
      <c r="AA632" s="1230">
        <v>42884</v>
      </c>
      <c r="AB632" s="1234"/>
      <c r="AC632" s="1326"/>
      <c r="AD632" s="1327"/>
      <c r="AJ632" s="547"/>
      <c r="AN632" s="547"/>
    </row>
    <row r="633" spans="1:40" s="55" customFormat="1" hidden="1" x14ac:dyDescent="0.25">
      <c r="A633" s="170">
        <v>25681</v>
      </c>
      <c r="B633" s="1129"/>
      <c r="C633" s="1316"/>
      <c r="D633" s="1317" t="s">
        <v>2109</v>
      </c>
      <c r="E633" s="1318" t="s">
        <v>2110</v>
      </c>
      <c r="F633" s="1044"/>
      <c r="G633" s="1319"/>
      <c r="H633" s="1319"/>
      <c r="I633" s="1319"/>
      <c r="J633" s="1319"/>
      <c r="K633" s="1320">
        <v>42810</v>
      </c>
      <c r="L633" s="1321"/>
      <c r="M633" s="1321" t="s">
        <v>2014</v>
      </c>
      <c r="N633" s="1193"/>
      <c r="O633" s="1322">
        <v>0.85</v>
      </c>
      <c r="P633" s="1322">
        <v>0.95</v>
      </c>
      <c r="Q633" s="1193">
        <v>42944</v>
      </c>
      <c r="R633" s="1231" t="s">
        <v>154</v>
      </c>
      <c r="S633" s="1234" t="s">
        <v>154</v>
      </c>
      <c r="T633" s="1323"/>
      <c r="U633" s="170">
        <v>25681</v>
      </c>
      <c r="V633" s="1260"/>
      <c r="W633" s="1324">
        <v>0.85</v>
      </c>
      <c r="X633" s="1321">
        <v>42951</v>
      </c>
      <c r="Y633" s="1325"/>
      <c r="Z633" s="1193"/>
      <c r="AA633" s="1230">
        <v>42982</v>
      </c>
      <c r="AB633" s="1234"/>
      <c r="AC633" s="1326"/>
      <c r="AD633" s="1327"/>
      <c r="AJ633" s="547"/>
      <c r="AN633" s="547"/>
    </row>
    <row r="634" spans="1:40" hidden="1" x14ac:dyDescent="0.25"/>
    <row r="635" spans="1:40" hidden="1" x14ac:dyDescent="0.25"/>
    <row r="636" spans="1:40" s="1" customFormat="1" ht="15" hidden="1" customHeight="1" x14ac:dyDescent="0.25">
      <c r="A636" s="1328" t="s">
        <v>2111</v>
      </c>
      <c r="B636" s="1328"/>
      <c r="C636" s="1329"/>
      <c r="D636" s="1329"/>
      <c r="E636" s="1330"/>
      <c r="F636" s="1297"/>
      <c r="G636" s="1228"/>
      <c r="H636" s="1228"/>
      <c r="I636" s="1228"/>
      <c r="J636" s="1228"/>
      <c r="K636" s="1229"/>
      <c r="L636" s="1230"/>
      <c r="M636" s="1230"/>
      <c r="N636" s="1231"/>
      <c r="O636" s="1232"/>
      <c r="P636" s="1232"/>
      <c r="Q636" s="1231"/>
      <c r="R636" s="1231"/>
      <c r="S636" s="1097"/>
      <c r="T636" s="1045"/>
      <c r="U636" s="1101"/>
      <c r="V636" s="1260"/>
      <c r="W636" s="1050"/>
      <c r="X636" s="1230"/>
      <c r="Y636" s="1307"/>
      <c r="Z636" s="1045"/>
      <c r="AA636" s="1230"/>
      <c r="AB636" s="1097"/>
      <c r="AC636" s="1331"/>
      <c r="AD636" s="1109"/>
      <c r="AE636" s="191"/>
      <c r="AJ636" s="545"/>
      <c r="AN636" s="545"/>
    </row>
    <row r="637" spans="1:40" s="1" customFormat="1" ht="15" hidden="1" customHeight="1" x14ac:dyDescent="0.25">
      <c r="A637" s="1258">
        <v>27025</v>
      </c>
      <c r="B637" s="1105"/>
      <c r="C637" s="1332"/>
      <c r="D637" s="1332" t="s">
        <v>2112</v>
      </c>
      <c r="E637" s="1333" t="s">
        <v>2113</v>
      </c>
      <c r="F637" s="1297"/>
      <c r="G637" s="1228"/>
      <c r="H637" s="1228"/>
      <c r="I637" s="1228"/>
      <c r="J637" s="1228"/>
      <c r="K637" s="1229"/>
      <c r="L637" s="1230"/>
      <c r="M637" s="1230"/>
      <c r="N637" s="1231"/>
      <c r="O637" s="1232">
        <v>1</v>
      </c>
      <c r="P637" s="1232">
        <v>1</v>
      </c>
      <c r="Q637" s="1231">
        <v>43035</v>
      </c>
      <c r="R637" s="1231"/>
      <c r="S637" s="1097"/>
      <c r="T637" s="1045"/>
      <c r="U637" s="1101">
        <v>27025</v>
      </c>
      <c r="V637" s="1260"/>
      <c r="W637" s="1050"/>
      <c r="X637" s="1230"/>
      <c r="Y637" s="1307"/>
      <c r="Z637" s="1045"/>
      <c r="AA637" s="1230">
        <v>43045</v>
      </c>
      <c r="AB637" s="1097"/>
      <c r="AC637" s="1331"/>
      <c r="AD637" s="1109"/>
      <c r="AE637" s="191"/>
      <c r="AJ637" s="545"/>
      <c r="AN637" s="545"/>
    </row>
    <row r="638" spans="1:40" s="1" customFormat="1" ht="15" hidden="1" customHeight="1" x14ac:dyDescent="0.25">
      <c r="A638" s="1260"/>
      <c r="B638" s="1105"/>
      <c r="C638" s="1332"/>
      <c r="D638" s="1332"/>
      <c r="E638" s="1333"/>
      <c r="F638" s="1297"/>
      <c r="G638" s="1228"/>
      <c r="H638" s="1228"/>
      <c r="I638" s="1228"/>
      <c r="J638" s="1228"/>
      <c r="K638" s="1229"/>
      <c r="L638" s="1230"/>
      <c r="M638" s="1230"/>
      <c r="N638" s="1231"/>
      <c r="O638" s="1232"/>
      <c r="P638" s="1232"/>
      <c r="Q638" s="1231"/>
      <c r="R638" s="1231"/>
      <c r="S638" s="1097"/>
      <c r="T638" s="1045"/>
      <c r="U638" s="1101"/>
      <c r="V638" s="1260"/>
      <c r="W638" s="1050"/>
      <c r="X638" s="1230"/>
      <c r="Y638" s="1307"/>
      <c r="Z638" s="1045"/>
      <c r="AA638" s="1230"/>
      <c r="AB638" s="1097"/>
      <c r="AC638" s="1331"/>
      <c r="AD638" s="1109"/>
      <c r="AE638" s="191"/>
      <c r="AJ638" s="545"/>
      <c r="AN638" s="545"/>
    </row>
    <row r="640" spans="1:40" s="1" customFormat="1" ht="15" customHeight="1" x14ac:dyDescent="0.25">
      <c r="A640" s="2269" t="s">
        <v>2114</v>
      </c>
      <c r="B640" s="2269"/>
      <c r="C640" s="2269"/>
      <c r="D640" s="2269"/>
      <c r="E640" s="2269"/>
      <c r="F640" s="1025"/>
      <c r="G640" s="982"/>
      <c r="H640" s="982"/>
      <c r="I640" s="982"/>
      <c r="J640" s="982"/>
      <c r="K640" s="1106"/>
      <c r="L640" s="978"/>
      <c r="M640" s="978"/>
      <c r="N640" s="982"/>
      <c r="O640" s="978"/>
      <c r="P640" s="978"/>
      <c r="Q640" s="1231"/>
      <c r="R640" s="982"/>
      <c r="S640" s="1093"/>
      <c r="T640" s="982"/>
      <c r="U640" s="982"/>
      <c r="V640" s="982"/>
      <c r="W640" s="984"/>
      <c r="X640" s="978"/>
      <c r="Y640" s="1307"/>
      <c r="Z640" s="982"/>
      <c r="AA640" s="978"/>
      <c r="AB640" s="1093"/>
      <c r="AC640" s="1311"/>
      <c r="AD640" s="1107"/>
      <c r="AE640" s="191"/>
      <c r="AG640" s="1261"/>
      <c r="AH640" s="289" t="s">
        <v>2031</v>
      </c>
      <c r="AI640" s="289" t="s">
        <v>2032</v>
      </c>
      <c r="AJ640" s="552"/>
      <c r="AK640" s="289"/>
      <c r="AL640" s="289" t="s">
        <v>2032</v>
      </c>
      <c r="AM640" s="289" t="s">
        <v>2031</v>
      </c>
      <c r="AN640" s="1262"/>
    </row>
    <row r="641" spans="1:41" s="1" customFormat="1" ht="15" customHeight="1" x14ac:dyDescent="0.25">
      <c r="A641" s="324">
        <v>26338</v>
      </c>
      <c r="B641" s="1076"/>
      <c r="C641" s="1334">
        <v>101</v>
      </c>
      <c r="D641" s="1334" t="s">
        <v>2115</v>
      </c>
      <c r="E641" s="1335" t="s">
        <v>1898</v>
      </c>
      <c r="F641" s="989"/>
      <c r="G641" s="990"/>
      <c r="H641" s="990"/>
      <c r="I641" s="990"/>
      <c r="J641" s="990"/>
      <c r="K641" s="992">
        <v>42949</v>
      </c>
      <c r="L641" s="338">
        <v>42979</v>
      </c>
      <c r="M641" s="992" t="s">
        <v>2116</v>
      </c>
      <c r="N641" s="993"/>
      <c r="O641" s="1005">
        <v>1</v>
      </c>
      <c r="P641" s="1005">
        <v>0.85</v>
      </c>
      <c r="Q641" s="993">
        <v>43023</v>
      </c>
      <c r="R641" s="993" t="s">
        <v>590</v>
      </c>
      <c r="S641" s="1166" t="s">
        <v>154</v>
      </c>
      <c r="T641" s="990"/>
      <c r="U641" s="324">
        <v>26338</v>
      </c>
      <c r="V641" s="1336"/>
      <c r="W641" s="997">
        <v>1</v>
      </c>
      <c r="X641" s="992"/>
      <c r="Y641" s="1337"/>
      <c r="Z641" s="990"/>
      <c r="AA641" s="992">
        <v>43047</v>
      </c>
      <c r="AB641" s="1166"/>
      <c r="AC641" s="1338"/>
      <c r="AD641" s="1169"/>
      <c r="AE641" s="191"/>
      <c r="AG641" s="1263" t="s">
        <v>2035</v>
      </c>
      <c r="AH641" s="1237">
        <v>0</v>
      </c>
      <c r="AI641" s="1237">
        <v>0</v>
      </c>
      <c r="AJ641" s="1264" t="e">
        <f>AI641/AH641</f>
        <v>#DIV/0!</v>
      </c>
      <c r="AK641" s="1237"/>
      <c r="AL641" s="1237">
        <v>0</v>
      </c>
      <c r="AM641" s="1237">
        <v>0</v>
      </c>
      <c r="AN641" s="1264" t="e">
        <f>AL641/AM641</f>
        <v>#DIV/0!</v>
      </c>
    </row>
    <row r="642" spans="1:41" s="1" customFormat="1" ht="15" customHeight="1" x14ac:dyDescent="0.25">
      <c r="A642" s="324">
        <v>26339</v>
      </c>
      <c r="B642" s="1076"/>
      <c r="C642" s="1334">
        <v>102</v>
      </c>
      <c r="D642" s="1334" t="s">
        <v>2117</v>
      </c>
      <c r="E642" s="1335" t="s">
        <v>2118</v>
      </c>
      <c r="F642" s="989"/>
      <c r="G642" s="990"/>
      <c r="H642" s="990"/>
      <c r="I642" s="990"/>
      <c r="J642" s="990"/>
      <c r="K642" s="992">
        <v>42949</v>
      </c>
      <c r="L642" s="338">
        <v>42977</v>
      </c>
      <c r="M642" s="992" t="s">
        <v>2014</v>
      </c>
      <c r="N642" s="993"/>
      <c r="O642" s="1005">
        <v>1</v>
      </c>
      <c r="P642" s="1005">
        <v>1</v>
      </c>
      <c r="Q642" s="993">
        <v>43017</v>
      </c>
      <c r="R642" s="993" t="s">
        <v>590</v>
      </c>
      <c r="S642" s="1166" t="s">
        <v>154</v>
      </c>
      <c r="T642" s="990"/>
      <c r="U642" s="324">
        <v>26339</v>
      </c>
      <c r="V642" s="1336"/>
      <c r="W642" s="997">
        <v>1</v>
      </c>
      <c r="X642" s="992"/>
      <c r="Y642" s="1337"/>
      <c r="Z642" s="990"/>
      <c r="AA642" s="992">
        <v>43047</v>
      </c>
      <c r="AB642" s="1166"/>
      <c r="AC642" s="1338"/>
      <c r="AD642" s="1169"/>
      <c r="AE642" s="191"/>
      <c r="AG642" s="1263" t="s">
        <v>2038</v>
      </c>
      <c r="AH642" s="1237">
        <v>0</v>
      </c>
      <c r="AI642" s="1237">
        <v>0</v>
      </c>
      <c r="AJ642" s="1264" t="e">
        <f>AI642/AH642</f>
        <v>#DIV/0!</v>
      </c>
      <c r="AK642" s="1237"/>
      <c r="AL642" s="1237"/>
      <c r="AM642" s="1237"/>
      <c r="AN642" s="1264"/>
    </row>
    <row r="643" spans="1:41" s="1" customFormat="1" ht="15" customHeight="1" x14ac:dyDescent="0.25">
      <c r="A643" s="1336">
        <v>26340</v>
      </c>
      <c r="B643" s="985"/>
      <c r="C643" s="1334" t="s">
        <v>472</v>
      </c>
      <c r="D643" s="1334" t="s">
        <v>2119</v>
      </c>
      <c r="E643" s="1335" t="s">
        <v>722</v>
      </c>
      <c r="F643" s="989"/>
      <c r="G643" s="990"/>
      <c r="H643" s="990"/>
      <c r="I643" s="990"/>
      <c r="J643" s="990"/>
      <c r="K643" s="991"/>
      <c r="L643" s="992"/>
      <c r="M643" s="992"/>
      <c r="N643" s="993"/>
      <c r="O643" s="1005">
        <v>1</v>
      </c>
      <c r="P643" s="1005">
        <v>1</v>
      </c>
      <c r="Q643" s="993"/>
      <c r="R643" s="993" t="s">
        <v>590</v>
      </c>
      <c r="S643" s="1166"/>
      <c r="T643" s="986"/>
      <c r="U643" s="1336"/>
      <c r="V643" s="1336"/>
      <c r="W643" s="997">
        <v>1</v>
      </c>
      <c r="X643" s="992"/>
      <c r="Y643" s="1339"/>
      <c r="Z643" s="993"/>
      <c r="AA643" s="992">
        <v>43047</v>
      </c>
      <c r="AB643" s="1166"/>
      <c r="AC643" s="1164"/>
      <c r="AD643" s="1169"/>
      <c r="AE643" s="191"/>
      <c r="AG643" s="1263" t="s">
        <v>2041</v>
      </c>
      <c r="AH643" s="1237">
        <v>0</v>
      </c>
      <c r="AI643" s="1237">
        <v>0</v>
      </c>
      <c r="AJ643" s="1264" t="e">
        <f>AI643/AH643</f>
        <v>#DIV/0!</v>
      </c>
      <c r="AK643" s="1237"/>
      <c r="AL643" s="1237"/>
      <c r="AM643" s="1237"/>
      <c r="AN643" s="1264"/>
      <c r="AO643" s="55"/>
    </row>
    <row r="644" spans="1:41" s="1" customFormat="1" ht="15" customHeight="1" x14ac:dyDescent="0.25">
      <c r="A644" s="892"/>
      <c r="B644" s="1041"/>
      <c r="C644" s="1332"/>
      <c r="D644" s="1332"/>
      <c r="E644" s="1333"/>
      <c r="F644" s="1044"/>
      <c r="G644" s="1045"/>
      <c r="H644" s="1045"/>
      <c r="I644" s="1045"/>
      <c r="J644" s="1045"/>
      <c r="K644" s="1064"/>
      <c r="L644" s="1065"/>
      <c r="M644" s="1065"/>
      <c r="N644" s="1037"/>
      <c r="O644" s="1047"/>
      <c r="P644" s="1047"/>
      <c r="Q644" s="1037"/>
      <c r="R644" s="1037"/>
      <c r="S644" s="1097"/>
      <c r="T644" s="1068"/>
      <c r="U644" s="892"/>
      <c r="V644" s="892"/>
      <c r="W644" s="1050"/>
      <c r="X644" s="1065"/>
      <c r="Y644" s="1280"/>
      <c r="Z644" s="1037"/>
      <c r="AA644" s="1065"/>
      <c r="AB644" s="1097"/>
      <c r="AC644" s="1173"/>
      <c r="AD644" s="1109"/>
      <c r="AE644" s="191"/>
      <c r="AG644" s="1263"/>
      <c r="AH644" s="1237">
        <v>0</v>
      </c>
      <c r="AI644" s="1237">
        <v>0</v>
      </c>
      <c r="AJ644" s="1264" t="e">
        <f>AI644/AH644</f>
        <v>#DIV/0!</v>
      </c>
      <c r="AK644" s="1237"/>
      <c r="AL644" s="1237"/>
      <c r="AM644" s="1237"/>
      <c r="AN644" s="1264"/>
      <c r="AO644" s="55"/>
    </row>
    <row r="646" spans="1:41" s="1" customFormat="1" ht="15" customHeight="1" x14ac:dyDescent="0.25">
      <c r="A646" s="2270" t="s">
        <v>2120</v>
      </c>
      <c r="B646" s="2270"/>
      <c r="C646" s="2270"/>
      <c r="D646" s="2270"/>
      <c r="E646" s="2270"/>
      <c r="F646" s="1297"/>
      <c r="G646" s="1228"/>
      <c r="H646" s="1228"/>
      <c r="I646" s="1228"/>
      <c r="J646" s="1228"/>
      <c r="K646" s="1229"/>
      <c r="L646" s="1230"/>
      <c r="M646" s="1230"/>
      <c r="N646" s="1231"/>
      <c r="O646" s="1232"/>
      <c r="P646" s="1232"/>
      <c r="Q646" s="1231"/>
      <c r="R646" s="1231"/>
      <c r="S646" s="1097"/>
      <c r="T646" s="1045"/>
      <c r="U646" s="1101"/>
      <c r="V646" s="1260"/>
      <c r="W646" s="1050"/>
      <c r="X646" s="1230"/>
      <c r="Y646" s="1307"/>
      <c r="Z646" s="1045"/>
      <c r="AA646" s="1230"/>
      <c r="AB646" s="1097"/>
      <c r="AC646" s="1331"/>
      <c r="AD646" s="1109"/>
      <c r="AE646" s="191"/>
      <c r="AG646" s="1261"/>
      <c r="AH646" s="289" t="s">
        <v>2031</v>
      </c>
      <c r="AI646" s="289" t="s">
        <v>2032</v>
      </c>
      <c r="AJ646" s="552"/>
      <c r="AK646" s="289"/>
      <c r="AL646" s="289" t="s">
        <v>2032</v>
      </c>
      <c r="AM646" s="289" t="s">
        <v>2031</v>
      </c>
      <c r="AN646" s="1262"/>
    </row>
    <row r="647" spans="1:41" s="1" customFormat="1" ht="15" customHeight="1" x14ac:dyDescent="0.25">
      <c r="A647" s="1340">
        <v>27000</v>
      </c>
      <c r="B647" s="1341"/>
      <c r="C647" s="1342"/>
      <c r="D647" s="1342" t="s">
        <v>2121</v>
      </c>
      <c r="E647" s="1343" t="s">
        <v>2122</v>
      </c>
      <c r="F647" s="1344"/>
      <c r="G647" s="1270"/>
      <c r="H647" s="1270"/>
      <c r="I647" s="1270"/>
      <c r="J647" s="1270"/>
      <c r="K647" s="1345"/>
      <c r="L647" s="1271">
        <v>43011</v>
      </c>
      <c r="M647" s="1271" t="s">
        <v>2123</v>
      </c>
      <c r="N647" s="1272"/>
      <c r="O647" s="1273">
        <v>1</v>
      </c>
      <c r="P647" s="1273">
        <v>1</v>
      </c>
      <c r="Q647" s="1272">
        <v>43035</v>
      </c>
      <c r="R647" s="1077" t="s">
        <v>590</v>
      </c>
      <c r="S647" s="1123"/>
      <c r="T647" s="1118"/>
      <c r="U647" s="170">
        <v>27000</v>
      </c>
      <c r="V647" s="1265"/>
      <c r="W647" s="1126">
        <v>1</v>
      </c>
      <c r="X647" s="1271"/>
      <c r="Y647" s="1346"/>
      <c r="Z647" s="1118"/>
      <c r="AA647" s="1271">
        <v>43052</v>
      </c>
      <c r="AB647" s="1123"/>
      <c r="AC647" s="1347"/>
      <c r="AD647" s="1128"/>
      <c r="AE647" s="191"/>
      <c r="AG647" s="1263" t="s">
        <v>2035</v>
      </c>
      <c r="AH647" s="1237">
        <v>0</v>
      </c>
      <c r="AI647" s="1237">
        <v>0</v>
      </c>
      <c r="AJ647" s="1264" t="e">
        <f>AI647/AH647</f>
        <v>#DIV/0!</v>
      </c>
      <c r="AK647" s="1237"/>
      <c r="AL647" s="1237">
        <v>0</v>
      </c>
      <c r="AM647" s="1237">
        <v>0</v>
      </c>
      <c r="AN647" s="1264" t="e">
        <f>AL647/AM647</f>
        <v>#DIV/0!</v>
      </c>
    </row>
    <row r="648" spans="1:41" s="1" customFormat="1" ht="15" customHeight="1" x14ac:dyDescent="0.25">
      <c r="A648" s="1258"/>
      <c r="B648" s="1105"/>
      <c r="C648" s="1332"/>
      <c r="D648" s="1332"/>
      <c r="E648" s="1333"/>
      <c r="F648" s="1297"/>
      <c r="G648" s="1228"/>
      <c r="H648" s="1228"/>
      <c r="I648" s="1228"/>
      <c r="J648" s="1228"/>
      <c r="K648" s="1229"/>
      <c r="L648" s="1230"/>
      <c r="M648" s="1230"/>
      <c r="N648" s="1231"/>
      <c r="O648" s="1232"/>
      <c r="P648" s="1232"/>
      <c r="Q648" s="1231"/>
      <c r="R648" s="1037"/>
      <c r="S648" s="1097"/>
      <c r="T648" s="1045"/>
      <c r="U648" s="1101"/>
      <c r="V648" s="1260"/>
      <c r="W648" s="1050"/>
      <c r="X648" s="1230"/>
      <c r="Y648" s="1307"/>
      <c r="Z648" s="1045"/>
      <c r="AA648" s="1230"/>
      <c r="AB648" s="1097"/>
      <c r="AC648" s="1331"/>
      <c r="AD648" s="1109"/>
      <c r="AE648" s="191"/>
      <c r="AG648" s="1263" t="s">
        <v>2038</v>
      </c>
      <c r="AH648" s="1237">
        <v>0</v>
      </c>
      <c r="AI648" s="1237">
        <v>0</v>
      </c>
      <c r="AJ648" s="1264" t="e">
        <f>AI648/AH648</f>
        <v>#DIV/0!</v>
      </c>
      <c r="AK648" s="1237"/>
      <c r="AL648" s="1237"/>
      <c r="AM648" s="1237"/>
      <c r="AN648" s="1264"/>
    </row>
    <row r="649" spans="1:41" s="1" customFormat="1" ht="15" customHeight="1" x14ac:dyDescent="0.25">
      <c r="A649" s="295"/>
      <c r="B649" s="321"/>
      <c r="C649" s="332"/>
      <c r="D649" s="332"/>
      <c r="E649" s="557"/>
      <c r="F649" s="333"/>
      <c r="G649" s="558"/>
      <c r="H649" s="558"/>
      <c r="I649" s="558"/>
      <c r="J649" s="558"/>
      <c r="K649" s="327"/>
      <c r="L649" s="328"/>
      <c r="M649" s="328"/>
      <c r="N649" s="329"/>
      <c r="O649" s="559"/>
      <c r="P649" s="559"/>
      <c r="Q649" s="329"/>
      <c r="R649" s="265"/>
      <c r="S649" s="279"/>
      <c r="T649" s="64"/>
      <c r="U649" s="204"/>
      <c r="V649" s="314"/>
      <c r="W649" s="560"/>
      <c r="X649" s="328"/>
      <c r="Y649" s="334"/>
      <c r="Z649" s="64"/>
      <c r="AA649" s="328"/>
      <c r="AB649" s="279"/>
      <c r="AC649" s="335"/>
      <c r="AD649" s="337"/>
      <c r="AE649" s="191"/>
      <c r="AG649" s="1263" t="s">
        <v>2041</v>
      </c>
      <c r="AH649" s="1237">
        <v>0</v>
      </c>
      <c r="AI649" s="1237">
        <v>0</v>
      </c>
      <c r="AJ649" s="1264" t="e">
        <f>AI649/AH649</f>
        <v>#DIV/0!</v>
      </c>
      <c r="AK649" s="1237"/>
      <c r="AL649" s="1237"/>
      <c r="AM649" s="1237"/>
      <c r="AN649" s="1264"/>
    </row>
    <row r="650" spans="1:41" s="1" customFormat="1" ht="15" customHeight="1" x14ac:dyDescent="0.25">
      <c r="A650" s="295"/>
      <c r="B650" s="321"/>
      <c r="C650" s="332"/>
      <c r="D650" s="332"/>
      <c r="E650" s="557"/>
      <c r="F650" s="333"/>
      <c r="G650" s="558"/>
      <c r="H650" s="558"/>
      <c r="I650" s="558"/>
      <c r="J650" s="558"/>
      <c r="K650" s="327"/>
      <c r="L650" s="328"/>
      <c r="M650" s="328"/>
      <c r="N650" s="329"/>
      <c r="O650" s="559"/>
      <c r="P650" s="559"/>
      <c r="Q650" s="329"/>
      <c r="R650" s="265"/>
      <c r="S650" s="279"/>
      <c r="T650" s="64"/>
      <c r="U650" s="204"/>
      <c r="V650" s="314"/>
      <c r="W650" s="560"/>
      <c r="X650" s="328"/>
      <c r="Y650" s="334"/>
      <c r="Z650" s="64"/>
      <c r="AA650" s="328"/>
      <c r="AB650" s="279"/>
      <c r="AC650" s="335"/>
      <c r="AD650" s="337"/>
      <c r="AE650" s="191"/>
      <c r="AG650" s="1263"/>
      <c r="AH650" s="1237">
        <v>0</v>
      </c>
      <c r="AI650" s="1237">
        <v>0</v>
      </c>
      <c r="AJ650" s="1264" t="e">
        <f>AI650/AH650</f>
        <v>#DIV/0!</v>
      </c>
      <c r="AK650" s="1237"/>
      <c r="AL650" s="1237"/>
      <c r="AM650" s="1237"/>
      <c r="AN650" s="1264"/>
    </row>
    <row r="652" spans="1:41" s="1" customFormat="1" ht="15" customHeight="1" x14ac:dyDescent="0.25">
      <c r="A652" s="2280" t="s">
        <v>2124</v>
      </c>
      <c r="B652" s="2280"/>
      <c r="C652" s="2280"/>
      <c r="D652" s="2280"/>
      <c r="E652" s="2280"/>
      <c r="F652" s="1044"/>
      <c r="G652" s="1228"/>
      <c r="H652" s="1228"/>
      <c r="I652" s="1228"/>
      <c r="J652" s="1228"/>
      <c r="K652" s="1064"/>
      <c r="L652" s="1230"/>
      <c r="M652" s="1230"/>
      <c r="N652" s="1231"/>
      <c r="O652" s="1232"/>
      <c r="P652" s="1232"/>
      <c r="Q652" s="1231"/>
      <c r="R652" s="1231"/>
      <c r="S652" s="1234"/>
      <c r="T652" s="1225"/>
      <c r="U652" s="1260"/>
      <c r="V652" s="1260"/>
      <c r="W652" s="1235"/>
      <c r="X652" s="1230"/>
      <c r="Y652" s="1280"/>
      <c r="Z652" s="1231"/>
      <c r="AA652" s="1230"/>
      <c r="AB652" s="1234"/>
      <c r="AC652" s="1226"/>
      <c r="AD652" s="1110"/>
      <c r="AE652" s="191"/>
      <c r="AJ652" s="547"/>
      <c r="AK652" s="55"/>
      <c r="AL652" s="55"/>
      <c r="AM652" s="55"/>
      <c r="AN652" s="547"/>
      <c r="AO652" s="55"/>
    </row>
    <row r="653" spans="1:41" s="1" customFormat="1" ht="15" customHeight="1" x14ac:dyDescent="0.25">
      <c r="A653" s="170">
        <v>24527</v>
      </c>
      <c r="B653" s="1114"/>
      <c r="C653" s="1266">
        <v>103</v>
      </c>
      <c r="D653" s="1267" t="s">
        <v>2125</v>
      </c>
      <c r="E653" s="1268" t="s">
        <v>2126</v>
      </c>
      <c r="F653" s="1269"/>
      <c r="G653" s="1270"/>
      <c r="H653" s="1270"/>
      <c r="I653" s="1270"/>
      <c r="J653" s="1270"/>
      <c r="K653" s="1119">
        <v>42853</v>
      </c>
      <c r="L653" s="1271">
        <v>42898</v>
      </c>
      <c r="M653" s="1271" t="s">
        <v>2014</v>
      </c>
      <c r="N653" s="1272" t="s">
        <v>590</v>
      </c>
      <c r="O653" s="1273">
        <v>1</v>
      </c>
      <c r="P653" s="1273">
        <v>1</v>
      </c>
      <c r="Q653" s="1272">
        <v>42933</v>
      </c>
      <c r="R653" s="1272" t="s">
        <v>590</v>
      </c>
      <c r="S653" s="1275"/>
      <c r="T653" s="1266"/>
      <c r="U653" s="170">
        <v>24527</v>
      </c>
      <c r="V653" s="1265"/>
      <c r="W653" s="1276"/>
      <c r="X653" s="1271">
        <v>42973</v>
      </c>
      <c r="Y653" s="1348"/>
      <c r="Z653" s="1272"/>
      <c r="AA653" s="1271"/>
      <c r="AB653" s="1275"/>
      <c r="AC653" s="1267"/>
      <c r="AD653" s="1279" t="s">
        <v>2127</v>
      </c>
      <c r="AE653" s="191"/>
      <c r="AJ653" s="547"/>
      <c r="AK653" s="55"/>
      <c r="AL653" s="55"/>
      <c r="AM653" s="55"/>
      <c r="AN653" s="547"/>
      <c r="AO653" s="55"/>
    </row>
    <row r="654" spans="1:41" s="1" customFormat="1" ht="15" customHeight="1" x14ac:dyDescent="0.25">
      <c r="A654" s="170"/>
      <c r="B654" s="1114"/>
      <c r="C654" s="1266"/>
      <c r="D654" s="1267"/>
      <c r="E654" s="1268"/>
      <c r="F654" s="1269"/>
      <c r="G654" s="1270"/>
      <c r="H654" s="1270"/>
      <c r="I654" s="1270"/>
      <c r="J654" s="1270"/>
      <c r="K654" s="1119"/>
      <c r="L654" s="1271"/>
      <c r="M654" s="1271"/>
      <c r="N654" s="1272"/>
      <c r="O654" s="1273"/>
      <c r="P654" s="1273"/>
      <c r="Q654" s="1272"/>
      <c r="R654" s="1272"/>
      <c r="S654" s="1275"/>
      <c r="T654" s="1266"/>
      <c r="U654" s="170"/>
      <c r="V654" s="1265"/>
      <c r="W654" s="1276"/>
      <c r="X654" s="1271"/>
      <c r="Y654" s="1348"/>
      <c r="Z654" s="1272"/>
      <c r="AA654" s="1271"/>
      <c r="AB654" s="1275"/>
      <c r="AC654" s="1267"/>
      <c r="AD654" s="1279"/>
      <c r="AE654" s="191"/>
      <c r="AJ654" s="547"/>
      <c r="AK654" s="55"/>
      <c r="AL654" s="55"/>
      <c r="AM654" s="55"/>
      <c r="AN654" s="547"/>
      <c r="AO654" s="55"/>
    </row>
    <row r="656" spans="1:41" s="1" customFormat="1" ht="15" customHeight="1" x14ac:dyDescent="0.25">
      <c r="A656" s="2269" t="s">
        <v>2128</v>
      </c>
      <c r="B656" s="2269"/>
      <c r="C656" s="2269"/>
      <c r="D656" s="2269"/>
      <c r="E656" s="2269"/>
      <c r="F656" s="1297"/>
      <c r="G656" s="982"/>
      <c r="H656" s="982"/>
      <c r="I656" s="982"/>
      <c r="J656" s="982"/>
      <c r="K656" s="1106"/>
      <c r="L656" s="978"/>
      <c r="M656" s="978"/>
      <c r="N656" s="982"/>
      <c r="O656" s="978"/>
      <c r="P656" s="978"/>
      <c r="Q656" s="1231"/>
      <c r="R656" s="982"/>
      <c r="S656" s="1093"/>
      <c r="T656" s="982"/>
      <c r="U656" s="982"/>
      <c r="V656" s="982"/>
      <c r="W656" s="984"/>
      <c r="X656" s="978"/>
      <c r="Y656" s="1307"/>
      <c r="Z656" s="982"/>
      <c r="AA656" s="978"/>
      <c r="AB656" s="1093"/>
      <c r="AC656" s="1311"/>
      <c r="AD656" s="1107"/>
      <c r="AE656" s="191"/>
      <c r="AJ656" s="545"/>
      <c r="AN656" s="545"/>
    </row>
    <row r="657" spans="1:40" s="1" customFormat="1" ht="15" customHeight="1" x14ac:dyDescent="0.25">
      <c r="A657" s="170">
        <v>26854</v>
      </c>
      <c r="B657" s="1105"/>
      <c r="C657" s="1332">
        <v>100</v>
      </c>
      <c r="D657" s="1332" t="s">
        <v>1800</v>
      </c>
      <c r="E657" s="1333" t="s">
        <v>2129</v>
      </c>
      <c r="F657" s="1297"/>
      <c r="G657" s="1228"/>
      <c r="H657" s="1228"/>
      <c r="I657" s="1228"/>
      <c r="J657" s="1228"/>
      <c r="K657" s="1229">
        <v>42998</v>
      </c>
      <c r="L657" s="1230">
        <v>42999</v>
      </c>
      <c r="M657" s="1230" t="s">
        <v>2116</v>
      </c>
      <c r="N657" s="1231"/>
      <c r="O657" s="1232">
        <v>1</v>
      </c>
      <c r="P657" s="1232">
        <v>1</v>
      </c>
      <c r="Q657" s="1231">
        <v>43028</v>
      </c>
      <c r="R657" s="993" t="s">
        <v>154</v>
      </c>
      <c r="S657" s="1097"/>
      <c r="T657" s="1045"/>
      <c r="U657" s="293">
        <v>26854</v>
      </c>
      <c r="V657" s="1260"/>
      <c r="W657" s="1050">
        <v>1</v>
      </c>
      <c r="X657" s="1230"/>
      <c r="Y657" s="1307"/>
      <c r="Z657" s="1045"/>
      <c r="AA657" s="1230">
        <v>43049</v>
      </c>
      <c r="AB657" s="1097"/>
      <c r="AC657" s="1331"/>
      <c r="AD657" s="1109" t="s">
        <v>2130</v>
      </c>
      <c r="AE657" s="191"/>
      <c r="AJ657" s="545"/>
      <c r="AN657" s="545"/>
    </row>
    <row r="658" spans="1:40" s="1" customFormat="1" ht="15" customHeight="1" x14ac:dyDescent="0.25">
      <c r="A658" s="1260"/>
      <c r="B658" s="1105"/>
      <c r="C658" s="1332"/>
      <c r="D658" s="1332"/>
      <c r="E658" s="1333"/>
      <c r="F658" s="1297"/>
      <c r="G658" s="1228"/>
      <c r="H658" s="1228"/>
      <c r="I658" s="1228"/>
      <c r="J658" s="1228"/>
      <c r="K658" s="1229"/>
      <c r="L658" s="1230"/>
      <c r="M658" s="1230"/>
      <c r="N658" s="1231"/>
      <c r="O658" s="1232"/>
      <c r="P658" s="1232"/>
      <c r="Q658" s="1231"/>
      <c r="R658" s="1231"/>
      <c r="S658" s="1097"/>
      <c r="T658" s="1045"/>
      <c r="U658" s="1101"/>
      <c r="V658" s="1260"/>
      <c r="W658" s="1050"/>
      <c r="X658" s="1230"/>
      <c r="Y658" s="1307"/>
      <c r="Z658" s="1045"/>
      <c r="AA658" s="1230"/>
      <c r="AB658" s="1097"/>
      <c r="AC658" s="1331"/>
      <c r="AD658" s="1109"/>
      <c r="AE658" s="191"/>
      <c r="AJ658" s="545"/>
      <c r="AN658" s="545"/>
    </row>
    <row r="662" spans="1:40" s="1" customFormat="1" ht="15" customHeight="1" x14ac:dyDescent="0.25">
      <c r="A662" s="2269" t="s">
        <v>2131</v>
      </c>
      <c r="B662" s="2269"/>
      <c r="C662" s="2269"/>
      <c r="D662" s="2269"/>
      <c r="E662" s="2269"/>
      <c r="F662" s="1297"/>
      <c r="G662" s="982"/>
      <c r="H662" s="982"/>
      <c r="I662" s="982"/>
      <c r="J662" s="982"/>
      <c r="K662" s="1106"/>
      <c r="L662" s="978"/>
      <c r="M662" s="978"/>
      <c r="N662" s="982"/>
      <c r="O662" s="978"/>
      <c r="P662" s="978"/>
      <c r="Q662" s="1231"/>
      <c r="R662" s="982"/>
      <c r="S662" s="1093"/>
      <c r="T662" s="982"/>
      <c r="U662" s="982"/>
      <c r="V662" s="982"/>
      <c r="W662" s="984"/>
      <c r="X662" s="978"/>
      <c r="Y662" s="1307"/>
      <c r="Z662" s="982"/>
      <c r="AA662" s="978"/>
      <c r="AB662" s="1093"/>
      <c r="AC662" s="1311"/>
      <c r="AD662" s="1107"/>
      <c r="AE662" s="191"/>
      <c r="AG662" s="1261"/>
      <c r="AH662" s="289" t="s">
        <v>2031</v>
      </c>
      <c r="AI662" s="289" t="s">
        <v>2032</v>
      </c>
      <c r="AJ662" s="552"/>
      <c r="AK662" s="289"/>
      <c r="AL662" s="289" t="s">
        <v>2032</v>
      </c>
      <c r="AM662" s="289" t="s">
        <v>2031</v>
      </c>
      <c r="AN662" s="1262"/>
    </row>
    <row r="663" spans="1:40" s="1" customFormat="1" ht="15" customHeight="1" x14ac:dyDescent="0.25">
      <c r="A663" s="1076">
        <v>26955</v>
      </c>
      <c r="B663" s="1076"/>
      <c r="C663" s="1334">
        <v>237</v>
      </c>
      <c r="D663" s="1334" t="s">
        <v>2132</v>
      </c>
      <c r="E663" s="1335" t="s">
        <v>2133</v>
      </c>
      <c r="F663" s="989"/>
      <c r="G663" s="990"/>
      <c r="H663" s="990"/>
      <c r="I663" s="990"/>
      <c r="J663" s="990"/>
      <c r="K663" s="991">
        <v>43025</v>
      </c>
      <c r="L663" s="168">
        <v>43027</v>
      </c>
      <c r="M663" s="992" t="s">
        <v>2134</v>
      </c>
      <c r="N663" s="993"/>
      <c r="O663" s="1005">
        <v>1</v>
      </c>
      <c r="P663" s="1005">
        <v>1</v>
      </c>
      <c r="Q663" s="993">
        <v>43041</v>
      </c>
      <c r="R663" s="993" t="s">
        <v>590</v>
      </c>
      <c r="S663" s="1166" t="s">
        <v>590</v>
      </c>
      <c r="T663" s="990"/>
      <c r="U663" s="324">
        <v>26955</v>
      </c>
      <c r="V663" s="1336"/>
      <c r="W663" s="997">
        <v>1</v>
      </c>
      <c r="X663" s="992"/>
      <c r="Y663" s="1337"/>
      <c r="Z663" s="990"/>
      <c r="AA663" s="992">
        <v>43046</v>
      </c>
      <c r="AB663" s="1166"/>
      <c r="AC663" s="1338"/>
      <c r="AD663" s="1169"/>
      <c r="AE663" s="191"/>
      <c r="AG663" s="1263" t="s">
        <v>2035</v>
      </c>
      <c r="AH663" s="1237">
        <v>0</v>
      </c>
      <c r="AI663" s="1237">
        <v>0</v>
      </c>
      <c r="AJ663" s="1264" t="e">
        <f>AI663/AH663</f>
        <v>#DIV/0!</v>
      </c>
      <c r="AK663" s="1237"/>
      <c r="AL663" s="1237">
        <v>0</v>
      </c>
      <c r="AM663" s="1237">
        <v>0</v>
      </c>
      <c r="AN663" s="1264" t="e">
        <f>AL663/AM663</f>
        <v>#DIV/0!</v>
      </c>
    </row>
    <row r="664" spans="1:40" s="1" customFormat="1" ht="15" customHeight="1" x14ac:dyDescent="0.25">
      <c r="A664" s="1076">
        <v>26746</v>
      </c>
      <c r="B664" s="1076"/>
      <c r="C664" s="1334">
        <v>151</v>
      </c>
      <c r="D664" s="1334" t="s">
        <v>2135</v>
      </c>
      <c r="E664" s="1335" t="s">
        <v>2136</v>
      </c>
      <c r="F664" s="989"/>
      <c r="G664" s="990"/>
      <c r="H664" s="990"/>
      <c r="I664" s="990"/>
      <c r="J664" s="990"/>
      <c r="K664" s="991">
        <v>42975</v>
      </c>
      <c r="L664" s="992">
        <v>42979</v>
      </c>
      <c r="M664" s="992" t="s">
        <v>2137</v>
      </c>
      <c r="N664" s="993"/>
      <c r="O664" s="1005">
        <v>1</v>
      </c>
      <c r="P664" s="1005">
        <v>1</v>
      </c>
      <c r="Q664" s="993">
        <v>43010</v>
      </c>
      <c r="R664" s="993" t="s">
        <v>590</v>
      </c>
      <c r="S664" s="1166" t="s">
        <v>590</v>
      </c>
      <c r="T664" s="990"/>
      <c r="U664" s="1076">
        <v>26746</v>
      </c>
      <c r="V664" s="1336"/>
      <c r="W664" s="997">
        <v>1</v>
      </c>
      <c r="X664" s="992"/>
      <c r="Y664" s="1337"/>
      <c r="Z664" s="990"/>
      <c r="AA664" s="992">
        <v>43021</v>
      </c>
      <c r="AB664" s="1166" t="s">
        <v>590</v>
      </c>
      <c r="AC664" s="1338"/>
      <c r="AD664" s="1349" t="s">
        <v>2138</v>
      </c>
      <c r="AE664" s="191"/>
      <c r="AG664" s="1263" t="s">
        <v>2038</v>
      </c>
      <c r="AH664" s="1237">
        <v>0</v>
      </c>
      <c r="AI664" s="1237">
        <v>0</v>
      </c>
      <c r="AJ664" s="1264" t="e">
        <f>AI664/AH664</f>
        <v>#DIV/0!</v>
      </c>
      <c r="AK664" s="1237"/>
      <c r="AL664" s="1237"/>
      <c r="AM664" s="1237"/>
      <c r="AN664" s="1264"/>
    </row>
    <row r="665" spans="1:40" s="1" customFormat="1" ht="15" customHeight="1" x14ac:dyDescent="0.25">
      <c r="A665" s="1076">
        <v>26747</v>
      </c>
      <c r="B665" s="1076"/>
      <c r="C665" s="1334">
        <v>152</v>
      </c>
      <c r="D665" s="1334" t="s">
        <v>2139</v>
      </c>
      <c r="E665" s="1335" t="s">
        <v>2140</v>
      </c>
      <c r="F665" s="989"/>
      <c r="G665" s="990"/>
      <c r="H665" s="990"/>
      <c r="I665" s="990"/>
      <c r="J665" s="990"/>
      <c r="K665" s="991">
        <v>42975</v>
      </c>
      <c r="L665" s="992">
        <v>42979</v>
      </c>
      <c r="M665" s="992" t="s">
        <v>2137</v>
      </c>
      <c r="N665" s="993"/>
      <c r="O665" s="1005">
        <v>1</v>
      </c>
      <c r="P665" s="1005">
        <v>1</v>
      </c>
      <c r="Q665" s="993">
        <v>43010</v>
      </c>
      <c r="R665" s="993" t="s">
        <v>590</v>
      </c>
      <c r="S665" s="1166" t="s">
        <v>590</v>
      </c>
      <c r="T665" s="990"/>
      <c r="U665" s="1076">
        <v>26747</v>
      </c>
      <c r="V665" s="1336"/>
      <c r="W665" s="997">
        <v>1</v>
      </c>
      <c r="X665" s="992"/>
      <c r="Y665" s="1337"/>
      <c r="Z665" s="990"/>
      <c r="AA665" s="992">
        <v>43021</v>
      </c>
      <c r="AB665" s="1166" t="s">
        <v>590</v>
      </c>
      <c r="AC665" s="1338"/>
      <c r="AD665" s="1169"/>
      <c r="AE665" s="191"/>
      <c r="AG665" s="1263" t="s">
        <v>2041</v>
      </c>
      <c r="AH665" s="1237">
        <v>0</v>
      </c>
      <c r="AI665" s="1237">
        <v>0</v>
      </c>
      <c r="AJ665" s="1264" t="e">
        <f>AI665/AH665</f>
        <v>#DIV/0!</v>
      </c>
      <c r="AK665" s="1237"/>
      <c r="AL665" s="1237"/>
      <c r="AM665" s="1237"/>
      <c r="AN665" s="1264"/>
    </row>
    <row r="666" spans="1:40" s="1" customFormat="1" ht="15" customHeight="1" x14ac:dyDescent="0.25">
      <c r="A666" s="1076">
        <v>26748</v>
      </c>
      <c r="B666" s="1076"/>
      <c r="C666" s="1334">
        <v>153</v>
      </c>
      <c r="D666" s="1334" t="s">
        <v>2141</v>
      </c>
      <c r="E666" s="1350" t="s">
        <v>2142</v>
      </c>
      <c r="F666" s="989"/>
      <c r="G666" s="990"/>
      <c r="H666" s="990"/>
      <c r="I666" s="990"/>
      <c r="J666" s="990"/>
      <c r="K666" s="991">
        <v>42973</v>
      </c>
      <c r="L666" s="992">
        <v>42983</v>
      </c>
      <c r="M666" s="992" t="s">
        <v>2137</v>
      </c>
      <c r="N666" s="993"/>
      <c r="O666" s="1005">
        <v>0.85</v>
      </c>
      <c r="P666" s="1005">
        <v>0.95</v>
      </c>
      <c r="Q666" s="993">
        <v>43012</v>
      </c>
      <c r="R666" s="993" t="s">
        <v>590</v>
      </c>
      <c r="S666" s="1166" t="s">
        <v>590</v>
      </c>
      <c r="T666" s="990"/>
      <c r="U666" s="1076">
        <v>26748</v>
      </c>
      <c r="V666" s="1336"/>
      <c r="W666" s="997">
        <v>1</v>
      </c>
      <c r="X666" s="992"/>
      <c r="Y666" s="1337"/>
      <c r="Z666" s="990"/>
      <c r="AA666" s="992">
        <v>43021</v>
      </c>
      <c r="AB666" s="1166" t="s">
        <v>590</v>
      </c>
      <c r="AC666" s="1338"/>
      <c r="AD666" s="1169"/>
      <c r="AE666" s="191"/>
      <c r="AG666" s="1263"/>
      <c r="AH666" s="1237">
        <v>0</v>
      </c>
      <c r="AI666" s="1237">
        <v>0</v>
      </c>
      <c r="AJ666" s="1264" t="e">
        <f>AI666/AH666</f>
        <v>#DIV/0!</v>
      </c>
      <c r="AK666" s="1237"/>
      <c r="AL666" s="1237"/>
      <c r="AM666" s="1237"/>
      <c r="AN666" s="1264"/>
    </row>
    <row r="667" spans="1:40" s="1" customFormat="1" ht="15" hidden="1" customHeight="1" x14ac:dyDescent="0.25">
      <c r="A667" s="253">
        <v>26749</v>
      </c>
      <c r="B667" s="1076"/>
      <c r="C667" s="1334">
        <v>154</v>
      </c>
      <c r="D667" s="1334" t="s">
        <v>2143</v>
      </c>
      <c r="E667" s="1335" t="s">
        <v>2144</v>
      </c>
      <c r="F667" s="989"/>
      <c r="G667" s="990"/>
      <c r="H667" s="990"/>
      <c r="I667" s="990"/>
      <c r="J667" s="990"/>
      <c r="K667" s="991">
        <v>42976</v>
      </c>
      <c r="L667" s="992">
        <v>42984</v>
      </c>
      <c r="M667" s="992" t="s">
        <v>2145</v>
      </c>
      <c r="N667" s="993"/>
      <c r="O667" s="1005">
        <v>1</v>
      </c>
      <c r="P667" s="1005">
        <v>1</v>
      </c>
      <c r="Q667" s="993">
        <v>43010</v>
      </c>
      <c r="R667" s="993" t="s">
        <v>590</v>
      </c>
      <c r="S667" s="1166" t="s">
        <v>590</v>
      </c>
      <c r="T667" s="990"/>
      <c r="U667" s="253">
        <v>26749</v>
      </c>
      <c r="V667" s="1336"/>
      <c r="W667" s="997">
        <v>1</v>
      </c>
      <c r="X667" s="992"/>
      <c r="Y667" s="1337"/>
      <c r="Z667" s="990"/>
      <c r="AA667" s="992">
        <v>43021</v>
      </c>
      <c r="AB667" s="1166" t="s">
        <v>590</v>
      </c>
      <c r="AC667" s="1338"/>
      <c r="AD667" s="1169"/>
      <c r="AE667" s="191"/>
      <c r="AJ667" s="545"/>
      <c r="AN667" s="545"/>
    </row>
    <row r="668" spans="1:40" s="1" customFormat="1" ht="15" hidden="1" customHeight="1" x14ac:dyDescent="0.25">
      <c r="A668" s="324">
        <v>26750</v>
      </c>
      <c r="B668" s="1076"/>
      <c r="C668" s="1334">
        <v>229</v>
      </c>
      <c r="D668" s="1334" t="s">
        <v>2146</v>
      </c>
      <c r="E668" s="1335" t="s">
        <v>432</v>
      </c>
      <c r="F668" s="989"/>
      <c r="G668" s="990"/>
      <c r="H668" s="990"/>
      <c r="I668" s="990"/>
      <c r="J668" s="990"/>
      <c r="K668" s="991">
        <v>42973</v>
      </c>
      <c r="L668" s="992">
        <v>42977</v>
      </c>
      <c r="M668" s="992" t="s">
        <v>2116</v>
      </c>
      <c r="N668" s="993"/>
      <c r="O668" s="1005">
        <v>1</v>
      </c>
      <c r="P668" s="1005">
        <v>1</v>
      </c>
      <c r="Q668" s="993">
        <v>42989</v>
      </c>
      <c r="R668" s="993" t="s">
        <v>590</v>
      </c>
      <c r="S668" s="1166" t="s">
        <v>590</v>
      </c>
      <c r="T668" s="990"/>
      <c r="U668" s="324">
        <v>26750</v>
      </c>
      <c r="V668" s="1336"/>
      <c r="W668" s="997">
        <v>1</v>
      </c>
      <c r="X668" s="992"/>
      <c r="Y668" s="1337"/>
      <c r="Z668" s="990"/>
      <c r="AA668" s="992">
        <v>42998</v>
      </c>
      <c r="AB668" s="1166" t="s">
        <v>590</v>
      </c>
      <c r="AC668" s="1338"/>
      <c r="AD668" s="1169"/>
      <c r="AE668" s="191"/>
      <c r="AJ668" s="545"/>
      <c r="AN668" s="545"/>
    </row>
    <row r="669" spans="1:40" s="1" customFormat="1" ht="15" hidden="1" customHeight="1" x14ac:dyDescent="0.25">
      <c r="A669" s="324">
        <v>26751</v>
      </c>
      <c r="B669" s="1076"/>
      <c r="C669" s="1334">
        <v>235</v>
      </c>
      <c r="D669" s="1334" t="s">
        <v>2147</v>
      </c>
      <c r="E669" s="1335" t="s">
        <v>2148</v>
      </c>
      <c r="F669" s="989"/>
      <c r="G669" s="990"/>
      <c r="H669" s="990"/>
      <c r="I669" s="990"/>
      <c r="J669" s="990"/>
      <c r="K669" s="991">
        <v>42977</v>
      </c>
      <c r="L669" s="992">
        <v>42984</v>
      </c>
      <c r="M669" s="992" t="s">
        <v>2145</v>
      </c>
      <c r="N669" s="993"/>
      <c r="O669" s="1005">
        <v>1</v>
      </c>
      <c r="P669" s="1005">
        <v>1</v>
      </c>
      <c r="Q669" s="993">
        <v>43010</v>
      </c>
      <c r="R669" s="993" t="s">
        <v>590</v>
      </c>
      <c r="S669" s="1166" t="s">
        <v>590</v>
      </c>
      <c r="T669" s="990"/>
      <c r="U669" s="324">
        <v>26751</v>
      </c>
      <c r="V669" s="1336"/>
      <c r="W669" s="997">
        <v>1</v>
      </c>
      <c r="X669" s="992"/>
      <c r="Y669" s="1337"/>
      <c r="Z669" s="990"/>
      <c r="AA669" s="992">
        <v>43021</v>
      </c>
      <c r="AB669" s="1166" t="s">
        <v>590</v>
      </c>
      <c r="AC669" s="1338"/>
      <c r="AD669" s="1169"/>
      <c r="AE669" s="191"/>
      <c r="AJ669" s="545"/>
      <c r="AN669" s="545"/>
    </row>
    <row r="670" spans="1:40" s="1" customFormat="1" ht="15" hidden="1" customHeight="1" x14ac:dyDescent="0.25">
      <c r="A670" s="324">
        <v>26752</v>
      </c>
      <c r="B670" s="1076"/>
      <c r="C670" s="1334">
        <v>236</v>
      </c>
      <c r="D670" s="1334" t="s">
        <v>2149</v>
      </c>
      <c r="E670" s="1351" t="s">
        <v>2150</v>
      </c>
      <c r="F670" s="989"/>
      <c r="G670" s="990"/>
      <c r="H670" s="990"/>
      <c r="I670" s="990"/>
      <c r="J670" s="990"/>
      <c r="K670" s="992">
        <v>42973</v>
      </c>
      <c r="L670" s="992">
        <v>42975</v>
      </c>
      <c r="M670" s="992" t="s">
        <v>2137</v>
      </c>
      <c r="N670" s="993"/>
      <c r="O670" s="1005">
        <v>1</v>
      </c>
      <c r="P670" s="1005">
        <v>1</v>
      </c>
      <c r="Q670" s="993">
        <v>43011</v>
      </c>
      <c r="R670" s="993" t="s">
        <v>590</v>
      </c>
      <c r="S670" s="1166" t="s">
        <v>590</v>
      </c>
      <c r="T670" s="990"/>
      <c r="U670" s="324">
        <v>26752</v>
      </c>
      <c r="V670" s="1336"/>
      <c r="W670" s="997">
        <v>1</v>
      </c>
      <c r="X670" s="992"/>
      <c r="Y670" s="1337"/>
      <c r="Z670" s="990"/>
      <c r="AA670" s="992">
        <v>43021</v>
      </c>
      <c r="AB670" s="1166" t="s">
        <v>590</v>
      </c>
      <c r="AC670" s="1338"/>
      <c r="AD670" s="1169"/>
      <c r="AE670" s="191"/>
      <c r="AJ670" s="545"/>
      <c r="AN670" s="545"/>
    </row>
    <row r="671" spans="1:40" s="1" customFormat="1" ht="15" hidden="1" customHeight="1" x14ac:dyDescent="0.25">
      <c r="A671" s="160">
        <v>26782</v>
      </c>
      <c r="B671" s="1076"/>
      <c r="C671" s="1334"/>
      <c r="D671" s="1334" t="s">
        <v>2151</v>
      </c>
      <c r="E671" s="1335" t="s">
        <v>2152</v>
      </c>
      <c r="F671" s="989"/>
      <c r="G671" s="990"/>
      <c r="H671" s="990"/>
      <c r="I671" s="990"/>
      <c r="J671" s="990"/>
      <c r="K671" s="991">
        <v>42972</v>
      </c>
      <c r="L671" s="992">
        <v>42990</v>
      </c>
      <c r="M671" s="992" t="s">
        <v>2153</v>
      </c>
      <c r="N671" s="993"/>
      <c r="O671" s="1005">
        <v>1</v>
      </c>
      <c r="P671" s="1005">
        <v>1</v>
      </c>
      <c r="Q671" s="993">
        <v>43014</v>
      </c>
      <c r="R671" s="993" t="s">
        <v>590</v>
      </c>
      <c r="S671" s="1166"/>
      <c r="T671" s="990"/>
      <c r="U671" s="324">
        <v>26782</v>
      </c>
      <c r="V671" s="1336"/>
      <c r="W671" s="997">
        <v>1</v>
      </c>
      <c r="X671" s="992"/>
      <c r="Y671" s="1337"/>
      <c r="Z671" s="990"/>
      <c r="AA671" s="992">
        <v>43021</v>
      </c>
      <c r="AB671" s="1166" t="s">
        <v>590</v>
      </c>
      <c r="AC671" s="1338"/>
      <c r="AD671" s="1169"/>
      <c r="AE671" s="191"/>
      <c r="AJ671" s="545"/>
      <c r="AN671" s="545"/>
    </row>
    <row r="672" spans="1:40" s="1" customFormat="1" ht="15" hidden="1" customHeight="1" x14ac:dyDescent="0.25">
      <c r="A672" s="253">
        <v>26783</v>
      </c>
      <c r="B672" s="1076"/>
      <c r="C672" s="1334"/>
      <c r="D672" s="1334" t="s">
        <v>2154</v>
      </c>
      <c r="E672" s="1335" t="s">
        <v>2155</v>
      </c>
      <c r="F672" s="989"/>
      <c r="G672" s="990"/>
      <c r="H672" s="990"/>
      <c r="I672" s="990"/>
      <c r="J672" s="990"/>
      <c r="K672" s="991">
        <v>42972</v>
      </c>
      <c r="L672" s="992">
        <v>42990</v>
      </c>
      <c r="M672" s="992" t="s">
        <v>2156</v>
      </c>
      <c r="N672" s="993"/>
      <c r="O672" s="1005">
        <v>1</v>
      </c>
      <c r="P672" s="1005">
        <v>1</v>
      </c>
      <c r="Q672" s="993">
        <v>43014</v>
      </c>
      <c r="R672" s="993" t="s">
        <v>590</v>
      </c>
      <c r="S672" s="1166"/>
      <c r="T672" s="990"/>
      <c r="U672" s="324">
        <v>26783</v>
      </c>
      <c r="V672" s="1336"/>
      <c r="W672" s="997">
        <v>1</v>
      </c>
      <c r="X672" s="992"/>
      <c r="Y672" s="1337"/>
      <c r="Z672" s="990"/>
      <c r="AA672" s="992">
        <v>43021</v>
      </c>
      <c r="AB672" s="1166" t="s">
        <v>590</v>
      </c>
      <c r="AC672" s="1338"/>
      <c r="AD672" s="1169"/>
      <c r="AE672" s="191"/>
      <c r="AJ672" s="545"/>
      <c r="AN672" s="545"/>
    </row>
    <row r="673" spans="1:40" s="1" customFormat="1" ht="15" hidden="1" customHeight="1" x14ac:dyDescent="0.25">
      <c r="A673" s="253">
        <v>26784</v>
      </c>
      <c r="B673" s="1076"/>
      <c r="C673" s="1334"/>
      <c r="D673" s="1334" t="s">
        <v>2157</v>
      </c>
      <c r="E673" s="1335" t="s">
        <v>2158</v>
      </c>
      <c r="F673" s="989"/>
      <c r="G673" s="990"/>
      <c r="H673" s="990"/>
      <c r="I673" s="990"/>
      <c r="J673" s="990"/>
      <c r="K673" s="991">
        <v>42972</v>
      </c>
      <c r="L673" s="992">
        <v>42990</v>
      </c>
      <c r="M673" s="992" t="s">
        <v>2156</v>
      </c>
      <c r="N673" s="993"/>
      <c r="O673" s="1005">
        <v>1</v>
      </c>
      <c r="P673" s="1005">
        <v>1</v>
      </c>
      <c r="Q673" s="993">
        <v>43012</v>
      </c>
      <c r="R673" s="993" t="s">
        <v>590</v>
      </c>
      <c r="S673" s="1166"/>
      <c r="T673" s="990"/>
      <c r="U673" s="324">
        <v>26784</v>
      </c>
      <c r="V673" s="1336"/>
      <c r="W673" s="997">
        <v>1</v>
      </c>
      <c r="X673" s="992"/>
      <c r="Y673" s="1337"/>
      <c r="Z673" s="990"/>
      <c r="AA673" s="992">
        <v>43021</v>
      </c>
      <c r="AB673" s="1166" t="s">
        <v>590</v>
      </c>
      <c r="AC673" s="1338"/>
      <c r="AD673" s="1169"/>
      <c r="AE673" s="191"/>
      <c r="AJ673" s="545"/>
      <c r="AN673" s="545"/>
    </row>
    <row r="674" spans="1:40" s="1" customFormat="1" ht="15" hidden="1" customHeight="1" x14ac:dyDescent="0.25">
      <c r="A674" s="1076">
        <v>26785</v>
      </c>
      <c r="B674" s="1076"/>
      <c r="C674" s="1334"/>
      <c r="D674" s="1334" t="s">
        <v>2159</v>
      </c>
      <c r="E674" s="1335" t="s">
        <v>2160</v>
      </c>
      <c r="F674" s="989"/>
      <c r="G674" s="990"/>
      <c r="H674" s="990"/>
      <c r="I674" s="990"/>
      <c r="J674" s="990"/>
      <c r="K674" s="991">
        <v>42972</v>
      </c>
      <c r="L674" s="992">
        <v>42990</v>
      </c>
      <c r="M674" s="992" t="s">
        <v>2156</v>
      </c>
      <c r="N674" s="993"/>
      <c r="O674" s="1005">
        <v>1</v>
      </c>
      <c r="P674" s="1005">
        <v>1</v>
      </c>
      <c r="Q674" s="993">
        <v>43012</v>
      </c>
      <c r="R674" s="993" t="s">
        <v>590</v>
      </c>
      <c r="S674" s="1166"/>
      <c r="T674" s="990"/>
      <c r="U674" s="324">
        <v>26785</v>
      </c>
      <c r="V674" s="1336"/>
      <c r="W674" s="997">
        <v>1</v>
      </c>
      <c r="X674" s="992"/>
      <c r="Y674" s="1337"/>
      <c r="Z674" s="990"/>
      <c r="AA674" s="992">
        <v>43021</v>
      </c>
      <c r="AB674" s="1166" t="s">
        <v>590</v>
      </c>
      <c r="AC674" s="1338"/>
      <c r="AD674" s="1169"/>
      <c r="AE674" s="191"/>
      <c r="AJ674" s="545"/>
      <c r="AN674" s="545"/>
    </row>
    <row r="675" spans="1:40" s="1" customFormat="1" ht="15" hidden="1" customHeight="1" x14ac:dyDescent="0.25">
      <c r="A675" s="1076">
        <v>26786</v>
      </c>
      <c r="B675" s="1076"/>
      <c r="C675" s="1334"/>
      <c r="D675" s="1334" t="s">
        <v>2161</v>
      </c>
      <c r="E675" s="1335" t="s">
        <v>2155</v>
      </c>
      <c r="F675" s="989"/>
      <c r="G675" s="990"/>
      <c r="H675" s="990"/>
      <c r="I675" s="990"/>
      <c r="J675" s="990"/>
      <c r="K675" s="991">
        <v>42972</v>
      </c>
      <c r="L675" s="992">
        <v>42990</v>
      </c>
      <c r="M675" s="992" t="s">
        <v>2156</v>
      </c>
      <c r="N675" s="993"/>
      <c r="O675" s="1005">
        <v>1</v>
      </c>
      <c r="P675" s="1005">
        <v>1</v>
      </c>
      <c r="Q675" s="993">
        <v>43012</v>
      </c>
      <c r="R675" s="993" t="s">
        <v>590</v>
      </c>
      <c r="S675" s="1166"/>
      <c r="T675" s="990"/>
      <c r="U675" s="324">
        <v>26786</v>
      </c>
      <c r="V675" s="1336"/>
      <c r="W675" s="997">
        <v>1</v>
      </c>
      <c r="X675" s="992"/>
      <c r="Y675" s="1337"/>
      <c r="Z675" s="990"/>
      <c r="AA675" s="992">
        <v>43021</v>
      </c>
      <c r="AB675" s="1166" t="s">
        <v>590</v>
      </c>
      <c r="AC675" s="1338"/>
      <c r="AD675" s="1169"/>
      <c r="AE675" s="191"/>
      <c r="AJ675" s="545"/>
      <c r="AN675" s="545"/>
    </row>
    <row r="676" spans="1:40" s="1" customFormat="1" ht="15" hidden="1" customHeight="1" x14ac:dyDescent="0.25">
      <c r="A676" s="1336">
        <v>26739</v>
      </c>
      <c r="B676" s="1076"/>
      <c r="C676" s="1334">
        <v>901</v>
      </c>
      <c r="D676" s="1334" t="s">
        <v>456</v>
      </c>
      <c r="E676" s="1351" t="s">
        <v>659</v>
      </c>
      <c r="F676" s="989"/>
      <c r="G676" s="990"/>
      <c r="H676" s="990"/>
      <c r="I676" s="990"/>
      <c r="J676" s="990"/>
      <c r="K676" s="992"/>
      <c r="L676" s="1352"/>
      <c r="M676" s="992"/>
      <c r="N676" s="993"/>
      <c r="O676" s="1005"/>
      <c r="P676" s="1005"/>
      <c r="Q676" s="993"/>
      <c r="R676" s="993"/>
      <c r="S676" s="1166"/>
      <c r="T676" s="990"/>
      <c r="U676" s="331"/>
      <c r="V676" s="1336"/>
      <c r="W676" s="997">
        <v>1</v>
      </c>
      <c r="X676" s="992"/>
      <c r="Y676" s="1337"/>
      <c r="Z676" s="990"/>
      <c r="AA676" s="992"/>
      <c r="AB676" s="1166"/>
      <c r="AC676" s="1338"/>
      <c r="AD676" s="1169"/>
      <c r="AE676" s="191"/>
      <c r="AJ676" s="545"/>
      <c r="AN676" s="545"/>
    </row>
    <row r="677" spans="1:40" s="1" customFormat="1" ht="15" hidden="1" customHeight="1" x14ac:dyDescent="0.25">
      <c r="A677" s="1336">
        <v>26740</v>
      </c>
      <c r="B677" s="1076"/>
      <c r="C677" s="1334">
        <v>902</v>
      </c>
      <c r="D677" s="1334" t="s">
        <v>458</v>
      </c>
      <c r="E677" s="1335" t="s">
        <v>663</v>
      </c>
      <c r="F677" s="989"/>
      <c r="G677" s="990"/>
      <c r="H677" s="990"/>
      <c r="I677" s="990"/>
      <c r="J677" s="990"/>
      <c r="K677" s="992"/>
      <c r="L677" s="1352"/>
      <c r="M677" s="992"/>
      <c r="N677" s="993"/>
      <c r="O677" s="1005"/>
      <c r="P677" s="1005"/>
      <c r="Q677" s="993"/>
      <c r="R677" s="993"/>
      <c r="S677" s="1166"/>
      <c r="T677" s="990"/>
      <c r="U677" s="331"/>
      <c r="V677" s="1336"/>
      <c r="W677" s="997">
        <v>1</v>
      </c>
      <c r="X677" s="992"/>
      <c r="Y677" s="1337"/>
      <c r="Z677" s="990"/>
      <c r="AA677" s="992"/>
      <c r="AB677" s="1166"/>
      <c r="AC677" s="1338"/>
      <c r="AD677" s="1169"/>
      <c r="AE677" s="191"/>
      <c r="AJ677" s="545"/>
      <c r="AN677" s="545"/>
    </row>
    <row r="678" spans="1:40" s="1" customFormat="1" ht="15" hidden="1" customHeight="1" x14ac:dyDescent="0.25">
      <c r="A678" s="1336">
        <v>26741</v>
      </c>
      <c r="B678" s="1076"/>
      <c r="C678" s="1334">
        <v>903</v>
      </c>
      <c r="D678" s="1334" t="s">
        <v>49</v>
      </c>
      <c r="E678" s="1335" t="s">
        <v>48</v>
      </c>
      <c r="F678" s="989"/>
      <c r="G678" s="990"/>
      <c r="H678" s="990"/>
      <c r="I678" s="990"/>
      <c r="J678" s="990"/>
      <c r="K678" s="991"/>
      <c r="L678" s="992"/>
      <c r="M678" s="992"/>
      <c r="N678" s="993"/>
      <c r="O678" s="1005"/>
      <c r="P678" s="1005"/>
      <c r="Q678" s="993"/>
      <c r="R678" s="993"/>
      <c r="S678" s="1166"/>
      <c r="T678" s="990"/>
      <c r="U678" s="253"/>
      <c r="V678" s="1336"/>
      <c r="W678" s="997">
        <v>1</v>
      </c>
      <c r="X678" s="992"/>
      <c r="Y678" s="1337"/>
      <c r="Z678" s="990"/>
      <c r="AA678" s="992"/>
      <c r="AB678" s="1166"/>
      <c r="AC678" s="1338"/>
      <c r="AD678" s="1169"/>
      <c r="AE678" s="191"/>
      <c r="AJ678" s="545"/>
      <c r="AN678" s="545"/>
    </row>
    <row r="679" spans="1:40" s="1" customFormat="1" ht="15" hidden="1" customHeight="1" x14ac:dyDescent="0.25">
      <c r="A679" s="331">
        <v>26745</v>
      </c>
      <c r="B679" s="1076"/>
      <c r="C679" s="1334">
        <v>143</v>
      </c>
      <c r="D679" s="1334" t="s">
        <v>2162</v>
      </c>
      <c r="E679" s="1351" t="s">
        <v>2163</v>
      </c>
      <c r="F679" s="989"/>
      <c r="G679" s="990"/>
      <c r="H679" s="990"/>
      <c r="I679" s="990"/>
      <c r="J679" s="990"/>
      <c r="K679" s="991"/>
      <c r="L679" s="992"/>
      <c r="M679" s="992"/>
      <c r="N679" s="993"/>
      <c r="O679" s="1005"/>
      <c r="P679" s="1005"/>
      <c r="Q679" s="993"/>
      <c r="R679" s="993"/>
      <c r="S679" s="1166"/>
      <c r="T679" s="990"/>
      <c r="U679" s="1076"/>
      <c r="V679" s="1336"/>
      <c r="W679" s="997">
        <v>1</v>
      </c>
      <c r="X679" s="992"/>
      <c r="Y679" s="1337"/>
      <c r="Z679" s="990"/>
      <c r="AA679" s="992"/>
      <c r="AB679" s="1166"/>
      <c r="AC679" s="1338"/>
      <c r="AD679" s="1169"/>
      <c r="AE679" s="191"/>
      <c r="AJ679" s="545"/>
      <c r="AN679" s="545"/>
    </row>
    <row r="682" spans="1:40" s="1" customFormat="1" ht="15" customHeight="1" x14ac:dyDescent="0.25">
      <c r="A682" s="1328" t="s">
        <v>2164</v>
      </c>
      <c r="B682" s="1328"/>
      <c r="C682" s="1329"/>
      <c r="D682" s="1329"/>
      <c r="E682" s="1330"/>
      <c r="F682" s="1297"/>
      <c r="G682" s="1228"/>
      <c r="H682" s="1228"/>
      <c r="I682" s="1228"/>
      <c r="J682" s="1228"/>
      <c r="K682" s="1229"/>
      <c r="L682" s="1230"/>
      <c r="M682" s="1230"/>
      <c r="N682" s="1231"/>
      <c r="O682" s="1232"/>
      <c r="P682" s="1232"/>
      <c r="Q682" s="1231"/>
      <c r="R682" s="1231"/>
      <c r="S682" s="1097"/>
      <c r="T682" s="1045"/>
      <c r="U682" s="1101"/>
      <c r="V682" s="1260"/>
      <c r="W682" s="1050"/>
      <c r="X682" s="1230"/>
      <c r="Y682" s="1307"/>
      <c r="Z682" s="1045"/>
      <c r="AA682" s="1230"/>
      <c r="AB682" s="1097"/>
      <c r="AC682" s="1331"/>
      <c r="AD682" s="1109"/>
      <c r="AE682" s="191"/>
      <c r="AJ682" s="545"/>
      <c r="AN682" s="545"/>
    </row>
    <row r="683" spans="1:40" s="1" customFormat="1" ht="15" customHeight="1" x14ac:dyDescent="0.25">
      <c r="A683" s="1076">
        <v>27016</v>
      </c>
      <c r="B683" s="1076"/>
      <c r="C683" s="1334"/>
      <c r="D683" s="1334" t="s">
        <v>2165</v>
      </c>
      <c r="E683" s="1335" t="s">
        <v>2166</v>
      </c>
      <c r="F683" s="989"/>
      <c r="G683" s="990"/>
      <c r="H683" s="990"/>
      <c r="I683" s="990"/>
      <c r="J683" s="990"/>
      <c r="K683" s="991"/>
      <c r="L683" s="992"/>
      <c r="M683" s="992"/>
      <c r="N683" s="993"/>
      <c r="O683" s="1005">
        <v>1</v>
      </c>
      <c r="P683" s="1005">
        <v>1</v>
      </c>
      <c r="Q683" s="993">
        <v>43042</v>
      </c>
      <c r="R683" s="993" t="s">
        <v>590</v>
      </c>
      <c r="S683" s="1166"/>
      <c r="T683" s="990"/>
      <c r="U683" s="1076">
        <v>27016</v>
      </c>
      <c r="V683" s="1336"/>
      <c r="W683" s="997"/>
      <c r="X683" s="992"/>
      <c r="Y683" s="1337"/>
      <c r="Z683" s="990"/>
      <c r="AA683" s="992">
        <v>43049</v>
      </c>
      <c r="AB683" s="1166"/>
      <c r="AC683" s="1338"/>
      <c r="AD683" s="1169"/>
      <c r="AE683" s="191"/>
      <c r="AJ683" s="545"/>
      <c r="AN683" s="545"/>
    </row>
    <row r="684" spans="1:40" s="1" customFormat="1" ht="15" customHeight="1" x14ac:dyDescent="0.25">
      <c r="A684" s="1260"/>
      <c r="B684" s="1105"/>
      <c r="C684" s="1332"/>
      <c r="D684" s="1332"/>
      <c r="E684" s="1333"/>
      <c r="F684" s="1297"/>
      <c r="G684" s="1228"/>
      <c r="H684" s="1228"/>
      <c r="I684" s="1228"/>
      <c r="J684" s="1228"/>
      <c r="K684" s="1229"/>
      <c r="L684" s="1230"/>
      <c r="M684" s="1230"/>
      <c r="N684" s="1231"/>
      <c r="O684" s="1232"/>
      <c r="P684" s="1232"/>
      <c r="Q684" s="1231"/>
      <c r="R684" s="1231"/>
      <c r="S684" s="1097"/>
      <c r="T684" s="1045"/>
      <c r="U684" s="1101"/>
      <c r="V684" s="1260"/>
      <c r="W684" s="1050"/>
      <c r="X684" s="1230"/>
      <c r="Y684" s="1307"/>
      <c r="Z684" s="1045"/>
      <c r="AA684" s="1230"/>
      <c r="AB684" s="1097"/>
      <c r="AC684" s="1331"/>
      <c r="AD684" s="1109"/>
      <c r="AE684" s="191"/>
      <c r="AJ684" s="545"/>
      <c r="AN684" s="545"/>
    </row>
    <row r="686" spans="1:40" s="1" customFormat="1" ht="15" customHeight="1" x14ac:dyDescent="0.25">
      <c r="A686" s="2278" t="s">
        <v>2167</v>
      </c>
      <c r="B686" s="2278"/>
      <c r="C686" s="2278"/>
      <c r="D686" s="2278"/>
      <c r="E686" s="2279"/>
      <c r="F686" s="1297"/>
      <c r="G686" s="982"/>
      <c r="H686" s="982"/>
      <c r="I686" s="982"/>
      <c r="J686" s="982"/>
      <c r="K686" s="1106"/>
      <c r="L686" s="978"/>
      <c r="M686" s="978"/>
      <c r="N686" s="982"/>
      <c r="O686" s="978"/>
      <c r="P686" s="978"/>
      <c r="Q686" s="1231"/>
      <c r="R686" s="982"/>
      <c r="S686" s="1093"/>
      <c r="T686" s="982"/>
      <c r="U686" s="982"/>
      <c r="V686" s="984"/>
      <c r="W686" s="978"/>
      <c r="X686" s="1307"/>
      <c r="Y686" s="982"/>
      <c r="Z686" s="978"/>
      <c r="AA686" s="1093"/>
      <c r="AB686" s="1311"/>
      <c r="AC686" s="1107"/>
      <c r="AD686" s="191"/>
      <c r="AJ686" s="545"/>
      <c r="AN686" s="545"/>
    </row>
    <row r="687" spans="1:40" s="1" customFormat="1" ht="15" customHeight="1" x14ac:dyDescent="0.25">
      <c r="A687" s="324">
        <v>26778</v>
      </c>
      <c r="B687" s="1076"/>
      <c r="C687" s="1334">
        <v>101</v>
      </c>
      <c r="D687" s="1334" t="s">
        <v>2168</v>
      </c>
      <c r="E687" s="1335" t="s">
        <v>2169</v>
      </c>
      <c r="F687" s="989"/>
      <c r="G687" s="990"/>
      <c r="H687" s="990"/>
      <c r="I687" s="990"/>
      <c r="J687" s="990"/>
      <c r="K687" s="992">
        <v>42990</v>
      </c>
      <c r="L687" s="338">
        <v>42991</v>
      </c>
      <c r="M687" s="992" t="s">
        <v>2170</v>
      </c>
      <c r="N687" s="993" t="s">
        <v>590</v>
      </c>
      <c r="O687" s="1005">
        <v>1</v>
      </c>
      <c r="P687" s="1005">
        <v>1</v>
      </c>
      <c r="Q687" s="993">
        <v>43052</v>
      </c>
      <c r="R687" s="993" t="s">
        <v>590</v>
      </c>
      <c r="S687" s="1166"/>
      <c r="T687" s="990"/>
      <c r="U687" s="324">
        <v>26778</v>
      </c>
      <c r="V687" s="997">
        <v>1</v>
      </c>
      <c r="W687" s="992"/>
      <c r="X687" s="1337"/>
      <c r="Y687" s="990"/>
      <c r="Z687" s="992">
        <v>43066</v>
      </c>
      <c r="AA687" s="1166"/>
      <c r="AB687" s="1338"/>
      <c r="AC687" s="1169"/>
      <c r="AD687" s="191"/>
      <c r="AJ687" s="545"/>
      <c r="AN687" s="545"/>
    </row>
    <row r="689" spans="1:72" s="1" customFormat="1" ht="15" customHeight="1" x14ac:dyDescent="0.25">
      <c r="A689" s="344" t="s">
        <v>2171</v>
      </c>
      <c r="B689" s="1353"/>
      <c r="C689" s="1353"/>
      <c r="D689" s="1353"/>
      <c r="E689" s="1353"/>
      <c r="F689" s="1297"/>
      <c r="G689" s="1228"/>
      <c r="H689" s="1228"/>
      <c r="I689" s="1228"/>
      <c r="J689" s="1228"/>
      <c r="K689" s="1229"/>
      <c r="L689" s="1230"/>
      <c r="M689" s="1230"/>
      <c r="N689" s="1231"/>
      <c r="O689" s="1232"/>
      <c r="P689" s="1232"/>
      <c r="Q689" s="1231"/>
      <c r="R689" s="1231"/>
      <c r="S689" s="1097"/>
      <c r="T689" s="1045"/>
      <c r="U689" s="1101"/>
      <c r="V689" s="1050"/>
      <c r="W689" s="1230"/>
      <c r="X689" s="1307"/>
      <c r="Y689" s="1045"/>
      <c r="Z689" s="1230"/>
      <c r="AA689" s="1097"/>
      <c r="AB689" s="1331"/>
      <c r="AC689" s="1109"/>
      <c r="AD689" s="191"/>
      <c r="AJ689" s="545"/>
      <c r="AN689" s="545"/>
    </row>
    <row r="690" spans="1:72" s="1" customFormat="1" ht="15" customHeight="1" x14ac:dyDescent="0.25">
      <c r="A690" s="1224">
        <v>27132</v>
      </c>
      <c r="B690" s="1105"/>
      <c r="C690" s="1332"/>
      <c r="D690" s="1332" t="s">
        <v>2121</v>
      </c>
      <c r="E690" s="1333" t="s">
        <v>2122</v>
      </c>
      <c r="F690" s="1297"/>
      <c r="G690" s="1228"/>
      <c r="H690" s="1228"/>
      <c r="I690" s="1228"/>
      <c r="J690" s="1228"/>
      <c r="K690" s="1229"/>
      <c r="L690" s="1230"/>
      <c r="M690" s="1230" t="s">
        <v>2014</v>
      </c>
      <c r="N690" s="1231"/>
      <c r="O690" s="1232">
        <v>1</v>
      </c>
      <c r="P690" s="1232">
        <v>1</v>
      </c>
      <c r="Q690" s="1231">
        <v>43077</v>
      </c>
      <c r="R690" s="1231" t="s">
        <v>590</v>
      </c>
      <c r="S690" s="1097"/>
      <c r="T690" s="1045"/>
      <c r="U690" s="1101">
        <v>27132</v>
      </c>
      <c r="V690" s="1050">
        <v>0.9</v>
      </c>
      <c r="W690" s="1230"/>
      <c r="X690" s="1307"/>
      <c r="Y690" s="1045"/>
      <c r="Z690" s="1230">
        <v>43082</v>
      </c>
      <c r="AA690" s="1097"/>
      <c r="AB690" s="1331"/>
      <c r="AC690" s="1109"/>
      <c r="AD690" s="191"/>
      <c r="AJ690" s="545"/>
      <c r="AN690" s="545"/>
    </row>
    <row r="692" spans="1:72" s="1" customFormat="1" ht="15" customHeight="1" x14ac:dyDescent="0.25">
      <c r="A692" s="2276" t="s">
        <v>2172</v>
      </c>
      <c r="B692" s="2276"/>
      <c r="C692" s="2276"/>
      <c r="D692" s="2276"/>
      <c r="E692" s="2277"/>
      <c r="F692" s="1214"/>
      <c r="G692" s="979"/>
      <c r="H692" s="979"/>
      <c r="I692" s="979"/>
      <c r="J692" s="1230"/>
      <c r="K692" s="1215"/>
      <c r="L692" s="1216"/>
      <c r="M692" s="1216"/>
      <c r="N692" s="979"/>
      <c r="O692" s="1216"/>
      <c r="P692" s="1216"/>
      <c r="Q692" s="1218"/>
      <c r="R692" s="979"/>
      <c r="S692" s="1219"/>
      <c r="T692" s="979"/>
      <c r="U692" s="979"/>
      <c r="V692" s="1220"/>
      <c r="W692" s="1216"/>
      <c r="X692" s="1354"/>
      <c r="Y692" s="979"/>
      <c r="Z692" s="1216"/>
      <c r="AA692" s="1219"/>
      <c r="AB692" s="1355"/>
      <c r="AC692" s="1356" t="s">
        <v>2173</v>
      </c>
      <c r="AD692" s="191"/>
      <c r="AG692" s="1261"/>
      <c r="AH692" s="289" t="s">
        <v>2031</v>
      </c>
      <c r="AI692" s="289" t="s">
        <v>2032</v>
      </c>
      <c r="AJ692" s="552"/>
      <c r="AK692" s="289"/>
      <c r="AL692" s="289" t="s">
        <v>2032</v>
      </c>
      <c r="AM692" s="289" t="s">
        <v>2031</v>
      </c>
      <c r="AN692" s="1262"/>
    </row>
    <row r="693" spans="1:72" s="55" customFormat="1" ht="18.75" customHeight="1" x14ac:dyDescent="0.25">
      <c r="A693" s="324">
        <v>24775</v>
      </c>
      <c r="B693" s="985">
        <v>1</v>
      </c>
      <c r="C693" s="986">
        <v>109</v>
      </c>
      <c r="D693" s="1164" t="s">
        <v>2174</v>
      </c>
      <c r="E693" s="1165" t="s">
        <v>2175</v>
      </c>
      <c r="F693" s="989">
        <v>42846</v>
      </c>
      <c r="G693" s="990">
        <v>80</v>
      </c>
      <c r="H693" s="990">
        <v>9</v>
      </c>
      <c r="I693" s="990"/>
      <c r="J693" s="1230"/>
      <c r="K693" s="991">
        <v>42817</v>
      </c>
      <c r="L693" s="992">
        <v>42842</v>
      </c>
      <c r="M693" s="992" t="s">
        <v>2014</v>
      </c>
      <c r="N693" s="993"/>
      <c r="O693" s="1005">
        <v>1</v>
      </c>
      <c r="P693" s="1005">
        <v>1</v>
      </c>
      <c r="Q693" s="993">
        <v>42891</v>
      </c>
      <c r="R693" s="993" t="s">
        <v>590</v>
      </c>
      <c r="S693" s="1166" t="s">
        <v>590</v>
      </c>
      <c r="T693" s="986"/>
      <c r="U693" s="324">
        <v>24775</v>
      </c>
      <c r="V693" s="997">
        <v>1</v>
      </c>
      <c r="W693" s="992">
        <v>42965</v>
      </c>
      <c r="X693" s="1339">
        <v>1.1000000000000001</v>
      </c>
      <c r="Y693" s="993"/>
      <c r="Z693" s="992">
        <v>43007</v>
      </c>
      <c r="AA693" s="1166" t="s">
        <v>590</v>
      </c>
      <c r="AB693" s="1164">
        <v>2</v>
      </c>
      <c r="AC693" s="1169">
        <v>48</v>
      </c>
      <c r="AD693" s="236"/>
      <c r="AG693" s="1263" t="s">
        <v>2035</v>
      </c>
      <c r="AH693" s="1237">
        <v>9580</v>
      </c>
      <c r="AI693" s="1237">
        <v>8205</v>
      </c>
      <c r="AJ693" s="1264">
        <f>AI693/AH693</f>
        <v>0.85647181628392488</v>
      </c>
      <c r="AK693" s="1237"/>
      <c r="AL693" s="1237">
        <v>1203521</v>
      </c>
      <c r="AM693" s="1237">
        <v>1482245</v>
      </c>
      <c r="AN693" s="1264">
        <f>AL693/AM693</f>
        <v>0.81195821203647167</v>
      </c>
    </row>
    <row r="694" spans="1:72" s="291" customFormat="1" ht="19.5" customHeight="1" x14ac:dyDescent="0.25">
      <c r="A694" s="324">
        <v>24773</v>
      </c>
      <c r="B694" s="985">
        <v>1</v>
      </c>
      <c r="C694" s="986">
        <v>106</v>
      </c>
      <c r="D694" s="1164" t="s">
        <v>2176</v>
      </c>
      <c r="E694" s="1165" t="s">
        <v>1075</v>
      </c>
      <c r="F694" s="989">
        <v>42846</v>
      </c>
      <c r="G694" s="990">
        <v>100</v>
      </c>
      <c r="H694" s="990">
        <v>0</v>
      </c>
      <c r="I694" s="990"/>
      <c r="J694" s="1230"/>
      <c r="K694" s="991">
        <v>42832</v>
      </c>
      <c r="L694" s="992">
        <v>42864</v>
      </c>
      <c r="M694" s="992" t="s">
        <v>2014</v>
      </c>
      <c r="N694" s="993" t="s">
        <v>590</v>
      </c>
      <c r="O694" s="1005">
        <v>1</v>
      </c>
      <c r="P694" s="1005">
        <v>1</v>
      </c>
      <c r="Q694" s="993">
        <v>42908</v>
      </c>
      <c r="R694" s="993" t="s">
        <v>590</v>
      </c>
      <c r="S694" s="1166" t="s">
        <v>590</v>
      </c>
      <c r="T694" s="986"/>
      <c r="U694" s="324">
        <v>24773</v>
      </c>
      <c r="V694" s="997">
        <v>1</v>
      </c>
      <c r="W694" s="992">
        <v>42965</v>
      </c>
      <c r="X694" s="1339">
        <v>1.1000000000000001</v>
      </c>
      <c r="Y694" s="993"/>
      <c r="Z694" s="992">
        <v>43007</v>
      </c>
      <c r="AA694" s="1166" t="s">
        <v>590</v>
      </c>
      <c r="AB694" s="1164" t="s">
        <v>2177</v>
      </c>
      <c r="AC694" s="1169">
        <v>36</v>
      </c>
      <c r="AD694" s="290"/>
      <c r="AG694" s="1263" t="s">
        <v>2038</v>
      </c>
      <c r="AH694" s="1237">
        <v>1270</v>
      </c>
      <c r="AI694" s="1237">
        <v>956</v>
      </c>
      <c r="AJ694" s="1264">
        <f>AI694/AH694</f>
        <v>0.75275590551181104</v>
      </c>
      <c r="AK694" s="1237"/>
      <c r="AL694" s="1237"/>
      <c r="AM694" s="1237"/>
      <c r="AN694" s="1264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</row>
    <row r="695" spans="1:72" s="291" customFormat="1" ht="15" customHeight="1" x14ac:dyDescent="0.25">
      <c r="A695" s="324">
        <v>24774</v>
      </c>
      <c r="B695" s="985">
        <v>1</v>
      </c>
      <c r="C695" s="986">
        <v>108</v>
      </c>
      <c r="D695" s="1357" t="s">
        <v>2178</v>
      </c>
      <c r="E695" s="1165" t="s">
        <v>277</v>
      </c>
      <c r="F695" s="989">
        <v>42783</v>
      </c>
      <c r="G695" s="990">
        <v>210</v>
      </c>
      <c r="H695" s="990">
        <v>200</v>
      </c>
      <c r="I695" s="990"/>
      <c r="J695" s="1230"/>
      <c r="K695" s="991">
        <v>42769</v>
      </c>
      <c r="L695" s="992">
        <v>42782</v>
      </c>
      <c r="M695" s="992" t="s">
        <v>2014</v>
      </c>
      <c r="N695" s="993" t="s">
        <v>590</v>
      </c>
      <c r="O695" s="1005">
        <v>1</v>
      </c>
      <c r="P695" s="1005">
        <v>1</v>
      </c>
      <c r="Q695" s="993">
        <v>42856</v>
      </c>
      <c r="R695" s="993" t="s">
        <v>590</v>
      </c>
      <c r="S695" s="1166" t="s">
        <v>590</v>
      </c>
      <c r="T695" s="986"/>
      <c r="U695" s="324">
        <v>24774</v>
      </c>
      <c r="V695" s="997">
        <v>1</v>
      </c>
      <c r="W695" s="992">
        <v>42965</v>
      </c>
      <c r="X695" s="1339">
        <v>1.1000000000000001</v>
      </c>
      <c r="Y695" s="993"/>
      <c r="Z695" s="992">
        <v>43007</v>
      </c>
      <c r="AA695" s="1166" t="s">
        <v>590</v>
      </c>
      <c r="AB695" s="1164" t="s">
        <v>2179</v>
      </c>
      <c r="AC695" s="1169">
        <v>63</v>
      </c>
      <c r="AD695" s="290"/>
      <c r="AG695" s="1263" t="s">
        <v>2041</v>
      </c>
      <c r="AH695" s="1237">
        <v>3568</v>
      </c>
      <c r="AI695" s="1237">
        <v>3080</v>
      </c>
      <c r="AJ695" s="1264">
        <f>AI695/AH695</f>
        <v>0.86322869955156956</v>
      </c>
      <c r="AK695" s="1237"/>
      <c r="AL695" s="1237"/>
      <c r="AM695" s="1237"/>
      <c r="AN695" s="1264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</row>
    <row r="696" spans="1:72" s="1" customFormat="1" ht="15" customHeight="1" x14ac:dyDescent="0.25">
      <c r="A696" s="331">
        <v>24850</v>
      </c>
      <c r="B696" s="985"/>
      <c r="C696" s="986">
        <v>180</v>
      </c>
      <c r="D696" s="1164" t="s">
        <v>2180</v>
      </c>
      <c r="E696" s="1165" t="s">
        <v>2181</v>
      </c>
      <c r="F696" s="989">
        <v>42930</v>
      </c>
      <c r="G696" s="990">
        <v>1</v>
      </c>
      <c r="H696" s="990">
        <v>1</v>
      </c>
      <c r="I696" s="990"/>
      <c r="J696" s="1230"/>
      <c r="K696" s="991">
        <v>42823</v>
      </c>
      <c r="L696" s="992">
        <v>42842</v>
      </c>
      <c r="M696" s="992" t="s">
        <v>2014</v>
      </c>
      <c r="N696" s="993"/>
      <c r="O696" s="1005">
        <f>H696/G696</f>
        <v>1</v>
      </c>
      <c r="P696" s="1005">
        <v>1</v>
      </c>
      <c r="Q696" s="993" t="s">
        <v>2027</v>
      </c>
      <c r="R696" s="993"/>
      <c r="S696" s="1166"/>
      <c r="T696" s="986"/>
      <c r="U696" s="1336" t="s">
        <v>1657</v>
      </c>
      <c r="V696" s="997">
        <v>1</v>
      </c>
      <c r="W696" s="992" t="s">
        <v>2027</v>
      </c>
      <c r="X696" s="1339"/>
      <c r="Y696" s="993"/>
      <c r="Z696" s="992">
        <v>42986</v>
      </c>
      <c r="AA696" s="1166" t="s">
        <v>590</v>
      </c>
      <c r="AB696" s="1164" t="s">
        <v>2182</v>
      </c>
      <c r="AC696" s="1169">
        <v>61</v>
      </c>
      <c r="AD696" s="191"/>
      <c r="AG696" s="1263"/>
      <c r="AH696" s="1237">
        <f>SUM(AH693:AH695)</f>
        <v>14418</v>
      </c>
      <c r="AI696" s="1237">
        <f>SUM(AI693:AI695)</f>
        <v>12241</v>
      </c>
      <c r="AJ696" s="1264">
        <f>AI696/AH696</f>
        <v>0.84900818421417668</v>
      </c>
      <c r="AK696" s="1237"/>
      <c r="AL696" s="1237"/>
      <c r="AM696" s="1237"/>
      <c r="AN696" s="1264"/>
    </row>
    <row r="697" spans="1:72" s="1" customFormat="1" ht="15" hidden="1" customHeight="1" x14ac:dyDescent="0.25">
      <c r="A697" s="324">
        <v>24843</v>
      </c>
      <c r="B697" s="985">
        <v>2</v>
      </c>
      <c r="C697" s="986">
        <v>408</v>
      </c>
      <c r="D697" s="1164" t="s">
        <v>2183</v>
      </c>
      <c r="E697" s="1165" t="s">
        <v>2184</v>
      </c>
      <c r="F697" s="989"/>
      <c r="G697" s="990">
        <v>110</v>
      </c>
      <c r="H697" s="990">
        <v>15</v>
      </c>
      <c r="I697" s="990"/>
      <c r="J697" s="1230"/>
      <c r="K697" s="991">
        <v>42748</v>
      </c>
      <c r="L697" s="992">
        <v>42776</v>
      </c>
      <c r="M697" s="992" t="s">
        <v>2014</v>
      </c>
      <c r="N697" s="993"/>
      <c r="O697" s="1005">
        <v>1</v>
      </c>
      <c r="P697" s="1005">
        <v>1</v>
      </c>
      <c r="Q697" s="993">
        <v>42919</v>
      </c>
      <c r="R697" s="993" t="s">
        <v>590</v>
      </c>
      <c r="S697" s="1166" t="s">
        <v>590</v>
      </c>
      <c r="T697" s="986"/>
      <c r="U697" s="324">
        <v>24843</v>
      </c>
      <c r="V697" s="997">
        <v>1</v>
      </c>
      <c r="W697" s="992">
        <v>43021</v>
      </c>
      <c r="X697" s="1339">
        <v>2</v>
      </c>
      <c r="Y697" s="993"/>
      <c r="Z697" s="992">
        <v>43007</v>
      </c>
      <c r="AA697" s="1166" t="s">
        <v>590</v>
      </c>
      <c r="AB697" s="1164">
        <v>1</v>
      </c>
      <c r="AC697" s="1169">
        <v>38</v>
      </c>
      <c r="AD697" s="191"/>
      <c r="AI697" s="55"/>
      <c r="AJ697" s="547"/>
      <c r="AK697" s="55"/>
      <c r="AL697" s="55"/>
      <c r="AM697" s="55"/>
      <c r="AN697" s="547"/>
    </row>
    <row r="698" spans="1:72" s="1" customFormat="1" ht="21" hidden="1" customHeight="1" x14ac:dyDescent="0.25">
      <c r="A698" s="324">
        <v>24776</v>
      </c>
      <c r="B698" s="985">
        <v>1</v>
      </c>
      <c r="C698" s="986">
        <v>110</v>
      </c>
      <c r="D698" s="1164" t="s">
        <v>2185</v>
      </c>
      <c r="E698" s="1165" t="s">
        <v>1843</v>
      </c>
      <c r="F698" s="989">
        <v>42828</v>
      </c>
      <c r="G698" s="990">
        <v>357</v>
      </c>
      <c r="H698" s="990"/>
      <c r="I698" s="990"/>
      <c r="J698" s="1230"/>
      <c r="K698" s="991">
        <v>42871</v>
      </c>
      <c r="L698" s="992">
        <v>42873</v>
      </c>
      <c r="M698" s="992" t="s">
        <v>2014</v>
      </c>
      <c r="N698" s="993"/>
      <c r="O698" s="1005">
        <v>1</v>
      </c>
      <c r="P698" s="1005">
        <v>1</v>
      </c>
      <c r="Q698" s="993">
        <v>42944</v>
      </c>
      <c r="R698" s="993" t="s">
        <v>590</v>
      </c>
      <c r="S698" s="1166" t="s">
        <v>590</v>
      </c>
      <c r="T698" s="986"/>
      <c r="U698" s="324">
        <v>24776</v>
      </c>
      <c r="V698" s="997">
        <v>1</v>
      </c>
      <c r="W698" s="992">
        <v>42970</v>
      </c>
      <c r="X698" s="1339">
        <v>1.1000000000000001</v>
      </c>
      <c r="Y698" s="993"/>
      <c r="Z698" s="992">
        <v>43014</v>
      </c>
      <c r="AA698" s="1166" t="s">
        <v>590</v>
      </c>
      <c r="AB698" s="1164" t="s">
        <v>2186</v>
      </c>
      <c r="AC698" s="1169">
        <v>29</v>
      </c>
      <c r="AD698" s="191"/>
      <c r="AI698" s="55"/>
      <c r="AJ698" s="547"/>
      <c r="AK698" s="55"/>
      <c r="AL698" s="55"/>
      <c r="AM698" s="55"/>
      <c r="AN698" s="547"/>
    </row>
    <row r="699" spans="1:72" s="1" customFormat="1" ht="15" hidden="1" customHeight="1" x14ac:dyDescent="0.25">
      <c r="A699" s="324">
        <v>24830</v>
      </c>
      <c r="B699" s="985"/>
      <c r="C699" s="986">
        <v>333</v>
      </c>
      <c r="D699" s="1164" t="s">
        <v>2187</v>
      </c>
      <c r="E699" s="1165" t="s">
        <v>690</v>
      </c>
      <c r="F699" s="989">
        <v>42930</v>
      </c>
      <c r="G699" s="990"/>
      <c r="H699" s="990"/>
      <c r="I699" s="990"/>
      <c r="J699" s="1230"/>
      <c r="K699" s="991">
        <v>42900</v>
      </c>
      <c r="L699" s="992">
        <v>42905</v>
      </c>
      <c r="M699" s="992" t="s">
        <v>2014</v>
      </c>
      <c r="N699" s="993"/>
      <c r="O699" s="1005">
        <v>1</v>
      </c>
      <c r="P699" s="1005">
        <v>1</v>
      </c>
      <c r="Q699" s="993">
        <v>42961</v>
      </c>
      <c r="R699" s="993" t="s">
        <v>590</v>
      </c>
      <c r="S699" s="1166" t="s">
        <v>590</v>
      </c>
      <c r="T699" s="986"/>
      <c r="U699" s="324">
        <v>24830</v>
      </c>
      <c r="V699" s="997">
        <v>1</v>
      </c>
      <c r="W699" s="992">
        <v>42978</v>
      </c>
      <c r="X699" s="1339">
        <v>4</v>
      </c>
      <c r="Y699" s="993"/>
      <c r="Z699" s="992">
        <v>43007</v>
      </c>
      <c r="AA699" s="1166" t="s">
        <v>590</v>
      </c>
      <c r="AB699" s="1164" t="s">
        <v>2188</v>
      </c>
      <c r="AC699" s="1169">
        <v>26</v>
      </c>
      <c r="AD699" s="191"/>
      <c r="AI699" s="55"/>
      <c r="AJ699" s="547"/>
      <c r="AK699" s="55"/>
      <c r="AL699" s="55"/>
      <c r="AM699" s="55"/>
      <c r="AN699" s="547"/>
    </row>
    <row r="700" spans="1:72" s="55" customFormat="1" ht="15" hidden="1" customHeight="1" x14ac:dyDescent="0.25">
      <c r="A700" s="324">
        <v>24832</v>
      </c>
      <c r="B700" s="985"/>
      <c r="C700" s="986">
        <v>335</v>
      </c>
      <c r="D700" s="1164" t="s">
        <v>2189</v>
      </c>
      <c r="E700" s="1165" t="s">
        <v>639</v>
      </c>
      <c r="F700" s="989">
        <v>42930</v>
      </c>
      <c r="G700" s="990"/>
      <c r="H700" s="990"/>
      <c r="I700" s="990"/>
      <c r="J700" s="1230"/>
      <c r="K700" s="991">
        <v>42900</v>
      </c>
      <c r="L700" s="992">
        <v>42905</v>
      </c>
      <c r="M700" s="992" t="s">
        <v>2014</v>
      </c>
      <c r="N700" s="993"/>
      <c r="O700" s="1005">
        <v>1</v>
      </c>
      <c r="P700" s="1005">
        <v>1</v>
      </c>
      <c r="Q700" s="993">
        <v>42961</v>
      </c>
      <c r="R700" s="993" t="s">
        <v>590</v>
      </c>
      <c r="S700" s="1166" t="s">
        <v>590</v>
      </c>
      <c r="T700" s="986"/>
      <c r="U700" s="324">
        <v>24832</v>
      </c>
      <c r="V700" s="997">
        <v>1</v>
      </c>
      <c r="W700" s="992">
        <v>42978</v>
      </c>
      <c r="X700" s="1339">
        <v>4</v>
      </c>
      <c r="Y700" s="993"/>
      <c r="Z700" s="992">
        <v>43007</v>
      </c>
      <c r="AA700" s="1166" t="s">
        <v>590</v>
      </c>
      <c r="AB700" s="1164" t="s">
        <v>2188</v>
      </c>
      <c r="AC700" s="1169">
        <v>26</v>
      </c>
      <c r="AD700" s="236"/>
      <c r="AJ700" s="547"/>
      <c r="AN700" s="547"/>
    </row>
    <row r="701" spans="1:72" s="55" customFormat="1" ht="24.75" hidden="1" customHeight="1" x14ac:dyDescent="0.25">
      <c r="A701" s="324">
        <v>24833</v>
      </c>
      <c r="B701" s="985"/>
      <c r="C701" s="986">
        <v>336</v>
      </c>
      <c r="D701" s="1164" t="s">
        <v>2190</v>
      </c>
      <c r="E701" s="1165" t="s">
        <v>639</v>
      </c>
      <c r="F701" s="989">
        <v>42930</v>
      </c>
      <c r="G701" s="990"/>
      <c r="H701" s="990"/>
      <c r="I701" s="990"/>
      <c r="J701" s="1230"/>
      <c r="K701" s="991">
        <v>42912</v>
      </c>
      <c r="L701" s="992">
        <v>42922</v>
      </c>
      <c r="M701" s="992" t="s">
        <v>2014</v>
      </c>
      <c r="N701" s="993"/>
      <c r="O701" s="1005">
        <v>1</v>
      </c>
      <c r="P701" s="1005">
        <v>1</v>
      </c>
      <c r="Q701" s="993">
        <v>42961</v>
      </c>
      <c r="R701" s="993" t="s">
        <v>590</v>
      </c>
      <c r="S701" s="1166" t="s">
        <v>590</v>
      </c>
      <c r="T701" s="986"/>
      <c r="U701" s="324">
        <v>24833</v>
      </c>
      <c r="V701" s="997">
        <v>1</v>
      </c>
      <c r="W701" s="992">
        <v>42978</v>
      </c>
      <c r="X701" s="1339">
        <v>4</v>
      </c>
      <c r="Y701" s="993"/>
      <c r="Z701" s="992">
        <v>43007</v>
      </c>
      <c r="AA701" s="1166" t="s">
        <v>590</v>
      </c>
      <c r="AB701" s="1164" t="s">
        <v>2188</v>
      </c>
      <c r="AC701" s="1169">
        <v>60</v>
      </c>
      <c r="AD701" s="236"/>
      <c r="AJ701" s="547"/>
      <c r="AN701" s="547"/>
    </row>
    <row r="702" spans="1:72" s="1" customFormat="1" ht="15" hidden="1" customHeight="1" x14ac:dyDescent="0.25">
      <c r="A702" s="324">
        <v>24777</v>
      </c>
      <c r="B702" s="985">
        <v>1</v>
      </c>
      <c r="C702" s="986">
        <v>111</v>
      </c>
      <c r="D702" s="1164" t="s">
        <v>2191</v>
      </c>
      <c r="E702" s="1165" t="s">
        <v>2192</v>
      </c>
      <c r="F702" s="989">
        <v>42825</v>
      </c>
      <c r="G702" s="990">
        <v>700</v>
      </c>
      <c r="H702" s="990">
        <v>370</v>
      </c>
      <c r="I702" s="990"/>
      <c r="J702" s="1230"/>
      <c r="K702" s="991">
        <v>42832</v>
      </c>
      <c r="L702" s="992">
        <v>42845</v>
      </c>
      <c r="M702" s="992" t="s">
        <v>2014</v>
      </c>
      <c r="N702" s="993" t="s">
        <v>590</v>
      </c>
      <c r="O702" s="1005">
        <v>1</v>
      </c>
      <c r="P702" s="1005">
        <v>1</v>
      </c>
      <c r="Q702" s="993">
        <v>42884</v>
      </c>
      <c r="R702" s="993" t="s">
        <v>590</v>
      </c>
      <c r="S702" s="1166" t="s">
        <v>590</v>
      </c>
      <c r="T702" s="986"/>
      <c r="U702" s="324">
        <v>24777</v>
      </c>
      <c r="V702" s="997">
        <v>1</v>
      </c>
      <c r="W702" s="992">
        <v>42970</v>
      </c>
      <c r="X702" s="1339">
        <v>1.1000000000000001</v>
      </c>
      <c r="Y702" s="993"/>
      <c r="Z702" s="992">
        <v>43014</v>
      </c>
      <c r="AA702" s="1166" t="s">
        <v>590</v>
      </c>
      <c r="AB702" s="1164">
        <v>5</v>
      </c>
      <c r="AC702" s="1358">
        <v>51</v>
      </c>
      <c r="AD702" s="191"/>
      <c r="AI702" s="55"/>
      <c r="AJ702" s="547"/>
      <c r="AK702" s="55"/>
      <c r="AL702" s="55"/>
      <c r="AM702" s="55"/>
      <c r="AN702" s="547"/>
    </row>
    <row r="703" spans="1:72" s="1" customFormat="1" ht="22.5" hidden="1" customHeight="1" x14ac:dyDescent="0.25">
      <c r="A703" s="324">
        <v>24819</v>
      </c>
      <c r="B703" s="985">
        <v>4</v>
      </c>
      <c r="C703" s="986">
        <v>307</v>
      </c>
      <c r="D703" s="1164" t="s">
        <v>2193</v>
      </c>
      <c r="E703" s="1165" t="s">
        <v>639</v>
      </c>
      <c r="F703" s="989">
        <v>42905</v>
      </c>
      <c r="G703" s="990"/>
      <c r="H703" s="990"/>
      <c r="I703" s="990"/>
      <c r="J703" s="1230"/>
      <c r="K703" s="991">
        <v>42912</v>
      </c>
      <c r="L703" s="992">
        <v>42922</v>
      </c>
      <c r="M703" s="992" t="s">
        <v>2014</v>
      </c>
      <c r="N703" s="993"/>
      <c r="O703" s="1005">
        <v>1</v>
      </c>
      <c r="P703" s="1005">
        <v>1</v>
      </c>
      <c r="Q703" s="993">
        <v>42989</v>
      </c>
      <c r="R703" s="993" t="s">
        <v>590</v>
      </c>
      <c r="S703" s="1166" t="s">
        <v>590</v>
      </c>
      <c r="T703" s="986"/>
      <c r="U703" s="324">
        <v>24819</v>
      </c>
      <c r="V703" s="997">
        <v>1</v>
      </c>
      <c r="W703" s="992">
        <v>42993</v>
      </c>
      <c r="X703" s="1339"/>
      <c r="Y703" s="993"/>
      <c r="Z703" s="992">
        <v>43014</v>
      </c>
      <c r="AA703" s="1166" t="s">
        <v>590</v>
      </c>
      <c r="AB703" s="1164" t="s">
        <v>2188</v>
      </c>
      <c r="AC703" s="1169">
        <v>55</v>
      </c>
      <c r="AD703" s="191"/>
      <c r="AI703" s="55"/>
      <c r="AJ703" s="547"/>
      <c r="AK703" s="55"/>
      <c r="AL703" s="55"/>
      <c r="AM703" s="55"/>
      <c r="AN703" s="547"/>
    </row>
    <row r="704" spans="1:72" s="291" customFormat="1" ht="23.25" hidden="1" customHeight="1" x14ac:dyDescent="0.25">
      <c r="A704" s="324">
        <v>24818</v>
      </c>
      <c r="B704" s="985">
        <v>4</v>
      </c>
      <c r="C704" s="986">
        <v>306</v>
      </c>
      <c r="D704" s="1164" t="s">
        <v>2194</v>
      </c>
      <c r="E704" s="1165" t="s">
        <v>639</v>
      </c>
      <c r="F704" s="989">
        <v>42912</v>
      </c>
      <c r="G704" s="990"/>
      <c r="H704" s="990"/>
      <c r="I704" s="990"/>
      <c r="J704" s="1230"/>
      <c r="K704" s="991">
        <v>42912</v>
      </c>
      <c r="L704" s="992">
        <v>42922</v>
      </c>
      <c r="M704" s="992" t="s">
        <v>2014</v>
      </c>
      <c r="N704" s="993"/>
      <c r="O704" s="1005">
        <v>1</v>
      </c>
      <c r="P704" s="1005">
        <v>1</v>
      </c>
      <c r="Q704" s="993">
        <v>42989</v>
      </c>
      <c r="R704" s="993" t="s">
        <v>590</v>
      </c>
      <c r="S704" s="1166" t="s">
        <v>590</v>
      </c>
      <c r="T704" s="986"/>
      <c r="U704" s="324">
        <v>24818</v>
      </c>
      <c r="V704" s="997">
        <v>1</v>
      </c>
      <c r="W704" s="992">
        <v>42993</v>
      </c>
      <c r="X704" s="1339"/>
      <c r="Y704" s="993"/>
      <c r="Z704" s="992">
        <v>43014</v>
      </c>
      <c r="AA704" s="1166" t="s">
        <v>590</v>
      </c>
      <c r="AB704" s="1164" t="s">
        <v>2188</v>
      </c>
      <c r="AC704" s="1169">
        <v>27</v>
      </c>
      <c r="AD704" s="290"/>
      <c r="AI704" s="55"/>
      <c r="AJ704" s="547"/>
      <c r="AK704" s="55"/>
      <c r="AL704" s="55"/>
      <c r="AM704" s="55"/>
      <c r="AN704" s="547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</row>
    <row r="705" spans="1:40" s="1" customFormat="1" ht="15" hidden="1" customHeight="1" x14ac:dyDescent="0.25">
      <c r="A705" s="324">
        <v>24772</v>
      </c>
      <c r="B705" s="985"/>
      <c r="C705" s="986">
        <v>105</v>
      </c>
      <c r="D705" s="1164" t="s">
        <v>2195</v>
      </c>
      <c r="E705" s="1165" t="s">
        <v>1073</v>
      </c>
      <c r="F705" s="989"/>
      <c r="G705" s="990">
        <v>92</v>
      </c>
      <c r="H705" s="990">
        <v>0</v>
      </c>
      <c r="I705" s="990"/>
      <c r="J705" s="1230"/>
      <c r="K705" s="991">
        <v>42802</v>
      </c>
      <c r="L705" s="992">
        <v>42843</v>
      </c>
      <c r="M705" s="992" t="s">
        <v>2014</v>
      </c>
      <c r="N705" s="993"/>
      <c r="O705" s="1005">
        <v>1</v>
      </c>
      <c r="P705" s="1005">
        <v>1</v>
      </c>
      <c r="Q705" s="993">
        <v>43000</v>
      </c>
      <c r="R705" s="993" t="s">
        <v>590</v>
      </c>
      <c r="S705" s="1166"/>
      <c r="T705" s="986"/>
      <c r="U705" s="324">
        <v>24772</v>
      </c>
      <c r="V705" s="997">
        <v>1</v>
      </c>
      <c r="W705" s="992">
        <v>42993</v>
      </c>
      <c r="X705" s="1339"/>
      <c r="Y705" s="993"/>
      <c r="Z705" s="992">
        <v>43021</v>
      </c>
      <c r="AA705" s="1166" t="s">
        <v>590</v>
      </c>
      <c r="AB705" s="1164" t="s">
        <v>2196</v>
      </c>
      <c r="AC705" s="1169">
        <v>37</v>
      </c>
      <c r="AD705" s="191"/>
      <c r="AI705" s="55"/>
      <c r="AJ705" s="547"/>
      <c r="AK705" s="55"/>
      <c r="AL705" s="55"/>
      <c r="AM705" s="55"/>
      <c r="AN705" s="547"/>
    </row>
    <row r="706" spans="1:40" s="1" customFormat="1" ht="18" hidden="1" customHeight="1" x14ac:dyDescent="0.25">
      <c r="A706" s="324">
        <v>24771</v>
      </c>
      <c r="B706" s="985"/>
      <c r="C706" s="986">
        <v>104</v>
      </c>
      <c r="D706" s="1164" t="s">
        <v>2197</v>
      </c>
      <c r="E706" s="1165" t="s">
        <v>1073</v>
      </c>
      <c r="F706" s="989"/>
      <c r="G706" s="990">
        <v>117</v>
      </c>
      <c r="H706" s="990">
        <v>0</v>
      </c>
      <c r="I706" s="990"/>
      <c r="J706" s="1230"/>
      <c r="K706" s="991">
        <v>42802</v>
      </c>
      <c r="L706" s="992">
        <v>42843</v>
      </c>
      <c r="M706" s="992" t="s">
        <v>2014</v>
      </c>
      <c r="N706" s="993"/>
      <c r="O706" s="1005">
        <v>1</v>
      </c>
      <c r="P706" s="1005">
        <v>1</v>
      </c>
      <c r="Q706" s="993">
        <v>43000</v>
      </c>
      <c r="R706" s="993" t="s">
        <v>590</v>
      </c>
      <c r="S706" s="1166" t="s">
        <v>590</v>
      </c>
      <c r="T706" s="986"/>
      <c r="U706" s="324">
        <v>24771</v>
      </c>
      <c r="V706" s="997">
        <v>1</v>
      </c>
      <c r="W706" s="992">
        <v>42993</v>
      </c>
      <c r="X706" s="1339"/>
      <c r="Y706" s="993"/>
      <c r="Z706" s="992">
        <v>43021</v>
      </c>
      <c r="AA706" s="1166" t="s">
        <v>590</v>
      </c>
      <c r="AB706" s="1164" t="s">
        <v>2196</v>
      </c>
      <c r="AC706" s="1169">
        <v>54</v>
      </c>
      <c r="AD706" s="191"/>
      <c r="AI706" s="55"/>
      <c r="AJ706" s="547"/>
      <c r="AK706" s="55"/>
      <c r="AL706" s="55"/>
      <c r="AM706" s="55"/>
      <c r="AN706" s="547"/>
    </row>
    <row r="707" spans="1:40" s="1" customFormat="1" ht="15" hidden="1" customHeight="1" x14ac:dyDescent="0.25">
      <c r="A707" s="1076">
        <v>24770</v>
      </c>
      <c r="B707" s="985">
        <v>2</v>
      </c>
      <c r="C707" s="986">
        <v>103</v>
      </c>
      <c r="D707" s="1164" t="s">
        <v>2198</v>
      </c>
      <c r="E707" s="1165" t="s">
        <v>1073</v>
      </c>
      <c r="F707" s="989">
        <v>42865</v>
      </c>
      <c r="G707" s="990">
        <v>117</v>
      </c>
      <c r="H707" s="990">
        <v>0</v>
      </c>
      <c r="I707" s="990"/>
      <c r="J707" s="1230"/>
      <c r="K707" s="991">
        <v>42802</v>
      </c>
      <c r="L707" s="992">
        <v>42845</v>
      </c>
      <c r="M707" s="992" t="s">
        <v>2014</v>
      </c>
      <c r="N707" s="993"/>
      <c r="O707" s="1005">
        <v>1</v>
      </c>
      <c r="P707" s="1005">
        <v>1</v>
      </c>
      <c r="Q707" s="993">
        <v>42979</v>
      </c>
      <c r="R707" s="993" t="s">
        <v>590</v>
      </c>
      <c r="S707" s="1166" t="s">
        <v>590</v>
      </c>
      <c r="T707" s="986"/>
      <c r="U707" s="1076">
        <v>24770</v>
      </c>
      <c r="V707" s="997">
        <v>1</v>
      </c>
      <c r="W707" s="992">
        <v>43021</v>
      </c>
      <c r="X707" s="1339">
        <v>2</v>
      </c>
      <c r="Y707" s="993"/>
      <c r="Z707" s="992">
        <v>43021</v>
      </c>
      <c r="AA707" s="1166" t="s">
        <v>590</v>
      </c>
      <c r="AB707" s="1164" t="s">
        <v>2196</v>
      </c>
      <c r="AC707" s="1169">
        <v>47</v>
      </c>
      <c r="AD707" s="191"/>
      <c r="AI707" s="55"/>
      <c r="AJ707" s="547"/>
      <c r="AK707" s="55"/>
      <c r="AL707" s="55"/>
      <c r="AM707" s="55"/>
      <c r="AN707" s="547"/>
    </row>
    <row r="708" spans="1:40" s="1" customFormat="1" ht="15" hidden="1" customHeight="1" x14ac:dyDescent="0.25">
      <c r="A708" s="324">
        <v>24789</v>
      </c>
      <c r="B708" s="985">
        <v>3</v>
      </c>
      <c r="C708" s="986">
        <v>122</v>
      </c>
      <c r="D708" s="1164" t="s">
        <v>2199</v>
      </c>
      <c r="E708" s="1165" t="s">
        <v>639</v>
      </c>
      <c r="F708" s="989">
        <v>42877</v>
      </c>
      <c r="G708" s="990"/>
      <c r="H708" s="990"/>
      <c r="I708" s="990"/>
      <c r="J708" s="1230"/>
      <c r="K708" s="991">
        <v>42900</v>
      </c>
      <c r="L708" s="992">
        <v>42905</v>
      </c>
      <c r="M708" s="992" t="s">
        <v>2014</v>
      </c>
      <c r="N708" s="993"/>
      <c r="O708" s="1005">
        <v>1</v>
      </c>
      <c r="P708" s="1005">
        <v>1</v>
      </c>
      <c r="Q708" s="993">
        <v>42989</v>
      </c>
      <c r="R708" s="993" t="s">
        <v>590</v>
      </c>
      <c r="S708" s="1166" t="s">
        <v>590</v>
      </c>
      <c r="T708" s="986"/>
      <c r="U708" s="324">
        <v>24789</v>
      </c>
      <c r="V708" s="997">
        <v>1</v>
      </c>
      <c r="W708" s="992">
        <v>42996</v>
      </c>
      <c r="X708" s="1339">
        <v>3</v>
      </c>
      <c r="Y708" s="993"/>
      <c r="Z708" s="992">
        <v>43021</v>
      </c>
      <c r="AA708" s="1166" t="s">
        <v>590</v>
      </c>
      <c r="AB708" s="1164" t="s">
        <v>2196</v>
      </c>
      <c r="AC708" s="1169">
        <v>68</v>
      </c>
      <c r="AD708" s="191"/>
      <c r="AI708" s="55"/>
      <c r="AJ708" s="547"/>
      <c r="AK708" s="55"/>
      <c r="AL708" s="55"/>
      <c r="AM708" s="55"/>
      <c r="AN708" s="547"/>
    </row>
    <row r="709" spans="1:40" s="1" customFormat="1" ht="15" hidden="1" customHeight="1" x14ac:dyDescent="0.25">
      <c r="A709" s="324">
        <v>24821</v>
      </c>
      <c r="B709" s="985">
        <v>4</v>
      </c>
      <c r="C709" s="986">
        <v>309</v>
      </c>
      <c r="D709" s="1164" t="s">
        <v>2200</v>
      </c>
      <c r="E709" s="1165" t="s">
        <v>1110</v>
      </c>
      <c r="F709" s="989">
        <v>42898</v>
      </c>
      <c r="G709" s="990">
        <v>119</v>
      </c>
      <c r="H709" s="990"/>
      <c r="I709" s="990"/>
      <c r="J709" s="1230"/>
      <c r="K709" s="991">
        <v>42857</v>
      </c>
      <c r="L709" s="992">
        <v>42888</v>
      </c>
      <c r="M709" s="992" t="s">
        <v>2014</v>
      </c>
      <c r="N709" s="993"/>
      <c r="O709" s="1005">
        <v>1</v>
      </c>
      <c r="P709" s="1005">
        <v>1</v>
      </c>
      <c r="Q709" s="993">
        <v>42959</v>
      </c>
      <c r="R709" s="993" t="s">
        <v>590</v>
      </c>
      <c r="S709" s="1166" t="s">
        <v>590</v>
      </c>
      <c r="T709" s="986"/>
      <c r="U709" s="324">
        <v>24821</v>
      </c>
      <c r="V709" s="997">
        <v>1</v>
      </c>
      <c r="W709" s="992">
        <v>42993</v>
      </c>
      <c r="X709" s="1339"/>
      <c r="Y709" s="993"/>
      <c r="Z709" s="992">
        <v>43000</v>
      </c>
      <c r="AA709" s="1166" t="s">
        <v>590</v>
      </c>
      <c r="AB709" s="1164" t="s">
        <v>2201</v>
      </c>
      <c r="AC709" s="1169">
        <v>71</v>
      </c>
      <c r="AD709" s="191"/>
      <c r="AI709" s="55"/>
      <c r="AJ709" s="547"/>
      <c r="AK709" s="55"/>
      <c r="AL709" s="55"/>
      <c r="AM709" s="55"/>
      <c r="AN709" s="547"/>
    </row>
    <row r="710" spans="1:40" s="1" customFormat="1" ht="15" hidden="1" customHeight="1" x14ac:dyDescent="0.25">
      <c r="A710" s="253">
        <v>24835</v>
      </c>
      <c r="B710" s="985"/>
      <c r="C710" s="986">
        <v>338</v>
      </c>
      <c r="D710" s="1164" t="s">
        <v>2202</v>
      </c>
      <c r="E710" s="1165" t="s">
        <v>1110</v>
      </c>
      <c r="F710" s="989">
        <v>42930</v>
      </c>
      <c r="G710" s="990">
        <v>119</v>
      </c>
      <c r="H710" s="990"/>
      <c r="I710" s="990"/>
      <c r="J710" s="1230"/>
      <c r="K710" s="991">
        <v>42857</v>
      </c>
      <c r="L710" s="992">
        <v>42888</v>
      </c>
      <c r="M710" s="992" t="s">
        <v>2014</v>
      </c>
      <c r="N710" s="993"/>
      <c r="O710" s="1005">
        <v>1</v>
      </c>
      <c r="P710" s="1005">
        <v>1</v>
      </c>
      <c r="Q710" s="993">
        <v>42961</v>
      </c>
      <c r="R710" s="993" t="s">
        <v>590</v>
      </c>
      <c r="S710" s="1166" t="s">
        <v>590</v>
      </c>
      <c r="T710" s="986"/>
      <c r="U710" s="253">
        <v>24835</v>
      </c>
      <c r="V710" s="997">
        <v>1</v>
      </c>
      <c r="W710" s="992">
        <v>42978</v>
      </c>
      <c r="X710" s="1339">
        <v>4</v>
      </c>
      <c r="Y710" s="993"/>
      <c r="Z710" s="992">
        <v>43000</v>
      </c>
      <c r="AA710" s="1166" t="s">
        <v>590</v>
      </c>
      <c r="AB710" s="1164" t="s">
        <v>2201</v>
      </c>
      <c r="AC710" s="1169">
        <v>65</v>
      </c>
      <c r="AD710" s="892"/>
      <c r="AE710" s="892"/>
      <c r="AF710" s="892"/>
      <c r="AG710" s="892"/>
      <c r="AH710" s="892"/>
      <c r="AI710" s="55"/>
      <c r="AJ710" s="547"/>
      <c r="AK710" s="55"/>
      <c r="AL710" s="55"/>
      <c r="AM710" s="55"/>
      <c r="AN710" s="547"/>
    </row>
    <row r="711" spans="1:40" s="1" customFormat="1" ht="15" hidden="1" customHeight="1" x14ac:dyDescent="0.25">
      <c r="A711" s="1336">
        <v>24836</v>
      </c>
      <c r="B711" s="985"/>
      <c r="C711" s="986" t="s">
        <v>2203</v>
      </c>
      <c r="D711" s="1164" t="s">
        <v>2204</v>
      </c>
      <c r="E711" s="1165" t="s">
        <v>722</v>
      </c>
      <c r="F711" s="989">
        <v>42930</v>
      </c>
      <c r="G711" s="990"/>
      <c r="H711" s="990"/>
      <c r="I711" s="990"/>
      <c r="J711" s="1230"/>
      <c r="K711" s="991">
        <v>42736</v>
      </c>
      <c r="L711" s="992">
        <v>42929</v>
      </c>
      <c r="M711" s="992" t="s">
        <v>2014</v>
      </c>
      <c r="N711" s="993"/>
      <c r="O711" s="1005">
        <v>1</v>
      </c>
      <c r="P711" s="1005">
        <v>1</v>
      </c>
      <c r="Q711" s="993">
        <v>42948</v>
      </c>
      <c r="R711" s="993" t="s">
        <v>590</v>
      </c>
      <c r="S711" s="1166" t="s">
        <v>590</v>
      </c>
      <c r="T711" s="986"/>
      <c r="U711" s="1076">
        <v>24836</v>
      </c>
      <c r="V711" s="997">
        <v>1</v>
      </c>
      <c r="W711" s="992">
        <v>42978</v>
      </c>
      <c r="X711" s="1339">
        <v>4</v>
      </c>
      <c r="Y711" s="993"/>
      <c r="Z711" s="992">
        <v>43000</v>
      </c>
      <c r="AA711" s="1166" t="s">
        <v>590</v>
      </c>
      <c r="AB711" s="1164" t="s">
        <v>2201</v>
      </c>
      <c r="AC711" s="1169" t="s">
        <v>2205</v>
      </c>
      <c r="AD711" s="191"/>
      <c r="AI711" s="55"/>
      <c r="AJ711" s="547"/>
      <c r="AK711" s="55"/>
      <c r="AL711" s="55"/>
      <c r="AM711" s="55"/>
      <c r="AN711" s="547"/>
    </row>
    <row r="712" spans="1:40" s="1" customFormat="1" ht="15" hidden="1" customHeight="1" x14ac:dyDescent="0.25">
      <c r="A712" s="1336">
        <v>24822</v>
      </c>
      <c r="B712" s="985">
        <v>4</v>
      </c>
      <c r="C712" s="986" t="s">
        <v>2206</v>
      </c>
      <c r="D712" s="1164" t="s">
        <v>2207</v>
      </c>
      <c r="E712" s="1165" t="s">
        <v>2208</v>
      </c>
      <c r="F712" s="989">
        <v>42912</v>
      </c>
      <c r="G712" s="990"/>
      <c r="H712" s="990"/>
      <c r="I712" s="990"/>
      <c r="J712" s="1230"/>
      <c r="K712" s="991">
        <v>42825</v>
      </c>
      <c r="L712" s="992">
        <v>42825</v>
      </c>
      <c r="M712" s="992" t="s">
        <v>2014</v>
      </c>
      <c r="N712" s="993"/>
      <c r="O712" s="1005">
        <v>1</v>
      </c>
      <c r="P712" s="1005">
        <v>1</v>
      </c>
      <c r="Q712" s="993">
        <v>42947</v>
      </c>
      <c r="R712" s="993" t="s">
        <v>590</v>
      </c>
      <c r="S712" s="1166" t="s">
        <v>590</v>
      </c>
      <c r="T712" s="986"/>
      <c r="U712" s="331"/>
      <c r="V712" s="997">
        <v>1</v>
      </c>
      <c r="W712" s="992">
        <v>42985</v>
      </c>
      <c r="X712" s="1339"/>
      <c r="Y712" s="993"/>
      <c r="Z712" s="992">
        <v>43014</v>
      </c>
      <c r="AA712" s="1166" t="s">
        <v>590</v>
      </c>
      <c r="AB712" s="1164" t="s">
        <v>2201</v>
      </c>
      <c r="AC712" s="1169"/>
      <c r="AD712" s="191"/>
      <c r="AI712" s="55"/>
      <c r="AJ712" s="547"/>
      <c r="AK712" s="55"/>
      <c r="AL712" s="55"/>
      <c r="AM712" s="55"/>
      <c r="AN712" s="547"/>
    </row>
    <row r="713" spans="1:40" s="1" customFormat="1" ht="15" hidden="1" customHeight="1" x14ac:dyDescent="0.25">
      <c r="A713" s="1076">
        <v>24814</v>
      </c>
      <c r="B713" s="985">
        <v>4</v>
      </c>
      <c r="C713" s="986">
        <v>302</v>
      </c>
      <c r="D713" s="1164" t="s">
        <v>2209</v>
      </c>
      <c r="E713" s="1165" t="s">
        <v>639</v>
      </c>
      <c r="F713" s="989">
        <v>42905</v>
      </c>
      <c r="G713" s="990"/>
      <c r="H713" s="990"/>
      <c r="I713" s="990"/>
      <c r="J713" s="1230"/>
      <c r="K713" s="991">
        <v>42894</v>
      </c>
      <c r="L713" s="992">
        <v>42899</v>
      </c>
      <c r="M713" s="992" t="s">
        <v>2014</v>
      </c>
      <c r="N713" s="993"/>
      <c r="O713" s="1005">
        <v>1</v>
      </c>
      <c r="P713" s="1005">
        <v>1</v>
      </c>
      <c r="Q713" s="993">
        <v>42989</v>
      </c>
      <c r="R713" s="993" t="s">
        <v>590</v>
      </c>
      <c r="S713" s="1166" t="s">
        <v>590</v>
      </c>
      <c r="T713" s="986"/>
      <c r="U713" s="1076">
        <v>24814</v>
      </c>
      <c r="V713" s="997">
        <v>1</v>
      </c>
      <c r="W713" s="992">
        <v>42993</v>
      </c>
      <c r="X713" s="1339"/>
      <c r="Y713" s="993"/>
      <c r="Z713" s="992">
        <v>43014</v>
      </c>
      <c r="AA713" s="1166" t="s">
        <v>590</v>
      </c>
      <c r="AB713" s="1164" t="s">
        <v>2210</v>
      </c>
      <c r="AC713" s="1169" t="s">
        <v>2211</v>
      </c>
      <c r="AD713" s="191"/>
      <c r="AI713" s="55"/>
      <c r="AJ713" s="547"/>
      <c r="AK713" s="55"/>
      <c r="AL713" s="55"/>
      <c r="AM713" s="55"/>
      <c r="AN713" s="547"/>
    </row>
    <row r="714" spans="1:40" s="1" customFormat="1" ht="15" hidden="1" customHeight="1" x14ac:dyDescent="0.25">
      <c r="A714" s="324">
        <v>24820</v>
      </c>
      <c r="B714" s="985">
        <v>4</v>
      </c>
      <c r="C714" s="986">
        <v>308</v>
      </c>
      <c r="D714" s="1164" t="s">
        <v>2212</v>
      </c>
      <c r="E714" s="1165" t="s">
        <v>2213</v>
      </c>
      <c r="F714" s="989">
        <v>42898</v>
      </c>
      <c r="G714" s="990"/>
      <c r="H714" s="990"/>
      <c r="I714" s="990"/>
      <c r="J714" s="1230"/>
      <c r="K714" s="991">
        <v>42900</v>
      </c>
      <c r="L714" s="992">
        <v>42905</v>
      </c>
      <c r="M714" s="992" t="s">
        <v>2214</v>
      </c>
      <c r="N714" s="993"/>
      <c r="O714" s="1005">
        <v>1</v>
      </c>
      <c r="P714" s="1005">
        <v>1</v>
      </c>
      <c r="Q714" s="993">
        <v>42986</v>
      </c>
      <c r="R714" s="993" t="s">
        <v>590</v>
      </c>
      <c r="S714" s="1166" t="s">
        <v>590</v>
      </c>
      <c r="T714" s="986"/>
      <c r="U714" s="324">
        <v>24820</v>
      </c>
      <c r="V714" s="997">
        <v>1</v>
      </c>
      <c r="W714" s="992">
        <v>42993</v>
      </c>
      <c r="X714" s="1339"/>
      <c r="Y714" s="993"/>
      <c r="Z714" s="992">
        <v>43000</v>
      </c>
      <c r="AA714" s="1166" t="s">
        <v>590</v>
      </c>
      <c r="AB714" s="1164" t="s">
        <v>2210</v>
      </c>
      <c r="AC714" s="1169" t="s">
        <v>2215</v>
      </c>
      <c r="AD714" s="191"/>
      <c r="AI714" s="55"/>
      <c r="AJ714" s="547"/>
      <c r="AK714" s="55"/>
      <c r="AL714" s="55"/>
      <c r="AM714" s="55"/>
      <c r="AN714" s="547"/>
    </row>
    <row r="715" spans="1:40" s="1" customFormat="1" ht="15" hidden="1" customHeight="1" x14ac:dyDescent="0.25">
      <c r="A715" s="1076">
        <v>24792</v>
      </c>
      <c r="B715" s="985">
        <v>3</v>
      </c>
      <c r="C715" s="986">
        <v>140</v>
      </c>
      <c r="D715" s="1164" t="s">
        <v>2216</v>
      </c>
      <c r="E715" s="1165" t="s">
        <v>2217</v>
      </c>
      <c r="F715" s="989">
        <v>42870</v>
      </c>
      <c r="G715" s="990"/>
      <c r="H715" s="990"/>
      <c r="I715" s="990"/>
      <c r="J715" s="1230"/>
      <c r="K715" s="991">
        <v>42873</v>
      </c>
      <c r="L715" s="992">
        <v>42926</v>
      </c>
      <c r="M715" s="992" t="s">
        <v>2014</v>
      </c>
      <c r="N715" s="993"/>
      <c r="O715" s="1005">
        <v>1</v>
      </c>
      <c r="P715" s="1005">
        <v>1</v>
      </c>
      <c r="Q715" s="993">
        <v>42975</v>
      </c>
      <c r="R715" s="993" t="s">
        <v>590</v>
      </c>
      <c r="S715" s="1166" t="s">
        <v>590</v>
      </c>
      <c r="T715" s="986"/>
      <c r="U715" s="324">
        <v>24792</v>
      </c>
      <c r="V715" s="997">
        <v>1</v>
      </c>
      <c r="W715" s="992">
        <v>42996</v>
      </c>
      <c r="X715" s="1339">
        <v>3</v>
      </c>
      <c r="Y715" s="993"/>
      <c r="Z715" s="992">
        <v>43014</v>
      </c>
      <c r="AA715" s="1166" t="s">
        <v>590</v>
      </c>
      <c r="AB715" s="1164" t="s">
        <v>2210</v>
      </c>
      <c r="AC715" s="1169" t="s">
        <v>2218</v>
      </c>
      <c r="AD715" s="191"/>
      <c r="AI715" s="55"/>
      <c r="AJ715" s="547"/>
      <c r="AK715" s="55"/>
      <c r="AL715" s="55"/>
      <c r="AM715" s="55"/>
      <c r="AN715" s="547"/>
    </row>
    <row r="716" spans="1:40" s="1" customFormat="1" ht="15" hidden="1" customHeight="1" x14ac:dyDescent="0.25">
      <c r="A716" s="1076">
        <v>24837</v>
      </c>
      <c r="B716" s="985"/>
      <c r="C716" s="986">
        <v>401</v>
      </c>
      <c r="D716" s="1164" t="s">
        <v>2219</v>
      </c>
      <c r="E716" s="1165" t="s">
        <v>2220</v>
      </c>
      <c r="F716" s="989"/>
      <c r="G716" s="990">
        <v>110</v>
      </c>
      <c r="H716" s="990">
        <v>48</v>
      </c>
      <c r="I716" s="990"/>
      <c r="J716" s="1230"/>
      <c r="K716" s="991">
        <v>42748</v>
      </c>
      <c r="L716" s="992">
        <v>42776</v>
      </c>
      <c r="M716" s="992" t="s">
        <v>2014</v>
      </c>
      <c r="N716" s="993"/>
      <c r="O716" s="1005">
        <v>1</v>
      </c>
      <c r="P716" s="1005">
        <v>1</v>
      </c>
      <c r="Q716" s="993">
        <v>42905</v>
      </c>
      <c r="R716" s="993" t="s">
        <v>590</v>
      </c>
      <c r="S716" s="1166" t="s">
        <v>590</v>
      </c>
      <c r="T716" s="986"/>
      <c r="U716" s="1076">
        <v>24837</v>
      </c>
      <c r="V716" s="997">
        <v>1</v>
      </c>
      <c r="W716" s="992">
        <v>42982</v>
      </c>
      <c r="X716" s="1339"/>
      <c r="Y716" s="993"/>
      <c r="Z716" s="992">
        <v>42986</v>
      </c>
      <c r="AA716" s="1166" t="s">
        <v>590</v>
      </c>
      <c r="AB716" s="1164" t="s">
        <v>2201</v>
      </c>
      <c r="AC716" s="1169"/>
      <c r="AD716" s="191"/>
      <c r="AI716" s="55"/>
      <c r="AJ716" s="547"/>
      <c r="AK716" s="55"/>
      <c r="AL716" s="55"/>
      <c r="AM716" s="55"/>
      <c r="AN716" s="547"/>
    </row>
    <row r="717" spans="1:40" s="1" customFormat="1" ht="12.75" hidden="1" customHeight="1" x14ac:dyDescent="0.25">
      <c r="A717" s="1076">
        <v>24826</v>
      </c>
      <c r="B717" s="985"/>
      <c r="C717" s="986">
        <v>323</v>
      </c>
      <c r="D717" s="1164" t="s">
        <v>2221</v>
      </c>
      <c r="E717" s="1165" t="s">
        <v>648</v>
      </c>
      <c r="F717" s="989">
        <v>42930</v>
      </c>
      <c r="G717" s="990"/>
      <c r="H717" s="990"/>
      <c r="I717" s="990"/>
      <c r="J717" s="1230"/>
      <c r="K717" s="991">
        <v>42930</v>
      </c>
      <c r="L717" s="992">
        <v>42934</v>
      </c>
      <c r="M717" s="992" t="s">
        <v>2014</v>
      </c>
      <c r="N717" s="993"/>
      <c r="O717" s="1005">
        <v>1</v>
      </c>
      <c r="P717" s="1005">
        <v>1</v>
      </c>
      <c r="Q717" s="993">
        <v>42970</v>
      </c>
      <c r="R717" s="993" t="s">
        <v>590</v>
      </c>
      <c r="S717" s="1166" t="s">
        <v>590</v>
      </c>
      <c r="T717" s="986"/>
      <c r="U717" s="324">
        <v>24826</v>
      </c>
      <c r="V717" s="997">
        <v>1</v>
      </c>
      <c r="W717" s="992">
        <v>42978</v>
      </c>
      <c r="X717" s="1339">
        <v>4</v>
      </c>
      <c r="Y717" s="993"/>
      <c r="Z717" s="992">
        <v>43000</v>
      </c>
      <c r="AA717" s="1166" t="s">
        <v>590</v>
      </c>
      <c r="AB717" s="1164"/>
      <c r="AC717" s="1169" t="s">
        <v>2222</v>
      </c>
      <c r="AD717" s="191"/>
      <c r="AI717" s="55"/>
      <c r="AJ717" s="547"/>
      <c r="AK717" s="55"/>
      <c r="AL717" s="55"/>
      <c r="AM717" s="55"/>
      <c r="AN717" s="547"/>
    </row>
    <row r="718" spans="1:40" s="1" customFormat="1" ht="15" hidden="1" customHeight="1" x14ac:dyDescent="0.25">
      <c r="A718" s="1076">
        <v>24827</v>
      </c>
      <c r="B718" s="985"/>
      <c r="C718" s="986">
        <v>330</v>
      </c>
      <c r="D718" s="1164" t="s">
        <v>2223</v>
      </c>
      <c r="E718" s="1165" t="s">
        <v>639</v>
      </c>
      <c r="F718" s="989">
        <v>42930</v>
      </c>
      <c r="G718" s="990"/>
      <c r="H718" s="990"/>
      <c r="I718" s="990"/>
      <c r="J718" s="1230"/>
      <c r="K718" s="991">
        <v>42921</v>
      </c>
      <c r="L718" s="992">
        <v>42928</v>
      </c>
      <c r="M718" s="992" t="s">
        <v>2014</v>
      </c>
      <c r="N718" s="993"/>
      <c r="O718" s="1005">
        <v>1</v>
      </c>
      <c r="P718" s="1005">
        <v>1</v>
      </c>
      <c r="Q718" s="993">
        <v>42961</v>
      </c>
      <c r="R718" s="993" t="s">
        <v>590</v>
      </c>
      <c r="S718" s="1166" t="s">
        <v>590</v>
      </c>
      <c r="T718" s="986"/>
      <c r="U718" s="253">
        <v>24827</v>
      </c>
      <c r="V718" s="997">
        <v>1</v>
      </c>
      <c r="W718" s="992">
        <v>42978</v>
      </c>
      <c r="X718" s="1339">
        <v>4</v>
      </c>
      <c r="Y718" s="993"/>
      <c r="Z718" s="992">
        <v>43000</v>
      </c>
      <c r="AA718" s="1166" t="s">
        <v>590</v>
      </c>
      <c r="AB718" s="1164"/>
      <c r="AC718" s="1169" t="s">
        <v>2224</v>
      </c>
      <c r="AD718" s="191"/>
      <c r="AI718" s="55"/>
      <c r="AJ718" s="547"/>
      <c r="AK718" s="55"/>
      <c r="AL718" s="55"/>
      <c r="AM718" s="55"/>
      <c r="AN718" s="547"/>
    </row>
    <row r="719" spans="1:40" s="1" customFormat="1" ht="15" hidden="1" customHeight="1" x14ac:dyDescent="0.25">
      <c r="A719" s="1076">
        <v>24825</v>
      </c>
      <c r="B719" s="985"/>
      <c r="C719" s="986">
        <v>322</v>
      </c>
      <c r="D719" s="1164" t="s">
        <v>2225</v>
      </c>
      <c r="E719" s="1165" t="s">
        <v>696</v>
      </c>
      <c r="F719" s="989">
        <v>42930</v>
      </c>
      <c r="G719" s="990">
        <v>68</v>
      </c>
      <c r="H719" s="990"/>
      <c r="I719" s="990"/>
      <c r="J719" s="1230"/>
      <c r="K719" s="991">
        <v>42858</v>
      </c>
      <c r="L719" s="992">
        <v>42928</v>
      </c>
      <c r="M719" s="992" t="s">
        <v>2014</v>
      </c>
      <c r="N719" s="993"/>
      <c r="O719" s="1005">
        <v>1</v>
      </c>
      <c r="P719" s="1005">
        <v>1</v>
      </c>
      <c r="Q719" s="993">
        <v>42972</v>
      </c>
      <c r="R719" s="993" t="s">
        <v>590</v>
      </c>
      <c r="S719" s="1166" t="s">
        <v>590</v>
      </c>
      <c r="T719" s="986"/>
      <c r="U719" s="324">
        <v>24825</v>
      </c>
      <c r="V719" s="997">
        <v>1</v>
      </c>
      <c r="W719" s="992">
        <v>42978</v>
      </c>
      <c r="X719" s="1339">
        <v>4</v>
      </c>
      <c r="Y719" s="993"/>
      <c r="Z719" s="992">
        <v>43000</v>
      </c>
      <c r="AA719" s="1166" t="s">
        <v>590</v>
      </c>
      <c r="AB719" s="1164"/>
      <c r="AC719" s="1169" t="s">
        <v>2226</v>
      </c>
      <c r="AD719" s="191"/>
      <c r="AI719" s="55"/>
      <c r="AJ719" s="547"/>
      <c r="AK719" s="55"/>
      <c r="AL719" s="55"/>
      <c r="AM719" s="55"/>
      <c r="AN719" s="547"/>
    </row>
    <row r="720" spans="1:40" s="1" customFormat="1" ht="18" hidden="1" customHeight="1" x14ac:dyDescent="0.25">
      <c r="A720" s="1076">
        <v>24828</v>
      </c>
      <c r="B720" s="985"/>
      <c r="C720" s="986">
        <v>331</v>
      </c>
      <c r="D720" s="1164" t="s">
        <v>2227</v>
      </c>
      <c r="E720" s="1165" t="s">
        <v>639</v>
      </c>
      <c r="F720" s="989">
        <v>42930</v>
      </c>
      <c r="G720" s="990"/>
      <c r="H720" s="990"/>
      <c r="I720" s="990"/>
      <c r="J720" s="1230"/>
      <c r="K720" s="991" t="s">
        <v>2228</v>
      </c>
      <c r="L720" s="168">
        <v>42922</v>
      </c>
      <c r="M720" s="168" t="s">
        <v>2014</v>
      </c>
      <c r="N720" s="993"/>
      <c r="O720" s="1005">
        <v>1</v>
      </c>
      <c r="P720" s="1005">
        <v>1</v>
      </c>
      <c r="Q720" s="993">
        <v>42989</v>
      </c>
      <c r="R720" s="993" t="s">
        <v>590</v>
      </c>
      <c r="S720" s="1166"/>
      <c r="T720" s="986"/>
      <c r="U720" s="324">
        <v>24828</v>
      </c>
      <c r="V720" s="997">
        <v>1</v>
      </c>
      <c r="W720" s="992">
        <v>43000</v>
      </c>
      <c r="X720" s="1339"/>
      <c r="Y720" s="993"/>
      <c r="Z720" s="992">
        <v>43014</v>
      </c>
      <c r="AA720" s="1166" t="s">
        <v>590</v>
      </c>
      <c r="AB720" s="1164"/>
      <c r="AC720" s="1169" t="s">
        <v>2211</v>
      </c>
      <c r="AD720" s="191"/>
      <c r="AI720" s="55"/>
      <c r="AJ720" s="547"/>
      <c r="AK720" s="55"/>
      <c r="AL720" s="55"/>
      <c r="AM720" s="55"/>
      <c r="AN720" s="547"/>
    </row>
    <row r="721" spans="1:40" s="1" customFormat="1" ht="15" hidden="1" customHeight="1" x14ac:dyDescent="0.25">
      <c r="A721" s="253">
        <v>24838</v>
      </c>
      <c r="B721" s="985"/>
      <c r="C721" s="986">
        <v>402</v>
      </c>
      <c r="D721" s="1164" t="s">
        <v>2229</v>
      </c>
      <c r="E721" s="1165" t="s">
        <v>2220</v>
      </c>
      <c r="F721" s="989"/>
      <c r="G721" s="990">
        <v>110</v>
      </c>
      <c r="H721" s="990">
        <v>27</v>
      </c>
      <c r="I721" s="990"/>
      <c r="J721" s="1230"/>
      <c r="K721" s="991">
        <v>42748</v>
      </c>
      <c r="L721" s="992">
        <v>42776</v>
      </c>
      <c r="M721" s="992" t="s">
        <v>2014</v>
      </c>
      <c r="N721" s="993"/>
      <c r="O721" s="1005">
        <v>1</v>
      </c>
      <c r="P721" s="1005">
        <v>1</v>
      </c>
      <c r="Q721" s="993">
        <v>42905</v>
      </c>
      <c r="R721" s="993" t="s">
        <v>590</v>
      </c>
      <c r="S721" s="1166" t="s">
        <v>590</v>
      </c>
      <c r="T721" s="986"/>
      <c r="U721" s="253">
        <v>24838</v>
      </c>
      <c r="V721" s="997">
        <v>1</v>
      </c>
      <c r="W721" s="992">
        <v>42982</v>
      </c>
      <c r="X721" s="1339"/>
      <c r="Y721" s="993"/>
      <c r="Z721" s="992">
        <v>42986</v>
      </c>
      <c r="AA721" s="1166" t="s">
        <v>590</v>
      </c>
      <c r="AB721" s="1164"/>
      <c r="AC721" s="1169" t="s">
        <v>2230</v>
      </c>
      <c r="AD721" s="191"/>
      <c r="AI721" s="55"/>
      <c r="AJ721" s="547"/>
      <c r="AK721" s="55"/>
      <c r="AL721" s="55"/>
      <c r="AM721" s="55"/>
      <c r="AN721" s="547"/>
    </row>
    <row r="722" spans="1:40" s="1" customFormat="1" ht="15" hidden="1" customHeight="1" x14ac:dyDescent="0.25">
      <c r="A722" s="253">
        <v>24769</v>
      </c>
      <c r="B722" s="985">
        <v>2</v>
      </c>
      <c r="C722" s="986">
        <v>102</v>
      </c>
      <c r="D722" s="1164" t="s">
        <v>2231</v>
      </c>
      <c r="E722" s="1165" t="s">
        <v>2232</v>
      </c>
      <c r="F722" s="989">
        <v>42872</v>
      </c>
      <c r="G722" s="990">
        <v>70</v>
      </c>
      <c r="H722" s="990">
        <v>0</v>
      </c>
      <c r="I722" s="990"/>
      <c r="J722" s="1230"/>
      <c r="K722" s="991">
        <v>42802</v>
      </c>
      <c r="L722" s="992">
        <v>42845</v>
      </c>
      <c r="M722" s="992" t="s">
        <v>2014</v>
      </c>
      <c r="N722" s="993"/>
      <c r="O722" s="1005">
        <v>1</v>
      </c>
      <c r="P722" s="1005">
        <v>1</v>
      </c>
      <c r="Q722" s="993">
        <v>42979</v>
      </c>
      <c r="R722" s="993" t="s">
        <v>590</v>
      </c>
      <c r="S722" s="1166" t="s">
        <v>590</v>
      </c>
      <c r="T722" s="986"/>
      <c r="U722" s="253">
        <v>24769</v>
      </c>
      <c r="V722" s="997">
        <v>1</v>
      </c>
      <c r="W722" s="992">
        <v>43021</v>
      </c>
      <c r="X722" s="1339">
        <v>2</v>
      </c>
      <c r="Y722" s="993"/>
      <c r="Z722" s="992">
        <v>43031</v>
      </c>
      <c r="AA722" s="1166" t="s">
        <v>590</v>
      </c>
      <c r="AB722" s="1164"/>
      <c r="AC722" s="1169"/>
      <c r="AD722" s="191"/>
      <c r="AI722" s="55"/>
      <c r="AJ722" s="547"/>
      <c r="AK722" s="55"/>
      <c r="AL722" s="55"/>
      <c r="AM722" s="55"/>
      <c r="AN722" s="547"/>
    </row>
    <row r="723" spans="1:40" s="1" customFormat="1" ht="15" hidden="1" customHeight="1" x14ac:dyDescent="0.25">
      <c r="A723" s="324">
        <v>24790</v>
      </c>
      <c r="B723" s="985"/>
      <c r="C723" s="986">
        <v>123</v>
      </c>
      <c r="D723" s="1164" t="s">
        <v>2233</v>
      </c>
      <c r="E723" s="1165" t="s">
        <v>639</v>
      </c>
      <c r="F723" s="989">
        <v>42930</v>
      </c>
      <c r="G723" s="990"/>
      <c r="H723" s="990"/>
      <c r="I723" s="990"/>
      <c r="J723" s="1230"/>
      <c r="K723" s="991">
        <v>42900</v>
      </c>
      <c r="L723" s="992">
        <v>42905</v>
      </c>
      <c r="M723" s="992" t="s">
        <v>2014</v>
      </c>
      <c r="N723" s="993"/>
      <c r="O723" s="1005">
        <v>1</v>
      </c>
      <c r="P723" s="1005">
        <v>1</v>
      </c>
      <c r="Q723" s="993">
        <v>43017</v>
      </c>
      <c r="R723" s="993" t="s">
        <v>590</v>
      </c>
      <c r="S723" s="1166" t="s">
        <v>590</v>
      </c>
      <c r="T723" s="986"/>
      <c r="U723" s="324">
        <v>24790</v>
      </c>
      <c r="V723" s="997">
        <v>1</v>
      </c>
      <c r="W723" s="992">
        <v>42993</v>
      </c>
      <c r="X723" s="1339"/>
      <c r="Y723" s="993"/>
      <c r="Z723" s="992">
        <v>43014</v>
      </c>
      <c r="AA723" s="1166" t="s">
        <v>590</v>
      </c>
      <c r="AB723" s="1164"/>
      <c r="AC723" s="1169" t="s">
        <v>2234</v>
      </c>
      <c r="AD723" s="191"/>
      <c r="AI723" s="55"/>
      <c r="AJ723" s="547"/>
      <c r="AK723" s="55"/>
      <c r="AL723" s="55"/>
      <c r="AM723" s="55"/>
      <c r="AN723" s="547"/>
    </row>
    <row r="724" spans="1:40" s="1" customFormat="1" ht="15" hidden="1" customHeight="1" x14ac:dyDescent="0.25">
      <c r="A724" s="1076">
        <v>24823</v>
      </c>
      <c r="B724" s="985">
        <v>4</v>
      </c>
      <c r="C724" s="986">
        <v>320</v>
      </c>
      <c r="D724" s="1164" t="s">
        <v>2235</v>
      </c>
      <c r="E724" s="1165" t="s">
        <v>696</v>
      </c>
      <c r="F724" s="989">
        <v>42898</v>
      </c>
      <c r="G724" s="990">
        <v>70</v>
      </c>
      <c r="H724" s="990"/>
      <c r="I724" s="990"/>
      <c r="J724" s="1230"/>
      <c r="K724" s="991">
        <v>42858</v>
      </c>
      <c r="L724" s="992">
        <v>42928</v>
      </c>
      <c r="M724" s="992" t="s">
        <v>2214</v>
      </c>
      <c r="N724" s="993"/>
      <c r="O724" s="1005">
        <v>1</v>
      </c>
      <c r="P724" s="1005">
        <v>1</v>
      </c>
      <c r="Q724" s="993">
        <v>43028</v>
      </c>
      <c r="R724" s="993" t="s">
        <v>590</v>
      </c>
      <c r="S724" s="1166" t="s">
        <v>590</v>
      </c>
      <c r="T724" s="986"/>
      <c r="U724" s="1076">
        <v>24823</v>
      </c>
      <c r="V724" s="997">
        <v>1</v>
      </c>
      <c r="W724" s="992">
        <v>43000</v>
      </c>
      <c r="X724" s="1339"/>
      <c r="Y724" s="993"/>
      <c r="Z724" s="992">
        <v>43014</v>
      </c>
      <c r="AA724" s="1166" t="s">
        <v>590</v>
      </c>
      <c r="AB724" s="1164"/>
      <c r="AC724" s="1169" t="s">
        <v>2236</v>
      </c>
      <c r="AD724" s="191"/>
      <c r="AI724" s="55"/>
      <c r="AJ724" s="547"/>
      <c r="AK724" s="55"/>
      <c r="AL724" s="55"/>
      <c r="AM724" s="55"/>
      <c r="AN724" s="547"/>
    </row>
    <row r="725" spans="1:40" s="1" customFormat="1" ht="15" hidden="1" customHeight="1" x14ac:dyDescent="0.25">
      <c r="A725" s="324">
        <v>24796</v>
      </c>
      <c r="B725" s="985">
        <v>3</v>
      </c>
      <c r="C725" s="986">
        <v>143</v>
      </c>
      <c r="D725" s="1164" t="s">
        <v>2237</v>
      </c>
      <c r="E725" s="1165" t="s">
        <v>2238</v>
      </c>
      <c r="F725" s="989">
        <v>42863</v>
      </c>
      <c r="G725" s="990"/>
      <c r="H725" s="990"/>
      <c r="I725" s="990"/>
      <c r="J725" s="1230"/>
      <c r="K725" s="991">
        <v>42913</v>
      </c>
      <c r="L725" s="992">
        <v>42922</v>
      </c>
      <c r="M725" s="992" t="s">
        <v>2014</v>
      </c>
      <c r="N725" s="993"/>
      <c r="O725" s="1005">
        <v>1</v>
      </c>
      <c r="P725" s="1005">
        <v>1</v>
      </c>
      <c r="Q725" s="993">
        <v>43017</v>
      </c>
      <c r="R725" s="993" t="s">
        <v>590</v>
      </c>
      <c r="S725" s="1166" t="s">
        <v>590</v>
      </c>
      <c r="T725" s="986"/>
      <c r="U725" s="324">
        <v>24796</v>
      </c>
      <c r="V725" s="997">
        <v>1</v>
      </c>
      <c r="W725" s="992">
        <v>42996</v>
      </c>
      <c r="X725" s="1339">
        <v>3</v>
      </c>
      <c r="Y725" s="993"/>
      <c r="Z725" s="992">
        <v>43031</v>
      </c>
      <c r="AA725" s="1166" t="s">
        <v>590</v>
      </c>
      <c r="AB725" s="1164"/>
      <c r="AC725" s="1169" t="s">
        <v>2218</v>
      </c>
      <c r="AD725" s="191"/>
      <c r="AI725" s="55"/>
      <c r="AJ725" s="547"/>
      <c r="AK725" s="55"/>
      <c r="AL725" s="55"/>
      <c r="AM725" s="55"/>
      <c r="AN725" s="547"/>
    </row>
    <row r="726" spans="1:40" s="1" customFormat="1" ht="15" hidden="1" customHeight="1" x14ac:dyDescent="0.25">
      <c r="A726" s="253">
        <v>24797</v>
      </c>
      <c r="B726" s="985">
        <v>3</v>
      </c>
      <c r="C726" s="986">
        <v>144</v>
      </c>
      <c r="D726" s="1164" t="s">
        <v>2239</v>
      </c>
      <c r="E726" s="1165" t="s">
        <v>62</v>
      </c>
      <c r="F726" s="989">
        <v>42877</v>
      </c>
      <c r="G726" s="990">
        <v>70</v>
      </c>
      <c r="H726" s="990"/>
      <c r="I726" s="990"/>
      <c r="J726" s="1230"/>
      <c r="K726" s="991">
        <v>42858</v>
      </c>
      <c r="L726" s="992">
        <v>42874</v>
      </c>
      <c r="M726" s="992" t="s">
        <v>2014</v>
      </c>
      <c r="N726" s="993"/>
      <c r="O726" s="1005">
        <v>1</v>
      </c>
      <c r="P726" s="1005">
        <v>1</v>
      </c>
      <c r="Q726" s="993">
        <v>42975</v>
      </c>
      <c r="R726" s="993" t="s">
        <v>590</v>
      </c>
      <c r="S726" s="1166" t="s">
        <v>590</v>
      </c>
      <c r="T726" s="986"/>
      <c r="U726" s="253">
        <v>24797</v>
      </c>
      <c r="V726" s="997">
        <v>1</v>
      </c>
      <c r="W726" s="992">
        <v>42996</v>
      </c>
      <c r="X726" s="1339">
        <v>3</v>
      </c>
      <c r="Y726" s="993"/>
      <c r="Z726" s="992">
        <v>43014</v>
      </c>
      <c r="AA726" s="1166" t="s">
        <v>590</v>
      </c>
      <c r="AB726" s="1164"/>
      <c r="AC726" s="1169" t="s">
        <v>2240</v>
      </c>
      <c r="AD726" s="191"/>
      <c r="AI726" s="55"/>
      <c r="AJ726" s="547"/>
      <c r="AK726" s="55"/>
      <c r="AL726" s="55"/>
      <c r="AM726" s="55"/>
      <c r="AN726" s="547"/>
    </row>
    <row r="727" spans="1:40" s="1" customFormat="1" ht="17.25" hidden="1" customHeight="1" x14ac:dyDescent="0.25">
      <c r="A727" s="324">
        <v>24834</v>
      </c>
      <c r="B727" s="985"/>
      <c r="C727" s="986">
        <v>337</v>
      </c>
      <c r="D727" s="1164" t="s">
        <v>2241</v>
      </c>
      <c r="E727" s="1165" t="s">
        <v>639</v>
      </c>
      <c r="F727" s="989">
        <v>42930</v>
      </c>
      <c r="G727" s="990"/>
      <c r="H727" s="990"/>
      <c r="I727" s="990"/>
      <c r="J727" s="1230"/>
      <c r="K727" s="991">
        <v>42916</v>
      </c>
      <c r="L727" s="992">
        <v>42922</v>
      </c>
      <c r="M727" s="992" t="s">
        <v>2014</v>
      </c>
      <c r="N727" s="993"/>
      <c r="O727" s="1005">
        <v>1</v>
      </c>
      <c r="P727" s="1005">
        <v>1</v>
      </c>
      <c r="Q727" s="993">
        <v>42961</v>
      </c>
      <c r="R727" s="993" t="s">
        <v>590</v>
      </c>
      <c r="S727" s="1166" t="s">
        <v>590</v>
      </c>
      <c r="T727" s="986"/>
      <c r="U727" s="324">
        <v>24834</v>
      </c>
      <c r="V727" s="997">
        <v>1</v>
      </c>
      <c r="W727" s="992">
        <v>42978</v>
      </c>
      <c r="X727" s="1339">
        <v>4</v>
      </c>
      <c r="Y727" s="993"/>
      <c r="Z727" s="992">
        <v>43000</v>
      </c>
      <c r="AA727" s="1166" t="s">
        <v>590</v>
      </c>
      <c r="AB727" s="1164"/>
      <c r="AC727" s="1169" t="s">
        <v>2242</v>
      </c>
      <c r="AD727" s="191"/>
      <c r="AI727" s="55"/>
      <c r="AJ727" s="547"/>
      <c r="AK727" s="55"/>
      <c r="AL727" s="55"/>
      <c r="AM727" s="55"/>
      <c r="AN727" s="547"/>
    </row>
    <row r="728" spans="1:40" s="1" customFormat="1" ht="15" hidden="1" customHeight="1" x14ac:dyDescent="0.25">
      <c r="A728" s="324">
        <v>24816</v>
      </c>
      <c r="B728" s="985">
        <v>4</v>
      </c>
      <c r="C728" s="986">
        <v>304</v>
      </c>
      <c r="D728" s="1164" t="s">
        <v>2243</v>
      </c>
      <c r="E728" s="1165" t="s">
        <v>690</v>
      </c>
      <c r="F728" s="989">
        <v>42912</v>
      </c>
      <c r="G728" s="990"/>
      <c r="H728" s="990"/>
      <c r="I728" s="990"/>
      <c r="J728" s="1230"/>
      <c r="K728" s="991">
        <v>42900</v>
      </c>
      <c r="L728" s="992">
        <v>42905</v>
      </c>
      <c r="M728" s="992" t="s">
        <v>2014</v>
      </c>
      <c r="N728" s="993"/>
      <c r="O728" s="1005">
        <v>1</v>
      </c>
      <c r="P728" s="1005">
        <v>1</v>
      </c>
      <c r="Q728" s="993">
        <v>43024</v>
      </c>
      <c r="R728" s="993" t="s">
        <v>590</v>
      </c>
      <c r="S728" s="1166" t="s">
        <v>590</v>
      </c>
      <c r="T728" s="986"/>
      <c r="U728" s="324">
        <v>24816</v>
      </c>
      <c r="V728" s="997">
        <v>1</v>
      </c>
      <c r="W728" s="992">
        <v>43007</v>
      </c>
      <c r="X728" s="1339"/>
      <c r="Y728" s="993"/>
      <c r="Z728" s="992">
        <v>43014</v>
      </c>
      <c r="AA728" s="1166" t="s">
        <v>590</v>
      </c>
      <c r="AB728" s="1164"/>
      <c r="AC728" s="1169" t="s">
        <v>2211</v>
      </c>
      <c r="AD728" s="191"/>
      <c r="AI728" s="55"/>
      <c r="AJ728" s="547"/>
      <c r="AK728" s="55"/>
      <c r="AL728" s="55"/>
      <c r="AM728" s="55"/>
      <c r="AN728" s="547"/>
    </row>
    <row r="729" spans="1:40" s="1" customFormat="1" ht="15" hidden="1" customHeight="1" x14ac:dyDescent="0.25">
      <c r="A729" s="253">
        <v>24787</v>
      </c>
      <c r="B729" s="985">
        <v>1</v>
      </c>
      <c r="C729" s="986">
        <v>120</v>
      </c>
      <c r="D729" s="1164" t="s">
        <v>2244</v>
      </c>
      <c r="E729" s="1165" t="s">
        <v>62</v>
      </c>
      <c r="F729" s="989">
        <v>42846</v>
      </c>
      <c r="G729" s="990">
        <v>94</v>
      </c>
      <c r="H729" s="990"/>
      <c r="I729" s="990"/>
      <c r="J729" s="1230"/>
      <c r="K729" s="991">
        <v>42866</v>
      </c>
      <c r="L729" s="1359">
        <v>42873</v>
      </c>
      <c r="M729" s="1360" t="s">
        <v>2214</v>
      </c>
      <c r="N729" s="993"/>
      <c r="O729" s="1005">
        <v>1</v>
      </c>
      <c r="P729" s="1005">
        <v>1</v>
      </c>
      <c r="Q729" s="993">
        <v>42933</v>
      </c>
      <c r="R729" s="993" t="s">
        <v>590</v>
      </c>
      <c r="S729" s="1166" t="s">
        <v>590</v>
      </c>
      <c r="T729" s="986"/>
      <c r="U729" s="324">
        <v>24787</v>
      </c>
      <c r="V729" s="997">
        <v>1</v>
      </c>
      <c r="W729" s="992">
        <v>42978</v>
      </c>
      <c r="X729" s="1339">
        <v>1.2</v>
      </c>
      <c r="Y729" s="993"/>
      <c r="Z729" s="992">
        <v>43007</v>
      </c>
      <c r="AA729" s="1166" t="s">
        <v>590</v>
      </c>
      <c r="AB729" s="1164"/>
      <c r="AC729" s="1361" t="s">
        <v>2245</v>
      </c>
      <c r="AD729" s="191"/>
      <c r="AI729" s="55"/>
      <c r="AJ729" s="547"/>
      <c r="AK729" s="55"/>
      <c r="AL729" s="55"/>
      <c r="AM729" s="55"/>
      <c r="AN729" s="547"/>
    </row>
    <row r="730" spans="1:40" s="1" customFormat="1" ht="15" hidden="1" customHeight="1" x14ac:dyDescent="0.25">
      <c r="A730" s="253">
        <v>24785</v>
      </c>
      <c r="B730" s="985">
        <v>1</v>
      </c>
      <c r="C730" s="986">
        <v>118</v>
      </c>
      <c r="D730" s="1164" t="s">
        <v>2246</v>
      </c>
      <c r="E730" s="1165" t="s">
        <v>2238</v>
      </c>
      <c r="F730" s="989">
        <v>42853</v>
      </c>
      <c r="G730" s="990">
        <v>93</v>
      </c>
      <c r="H730" s="990"/>
      <c r="I730" s="990"/>
      <c r="J730" s="1230"/>
      <c r="K730" s="991">
        <v>42894</v>
      </c>
      <c r="L730" s="992">
        <v>42899</v>
      </c>
      <c r="M730" s="992" t="s">
        <v>2014</v>
      </c>
      <c r="N730" s="993"/>
      <c r="O730" s="1005">
        <v>1</v>
      </c>
      <c r="P730" s="1005">
        <v>1</v>
      </c>
      <c r="Q730" s="993">
        <v>42949</v>
      </c>
      <c r="R730" s="993" t="s">
        <v>590</v>
      </c>
      <c r="S730" s="1166" t="s">
        <v>590</v>
      </c>
      <c r="T730" s="986"/>
      <c r="U730" s="253">
        <v>24785</v>
      </c>
      <c r="V730" s="997">
        <v>1</v>
      </c>
      <c r="W730" s="992">
        <v>42978</v>
      </c>
      <c r="X730" s="1339">
        <v>1.2</v>
      </c>
      <c r="Y730" s="993"/>
      <c r="Z730" s="992">
        <v>43007</v>
      </c>
      <c r="AA730" s="1166" t="s">
        <v>590</v>
      </c>
      <c r="AB730" s="1164"/>
      <c r="AC730" s="1169" t="s">
        <v>2247</v>
      </c>
      <c r="AD730" s="191"/>
      <c r="AI730" s="55"/>
      <c r="AJ730" s="547"/>
      <c r="AK730" s="55"/>
      <c r="AL730" s="55"/>
      <c r="AM730" s="55"/>
      <c r="AN730" s="547"/>
    </row>
    <row r="731" spans="1:40" s="1" customFormat="1" ht="15" hidden="1" customHeight="1" x14ac:dyDescent="0.25">
      <c r="A731" s="253">
        <v>24786</v>
      </c>
      <c r="B731" s="985">
        <v>1</v>
      </c>
      <c r="C731" s="986">
        <v>119</v>
      </c>
      <c r="D731" s="1164" t="s">
        <v>2248</v>
      </c>
      <c r="E731" s="1165" t="s">
        <v>2238</v>
      </c>
      <c r="F731" s="989">
        <v>42853</v>
      </c>
      <c r="G731" s="990">
        <v>93</v>
      </c>
      <c r="H731" s="990"/>
      <c r="I731" s="990"/>
      <c r="J731" s="1230"/>
      <c r="K731" s="991">
        <v>42894</v>
      </c>
      <c r="L731" s="992">
        <v>42899</v>
      </c>
      <c r="M731" s="992" t="s">
        <v>2014</v>
      </c>
      <c r="N731" s="993"/>
      <c r="O731" s="1005">
        <v>1</v>
      </c>
      <c r="P731" s="1005">
        <v>1</v>
      </c>
      <c r="Q731" s="993">
        <v>42949</v>
      </c>
      <c r="R731" s="993" t="s">
        <v>590</v>
      </c>
      <c r="S731" s="1166" t="s">
        <v>590</v>
      </c>
      <c r="T731" s="986"/>
      <c r="U731" s="253">
        <v>24786</v>
      </c>
      <c r="V731" s="997">
        <v>1</v>
      </c>
      <c r="W731" s="992">
        <v>42978</v>
      </c>
      <c r="X731" s="1339">
        <v>1.2</v>
      </c>
      <c r="Y731" s="993"/>
      <c r="Z731" s="992">
        <v>43007</v>
      </c>
      <c r="AA731" s="1166" t="s">
        <v>590</v>
      </c>
      <c r="AB731" s="1164"/>
      <c r="AC731" s="1169" t="s">
        <v>2249</v>
      </c>
      <c r="AD731" s="191"/>
      <c r="AI731" s="55"/>
      <c r="AJ731" s="547"/>
      <c r="AK731" s="55"/>
      <c r="AL731" s="55"/>
      <c r="AM731" s="55"/>
      <c r="AN731" s="547"/>
    </row>
    <row r="732" spans="1:40" s="1" customFormat="1" ht="15" hidden="1" customHeight="1" x14ac:dyDescent="0.25">
      <c r="A732" s="253">
        <v>25832</v>
      </c>
      <c r="B732" s="985"/>
      <c r="C732" s="986" t="s">
        <v>2250</v>
      </c>
      <c r="D732" s="1164" t="s">
        <v>2251</v>
      </c>
      <c r="E732" s="1165" t="s">
        <v>639</v>
      </c>
      <c r="F732" s="989"/>
      <c r="G732" s="990"/>
      <c r="H732" s="990"/>
      <c r="I732" s="990"/>
      <c r="J732" s="1230"/>
      <c r="K732" s="991">
        <v>42894</v>
      </c>
      <c r="L732" s="992">
        <v>42930</v>
      </c>
      <c r="M732" s="992" t="s">
        <v>2014</v>
      </c>
      <c r="N732" s="993"/>
      <c r="O732" s="1005">
        <v>1</v>
      </c>
      <c r="P732" s="1005">
        <v>1</v>
      </c>
      <c r="Q732" s="993">
        <v>42975</v>
      </c>
      <c r="R732" s="993" t="s">
        <v>590</v>
      </c>
      <c r="S732" s="1166" t="s">
        <v>590</v>
      </c>
      <c r="T732" s="986"/>
      <c r="U732" s="253">
        <v>25832</v>
      </c>
      <c r="V732" s="997">
        <v>1</v>
      </c>
      <c r="W732" s="992">
        <v>42978</v>
      </c>
      <c r="X732" s="1339">
        <v>1.2</v>
      </c>
      <c r="Y732" s="993"/>
      <c r="Z732" s="992">
        <v>43007</v>
      </c>
      <c r="AA732" s="1166" t="s">
        <v>590</v>
      </c>
      <c r="AB732" s="1164"/>
      <c r="AC732" s="1169" t="s">
        <v>2252</v>
      </c>
      <c r="AD732" s="191"/>
      <c r="AI732" s="55"/>
      <c r="AJ732" s="547"/>
      <c r="AK732" s="55"/>
      <c r="AL732" s="55"/>
      <c r="AM732" s="55"/>
      <c r="AN732" s="547"/>
    </row>
    <row r="733" spans="1:40" s="1" customFormat="1" ht="22.5" hidden="1" customHeight="1" x14ac:dyDescent="0.25">
      <c r="A733" s="253">
        <v>24779</v>
      </c>
      <c r="B733" s="985">
        <v>1</v>
      </c>
      <c r="C733" s="986">
        <v>113</v>
      </c>
      <c r="D733" s="1164" t="s">
        <v>2253</v>
      </c>
      <c r="E733" s="1165" t="s">
        <v>628</v>
      </c>
      <c r="F733" s="989">
        <v>42786</v>
      </c>
      <c r="G733" s="990">
        <v>100</v>
      </c>
      <c r="H733" s="990">
        <v>42</v>
      </c>
      <c r="I733" s="990"/>
      <c r="J733" s="1230"/>
      <c r="K733" s="991">
        <v>42795</v>
      </c>
      <c r="L733" s="992">
        <v>42814</v>
      </c>
      <c r="M733" s="992" t="s">
        <v>2014</v>
      </c>
      <c r="N733" s="993"/>
      <c r="O733" s="1005">
        <v>1</v>
      </c>
      <c r="P733" s="1005">
        <v>1</v>
      </c>
      <c r="Q733" s="993">
        <v>42882</v>
      </c>
      <c r="R733" s="993" t="s">
        <v>590</v>
      </c>
      <c r="S733" s="1166" t="s">
        <v>590</v>
      </c>
      <c r="T733" s="986"/>
      <c r="U733" s="253">
        <v>24779</v>
      </c>
      <c r="V733" s="997">
        <v>1</v>
      </c>
      <c r="W733" s="992">
        <v>42978</v>
      </c>
      <c r="X733" s="1339">
        <v>1.2</v>
      </c>
      <c r="Y733" s="993"/>
      <c r="Z733" s="992">
        <v>43007</v>
      </c>
      <c r="AA733" s="1166" t="s">
        <v>590</v>
      </c>
      <c r="AB733" s="1164"/>
      <c r="AC733" s="1169" t="s">
        <v>2254</v>
      </c>
      <c r="AD733" s="191"/>
      <c r="AI733" s="55"/>
      <c r="AJ733" s="547"/>
      <c r="AK733" s="55"/>
      <c r="AL733" s="55"/>
      <c r="AM733" s="55"/>
      <c r="AN733" s="547"/>
    </row>
    <row r="734" spans="1:40" s="1" customFormat="1" ht="15" hidden="1" customHeight="1" x14ac:dyDescent="0.25">
      <c r="A734" s="253">
        <v>24780</v>
      </c>
      <c r="B734" s="985">
        <v>1</v>
      </c>
      <c r="C734" s="986">
        <v>114</v>
      </c>
      <c r="D734" s="1164" t="s">
        <v>2255</v>
      </c>
      <c r="E734" s="1165" t="s">
        <v>628</v>
      </c>
      <c r="F734" s="989">
        <v>42786</v>
      </c>
      <c r="G734" s="990">
        <v>180</v>
      </c>
      <c r="H734" s="990">
        <v>153</v>
      </c>
      <c r="I734" s="990"/>
      <c r="J734" s="1230"/>
      <c r="K734" s="991">
        <v>42808</v>
      </c>
      <c r="L734" s="992">
        <v>42814</v>
      </c>
      <c r="M734" s="992" t="s">
        <v>2014</v>
      </c>
      <c r="N734" s="993"/>
      <c r="O734" s="1005">
        <v>1</v>
      </c>
      <c r="P734" s="1005">
        <v>1</v>
      </c>
      <c r="Q734" s="993">
        <v>42877</v>
      </c>
      <c r="R734" s="993" t="s">
        <v>590</v>
      </c>
      <c r="S734" s="1166" t="s">
        <v>590</v>
      </c>
      <c r="T734" s="986"/>
      <c r="U734" s="324">
        <v>24780</v>
      </c>
      <c r="V734" s="997">
        <v>1</v>
      </c>
      <c r="W734" s="992">
        <v>42978</v>
      </c>
      <c r="X734" s="1339">
        <v>1.2</v>
      </c>
      <c r="Y734" s="993"/>
      <c r="Z734" s="992">
        <v>43007</v>
      </c>
      <c r="AA734" s="1166" t="s">
        <v>590</v>
      </c>
      <c r="AB734" s="1164"/>
      <c r="AC734" s="1169" t="s">
        <v>2256</v>
      </c>
      <c r="AD734" s="191"/>
      <c r="AI734" s="55"/>
      <c r="AJ734" s="547"/>
      <c r="AK734" s="55"/>
      <c r="AL734" s="55"/>
      <c r="AM734" s="55"/>
      <c r="AN734" s="547"/>
    </row>
    <row r="735" spans="1:40" s="1" customFormat="1" ht="15" hidden="1" customHeight="1" x14ac:dyDescent="0.25">
      <c r="A735" s="253">
        <v>24778</v>
      </c>
      <c r="B735" s="985">
        <v>1</v>
      </c>
      <c r="C735" s="986">
        <v>112</v>
      </c>
      <c r="D735" s="1164" t="s">
        <v>2257</v>
      </c>
      <c r="E735" s="1165" t="s">
        <v>417</v>
      </c>
      <c r="F735" s="989">
        <v>42786</v>
      </c>
      <c r="G735" s="990">
        <v>122</v>
      </c>
      <c r="H735" s="990">
        <v>50</v>
      </c>
      <c r="I735" s="990"/>
      <c r="J735" s="1230"/>
      <c r="K735" s="991">
        <v>42797</v>
      </c>
      <c r="L735" s="992">
        <v>42814</v>
      </c>
      <c r="M735" s="992" t="s">
        <v>2014</v>
      </c>
      <c r="N735" s="993"/>
      <c r="O735" s="1005">
        <v>1</v>
      </c>
      <c r="P735" s="1005">
        <v>1</v>
      </c>
      <c r="Q735" s="993">
        <v>42882</v>
      </c>
      <c r="R735" s="993" t="s">
        <v>590</v>
      </c>
      <c r="S735" s="1166" t="s">
        <v>590</v>
      </c>
      <c r="T735" s="986"/>
      <c r="U735" s="324">
        <v>24778</v>
      </c>
      <c r="V735" s="997">
        <v>1</v>
      </c>
      <c r="W735" s="992">
        <v>42978</v>
      </c>
      <c r="X735" s="1339">
        <v>1.2</v>
      </c>
      <c r="Y735" s="993"/>
      <c r="Z735" s="992">
        <v>43007</v>
      </c>
      <c r="AA735" s="1166" t="s">
        <v>590</v>
      </c>
      <c r="AB735" s="1164"/>
      <c r="AC735" s="1169" t="s">
        <v>2258</v>
      </c>
      <c r="AD735" s="191"/>
      <c r="AI735" s="55"/>
      <c r="AJ735" s="547"/>
      <c r="AK735" s="55"/>
      <c r="AL735" s="55"/>
      <c r="AM735" s="55"/>
      <c r="AN735" s="547"/>
    </row>
    <row r="736" spans="1:40" s="1" customFormat="1" ht="15" hidden="1" customHeight="1" x14ac:dyDescent="0.25">
      <c r="A736" s="331">
        <v>24768</v>
      </c>
      <c r="B736" s="985">
        <v>2</v>
      </c>
      <c r="C736" s="986" t="s">
        <v>1164</v>
      </c>
      <c r="D736" s="1164" t="s">
        <v>2259</v>
      </c>
      <c r="E736" s="1165" t="s">
        <v>722</v>
      </c>
      <c r="F736" s="989">
        <v>42863</v>
      </c>
      <c r="G736" s="990">
        <v>1</v>
      </c>
      <c r="H736" s="990">
        <v>0</v>
      </c>
      <c r="I736" s="990"/>
      <c r="J736" s="1230"/>
      <c r="K736" s="991">
        <v>42825</v>
      </c>
      <c r="L736" s="992">
        <v>42825</v>
      </c>
      <c r="M736" s="992" t="s">
        <v>2014</v>
      </c>
      <c r="N736" s="993"/>
      <c r="O736" s="1005">
        <v>1</v>
      </c>
      <c r="P736" s="1005">
        <v>1</v>
      </c>
      <c r="Q736" s="993">
        <v>42898</v>
      </c>
      <c r="R736" s="993" t="s">
        <v>590</v>
      </c>
      <c r="S736" s="1166"/>
      <c r="T736" s="986"/>
      <c r="U736" s="324">
        <v>24768</v>
      </c>
      <c r="V736" s="997">
        <v>1</v>
      </c>
      <c r="W736" s="992">
        <v>43021</v>
      </c>
      <c r="X736" s="1339">
        <v>2</v>
      </c>
      <c r="Y736" s="993"/>
      <c r="Z736" s="992">
        <v>43031</v>
      </c>
      <c r="AA736" s="1166" t="s">
        <v>590</v>
      </c>
      <c r="AB736" s="1164"/>
      <c r="AC736" s="1169"/>
      <c r="AD736" s="191"/>
      <c r="AI736" s="55"/>
      <c r="AJ736" s="547"/>
      <c r="AK736" s="55"/>
      <c r="AL736" s="55"/>
      <c r="AM736" s="55"/>
      <c r="AN736" s="547"/>
    </row>
    <row r="737" spans="1:40" s="1" customFormat="1" ht="15" hidden="1" customHeight="1" x14ac:dyDescent="0.25">
      <c r="A737" s="331">
        <v>24795</v>
      </c>
      <c r="B737" s="985">
        <v>3</v>
      </c>
      <c r="C737" s="986" t="s">
        <v>2260</v>
      </c>
      <c r="D737" s="1164" t="s">
        <v>2261</v>
      </c>
      <c r="E737" s="1165" t="s">
        <v>722</v>
      </c>
      <c r="F737" s="989">
        <v>42849</v>
      </c>
      <c r="G737" s="990">
        <v>1</v>
      </c>
      <c r="H737" s="990">
        <v>0</v>
      </c>
      <c r="I737" s="990"/>
      <c r="J737" s="1230"/>
      <c r="K737" s="991">
        <v>42825</v>
      </c>
      <c r="L737" s="992">
        <v>42825</v>
      </c>
      <c r="M737" s="992" t="s">
        <v>2014</v>
      </c>
      <c r="N737" s="993"/>
      <c r="O737" s="1005">
        <v>1</v>
      </c>
      <c r="P737" s="1005">
        <v>1</v>
      </c>
      <c r="Q737" s="993">
        <v>42975</v>
      </c>
      <c r="R737" s="993" t="s">
        <v>590</v>
      </c>
      <c r="S737" s="1166"/>
      <c r="T737" s="986"/>
      <c r="U737" s="331" t="s">
        <v>2262</v>
      </c>
      <c r="V737" s="997">
        <v>1</v>
      </c>
      <c r="W737" s="992">
        <v>42996</v>
      </c>
      <c r="X737" s="1339">
        <v>3</v>
      </c>
      <c r="Y737" s="993"/>
      <c r="Z737" s="992">
        <v>43021</v>
      </c>
      <c r="AA737" s="1166" t="s">
        <v>590</v>
      </c>
      <c r="AB737" s="1164"/>
      <c r="AC737" s="1169"/>
      <c r="AD737" s="191"/>
      <c r="AI737" s="55"/>
      <c r="AJ737" s="547"/>
      <c r="AK737" s="55"/>
      <c r="AL737" s="55"/>
      <c r="AM737" s="55"/>
      <c r="AN737" s="547"/>
    </row>
    <row r="738" spans="1:40" s="1" customFormat="1" ht="15" hidden="1" customHeight="1" x14ac:dyDescent="0.25">
      <c r="A738" s="253">
        <v>24793</v>
      </c>
      <c r="B738" s="985">
        <v>3</v>
      </c>
      <c r="C738" s="986">
        <v>141</v>
      </c>
      <c r="D738" s="1164" t="s">
        <v>2263</v>
      </c>
      <c r="E738" s="1165" t="s">
        <v>2264</v>
      </c>
      <c r="F738" s="989">
        <v>42877</v>
      </c>
      <c r="G738" s="990"/>
      <c r="H738" s="990"/>
      <c r="I738" s="990"/>
      <c r="J738" s="1230"/>
      <c r="K738" s="991">
        <v>42913</v>
      </c>
      <c r="L738" s="992">
        <v>42935</v>
      </c>
      <c r="M738" s="992" t="s">
        <v>2014</v>
      </c>
      <c r="N738" s="993"/>
      <c r="O738" s="1005">
        <v>1</v>
      </c>
      <c r="P738" s="1005">
        <v>1</v>
      </c>
      <c r="Q738" s="993">
        <v>42989</v>
      </c>
      <c r="R738" s="993" t="s">
        <v>590</v>
      </c>
      <c r="S738" s="1166" t="s">
        <v>590</v>
      </c>
      <c r="T738" s="986"/>
      <c r="U738" s="253">
        <v>24793</v>
      </c>
      <c r="V738" s="997">
        <v>1</v>
      </c>
      <c r="W738" s="992">
        <v>43000</v>
      </c>
      <c r="X738" s="1339">
        <v>3</v>
      </c>
      <c r="Y738" s="993"/>
      <c r="Z738" s="992">
        <v>43021</v>
      </c>
      <c r="AA738" s="1166" t="s">
        <v>590</v>
      </c>
      <c r="AB738" s="1164"/>
      <c r="AC738" s="1169"/>
      <c r="AD738" s="191"/>
      <c r="AI738" s="55"/>
      <c r="AJ738" s="547"/>
      <c r="AK738" s="55"/>
      <c r="AL738" s="55"/>
      <c r="AM738" s="55"/>
      <c r="AN738" s="547"/>
    </row>
    <row r="739" spans="1:40" s="1" customFormat="1" ht="15" hidden="1" customHeight="1" x14ac:dyDescent="0.25">
      <c r="A739" s="253">
        <v>24788</v>
      </c>
      <c r="B739" s="985">
        <v>1</v>
      </c>
      <c r="C739" s="986">
        <v>121</v>
      </c>
      <c r="D739" s="1164" t="s">
        <v>2265</v>
      </c>
      <c r="E739" s="1165" t="s">
        <v>639</v>
      </c>
      <c r="F739" s="989">
        <v>42853</v>
      </c>
      <c r="G739" s="990">
        <v>85</v>
      </c>
      <c r="H739" s="990"/>
      <c r="I739" s="990"/>
      <c r="J739" s="1230"/>
      <c r="K739" s="991">
        <v>42900</v>
      </c>
      <c r="L739" s="992">
        <v>42905</v>
      </c>
      <c r="M739" s="992" t="s">
        <v>2014</v>
      </c>
      <c r="N739" s="993"/>
      <c r="O739" s="1005">
        <v>1</v>
      </c>
      <c r="P739" s="1005">
        <v>1</v>
      </c>
      <c r="Q739" s="993">
        <v>42949</v>
      </c>
      <c r="R739" s="993" t="s">
        <v>590</v>
      </c>
      <c r="S739" s="1166" t="s">
        <v>590</v>
      </c>
      <c r="T739" s="986"/>
      <c r="U739" s="324">
        <v>24788</v>
      </c>
      <c r="V739" s="997">
        <v>1</v>
      </c>
      <c r="W739" s="992">
        <v>42978</v>
      </c>
      <c r="X739" s="1339">
        <v>1.2</v>
      </c>
      <c r="Y739" s="993"/>
      <c r="Z739" s="992">
        <v>43007</v>
      </c>
      <c r="AA739" s="1166" t="s">
        <v>590</v>
      </c>
      <c r="AB739" s="1164"/>
      <c r="AC739" s="1169" t="s">
        <v>2249</v>
      </c>
      <c r="AD739" s="191"/>
      <c r="AI739" s="55"/>
      <c r="AJ739" s="547"/>
      <c r="AK739" s="55"/>
      <c r="AL739" s="55"/>
      <c r="AM739" s="55"/>
      <c r="AN739" s="547"/>
    </row>
    <row r="740" spans="1:40" s="1" customFormat="1" ht="18.75" hidden="1" customHeight="1" x14ac:dyDescent="0.25">
      <c r="A740" s="1336">
        <v>25979</v>
      </c>
      <c r="B740" s="985"/>
      <c r="C740" s="986">
        <v>213</v>
      </c>
      <c r="D740" s="1164" t="s">
        <v>2266</v>
      </c>
      <c r="E740" s="1165" t="s">
        <v>2267</v>
      </c>
      <c r="F740" s="989"/>
      <c r="G740" s="990"/>
      <c r="H740" s="990"/>
      <c r="I740" s="990"/>
      <c r="J740" s="1230"/>
      <c r="K740" s="991"/>
      <c r="L740" s="992"/>
      <c r="M740" s="992"/>
      <c r="N740" s="993"/>
      <c r="O740" s="1005"/>
      <c r="P740" s="1005"/>
      <c r="Q740" s="993"/>
      <c r="R740" s="993"/>
      <c r="S740" s="1166"/>
      <c r="T740" s="986"/>
      <c r="U740" s="1336"/>
      <c r="V740" s="997">
        <v>1</v>
      </c>
      <c r="W740" s="992"/>
      <c r="X740" s="1339"/>
      <c r="Y740" s="993"/>
      <c r="Z740" s="992"/>
      <c r="AA740" s="1166" t="s">
        <v>590</v>
      </c>
      <c r="AB740" s="1164"/>
      <c r="AC740" s="1169"/>
      <c r="AD740" s="191"/>
      <c r="AI740" s="55"/>
      <c r="AJ740" s="547"/>
      <c r="AK740" s="55"/>
      <c r="AL740" s="55"/>
      <c r="AM740" s="55"/>
      <c r="AN740" s="547"/>
    </row>
    <row r="741" spans="1:40" s="1" customFormat="1" ht="15" hidden="1" customHeight="1" x14ac:dyDescent="0.25">
      <c r="A741" s="1336">
        <v>25981</v>
      </c>
      <c r="B741" s="985"/>
      <c r="C741" s="986">
        <v>215</v>
      </c>
      <c r="D741" s="1362" t="s">
        <v>2268</v>
      </c>
      <c r="E741" s="1165" t="s">
        <v>2269</v>
      </c>
      <c r="F741" s="989"/>
      <c r="G741" s="990"/>
      <c r="H741" s="990"/>
      <c r="I741" s="990"/>
      <c r="J741" s="1230"/>
      <c r="K741" s="991"/>
      <c r="L741" s="992"/>
      <c r="M741" s="992"/>
      <c r="N741" s="993"/>
      <c r="O741" s="1005"/>
      <c r="P741" s="1005"/>
      <c r="Q741" s="993"/>
      <c r="R741" s="993"/>
      <c r="S741" s="1166"/>
      <c r="T741" s="986"/>
      <c r="U741" s="1336"/>
      <c r="V741" s="997">
        <v>1</v>
      </c>
      <c r="W741" s="992"/>
      <c r="X741" s="1339"/>
      <c r="Y741" s="993"/>
      <c r="Z741" s="992"/>
      <c r="AA741" s="1166" t="s">
        <v>590</v>
      </c>
      <c r="AB741" s="1164"/>
      <c r="AC741" s="1169"/>
      <c r="AD741" s="191"/>
      <c r="AI741" s="55"/>
      <c r="AJ741" s="547"/>
      <c r="AK741" s="55"/>
      <c r="AL741" s="55"/>
      <c r="AM741" s="55"/>
      <c r="AN741" s="547"/>
    </row>
    <row r="742" spans="1:40" s="1" customFormat="1" ht="15" hidden="1" customHeight="1" x14ac:dyDescent="0.25">
      <c r="A742" s="331">
        <v>25982</v>
      </c>
      <c r="B742" s="985"/>
      <c r="C742" s="986">
        <v>216</v>
      </c>
      <c r="D742" s="1363" t="s">
        <v>2270</v>
      </c>
      <c r="E742" s="1165" t="s">
        <v>2271</v>
      </c>
      <c r="F742" s="989"/>
      <c r="G742" s="990"/>
      <c r="H742" s="990"/>
      <c r="I742" s="990"/>
      <c r="J742" s="1230"/>
      <c r="K742" s="991"/>
      <c r="L742" s="992"/>
      <c r="M742" s="992" t="s">
        <v>2014</v>
      </c>
      <c r="N742" s="993"/>
      <c r="O742" s="1005">
        <v>1</v>
      </c>
      <c r="P742" s="1005">
        <v>1</v>
      </c>
      <c r="Q742" s="993"/>
      <c r="R742" s="993" t="s">
        <v>590</v>
      </c>
      <c r="S742" s="1166" t="s">
        <v>590</v>
      </c>
      <c r="T742" s="986"/>
      <c r="U742" s="331"/>
      <c r="V742" s="997">
        <v>1</v>
      </c>
      <c r="W742" s="992">
        <v>42978</v>
      </c>
      <c r="X742" s="1339">
        <v>4</v>
      </c>
      <c r="Y742" s="993"/>
      <c r="Z742" s="992">
        <v>43000</v>
      </c>
      <c r="AA742" s="1166" t="s">
        <v>590</v>
      </c>
      <c r="AB742" s="1164"/>
      <c r="AC742" s="1169"/>
      <c r="AD742" s="191"/>
      <c r="AI742" s="55"/>
      <c r="AJ742" s="547"/>
      <c r="AK742" s="55"/>
      <c r="AL742" s="55"/>
      <c r="AM742" s="55"/>
      <c r="AN742" s="547"/>
    </row>
    <row r="743" spans="1:40" s="1" customFormat="1" ht="15" hidden="1" customHeight="1" x14ac:dyDescent="0.25">
      <c r="A743" s="331">
        <v>25983</v>
      </c>
      <c r="B743" s="985"/>
      <c r="C743" s="986">
        <v>217</v>
      </c>
      <c r="D743" s="1363" t="s">
        <v>2272</v>
      </c>
      <c r="E743" s="1165" t="s">
        <v>2271</v>
      </c>
      <c r="F743" s="989"/>
      <c r="G743" s="990"/>
      <c r="H743" s="990"/>
      <c r="I743" s="990"/>
      <c r="J743" s="1230"/>
      <c r="K743" s="991"/>
      <c r="L743" s="992"/>
      <c r="M743" s="992" t="s">
        <v>2014</v>
      </c>
      <c r="N743" s="993"/>
      <c r="O743" s="1005">
        <v>1</v>
      </c>
      <c r="P743" s="1005">
        <v>1</v>
      </c>
      <c r="Q743" s="993"/>
      <c r="R743" s="993" t="s">
        <v>590</v>
      </c>
      <c r="S743" s="1166" t="s">
        <v>590</v>
      </c>
      <c r="T743" s="986"/>
      <c r="U743" s="331"/>
      <c r="V743" s="997">
        <v>1</v>
      </c>
      <c r="W743" s="992">
        <v>42978</v>
      </c>
      <c r="X743" s="1339">
        <v>4</v>
      </c>
      <c r="Y743" s="993"/>
      <c r="Z743" s="992">
        <v>43000</v>
      </c>
      <c r="AA743" s="1166" t="s">
        <v>590</v>
      </c>
      <c r="AB743" s="1164"/>
      <c r="AC743" s="1169"/>
      <c r="AD743" s="191"/>
      <c r="AI743" s="55"/>
      <c r="AJ743" s="547"/>
      <c r="AK743" s="55"/>
      <c r="AL743" s="55"/>
      <c r="AM743" s="55"/>
      <c r="AN743" s="547"/>
    </row>
    <row r="744" spans="1:40" s="1" customFormat="1" ht="15" hidden="1" customHeight="1" x14ac:dyDescent="0.25">
      <c r="A744" s="1336">
        <v>25984</v>
      </c>
      <c r="B744" s="985"/>
      <c r="C744" s="986">
        <v>218</v>
      </c>
      <c r="D744" s="1363" t="s">
        <v>2273</v>
      </c>
      <c r="E744" s="1165" t="s">
        <v>2274</v>
      </c>
      <c r="F744" s="989"/>
      <c r="G744" s="990"/>
      <c r="H744" s="990"/>
      <c r="I744" s="990"/>
      <c r="J744" s="1230"/>
      <c r="K744" s="991"/>
      <c r="L744" s="992"/>
      <c r="M744" s="992" t="s">
        <v>2014</v>
      </c>
      <c r="N744" s="993"/>
      <c r="O744" s="1005">
        <v>1</v>
      </c>
      <c r="P744" s="1005">
        <v>1</v>
      </c>
      <c r="Q744" s="993"/>
      <c r="R744" s="993" t="s">
        <v>590</v>
      </c>
      <c r="S744" s="1166"/>
      <c r="T744" s="986"/>
      <c r="U744" s="1336"/>
      <c r="V744" s="997">
        <v>1</v>
      </c>
      <c r="W744" s="992">
        <v>42978</v>
      </c>
      <c r="X744" s="1339">
        <v>4</v>
      </c>
      <c r="Y744" s="993"/>
      <c r="Z744" s="992">
        <v>43007</v>
      </c>
      <c r="AA744" s="1166" t="s">
        <v>590</v>
      </c>
      <c r="AB744" s="1164"/>
      <c r="AC744" s="1169"/>
      <c r="AD744" s="191"/>
      <c r="AI744" s="55"/>
      <c r="AJ744" s="547"/>
      <c r="AK744" s="55"/>
      <c r="AL744" s="55"/>
      <c r="AM744" s="55"/>
      <c r="AN744" s="547"/>
    </row>
    <row r="745" spans="1:40" s="1" customFormat="1" ht="15" hidden="1" customHeight="1" x14ac:dyDescent="0.25">
      <c r="A745" s="331">
        <v>25980</v>
      </c>
      <c r="B745" s="985"/>
      <c r="C745" s="986">
        <v>214</v>
      </c>
      <c r="D745" s="1362" t="s">
        <v>2275</v>
      </c>
      <c r="E745" s="1165" t="s">
        <v>2276</v>
      </c>
      <c r="F745" s="989"/>
      <c r="G745" s="990"/>
      <c r="H745" s="990"/>
      <c r="I745" s="990"/>
      <c r="J745" s="1230"/>
      <c r="K745" s="991"/>
      <c r="L745" s="992"/>
      <c r="M745" s="992"/>
      <c r="N745" s="993"/>
      <c r="O745" s="1005"/>
      <c r="P745" s="1005"/>
      <c r="Q745" s="993"/>
      <c r="R745" s="993"/>
      <c r="S745" s="1166"/>
      <c r="T745" s="986"/>
      <c r="U745" s="331"/>
      <c r="V745" s="997">
        <v>1</v>
      </c>
      <c r="W745" s="992"/>
      <c r="X745" s="1339"/>
      <c r="Y745" s="993"/>
      <c r="Z745" s="992"/>
      <c r="AA745" s="1166" t="s">
        <v>590</v>
      </c>
      <c r="AB745" s="1164"/>
      <c r="AC745" s="1169"/>
      <c r="AD745" s="191"/>
      <c r="AI745" s="55"/>
      <c r="AJ745" s="547"/>
      <c r="AK745" s="55"/>
      <c r="AL745" s="55"/>
      <c r="AM745" s="55"/>
      <c r="AN745" s="547"/>
    </row>
    <row r="746" spans="1:40" s="1" customFormat="1" ht="15" hidden="1" customHeight="1" x14ac:dyDescent="0.25">
      <c r="A746" s="331">
        <v>24784</v>
      </c>
      <c r="B746" s="985">
        <v>1</v>
      </c>
      <c r="C746" s="986" t="s">
        <v>2277</v>
      </c>
      <c r="D746" s="1164" t="s">
        <v>2278</v>
      </c>
      <c r="E746" s="1165" t="s">
        <v>722</v>
      </c>
      <c r="F746" s="989">
        <v>42828</v>
      </c>
      <c r="G746" s="990">
        <v>1</v>
      </c>
      <c r="H746" s="990">
        <v>1</v>
      </c>
      <c r="I746" s="990"/>
      <c r="J746" s="1230"/>
      <c r="K746" s="991">
        <v>42823</v>
      </c>
      <c r="L746" s="992">
        <v>42825</v>
      </c>
      <c r="M746" s="992" t="s">
        <v>2014</v>
      </c>
      <c r="N746" s="993"/>
      <c r="O746" s="1005">
        <f>H746/G746</f>
        <v>1</v>
      </c>
      <c r="P746" s="1005">
        <v>1</v>
      </c>
      <c r="Q746" s="993">
        <v>42891</v>
      </c>
      <c r="R746" s="993" t="s">
        <v>590</v>
      </c>
      <c r="S746" s="1166" t="s">
        <v>590</v>
      </c>
      <c r="T746" s="986"/>
      <c r="U746" s="253">
        <v>24784</v>
      </c>
      <c r="V746" s="997">
        <v>1</v>
      </c>
      <c r="W746" s="992">
        <v>42965</v>
      </c>
      <c r="X746" s="1339">
        <v>1.1000000000000001</v>
      </c>
      <c r="Y746" s="993"/>
      <c r="Z746" s="992">
        <v>43073</v>
      </c>
      <c r="AA746" s="1166" t="s">
        <v>590</v>
      </c>
      <c r="AB746" s="1164"/>
      <c r="AC746" s="1169"/>
      <c r="AD746" s="191"/>
      <c r="AI746" s="55"/>
      <c r="AJ746" s="547"/>
      <c r="AK746" s="55"/>
      <c r="AL746" s="55"/>
      <c r="AM746" s="55"/>
      <c r="AN746" s="547"/>
    </row>
    <row r="747" spans="1:40" s="1" customFormat="1" ht="15" hidden="1" customHeight="1" x14ac:dyDescent="0.25">
      <c r="A747" s="253">
        <v>24813</v>
      </c>
      <c r="B747" s="985">
        <v>4</v>
      </c>
      <c r="C747" s="986">
        <v>301</v>
      </c>
      <c r="D747" s="1164" t="s">
        <v>2279</v>
      </c>
      <c r="E747" s="1165" t="s">
        <v>639</v>
      </c>
      <c r="F747" s="989">
        <v>42905</v>
      </c>
      <c r="G747" s="990"/>
      <c r="H747" s="990"/>
      <c r="I747" s="990"/>
      <c r="J747" s="991"/>
      <c r="K747" s="991">
        <v>42900</v>
      </c>
      <c r="L747" s="992">
        <v>42905</v>
      </c>
      <c r="M747" s="992" t="s">
        <v>2214</v>
      </c>
      <c r="N747" s="993"/>
      <c r="O747" s="1005">
        <v>1</v>
      </c>
      <c r="P747" s="1005">
        <v>1</v>
      </c>
      <c r="Q747" s="993">
        <v>42989</v>
      </c>
      <c r="R747" s="993" t="s">
        <v>590</v>
      </c>
      <c r="S747" s="1166" t="s">
        <v>590</v>
      </c>
      <c r="T747" s="986"/>
      <c r="U747" s="170">
        <v>24813</v>
      </c>
      <c r="V747" s="997">
        <v>1</v>
      </c>
      <c r="W747" s="992">
        <v>43000</v>
      </c>
      <c r="X747" s="1339"/>
      <c r="Y747" s="993"/>
      <c r="Z747" s="992">
        <v>43073</v>
      </c>
      <c r="AA747" s="1166"/>
      <c r="AB747" s="1164"/>
      <c r="AC747" s="1364" t="s">
        <v>2280</v>
      </c>
      <c r="AD747" s="191"/>
      <c r="AI747" s="55"/>
      <c r="AJ747" s="547"/>
      <c r="AK747" s="55"/>
      <c r="AL747" s="55"/>
      <c r="AM747" s="55"/>
      <c r="AN747" s="547"/>
    </row>
    <row r="748" spans="1:40" s="1" customFormat="1" ht="15" hidden="1" customHeight="1" x14ac:dyDescent="0.25">
      <c r="A748" s="324">
        <v>24824</v>
      </c>
      <c r="B748" s="985">
        <v>4</v>
      </c>
      <c r="C748" s="986">
        <v>321</v>
      </c>
      <c r="D748" s="1164" t="s">
        <v>2281</v>
      </c>
      <c r="E748" s="1165" t="s">
        <v>639</v>
      </c>
      <c r="F748" s="989">
        <v>42905</v>
      </c>
      <c r="G748" s="990"/>
      <c r="H748" s="990"/>
      <c r="I748" s="990"/>
      <c r="J748" s="990"/>
      <c r="K748" s="991">
        <v>42914</v>
      </c>
      <c r="L748" s="992">
        <v>42922</v>
      </c>
      <c r="M748" s="992" t="s">
        <v>2014</v>
      </c>
      <c r="N748" s="993"/>
      <c r="O748" s="1005">
        <v>1</v>
      </c>
      <c r="P748" s="1005">
        <v>1</v>
      </c>
      <c r="Q748" s="993">
        <v>43024</v>
      </c>
      <c r="R748" s="993" t="s">
        <v>590</v>
      </c>
      <c r="S748" s="1166" t="s">
        <v>590</v>
      </c>
      <c r="T748" s="986"/>
      <c r="U748" s="324">
        <v>24824</v>
      </c>
      <c r="V748" s="997">
        <v>1</v>
      </c>
      <c r="W748" s="992">
        <v>43007</v>
      </c>
      <c r="X748" s="1339"/>
      <c r="Y748" s="993"/>
      <c r="Z748" s="992">
        <v>43073</v>
      </c>
      <c r="AA748" s="1166"/>
      <c r="AB748" s="1164"/>
      <c r="AC748" s="1169"/>
      <c r="AD748" s="191"/>
      <c r="AI748" s="55"/>
      <c r="AJ748" s="547"/>
      <c r="AK748" s="55"/>
      <c r="AL748" s="55"/>
      <c r="AM748" s="55"/>
      <c r="AN748" s="547"/>
    </row>
    <row r="749" spans="1:40" s="1" customFormat="1" ht="15" hidden="1" customHeight="1" x14ac:dyDescent="0.25">
      <c r="A749" s="324">
        <v>24781</v>
      </c>
      <c r="B749" s="985"/>
      <c r="C749" s="986">
        <v>115</v>
      </c>
      <c r="D749" s="1164" t="s">
        <v>2282</v>
      </c>
      <c r="E749" s="1165" t="s">
        <v>1073</v>
      </c>
      <c r="F749" s="989">
        <v>42930</v>
      </c>
      <c r="G749" s="990">
        <v>150</v>
      </c>
      <c r="H749" s="990">
        <v>0</v>
      </c>
      <c r="I749" s="990"/>
      <c r="J749" s="990"/>
      <c r="K749" s="991">
        <v>42796</v>
      </c>
      <c r="L749" s="992">
        <v>42879</v>
      </c>
      <c r="M749" s="992" t="s">
        <v>2014</v>
      </c>
      <c r="N749" s="993"/>
      <c r="O749" s="1005">
        <v>1</v>
      </c>
      <c r="P749" s="1005">
        <v>1</v>
      </c>
      <c r="Q749" s="993">
        <v>43021</v>
      </c>
      <c r="R749" s="993" t="s">
        <v>590</v>
      </c>
      <c r="S749" s="1166" t="s">
        <v>590</v>
      </c>
      <c r="T749" s="986"/>
      <c r="U749" s="324">
        <v>24781</v>
      </c>
      <c r="V749" s="997">
        <v>1</v>
      </c>
      <c r="W749" s="992">
        <v>42993</v>
      </c>
      <c r="X749" s="1339"/>
      <c r="Y749" s="993"/>
      <c r="Z749" s="992">
        <v>43073</v>
      </c>
      <c r="AA749" s="1166"/>
      <c r="AB749" s="1164"/>
      <c r="AC749" s="1169"/>
      <c r="AD749" s="191"/>
      <c r="AI749" s="55"/>
      <c r="AJ749" s="547"/>
      <c r="AK749" s="55"/>
      <c r="AL749" s="55"/>
      <c r="AM749" s="55"/>
      <c r="AN749" s="547"/>
    </row>
    <row r="750" spans="1:40" s="1" customFormat="1" ht="15" hidden="1" customHeight="1" x14ac:dyDescent="0.25">
      <c r="A750" s="253">
        <v>24782</v>
      </c>
      <c r="B750" s="985">
        <v>1</v>
      </c>
      <c r="C750" s="986">
        <v>116</v>
      </c>
      <c r="D750" s="1164" t="s">
        <v>2283</v>
      </c>
      <c r="E750" s="1165" t="s">
        <v>2284</v>
      </c>
      <c r="F750" s="989">
        <v>42828</v>
      </c>
      <c r="G750" s="990">
        <v>470</v>
      </c>
      <c r="H750" s="990">
        <v>412</v>
      </c>
      <c r="I750" s="990"/>
      <c r="J750" s="990"/>
      <c r="K750" s="991">
        <v>42818</v>
      </c>
      <c r="L750" s="992">
        <v>42838</v>
      </c>
      <c r="M750" s="992" t="s">
        <v>2014</v>
      </c>
      <c r="N750" s="993"/>
      <c r="O750" s="1005">
        <v>1</v>
      </c>
      <c r="P750" s="1005">
        <v>1</v>
      </c>
      <c r="Q750" s="993">
        <v>42877</v>
      </c>
      <c r="R750" s="993" t="s">
        <v>590</v>
      </c>
      <c r="S750" s="1166" t="s">
        <v>590</v>
      </c>
      <c r="T750" s="986"/>
      <c r="U750" s="253">
        <v>24782</v>
      </c>
      <c r="V750" s="997">
        <v>1</v>
      </c>
      <c r="W750" s="992">
        <v>42978</v>
      </c>
      <c r="X750" s="1339">
        <v>1.2</v>
      </c>
      <c r="Y750" s="993"/>
      <c r="Z750" s="992">
        <v>43073</v>
      </c>
      <c r="AA750" s="1166"/>
      <c r="AB750" s="1164"/>
      <c r="AC750" s="1358"/>
      <c r="AD750" s="191"/>
      <c r="AI750" s="55"/>
      <c r="AJ750" s="547"/>
      <c r="AK750" s="55"/>
      <c r="AL750" s="55"/>
      <c r="AM750" s="55"/>
      <c r="AN750" s="547"/>
    </row>
    <row r="751" spans="1:40" s="1" customFormat="1" ht="15" hidden="1" customHeight="1" x14ac:dyDescent="0.25">
      <c r="A751" s="253">
        <v>24783</v>
      </c>
      <c r="B751" s="985">
        <v>1</v>
      </c>
      <c r="C751" s="986">
        <v>117</v>
      </c>
      <c r="D751" s="1164" t="s">
        <v>2285</v>
      </c>
      <c r="E751" s="1165" t="s">
        <v>2284</v>
      </c>
      <c r="F751" s="989">
        <v>42828</v>
      </c>
      <c r="G751" s="990">
        <v>470</v>
      </c>
      <c r="H751" s="990">
        <v>37</v>
      </c>
      <c r="I751" s="990"/>
      <c r="J751" s="990"/>
      <c r="K751" s="991">
        <v>42832</v>
      </c>
      <c r="L751" s="992">
        <v>42850</v>
      </c>
      <c r="M751" s="992" t="s">
        <v>2014</v>
      </c>
      <c r="N751" s="993"/>
      <c r="O751" s="1005">
        <v>1</v>
      </c>
      <c r="P751" s="1005">
        <v>1</v>
      </c>
      <c r="Q751" s="993">
        <v>42884</v>
      </c>
      <c r="R751" s="993" t="s">
        <v>590</v>
      </c>
      <c r="S751" s="1166" t="s">
        <v>590</v>
      </c>
      <c r="T751" s="986"/>
      <c r="U751" s="253">
        <v>24783</v>
      </c>
      <c r="V751" s="997">
        <v>1</v>
      </c>
      <c r="W751" s="992">
        <v>42978</v>
      </c>
      <c r="X751" s="1339">
        <v>1.2</v>
      </c>
      <c r="Y751" s="993"/>
      <c r="Z751" s="992">
        <v>43073</v>
      </c>
      <c r="AA751" s="1166"/>
      <c r="AB751" s="1164"/>
      <c r="AC751" s="1169"/>
      <c r="AD751" s="191"/>
      <c r="AI751" s="55"/>
      <c r="AJ751" s="547"/>
      <c r="AK751" s="55"/>
      <c r="AL751" s="55"/>
      <c r="AM751" s="55"/>
      <c r="AN751" s="547"/>
    </row>
    <row r="752" spans="1:40" s="1" customFormat="1" ht="15" hidden="1" customHeight="1" x14ac:dyDescent="0.25">
      <c r="A752" s="324">
        <v>24794</v>
      </c>
      <c r="B752" s="985">
        <v>3</v>
      </c>
      <c r="C752" s="986">
        <v>142</v>
      </c>
      <c r="D752" s="1164" t="s">
        <v>2286</v>
      </c>
      <c r="E752" s="1165" t="s">
        <v>2287</v>
      </c>
      <c r="F752" s="989">
        <v>42849</v>
      </c>
      <c r="G752" s="990"/>
      <c r="H752" s="990"/>
      <c r="I752" s="990"/>
      <c r="J752" s="990"/>
      <c r="K752" s="991">
        <v>42954</v>
      </c>
      <c r="L752" s="992">
        <v>42957</v>
      </c>
      <c r="M752" s="992" t="s">
        <v>2014</v>
      </c>
      <c r="N752" s="993" t="s">
        <v>590</v>
      </c>
      <c r="O752" s="1005">
        <v>1</v>
      </c>
      <c r="P752" s="1005">
        <v>1</v>
      </c>
      <c r="Q752" s="993">
        <v>43028</v>
      </c>
      <c r="R752" s="993" t="s">
        <v>590</v>
      </c>
      <c r="S752" s="993" t="s">
        <v>590</v>
      </c>
      <c r="T752" s="986"/>
      <c r="U752" s="324">
        <v>24794</v>
      </c>
      <c r="V752" s="997">
        <v>1</v>
      </c>
      <c r="W752" s="992">
        <v>42996</v>
      </c>
      <c r="X752" s="1339">
        <v>3</v>
      </c>
      <c r="Y752" s="993"/>
      <c r="Z752" s="992">
        <v>43080</v>
      </c>
      <c r="AA752" s="1166"/>
      <c r="AB752" s="1164"/>
      <c r="AC752" s="1169" t="s">
        <v>2288</v>
      </c>
      <c r="AD752" s="191"/>
      <c r="AI752" s="55"/>
      <c r="AJ752" s="547"/>
      <c r="AK752" s="55"/>
      <c r="AL752" s="55"/>
      <c r="AM752" s="55"/>
      <c r="AN752" s="547"/>
    </row>
    <row r="753" spans="1:40" s="1" customFormat="1" ht="15" hidden="1" customHeight="1" x14ac:dyDescent="0.25">
      <c r="A753" s="324">
        <v>24767</v>
      </c>
      <c r="B753" s="985">
        <v>2</v>
      </c>
      <c r="C753" s="986">
        <v>101</v>
      </c>
      <c r="D753" s="1164" t="s">
        <v>2289</v>
      </c>
      <c r="E753" s="1165" t="s">
        <v>1640</v>
      </c>
      <c r="F753" s="989">
        <v>42863</v>
      </c>
      <c r="G753" s="990"/>
      <c r="H753" s="990"/>
      <c r="I753" s="990"/>
      <c r="J753" s="990"/>
      <c r="K753" s="991">
        <v>42898</v>
      </c>
      <c r="L753" s="992">
        <v>42899</v>
      </c>
      <c r="M753" s="992" t="s">
        <v>2014</v>
      </c>
      <c r="N753" s="993"/>
      <c r="O753" s="1005">
        <v>1</v>
      </c>
      <c r="P753" s="1005">
        <v>1</v>
      </c>
      <c r="Q753" s="993">
        <v>42979</v>
      </c>
      <c r="R753" s="993" t="s">
        <v>590</v>
      </c>
      <c r="S753" s="1166" t="s">
        <v>590</v>
      </c>
      <c r="T753" s="986"/>
      <c r="U753" s="324">
        <v>24767</v>
      </c>
      <c r="V753" s="997">
        <v>1</v>
      </c>
      <c r="W753" s="992">
        <v>43021</v>
      </c>
      <c r="X753" s="1339">
        <v>2</v>
      </c>
      <c r="Y753" s="993"/>
      <c r="Z753" s="992">
        <v>43080</v>
      </c>
      <c r="AA753" s="1166"/>
      <c r="AB753" s="1164"/>
      <c r="AC753" s="1169"/>
      <c r="AD753" s="191"/>
      <c r="AI753" s="55"/>
      <c r="AJ753" s="547"/>
      <c r="AK753" s="55"/>
      <c r="AL753" s="55"/>
      <c r="AM753" s="55"/>
      <c r="AN753" s="547"/>
    </row>
    <row r="754" spans="1:40" s="1" customFormat="1" ht="15" hidden="1" customHeight="1" x14ac:dyDescent="0.25">
      <c r="A754" s="331">
        <v>25978</v>
      </c>
      <c r="B754" s="985"/>
      <c r="C754" s="986">
        <v>212</v>
      </c>
      <c r="D754" s="1363" t="s">
        <v>2290</v>
      </c>
      <c r="E754" s="1165" t="s">
        <v>2291</v>
      </c>
      <c r="F754" s="989"/>
      <c r="G754" s="990"/>
      <c r="H754" s="990"/>
      <c r="I754" s="990"/>
      <c r="J754" s="990"/>
      <c r="K754" s="991"/>
      <c r="L754" s="992"/>
      <c r="M754" s="992" t="s">
        <v>2014</v>
      </c>
      <c r="N754" s="993"/>
      <c r="O754" s="1005">
        <v>1</v>
      </c>
      <c r="P754" s="1005">
        <v>1</v>
      </c>
      <c r="Q754" s="993"/>
      <c r="R754" s="993" t="s">
        <v>590</v>
      </c>
      <c r="S754" s="1166" t="s">
        <v>590</v>
      </c>
      <c r="T754" s="986"/>
      <c r="U754" s="331"/>
      <c r="V754" s="997"/>
      <c r="W754" s="992">
        <v>42965</v>
      </c>
      <c r="X754" s="1339">
        <v>1.1000000000000001</v>
      </c>
      <c r="Y754" s="993"/>
      <c r="Z754" s="992">
        <v>43073</v>
      </c>
      <c r="AA754" s="1166"/>
      <c r="AB754" s="1164"/>
      <c r="AC754" s="1169"/>
      <c r="AD754" s="191"/>
      <c r="AI754" s="55"/>
      <c r="AJ754" s="547"/>
      <c r="AK754" s="55"/>
      <c r="AL754" s="55"/>
      <c r="AM754" s="55"/>
      <c r="AN754" s="547"/>
    </row>
    <row r="755" spans="1:40" s="1" customFormat="1" ht="15" hidden="1" customHeight="1" x14ac:dyDescent="0.25">
      <c r="A755" s="1336">
        <v>25975</v>
      </c>
      <c r="B755" s="985"/>
      <c r="C755" s="986">
        <v>209</v>
      </c>
      <c r="D755" s="1363" t="s">
        <v>2292</v>
      </c>
      <c r="E755" s="1165" t="s">
        <v>2293</v>
      </c>
      <c r="F755" s="989"/>
      <c r="G755" s="990"/>
      <c r="H755" s="990"/>
      <c r="I755" s="990"/>
      <c r="J755" s="990"/>
      <c r="K755" s="991"/>
      <c r="L755" s="992"/>
      <c r="M755" s="992" t="s">
        <v>2014</v>
      </c>
      <c r="N755" s="993"/>
      <c r="O755" s="1005">
        <v>1</v>
      </c>
      <c r="P755" s="1005">
        <v>1</v>
      </c>
      <c r="Q755" s="993"/>
      <c r="R755" s="993" t="s">
        <v>590</v>
      </c>
      <c r="S755" s="1166" t="s">
        <v>590</v>
      </c>
      <c r="T755" s="986"/>
      <c r="U755" s="1336"/>
      <c r="V755" s="997"/>
      <c r="W755" s="992">
        <v>42965</v>
      </c>
      <c r="X755" s="1339">
        <v>1.1000000000000001</v>
      </c>
      <c r="Y755" s="993"/>
      <c r="Z755" s="992">
        <v>43073</v>
      </c>
      <c r="AA755" s="1166"/>
      <c r="AB755" s="1164"/>
      <c r="AC755" s="1169"/>
      <c r="AD755" s="191"/>
      <c r="AI755" s="55"/>
      <c r="AJ755" s="547"/>
      <c r="AK755" s="55"/>
      <c r="AL755" s="55"/>
      <c r="AM755" s="55"/>
      <c r="AN755" s="547"/>
    </row>
    <row r="756" spans="1:40" s="1" customFormat="1" ht="15" hidden="1" customHeight="1" x14ac:dyDescent="0.25">
      <c r="A756" s="1336">
        <v>25976</v>
      </c>
      <c r="B756" s="985"/>
      <c r="C756" s="986">
        <v>210</v>
      </c>
      <c r="D756" s="1363" t="s">
        <v>2294</v>
      </c>
      <c r="E756" s="1165" t="s">
        <v>2295</v>
      </c>
      <c r="F756" s="989"/>
      <c r="G756" s="990"/>
      <c r="H756" s="990"/>
      <c r="I756" s="990"/>
      <c r="J756" s="990"/>
      <c r="K756" s="991"/>
      <c r="L756" s="992"/>
      <c r="M756" s="992" t="s">
        <v>2014</v>
      </c>
      <c r="N756" s="993"/>
      <c r="O756" s="1005">
        <v>1</v>
      </c>
      <c r="P756" s="1005">
        <v>1</v>
      </c>
      <c r="Q756" s="993"/>
      <c r="R756" s="993" t="s">
        <v>590</v>
      </c>
      <c r="S756" s="1166" t="s">
        <v>590</v>
      </c>
      <c r="T756" s="986"/>
      <c r="U756" s="1336"/>
      <c r="V756" s="997"/>
      <c r="W756" s="992">
        <v>42965</v>
      </c>
      <c r="X756" s="1339">
        <v>1.1000000000000001</v>
      </c>
      <c r="Y756" s="993"/>
      <c r="Z756" s="992">
        <v>43073</v>
      </c>
      <c r="AA756" s="1166"/>
      <c r="AB756" s="1164"/>
      <c r="AC756" s="1169"/>
      <c r="AD756" s="191"/>
      <c r="AI756" s="55"/>
      <c r="AJ756" s="547"/>
      <c r="AK756" s="55"/>
      <c r="AL756" s="55"/>
      <c r="AM756" s="55"/>
      <c r="AN756" s="547"/>
    </row>
    <row r="757" spans="1:40" s="1" customFormat="1" ht="15" hidden="1" customHeight="1" x14ac:dyDescent="0.25">
      <c r="A757" s="1336">
        <v>25977</v>
      </c>
      <c r="B757" s="985"/>
      <c r="C757" s="986">
        <v>211</v>
      </c>
      <c r="D757" s="1363" t="s">
        <v>2296</v>
      </c>
      <c r="E757" s="1165" t="s">
        <v>2297</v>
      </c>
      <c r="F757" s="989"/>
      <c r="G757" s="990"/>
      <c r="H757" s="990"/>
      <c r="I757" s="990"/>
      <c r="J757" s="990"/>
      <c r="K757" s="991"/>
      <c r="L757" s="992"/>
      <c r="M757" s="992" t="s">
        <v>2014</v>
      </c>
      <c r="N757" s="993"/>
      <c r="O757" s="1005">
        <v>1</v>
      </c>
      <c r="P757" s="1005">
        <v>1</v>
      </c>
      <c r="Q757" s="993"/>
      <c r="R757" s="993" t="s">
        <v>590</v>
      </c>
      <c r="S757" s="1166" t="s">
        <v>590</v>
      </c>
      <c r="T757" s="986"/>
      <c r="U757" s="1336"/>
      <c r="V757" s="997"/>
      <c r="W757" s="992">
        <v>42965</v>
      </c>
      <c r="X757" s="1339">
        <v>1.1000000000000001</v>
      </c>
      <c r="Y757" s="993"/>
      <c r="Z757" s="992">
        <v>43073</v>
      </c>
      <c r="AA757" s="1166"/>
      <c r="AB757" s="1164"/>
      <c r="AC757" s="1169"/>
      <c r="AD757" s="191"/>
      <c r="AI757" s="55"/>
      <c r="AJ757" s="547"/>
      <c r="AK757" s="55"/>
      <c r="AL757" s="55"/>
      <c r="AM757" s="55"/>
      <c r="AN757" s="547"/>
    </row>
    <row r="758" spans="1:40" s="1" customFormat="1" ht="15" hidden="1" customHeight="1" x14ac:dyDescent="0.25">
      <c r="A758" s="1076">
        <v>24875</v>
      </c>
      <c r="B758" s="985"/>
      <c r="C758" s="986">
        <v>107</v>
      </c>
      <c r="D758" s="1365" t="s">
        <v>2298</v>
      </c>
      <c r="E758" s="1165" t="s">
        <v>2299</v>
      </c>
      <c r="F758" s="989"/>
      <c r="G758" s="990"/>
      <c r="H758" s="990"/>
      <c r="I758" s="990"/>
      <c r="J758" s="990"/>
      <c r="K758" s="991">
        <v>43014</v>
      </c>
      <c r="L758" s="992">
        <v>43014</v>
      </c>
      <c r="M758" s="992" t="s">
        <v>2014</v>
      </c>
      <c r="N758" s="993"/>
      <c r="O758" s="1005">
        <v>1</v>
      </c>
      <c r="P758" s="1005">
        <v>1</v>
      </c>
      <c r="Q758" s="993">
        <v>43049</v>
      </c>
      <c r="R758" s="993" t="s">
        <v>590</v>
      </c>
      <c r="S758" s="1166" t="s">
        <v>590</v>
      </c>
      <c r="T758" s="986"/>
      <c r="U758" s="1076">
        <v>24875</v>
      </c>
      <c r="V758" s="997">
        <v>1</v>
      </c>
      <c r="W758" s="992"/>
      <c r="X758" s="1339"/>
      <c r="Y758" s="993"/>
      <c r="Z758" s="992">
        <v>43080</v>
      </c>
      <c r="AA758" s="1166"/>
      <c r="AB758" s="1164"/>
      <c r="AC758" s="1169"/>
      <c r="AD758" s="191"/>
      <c r="AI758" s="55"/>
      <c r="AJ758" s="547"/>
      <c r="AK758" s="55"/>
      <c r="AL758" s="55"/>
      <c r="AM758" s="55"/>
      <c r="AN758" s="547"/>
    </row>
    <row r="759" spans="1:40" s="1" customFormat="1" ht="15" hidden="1" customHeight="1" x14ac:dyDescent="0.25">
      <c r="A759" s="1336">
        <v>25968</v>
      </c>
      <c r="B759" s="985"/>
      <c r="C759" s="986">
        <v>202</v>
      </c>
      <c r="D759" s="1164" t="s">
        <v>2300</v>
      </c>
      <c r="E759" s="1165" t="s">
        <v>2301</v>
      </c>
      <c r="F759" s="989"/>
      <c r="G759" s="990"/>
      <c r="H759" s="990"/>
      <c r="I759" s="990"/>
      <c r="J759" s="990"/>
      <c r="K759" s="991"/>
      <c r="L759" s="992"/>
      <c r="M759" s="992"/>
      <c r="N759" s="993"/>
      <c r="O759" s="1005"/>
      <c r="P759" s="1005"/>
      <c r="Q759" s="993"/>
      <c r="R759" s="993"/>
      <c r="S759" s="1166"/>
      <c r="T759" s="986"/>
      <c r="U759" s="1336"/>
      <c r="V759" s="997"/>
      <c r="W759" s="992"/>
      <c r="X759" s="1339"/>
      <c r="Y759" s="993"/>
      <c r="Z759" s="992">
        <v>43087</v>
      </c>
      <c r="AA759" s="1166"/>
      <c r="AB759" s="1164"/>
      <c r="AC759" s="1169"/>
      <c r="AD759" s="191"/>
      <c r="AI759" s="55"/>
      <c r="AJ759" s="547"/>
      <c r="AK759" s="55"/>
      <c r="AL759" s="55"/>
      <c r="AM759" s="55"/>
      <c r="AN759" s="547"/>
    </row>
    <row r="760" spans="1:40" s="1" customFormat="1" ht="15" hidden="1" customHeight="1" x14ac:dyDescent="0.25">
      <c r="A760" s="1336">
        <v>25969</v>
      </c>
      <c r="B760" s="985"/>
      <c r="C760" s="986">
        <v>203</v>
      </c>
      <c r="D760" s="1164" t="s">
        <v>2302</v>
      </c>
      <c r="E760" s="1165" t="s">
        <v>2301</v>
      </c>
      <c r="F760" s="989"/>
      <c r="G760" s="990"/>
      <c r="H760" s="990"/>
      <c r="I760" s="990"/>
      <c r="J760" s="990"/>
      <c r="K760" s="991"/>
      <c r="L760" s="992"/>
      <c r="M760" s="992"/>
      <c r="N760" s="993"/>
      <c r="O760" s="1005"/>
      <c r="P760" s="1005"/>
      <c r="Q760" s="993"/>
      <c r="R760" s="993"/>
      <c r="S760" s="1166"/>
      <c r="T760" s="986"/>
      <c r="U760" s="1336"/>
      <c r="V760" s="997"/>
      <c r="W760" s="992"/>
      <c r="X760" s="1339"/>
      <c r="Y760" s="993"/>
      <c r="Z760" s="992">
        <v>43087</v>
      </c>
      <c r="AA760" s="1166"/>
      <c r="AB760" s="1164"/>
      <c r="AC760" s="1169"/>
      <c r="AD760" s="191"/>
      <c r="AI760" s="55"/>
      <c r="AJ760" s="547"/>
      <c r="AK760" s="55"/>
      <c r="AL760" s="55"/>
      <c r="AM760" s="55"/>
      <c r="AN760" s="547"/>
    </row>
    <row r="761" spans="1:40" s="1" customFormat="1" ht="15" hidden="1" customHeight="1" x14ac:dyDescent="0.25">
      <c r="A761" s="1336">
        <v>25970</v>
      </c>
      <c r="B761" s="985"/>
      <c r="C761" s="986">
        <v>204</v>
      </c>
      <c r="D761" s="1164" t="s">
        <v>2302</v>
      </c>
      <c r="E761" s="1165" t="s">
        <v>2301</v>
      </c>
      <c r="F761" s="989"/>
      <c r="G761" s="990"/>
      <c r="H761" s="990"/>
      <c r="I761" s="990"/>
      <c r="J761" s="990"/>
      <c r="K761" s="991"/>
      <c r="L761" s="992"/>
      <c r="M761" s="992"/>
      <c r="N761" s="993"/>
      <c r="O761" s="1005"/>
      <c r="P761" s="1005"/>
      <c r="Q761" s="993"/>
      <c r="R761" s="993"/>
      <c r="S761" s="1166"/>
      <c r="T761" s="986"/>
      <c r="U761" s="1336"/>
      <c r="V761" s="997"/>
      <c r="W761" s="992"/>
      <c r="X761" s="1339"/>
      <c r="Y761" s="993"/>
      <c r="Z761" s="992">
        <v>43087</v>
      </c>
      <c r="AA761" s="1166"/>
      <c r="AB761" s="1164"/>
      <c r="AC761" s="1169"/>
      <c r="AD761" s="191"/>
      <c r="AI761" s="55"/>
      <c r="AJ761" s="547"/>
      <c r="AK761" s="55"/>
      <c r="AL761" s="55"/>
      <c r="AM761" s="55"/>
      <c r="AN761" s="547"/>
    </row>
    <row r="762" spans="1:40" s="1" customFormat="1" ht="15" hidden="1" customHeight="1" x14ac:dyDescent="0.25">
      <c r="A762" s="2273" t="s">
        <v>2303</v>
      </c>
      <c r="B762" s="2274"/>
      <c r="C762" s="2274"/>
      <c r="D762" s="2274"/>
      <c r="E762" s="2275"/>
      <c r="F762" s="1214"/>
      <c r="G762" s="979"/>
      <c r="H762" s="979"/>
      <c r="I762" s="979"/>
      <c r="J762" s="979"/>
      <c r="K762" s="1215"/>
      <c r="L762" s="1216"/>
      <c r="M762" s="1216"/>
      <c r="N762" s="979"/>
      <c r="O762" s="1216"/>
      <c r="P762" s="1216"/>
      <c r="Q762" s="1218"/>
      <c r="R762" s="979"/>
      <c r="S762" s="1219"/>
      <c r="T762" s="979"/>
      <c r="U762" s="979"/>
      <c r="V762" s="1220"/>
      <c r="W762" s="1216"/>
      <c r="X762" s="1354"/>
      <c r="Y762" s="979"/>
      <c r="Z762" s="1216"/>
      <c r="AA762" s="1219"/>
      <c r="AB762" s="1355"/>
      <c r="AC762" s="1356" t="s">
        <v>2173</v>
      </c>
      <c r="AD762" s="191"/>
      <c r="AJ762" s="545"/>
      <c r="AN762" s="545"/>
    </row>
    <row r="763" spans="1:40" s="1" customFormat="1" ht="15" hidden="1" customHeight="1" x14ac:dyDescent="0.25">
      <c r="A763" s="253">
        <v>25252</v>
      </c>
      <c r="B763" s="985">
        <v>2</v>
      </c>
      <c r="C763" s="986" t="s">
        <v>2304</v>
      </c>
      <c r="D763" s="1164" t="s">
        <v>2305</v>
      </c>
      <c r="E763" s="1165" t="s">
        <v>2306</v>
      </c>
      <c r="F763" s="989"/>
      <c r="G763" s="990"/>
      <c r="H763" s="990"/>
      <c r="I763" s="990"/>
      <c r="J763" s="990"/>
      <c r="K763" s="991">
        <v>42936</v>
      </c>
      <c r="L763" s="992">
        <v>42944</v>
      </c>
      <c r="M763" s="992" t="s">
        <v>2214</v>
      </c>
      <c r="N763" s="993"/>
      <c r="O763" s="1005">
        <v>1</v>
      </c>
      <c r="P763" s="1005">
        <v>1</v>
      </c>
      <c r="Q763" s="993">
        <v>43021</v>
      </c>
      <c r="R763" s="993" t="s">
        <v>590</v>
      </c>
      <c r="S763" s="1166" t="s">
        <v>590</v>
      </c>
      <c r="T763" s="986"/>
      <c r="U763" s="253">
        <v>25252</v>
      </c>
      <c r="V763" s="997">
        <v>0.95</v>
      </c>
      <c r="W763" s="992">
        <v>43021</v>
      </c>
      <c r="X763" s="1339">
        <v>2</v>
      </c>
      <c r="Y763" s="993"/>
      <c r="Z763" s="992">
        <v>43087</v>
      </c>
      <c r="AA763" s="1166"/>
      <c r="AB763" s="1164"/>
      <c r="AC763" s="1169" t="s">
        <v>2307</v>
      </c>
      <c r="AD763" s="191"/>
      <c r="AI763" s="55"/>
      <c r="AJ763" s="547"/>
      <c r="AK763" s="55"/>
      <c r="AL763" s="55"/>
      <c r="AM763" s="55"/>
      <c r="AN763" s="547"/>
    </row>
    <row r="764" spans="1:40" s="1" customFormat="1" ht="15" hidden="1" customHeight="1" x14ac:dyDescent="0.25">
      <c r="A764" s="253">
        <v>25253</v>
      </c>
      <c r="B764" s="985">
        <v>2</v>
      </c>
      <c r="C764" s="986" t="s">
        <v>2308</v>
      </c>
      <c r="D764" s="1164" t="s">
        <v>2309</v>
      </c>
      <c r="E764" s="1165" t="s">
        <v>2306</v>
      </c>
      <c r="F764" s="989"/>
      <c r="G764" s="990"/>
      <c r="H764" s="990"/>
      <c r="I764" s="990"/>
      <c r="J764" s="990"/>
      <c r="K764" s="991">
        <v>42936</v>
      </c>
      <c r="L764" s="992">
        <v>42944</v>
      </c>
      <c r="M764" s="992" t="s">
        <v>2214</v>
      </c>
      <c r="N764" s="993"/>
      <c r="O764" s="1005">
        <v>1</v>
      </c>
      <c r="P764" s="1005">
        <v>1</v>
      </c>
      <c r="Q764" s="993">
        <v>43021</v>
      </c>
      <c r="R764" s="993" t="s">
        <v>590</v>
      </c>
      <c r="S764" s="1166" t="s">
        <v>590</v>
      </c>
      <c r="T764" s="986"/>
      <c r="U764" s="253">
        <v>25253</v>
      </c>
      <c r="V764" s="997">
        <v>0.95</v>
      </c>
      <c r="W764" s="992">
        <v>43021</v>
      </c>
      <c r="X764" s="1339">
        <v>2</v>
      </c>
      <c r="Y764" s="993"/>
      <c r="Z764" s="992">
        <v>43087</v>
      </c>
      <c r="AA764" s="1166"/>
      <c r="AB764" s="1164"/>
      <c r="AC764" s="1169"/>
      <c r="AD764" s="191"/>
      <c r="AI764" s="55"/>
      <c r="AJ764" s="547"/>
      <c r="AK764" s="55"/>
      <c r="AL764" s="55"/>
      <c r="AM764" s="55"/>
      <c r="AN764" s="547"/>
    </row>
    <row r="765" spans="1:40" s="1" customFormat="1" ht="15" hidden="1" customHeight="1" x14ac:dyDescent="0.25">
      <c r="A765" s="253">
        <v>24839</v>
      </c>
      <c r="B765" s="985">
        <v>2</v>
      </c>
      <c r="C765" s="986">
        <v>404</v>
      </c>
      <c r="D765" s="1164" t="s">
        <v>2310</v>
      </c>
      <c r="E765" s="1165" t="s">
        <v>2311</v>
      </c>
      <c r="F765" s="989">
        <v>42863</v>
      </c>
      <c r="G765" s="990"/>
      <c r="H765" s="990"/>
      <c r="I765" s="990"/>
      <c r="J765" s="990"/>
      <c r="K765" s="991">
        <v>42936</v>
      </c>
      <c r="L765" s="992">
        <v>42951</v>
      </c>
      <c r="M765" s="992" t="s">
        <v>2014</v>
      </c>
      <c r="N765" s="993"/>
      <c r="O765" s="1005">
        <v>0.95</v>
      </c>
      <c r="P765" s="1005">
        <v>1</v>
      </c>
      <c r="Q765" s="993">
        <v>43024</v>
      </c>
      <c r="R765" s="993" t="s">
        <v>590</v>
      </c>
      <c r="S765" s="1166" t="s">
        <v>590</v>
      </c>
      <c r="T765" s="986"/>
      <c r="U765" s="253">
        <v>24839</v>
      </c>
      <c r="V765" s="997">
        <v>0.95</v>
      </c>
      <c r="W765" s="992">
        <v>43021</v>
      </c>
      <c r="X765" s="1339">
        <v>2</v>
      </c>
      <c r="Y765" s="993"/>
      <c r="Z765" s="992">
        <v>43095</v>
      </c>
      <c r="AA765" s="1166"/>
      <c r="AB765" s="1164"/>
      <c r="AC765" s="1169" t="s">
        <v>2312</v>
      </c>
      <c r="AD765" s="191"/>
      <c r="AI765" s="55"/>
      <c r="AJ765" s="547"/>
      <c r="AK765" s="55"/>
      <c r="AL765" s="55"/>
      <c r="AM765" s="55"/>
      <c r="AN765" s="547"/>
    </row>
    <row r="766" spans="1:40" s="1" customFormat="1" ht="15" hidden="1" customHeight="1" x14ac:dyDescent="0.25">
      <c r="A766" s="253">
        <v>24842</v>
      </c>
      <c r="B766" s="985">
        <v>2</v>
      </c>
      <c r="C766" s="986">
        <v>407</v>
      </c>
      <c r="D766" s="1164" t="s">
        <v>2313</v>
      </c>
      <c r="E766" s="1165" t="s">
        <v>2184</v>
      </c>
      <c r="F766" s="989">
        <v>42842</v>
      </c>
      <c r="G766" s="990"/>
      <c r="H766" s="990"/>
      <c r="I766" s="990"/>
      <c r="J766" s="990"/>
      <c r="K766" s="991">
        <v>42944</v>
      </c>
      <c r="L766" s="992">
        <v>42954</v>
      </c>
      <c r="M766" s="992" t="s">
        <v>2014</v>
      </c>
      <c r="N766" s="993"/>
      <c r="O766" s="1005">
        <v>1</v>
      </c>
      <c r="P766" s="1005">
        <v>1</v>
      </c>
      <c r="Q766" s="993">
        <v>43021</v>
      </c>
      <c r="R766" s="993" t="s">
        <v>590</v>
      </c>
      <c r="S766" s="1166" t="s">
        <v>590</v>
      </c>
      <c r="T766" s="986"/>
      <c r="U766" s="253">
        <v>24842</v>
      </c>
      <c r="V766" s="997">
        <v>0.5</v>
      </c>
      <c r="W766" s="992">
        <v>43021</v>
      </c>
      <c r="X766" s="1339">
        <v>2</v>
      </c>
      <c r="Y766" s="993"/>
      <c r="Z766" s="992">
        <v>43095</v>
      </c>
      <c r="AA766" s="1166"/>
      <c r="AB766" s="1164"/>
      <c r="AC766" s="1169"/>
      <c r="AD766" s="191"/>
      <c r="AI766" s="55"/>
      <c r="AJ766" s="547"/>
      <c r="AK766" s="55"/>
      <c r="AL766" s="55"/>
      <c r="AM766" s="55"/>
      <c r="AN766" s="547"/>
    </row>
    <row r="767" spans="1:40" s="1" customFormat="1" ht="15" hidden="1" customHeight="1" x14ac:dyDescent="0.25">
      <c r="A767" s="253">
        <v>24840</v>
      </c>
      <c r="B767" s="985">
        <v>2</v>
      </c>
      <c r="C767" s="986">
        <v>405</v>
      </c>
      <c r="D767" s="1164" t="s">
        <v>2314</v>
      </c>
      <c r="E767" s="1165" t="s">
        <v>2315</v>
      </c>
      <c r="F767" s="989">
        <v>42835</v>
      </c>
      <c r="G767" s="990"/>
      <c r="H767" s="990"/>
      <c r="I767" s="990"/>
      <c r="J767" s="990"/>
      <c r="K767" s="991">
        <v>42962</v>
      </c>
      <c r="L767" s="992">
        <v>42964</v>
      </c>
      <c r="M767" s="992" t="s">
        <v>2014</v>
      </c>
      <c r="N767" s="993" t="s">
        <v>590</v>
      </c>
      <c r="O767" s="1005">
        <v>1</v>
      </c>
      <c r="P767" s="1005">
        <v>1</v>
      </c>
      <c r="Q767" s="993">
        <v>43017</v>
      </c>
      <c r="R767" s="993" t="s">
        <v>590</v>
      </c>
      <c r="S767" s="1166" t="s">
        <v>590</v>
      </c>
      <c r="T767" s="986"/>
      <c r="U767" s="253">
        <v>24840</v>
      </c>
      <c r="V767" s="997">
        <v>0.85</v>
      </c>
      <c r="W767" s="992">
        <v>43021</v>
      </c>
      <c r="X767" s="1339">
        <v>2</v>
      </c>
      <c r="Y767" s="993"/>
      <c r="Z767" s="992">
        <v>43095</v>
      </c>
      <c r="AA767" s="1166"/>
      <c r="AB767" s="1164"/>
      <c r="AC767" s="1336"/>
      <c r="AD767" s="191"/>
      <c r="AI767" s="55"/>
      <c r="AJ767" s="547"/>
      <c r="AK767" s="55"/>
      <c r="AL767" s="55"/>
      <c r="AM767" s="55"/>
      <c r="AN767" s="547"/>
    </row>
    <row r="768" spans="1:40" s="1" customFormat="1" ht="15" hidden="1" customHeight="1" x14ac:dyDescent="0.25">
      <c r="A768" s="331"/>
      <c r="B768" s="365"/>
      <c r="C768" s="366"/>
      <c r="D768" s="367"/>
      <c r="E768" s="368"/>
      <c r="F768" s="254"/>
      <c r="G768" s="255"/>
      <c r="H768" s="255"/>
      <c r="I768" s="255"/>
      <c r="J768" s="255"/>
      <c r="K768" s="256"/>
      <c r="L768" s="168"/>
      <c r="M768" s="168"/>
      <c r="N768" s="339"/>
      <c r="O768" s="369"/>
      <c r="P768" s="369"/>
      <c r="Q768" s="339"/>
      <c r="R768" s="339"/>
      <c r="S768" s="370"/>
      <c r="T768" s="366"/>
      <c r="U768" s="331"/>
      <c r="V768" s="371"/>
      <c r="W768" s="168"/>
      <c r="X768" s="372"/>
      <c r="Y768" s="339"/>
      <c r="Z768" s="168"/>
      <c r="AA768" s="370"/>
      <c r="AB768" s="367"/>
      <c r="AC768" s="373"/>
      <c r="AD768" s="191"/>
      <c r="AI768" s="55"/>
      <c r="AJ768" s="547"/>
      <c r="AK768" s="55"/>
      <c r="AL768" s="55"/>
      <c r="AM768" s="55"/>
      <c r="AN768" s="547"/>
    </row>
    <row r="769" spans="1:40" s="1" customFormat="1" ht="15" hidden="1" customHeight="1" x14ac:dyDescent="0.25">
      <c r="A769" s="331"/>
      <c r="B769" s="365"/>
      <c r="C769" s="366"/>
      <c r="D769" s="367"/>
      <c r="E769" s="368"/>
      <c r="F769" s="254"/>
      <c r="G769" s="255"/>
      <c r="H769" s="255"/>
      <c r="I769" s="255"/>
      <c r="J769" s="255"/>
      <c r="K769" s="256"/>
      <c r="L769" s="168"/>
      <c r="M769" s="168"/>
      <c r="N769" s="339"/>
      <c r="O769" s="369"/>
      <c r="P769" s="369"/>
      <c r="Q769" s="339"/>
      <c r="R769" s="339"/>
      <c r="S769" s="370"/>
      <c r="T769" s="366"/>
      <c r="U769" s="331"/>
      <c r="V769" s="371"/>
      <c r="W769" s="168"/>
      <c r="X769" s="372"/>
      <c r="Y769" s="339"/>
      <c r="Z769" s="992">
        <v>43095</v>
      </c>
      <c r="AA769" s="370"/>
      <c r="AB769" s="367"/>
      <c r="AC769" s="373"/>
      <c r="AD769" s="191"/>
      <c r="AI769" s="55"/>
      <c r="AJ769" s="547"/>
      <c r="AK769" s="55"/>
      <c r="AL769" s="55"/>
      <c r="AM769" s="55"/>
      <c r="AN769" s="547"/>
    </row>
    <row r="770" spans="1:40" s="1" customFormat="1" ht="15" hidden="1" customHeight="1" x14ac:dyDescent="0.25">
      <c r="A770" s="1336">
        <v>24798</v>
      </c>
      <c r="B770" s="985"/>
      <c r="C770" s="986">
        <v>170</v>
      </c>
      <c r="D770" s="1164" t="s">
        <v>2316</v>
      </c>
      <c r="E770" s="1165" t="s">
        <v>74</v>
      </c>
      <c r="F770" s="989"/>
      <c r="G770" s="990"/>
      <c r="H770" s="990"/>
      <c r="I770" s="990"/>
      <c r="J770" s="990"/>
      <c r="K770" s="991"/>
      <c r="L770" s="992"/>
      <c r="M770" s="992"/>
      <c r="N770" s="993"/>
      <c r="O770" s="1005">
        <v>0</v>
      </c>
      <c r="P770" s="1005"/>
      <c r="Q770" s="993"/>
      <c r="R770" s="993"/>
      <c r="S770" s="1166"/>
      <c r="T770" s="986"/>
      <c r="U770" s="1336"/>
      <c r="V770" s="997"/>
      <c r="W770" s="992"/>
      <c r="X770" s="1339"/>
      <c r="Y770" s="993"/>
      <c r="Z770" s="992">
        <v>43087</v>
      </c>
      <c r="AA770" s="1166"/>
      <c r="AB770" s="1164"/>
      <c r="AC770" s="1169"/>
      <c r="AD770" s="191"/>
      <c r="AI770" s="55"/>
      <c r="AJ770" s="547"/>
      <c r="AK770" s="55"/>
      <c r="AL770" s="55"/>
      <c r="AM770" s="55"/>
      <c r="AN770" s="547"/>
    </row>
    <row r="771" spans="1:40" s="1" customFormat="1" ht="15" hidden="1" customHeight="1" x14ac:dyDescent="0.25">
      <c r="A771" s="1336">
        <v>24799</v>
      </c>
      <c r="B771" s="985"/>
      <c r="C771" s="986">
        <v>171</v>
      </c>
      <c r="D771" s="1164" t="s">
        <v>2317</v>
      </c>
      <c r="E771" s="1165" t="s">
        <v>77</v>
      </c>
      <c r="F771" s="989"/>
      <c r="G771" s="990"/>
      <c r="H771" s="990"/>
      <c r="I771" s="990"/>
      <c r="J771" s="990"/>
      <c r="K771" s="991"/>
      <c r="L771" s="992"/>
      <c r="M771" s="992"/>
      <c r="N771" s="993"/>
      <c r="O771" s="1005">
        <v>0</v>
      </c>
      <c r="P771" s="1005"/>
      <c r="Q771" s="993"/>
      <c r="R771" s="993"/>
      <c r="S771" s="1166"/>
      <c r="T771" s="986"/>
      <c r="U771" s="1336"/>
      <c r="V771" s="997"/>
      <c r="W771" s="992">
        <v>24794</v>
      </c>
      <c r="X771" s="1339"/>
      <c r="Y771" s="993"/>
      <c r="Z771" s="992">
        <v>43087</v>
      </c>
      <c r="AA771" s="1166"/>
      <c r="AB771" s="1164"/>
      <c r="AC771" s="1169"/>
      <c r="AD771" s="191"/>
      <c r="AI771" s="55"/>
      <c r="AJ771" s="547"/>
      <c r="AK771" s="55"/>
      <c r="AL771" s="55"/>
      <c r="AM771" s="55"/>
      <c r="AN771" s="547"/>
    </row>
    <row r="772" spans="1:40" s="1" customFormat="1" ht="15" hidden="1" customHeight="1" x14ac:dyDescent="0.25">
      <c r="A772" s="1336">
        <v>24800</v>
      </c>
      <c r="B772" s="985"/>
      <c r="C772" s="986">
        <v>172</v>
      </c>
      <c r="D772" s="1164" t="s">
        <v>2318</v>
      </c>
      <c r="E772" s="1165" t="s">
        <v>80</v>
      </c>
      <c r="F772" s="989"/>
      <c r="G772" s="990"/>
      <c r="H772" s="990"/>
      <c r="I772" s="990"/>
      <c r="J772" s="990"/>
      <c r="K772" s="991"/>
      <c r="L772" s="992"/>
      <c r="M772" s="992"/>
      <c r="N772" s="993"/>
      <c r="O772" s="1005">
        <v>0</v>
      </c>
      <c r="P772" s="1005"/>
      <c r="Q772" s="993"/>
      <c r="R772" s="993"/>
      <c r="S772" s="1166"/>
      <c r="T772" s="986"/>
      <c r="U772" s="1336"/>
      <c r="V772" s="997"/>
      <c r="W772" s="992"/>
      <c r="X772" s="1339"/>
      <c r="Y772" s="993"/>
      <c r="Z772" s="992">
        <v>43087</v>
      </c>
      <c r="AA772" s="1166"/>
      <c r="AB772" s="1164"/>
      <c r="AC772" s="1169"/>
      <c r="AD772" s="191"/>
      <c r="AI772" s="55"/>
      <c r="AJ772" s="547"/>
      <c r="AK772" s="55"/>
      <c r="AL772" s="55"/>
      <c r="AM772" s="55"/>
      <c r="AN772" s="547"/>
    </row>
    <row r="773" spans="1:40" s="1" customFormat="1" ht="15" hidden="1" customHeight="1" x14ac:dyDescent="0.25">
      <c r="A773" s="1336">
        <v>24845</v>
      </c>
      <c r="B773" s="985"/>
      <c r="C773" s="986">
        <v>420</v>
      </c>
      <c r="D773" s="1164" t="s">
        <v>2319</v>
      </c>
      <c r="E773" s="1165" t="s">
        <v>74</v>
      </c>
      <c r="F773" s="989"/>
      <c r="G773" s="990"/>
      <c r="H773" s="990"/>
      <c r="I773" s="990"/>
      <c r="J773" s="990"/>
      <c r="K773" s="991"/>
      <c r="L773" s="992"/>
      <c r="M773" s="992"/>
      <c r="N773" s="993"/>
      <c r="O773" s="1005">
        <v>0</v>
      </c>
      <c r="P773" s="1005"/>
      <c r="Q773" s="993"/>
      <c r="R773" s="993"/>
      <c r="S773" s="1166"/>
      <c r="T773" s="986"/>
      <c r="U773" s="1336"/>
      <c r="V773" s="997"/>
      <c r="W773" s="992"/>
      <c r="X773" s="1339"/>
      <c r="Y773" s="993"/>
      <c r="Z773" s="992">
        <v>43087</v>
      </c>
      <c r="AA773" s="1166"/>
      <c r="AB773" s="1164"/>
      <c r="AC773" s="1169"/>
      <c r="AD773" s="191"/>
      <c r="AI773" s="55"/>
      <c r="AJ773" s="547"/>
      <c r="AK773" s="55"/>
      <c r="AL773" s="55"/>
      <c r="AM773" s="55"/>
      <c r="AN773" s="547"/>
    </row>
    <row r="774" spans="1:40" s="1" customFormat="1" ht="15" hidden="1" customHeight="1" x14ac:dyDescent="0.25">
      <c r="A774" s="1336">
        <v>24846</v>
      </c>
      <c r="B774" s="985"/>
      <c r="C774" s="986">
        <v>421</v>
      </c>
      <c r="D774" s="1164" t="s">
        <v>2320</v>
      </c>
      <c r="E774" s="1165" t="s">
        <v>77</v>
      </c>
      <c r="F774" s="989"/>
      <c r="G774" s="990"/>
      <c r="H774" s="990"/>
      <c r="I774" s="990"/>
      <c r="J774" s="990"/>
      <c r="K774" s="991"/>
      <c r="L774" s="992"/>
      <c r="M774" s="992"/>
      <c r="N774" s="993"/>
      <c r="O774" s="1005">
        <v>0</v>
      </c>
      <c r="P774" s="1005"/>
      <c r="Q774" s="993"/>
      <c r="R774" s="993"/>
      <c r="S774" s="1166"/>
      <c r="T774" s="986"/>
      <c r="U774" s="1336"/>
      <c r="V774" s="997"/>
      <c r="W774" s="992"/>
      <c r="X774" s="1339"/>
      <c r="Y774" s="993"/>
      <c r="Z774" s="992">
        <v>43087</v>
      </c>
      <c r="AA774" s="1166"/>
      <c r="AB774" s="1164"/>
      <c r="AC774" s="1169"/>
      <c r="AD774" s="191"/>
      <c r="AI774" s="55"/>
      <c r="AJ774" s="547"/>
      <c r="AK774" s="55"/>
      <c r="AL774" s="55"/>
      <c r="AM774" s="55"/>
      <c r="AN774" s="547"/>
    </row>
    <row r="775" spans="1:40" s="1" customFormat="1" ht="15" hidden="1" customHeight="1" x14ac:dyDescent="0.25">
      <c r="A775" s="1336">
        <v>24847</v>
      </c>
      <c r="B775" s="985"/>
      <c r="C775" s="986">
        <v>422</v>
      </c>
      <c r="D775" s="1164" t="s">
        <v>2321</v>
      </c>
      <c r="E775" s="1165" t="s">
        <v>80</v>
      </c>
      <c r="F775" s="989"/>
      <c r="G775" s="990"/>
      <c r="H775" s="990"/>
      <c r="I775" s="990"/>
      <c r="J775" s="990"/>
      <c r="K775" s="991"/>
      <c r="L775" s="992"/>
      <c r="M775" s="992"/>
      <c r="N775" s="993"/>
      <c r="O775" s="1005">
        <v>0</v>
      </c>
      <c r="P775" s="1005"/>
      <c r="Q775" s="993"/>
      <c r="R775" s="993"/>
      <c r="S775" s="1166"/>
      <c r="T775" s="986"/>
      <c r="U775" s="1336"/>
      <c r="V775" s="997"/>
      <c r="W775" s="992"/>
      <c r="X775" s="1339"/>
      <c r="Y775" s="993"/>
      <c r="Z775" s="992">
        <v>43087</v>
      </c>
      <c r="AA775" s="1166"/>
      <c r="AB775" s="1164"/>
      <c r="AC775" s="1169"/>
      <c r="AD775" s="191"/>
      <c r="AI775" s="55"/>
      <c r="AJ775" s="547"/>
      <c r="AK775" s="55"/>
      <c r="AL775" s="55"/>
      <c r="AM775" s="55"/>
      <c r="AN775" s="547"/>
    </row>
    <row r="776" spans="1:40" s="1" customFormat="1" ht="15" hidden="1" customHeight="1" x14ac:dyDescent="0.25">
      <c r="A776" s="1336">
        <v>25974</v>
      </c>
      <c r="B776" s="985"/>
      <c r="C776" s="986">
        <v>208</v>
      </c>
      <c r="D776" s="1164" t="s">
        <v>2322</v>
      </c>
      <c r="E776" s="1165" t="s">
        <v>2323</v>
      </c>
      <c r="F776" s="989"/>
      <c r="G776" s="990"/>
      <c r="H776" s="990"/>
      <c r="I776" s="990"/>
      <c r="J776" s="990"/>
      <c r="K776" s="991"/>
      <c r="L776" s="992"/>
      <c r="M776" s="992"/>
      <c r="N776" s="993"/>
      <c r="O776" s="1005"/>
      <c r="P776" s="1005"/>
      <c r="Q776" s="993"/>
      <c r="R776" s="993"/>
      <c r="S776" s="1166"/>
      <c r="T776" s="986"/>
      <c r="U776" s="1336"/>
      <c r="V776" s="997"/>
      <c r="W776" s="992"/>
      <c r="X776" s="1339"/>
      <c r="Y776" s="993"/>
      <c r="Z776" s="992">
        <v>43087</v>
      </c>
      <c r="AA776" s="1166"/>
      <c r="AB776" s="1164"/>
      <c r="AC776" s="1169"/>
      <c r="AD776" s="191"/>
      <c r="AI776" s="55"/>
      <c r="AJ776" s="547"/>
      <c r="AK776" s="55"/>
      <c r="AL776" s="55"/>
      <c r="AM776" s="55"/>
      <c r="AN776" s="547"/>
    </row>
    <row r="777" spans="1:40" s="1" customFormat="1" ht="15" hidden="1" customHeight="1" x14ac:dyDescent="0.25">
      <c r="A777" s="1336">
        <v>25967</v>
      </c>
      <c r="B777" s="985"/>
      <c r="C777" s="986">
        <v>201</v>
      </c>
      <c r="D777" s="1164" t="s">
        <v>2324</v>
      </c>
      <c r="E777" s="1165" t="s">
        <v>2325</v>
      </c>
      <c r="F777" s="989"/>
      <c r="G777" s="990"/>
      <c r="H777" s="990"/>
      <c r="I777" s="990"/>
      <c r="J777" s="990"/>
      <c r="K777" s="991"/>
      <c r="L777" s="992"/>
      <c r="M777" s="992"/>
      <c r="N777" s="993"/>
      <c r="O777" s="1005"/>
      <c r="P777" s="1005"/>
      <c r="Q777" s="993"/>
      <c r="R777" s="993"/>
      <c r="S777" s="1166"/>
      <c r="T777" s="986"/>
      <c r="U777" s="1336"/>
      <c r="V777" s="997"/>
      <c r="W777" s="992"/>
      <c r="X777" s="1339"/>
      <c r="Y777" s="993"/>
      <c r="Z777" s="992">
        <v>43087</v>
      </c>
      <c r="AA777" s="1166"/>
      <c r="AB777" s="1164"/>
      <c r="AC777" s="1169"/>
      <c r="AD777" s="191"/>
      <c r="AI777" s="55"/>
      <c r="AJ777" s="547"/>
      <c r="AK777" s="55"/>
      <c r="AL777" s="55"/>
      <c r="AM777" s="55"/>
      <c r="AN777" s="547"/>
    </row>
    <row r="778" spans="1:40" s="1" customFormat="1" ht="15" hidden="1" customHeight="1" x14ac:dyDescent="0.25">
      <c r="A778" s="1336">
        <v>25971</v>
      </c>
      <c r="B778" s="985"/>
      <c r="C778" s="986">
        <v>205</v>
      </c>
      <c r="D778" s="1164" t="s">
        <v>2326</v>
      </c>
      <c r="E778" s="1165" t="s">
        <v>2327</v>
      </c>
      <c r="F778" s="989"/>
      <c r="G778" s="990"/>
      <c r="H778" s="990"/>
      <c r="I778" s="990"/>
      <c r="J778" s="990"/>
      <c r="K778" s="991"/>
      <c r="L778" s="992"/>
      <c r="M778" s="992"/>
      <c r="N778" s="993"/>
      <c r="O778" s="1005"/>
      <c r="P778" s="1005"/>
      <c r="Q778" s="993"/>
      <c r="R778" s="993"/>
      <c r="S778" s="1166"/>
      <c r="T778" s="986"/>
      <c r="U778" s="1336"/>
      <c r="V778" s="997"/>
      <c r="W778" s="992"/>
      <c r="X778" s="1339"/>
      <c r="Y778" s="993"/>
      <c r="Z778" s="992">
        <v>43087</v>
      </c>
      <c r="AA778" s="1166"/>
      <c r="AB778" s="1164"/>
      <c r="AC778" s="1169"/>
      <c r="AD778" s="191"/>
      <c r="AI778" s="55"/>
      <c r="AJ778" s="547"/>
      <c r="AK778" s="55"/>
      <c r="AL778" s="55"/>
      <c r="AM778" s="55"/>
      <c r="AN778" s="547"/>
    </row>
    <row r="779" spans="1:40" s="1" customFormat="1" ht="15" hidden="1" customHeight="1" x14ac:dyDescent="0.25">
      <c r="A779" s="1336">
        <v>25972</v>
      </c>
      <c r="B779" s="985"/>
      <c r="C779" s="986">
        <v>206</v>
      </c>
      <c r="D779" s="1164" t="s">
        <v>2328</v>
      </c>
      <c r="E779" s="1165" t="s">
        <v>2327</v>
      </c>
      <c r="F779" s="989"/>
      <c r="G779" s="990"/>
      <c r="H779" s="990"/>
      <c r="I779" s="990"/>
      <c r="J779" s="990"/>
      <c r="K779" s="991"/>
      <c r="L779" s="992"/>
      <c r="M779" s="992"/>
      <c r="N779" s="993"/>
      <c r="O779" s="1005"/>
      <c r="P779" s="1005"/>
      <c r="Q779" s="993"/>
      <c r="R779" s="993"/>
      <c r="S779" s="1166"/>
      <c r="T779" s="986"/>
      <c r="U779" s="1336"/>
      <c r="V779" s="997"/>
      <c r="W779" s="992"/>
      <c r="X779" s="1339"/>
      <c r="Y779" s="993"/>
      <c r="Z779" s="992">
        <v>43087</v>
      </c>
      <c r="AA779" s="1166"/>
      <c r="AB779" s="1164"/>
      <c r="AC779" s="1169"/>
      <c r="AD779" s="191"/>
      <c r="AI779" s="55"/>
      <c r="AJ779" s="547"/>
      <c r="AK779" s="55"/>
      <c r="AL779" s="55"/>
      <c r="AM779" s="55"/>
      <c r="AN779" s="547"/>
    </row>
    <row r="780" spans="1:40" s="1" customFormat="1" ht="15" hidden="1" customHeight="1" x14ac:dyDescent="0.25">
      <c r="A780" s="1336">
        <v>25973</v>
      </c>
      <c r="B780" s="985"/>
      <c r="C780" s="986">
        <v>207</v>
      </c>
      <c r="D780" s="1164" t="s">
        <v>2329</v>
      </c>
      <c r="E780" s="1165" t="s">
        <v>2327</v>
      </c>
      <c r="F780" s="989"/>
      <c r="G780" s="990"/>
      <c r="H780" s="990"/>
      <c r="I780" s="990"/>
      <c r="J780" s="990"/>
      <c r="K780" s="991"/>
      <c r="L780" s="992"/>
      <c r="M780" s="992"/>
      <c r="N780" s="993"/>
      <c r="O780" s="1005"/>
      <c r="P780" s="1005"/>
      <c r="Q780" s="993"/>
      <c r="R780" s="993"/>
      <c r="S780" s="1166"/>
      <c r="T780" s="986"/>
      <c r="U780" s="1336"/>
      <c r="V780" s="997"/>
      <c r="W780" s="992"/>
      <c r="X780" s="1339"/>
      <c r="Y780" s="993"/>
      <c r="Z780" s="992">
        <v>43087</v>
      </c>
      <c r="AA780" s="1166"/>
      <c r="AB780" s="1164"/>
      <c r="AC780" s="1169"/>
      <c r="AD780" s="191"/>
      <c r="AI780" s="55"/>
      <c r="AJ780" s="547"/>
      <c r="AK780" s="55"/>
      <c r="AL780" s="55"/>
      <c r="AM780" s="55"/>
      <c r="AN780" s="547"/>
    </row>
    <row r="781" spans="1:40" s="1" customFormat="1" ht="15" hidden="1" customHeight="1" x14ac:dyDescent="0.25">
      <c r="A781" s="1336">
        <v>24801</v>
      </c>
      <c r="B781" s="985"/>
      <c r="C781" s="986">
        <v>173</v>
      </c>
      <c r="D781" s="1164" t="s">
        <v>2330</v>
      </c>
      <c r="E781" s="1165" t="s">
        <v>2331</v>
      </c>
      <c r="F781" s="989"/>
      <c r="G781" s="990"/>
      <c r="H781" s="990"/>
      <c r="I781" s="990"/>
      <c r="J781" s="990"/>
      <c r="K781" s="991"/>
      <c r="L781" s="992"/>
      <c r="M781" s="992"/>
      <c r="N781" s="993"/>
      <c r="O781" s="1005">
        <v>0</v>
      </c>
      <c r="P781" s="1005"/>
      <c r="Q781" s="993"/>
      <c r="R781" s="993"/>
      <c r="S781" s="1166"/>
      <c r="T781" s="986"/>
      <c r="U781" s="1336"/>
      <c r="V781" s="997"/>
      <c r="W781" s="992"/>
      <c r="X781" s="1339"/>
      <c r="Y781" s="993"/>
      <c r="Z781" s="992"/>
      <c r="AA781" s="1166"/>
      <c r="AB781" s="1164"/>
      <c r="AC781" s="1169"/>
      <c r="AD781" s="191"/>
      <c r="AI781" s="55"/>
      <c r="AJ781" s="547"/>
      <c r="AK781" s="55"/>
      <c r="AL781" s="55"/>
      <c r="AM781" s="55"/>
      <c r="AN781" s="547"/>
    </row>
    <row r="782" spans="1:40" s="1" customFormat="1" ht="15" hidden="1" customHeight="1" x14ac:dyDescent="0.25">
      <c r="A782" s="1336">
        <v>24848</v>
      </c>
      <c r="B782" s="985"/>
      <c r="C782" s="986">
        <v>423</v>
      </c>
      <c r="D782" s="1164" t="s">
        <v>2332</v>
      </c>
      <c r="E782" s="1165" t="s">
        <v>2331</v>
      </c>
      <c r="F782" s="989"/>
      <c r="G782" s="990"/>
      <c r="H782" s="990"/>
      <c r="I782" s="990"/>
      <c r="J782" s="990"/>
      <c r="K782" s="991"/>
      <c r="L782" s="992"/>
      <c r="M782" s="992"/>
      <c r="N782" s="993"/>
      <c r="O782" s="1005">
        <v>0</v>
      </c>
      <c r="P782" s="1005"/>
      <c r="Q782" s="993"/>
      <c r="R782" s="993"/>
      <c r="S782" s="1166"/>
      <c r="T782" s="986"/>
      <c r="U782" s="1336"/>
      <c r="V782" s="997"/>
      <c r="W782" s="992"/>
      <c r="X782" s="1339"/>
      <c r="Y782" s="993"/>
      <c r="Z782" s="992"/>
      <c r="AA782" s="1166"/>
      <c r="AB782" s="1164"/>
      <c r="AC782" s="1169"/>
      <c r="AD782" s="191"/>
      <c r="AI782" s="55"/>
      <c r="AJ782" s="547"/>
      <c r="AK782" s="55"/>
      <c r="AL782" s="55"/>
      <c r="AM782" s="55"/>
      <c r="AN782" s="547"/>
    </row>
    <row r="784" spans="1:40" s="1" customFormat="1" ht="15" hidden="1" customHeight="1" x14ac:dyDescent="0.25">
      <c r="A784" s="343" t="s">
        <v>2333</v>
      </c>
      <c r="B784" s="1330"/>
      <c r="C784" s="1366"/>
      <c r="D784" s="1330"/>
      <c r="E784" s="1330"/>
      <c r="F784" s="1367"/>
      <c r="G784" s="1368"/>
      <c r="H784" s="1368"/>
      <c r="I784" s="1368"/>
      <c r="J784" s="1368"/>
      <c r="K784" s="1369"/>
      <c r="L784" s="1370"/>
      <c r="M784" s="1370"/>
      <c r="N784" s="1371"/>
      <c r="O784" s="1372"/>
      <c r="P784" s="1372"/>
      <c r="Q784" s="1371"/>
      <c r="R784" s="1371"/>
      <c r="S784" s="1373"/>
      <c r="T784" s="1368"/>
      <c r="U784" s="1328"/>
      <c r="V784" s="1374"/>
      <c r="W784" s="1370"/>
      <c r="X784" s="1375"/>
      <c r="Y784" s="1368"/>
      <c r="Z784" s="1370"/>
      <c r="AA784" s="1373"/>
      <c r="AB784" s="1376"/>
      <c r="AC784" s="1377"/>
      <c r="AD784" s="191"/>
      <c r="AJ784" s="545"/>
      <c r="AN784" s="545"/>
    </row>
    <row r="785" spans="1:40" s="1" customFormat="1" ht="15" hidden="1" customHeight="1" x14ac:dyDescent="0.25">
      <c r="A785" s="1258">
        <v>27222</v>
      </c>
      <c r="B785" s="321"/>
      <c r="C785" s="1332"/>
      <c r="D785" s="1378" t="s">
        <v>2334</v>
      </c>
      <c r="E785" s="1333" t="s">
        <v>2335</v>
      </c>
      <c r="F785" s="1297"/>
      <c r="G785" s="1228"/>
      <c r="H785" s="1228"/>
      <c r="I785" s="1228"/>
      <c r="J785" s="1228"/>
      <c r="K785" s="1230">
        <v>43060</v>
      </c>
      <c r="L785" s="363">
        <v>43050</v>
      </c>
      <c r="M785" s="1230" t="s">
        <v>2336</v>
      </c>
      <c r="N785" s="1231"/>
      <c r="O785" s="1232">
        <v>1</v>
      </c>
      <c r="P785" s="1232">
        <v>1</v>
      </c>
      <c r="Q785" s="1231">
        <v>43087</v>
      </c>
      <c r="R785" s="993" t="s">
        <v>590</v>
      </c>
      <c r="S785" s="1097"/>
      <c r="T785" s="1045"/>
      <c r="U785" s="170">
        <v>27222</v>
      </c>
      <c r="V785" s="1050"/>
      <c r="W785" s="1230"/>
      <c r="X785" s="1307"/>
      <c r="Y785" s="1045"/>
      <c r="Z785" s="1230">
        <v>43095</v>
      </c>
      <c r="AA785" s="1097"/>
      <c r="AB785" s="1331"/>
      <c r="AC785" s="1109" t="s">
        <v>2337</v>
      </c>
      <c r="AD785" s="191"/>
      <c r="AJ785" s="545"/>
      <c r="AN785" s="545"/>
    </row>
    <row r="786" spans="1:40" hidden="1" x14ac:dyDescent="0.25"/>
    <row r="787" spans="1:40" s="1" customFormat="1" ht="15" hidden="1" customHeight="1" x14ac:dyDescent="0.25">
      <c r="A787" s="348" t="s">
        <v>2338</v>
      </c>
      <c r="B787" s="348"/>
      <c r="C787" s="349"/>
      <c r="D787" s="350"/>
      <c r="E787" s="351"/>
      <c r="F787" s="352"/>
      <c r="G787" s="353"/>
      <c r="H787" s="353"/>
      <c r="I787" s="353"/>
      <c r="J787" s="353"/>
      <c r="K787" s="354"/>
      <c r="L787" s="355"/>
      <c r="M787" s="355"/>
      <c r="N787" s="356"/>
      <c r="O787" s="357"/>
      <c r="P787" s="357"/>
      <c r="Q787" s="356"/>
      <c r="R787" s="356"/>
      <c r="S787" s="358"/>
      <c r="T787" s="353"/>
      <c r="U787" s="348"/>
      <c r="V787" s="359"/>
      <c r="W787" s="355"/>
      <c r="X787" s="360"/>
      <c r="Y787" s="353"/>
      <c r="Z787" s="355"/>
      <c r="AA787" s="358"/>
      <c r="AB787" s="361"/>
      <c r="AC787" s="362"/>
      <c r="AD787" s="191"/>
      <c r="AJ787" s="545"/>
      <c r="AN787" s="545"/>
    </row>
    <row r="788" spans="1:40" s="1" customFormat="1" ht="15" hidden="1" customHeight="1" x14ac:dyDescent="0.25">
      <c r="A788" s="1258">
        <v>27055</v>
      </c>
      <c r="B788" s="1105"/>
      <c r="C788" s="1332">
        <v>100</v>
      </c>
      <c r="D788" s="1332" t="s">
        <v>2339</v>
      </c>
      <c r="E788" s="1333" t="s">
        <v>2340</v>
      </c>
      <c r="F788" s="1297"/>
      <c r="G788" s="1228"/>
      <c r="H788" s="1228"/>
      <c r="I788" s="1228"/>
      <c r="J788" s="1228"/>
      <c r="K788" s="1229">
        <v>43038</v>
      </c>
      <c r="L788" s="1230">
        <v>43041</v>
      </c>
      <c r="M788" s="1230" t="s">
        <v>2341</v>
      </c>
      <c r="N788" s="1231" t="s">
        <v>590</v>
      </c>
      <c r="O788" s="1379">
        <v>0</v>
      </c>
      <c r="P788" s="1379">
        <v>0</v>
      </c>
      <c r="Q788" s="1231">
        <v>43080</v>
      </c>
      <c r="R788" s="1231" t="s">
        <v>154</v>
      </c>
      <c r="S788" s="1097"/>
      <c r="T788" s="1045"/>
      <c r="U788" s="170">
        <v>27055</v>
      </c>
      <c r="V788" s="1050">
        <v>0.95</v>
      </c>
      <c r="W788" s="1230"/>
      <c r="X788" s="1307"/>
      <c r="Y788" s="1045"/>
      <c r="Z788" s="1230">
        <v>43069</v>
      </c>
      <c r="AA788" s="1097"/>
      <c r="AB788" s="1331"/>
      <c r="AC788" s="1109"/>
      <c r="AD788" s="191"/>
      <c r="AJ788" s="545"/>
      <c r="AN788" s="545"/>
    </row>
    <row r="789" spans="1:40" hidden="1" x14ac:dyDescent="0.25"/>
    <row r="790" spans="1:40" s="1" customFormat="1" ht="15" hidden="1" customHeight="1" x14ac:dyDescent="0.25">
      <c r="A790" s="1380" t="s">
        <v>2342</v>
      </c>
      <c r="B790" s="1381"/>
      <c r="C790" s="1382"/>
      <c r="D790" s="1383"/>
      <c r="E790" s="1384"/>
      <c r="F790" s="1367"/>
      <c r="G790" s="1368"/>
      <c r="H790" s="1368"/>
      <c r="I790" s="1368"/>
      <c r="J790" s="1370"/>
      <c r="K790" s="1369"/>
      <c r="L790" s="1370"/>
      <c r="M790" s="1370"/>
      <c r="N790" s="1371"/>
      <c r="O790" s="1385"/>
      <c r="P790" s="1386"/>
      <c r="Q790" s="1371"/>
      <c r="R790" s="1371"/>
      <c r="S790" s="1373"/>
      <c r="T790" s="1382"/>
      <c r="U790" s="364"/>
      <c r="V790" s="1374"/>
      <c r="W790" s="1370"/>
      <c r="X790" s="1387"/>
      <c r="Y790" s="1371"/>
      <c r="Z790" s="1370"/>
      <c r="AA790" s="1373"/>
      <c r="AB790" s="1388"/>
      <c r="AC790" s="1377"/>
      <c r="AD790" s="191"/>
      <c r="AJ790" s="545"/>
      <c r="AL790" s="55"/>
      <c r="AM790" s="55"/>
      <c r="AN790" s="547"/>
    </row>
    <row r="791" spans="1:40" s="1" customFormat="1" ht="15" hidden="1" customHeight="1" x14ac:dyDescent="0.25">
      <c r="A791" s="1389">
        <v>27375</v>
      </c>
      <c r="B791" s="1041"/>
      <c r="C791" s="1225"/>
      <c r="D791" s="1390" t="s">
        <v>2343</v>
      </c>
      <c r="E791" s="1227" t="s">
        <v>2344</v>
      </c>
      <c r="F791" s="1044"/>
      <c r="G791" s="1228"/>
      <c r="H791" s="1228"/>
      <c r="I791" s="1228"/>
      <c r="J791" s="1230"/>
      <c r="K791" s="1064"/>
      <c r="L791" s="1230"/>
      <c r="M791" s="1230" t="s">
        <v>2014</v>
      </c>
      <c r="N791" s="1231"/>
      <c r="O791" s="1379">
        <v>0</v>
      </c>
      <c r="P791" s="1391">
        <v>0</v>
      </c>
      <c r="Q791" s="1231">
        <v>43122</v>
      </c>
      <c r="R791" s="1231" t="s">
        <v>590</v>
      </c>
      <c r="S791" s="1234"/>
      <c r="T791" s="1225"/>
      <c r="U791" s="170">
        <v>27375</v>
      </c>
      <c r="V791" s="1235"/>
      <c r="W791" s="1230"/>
      <c r="X791" s="1280"/>
      <c r="Y791" s="1231"/>
      <c r="Z791" s="1230"/>
      <c r="AA791" s="1234"/>
      <c r="AB791" s="1226"/>
      <c r="AC791" s="1110"/>
      <c r="AD791" s="191"/>
      <c r="AJ791" s="545"/>
      <c r="AL791" s="55"/>
      <c r="AM791" s="55"/>
      <c r="AN791" s="547"/>
    </row>
    <row r="792" spans="1:40" s="1" customFormat="1" ht="15" hidden="1" customHeight="1" x14ac:dyDescent="0.25">
      <c r="A792" s="1258">
        <v>27376</v>
      </c>
      <c r="B792" s="1041"/>
      <c r="C792" s="1225"/>
      <c r="D792" s="1390" t="s">
        <v>2345</v>
      </c>
      <c r="E792" s="1227" t="s">
        <v>2346</v>
      </c>
      <c r="F792" s="1044"/>
      <c r="G792" s="1228"/>
      <c r="H792" s="1228"/>
      <c r="I792" s="1228"/>
      <c r="J792" s="1230"/>
      <c r="K792" s="1064"/>
      <c r="L792" s="1230"/>
      <c r="M792" s="1230" t="s">
        <v>2014</v>
      </c>
      <c r="N792" s="1231"/>
      <c r="O792" s="1379">
        <v>0</v>
      </c>
      <c r="P792" s="1391">
        <v>0</v>
      </c>
      <c r="Q792" s="1231">
        <v>43122</v>
      </c>
      <c r="R792" s="1231" t="s">
        <v>590</v>
      </c>
      <c r="S792" s="1234"/>
      <c r="T792" s="1225"/>
      <c r="U792" s="170">
        <v>27376</v>
      </c>
      <c r="V792" s="1235"/>
      <c r="W792" s="1230"/>
      <c r="X792" s="1280"/>
      <c r="Y792" s="1231"/>
      <c r="Z792" s="1230"/>
      <c r="AA792" s="1234"/>
      <c r="AB792" s="1226"/>
      <c r="AC792" s="1110"/>
      <c r="AD792" s="191"/>
      <c r="AJ792" s="545"/>
      <c r="AL792" s="55"/>
      <c r="AM792" s="55"/>
      <c r="AN792" s="547"/>
    </row>
    <row r="795" spans="1:40" s="1" customFormat="1" ht="15" customHeight="1" x14ac:dyDescent="0.25">
      <c r="A795" s="2267" t="s">
        <v>2347</v>
      </c>
      <c r="B795" s="2267"/>
      <c r="C795" s="2267"/>
      <c r="D795" s="2267"/>
      <c r="E795" s="2272"/>
      <c r="F795" s="1392"/>
      <c r="G795" s="1393"/>
      <c r="H795" s="1393"/>
      <c r="I795" s="1393"/>
      <c r="J795" s="1394">
        <v>42985</v>
      </c>
      <c r="K795" s="1395"/>
      <c r="L795" s="1394"/>
      <c r="M795" s="1394"/>
      <c r="N795" s="1396"/>
      <c r="O795" s="1397"/>
      <c r="P795" s="1398"/>
      <c r="Q795" s="1396"/>
      <c r="R795" s="1396"/>
      <c r="S795" s="1399"/>
      <c r="T795" s="1400"/>
      <c r="U795" s="1213"/>
      <c r="V795" s="1401"/>
      <c r="W795" s="1394"/>
      <c r="X795" s="1402"/>
      <c r="Y795" s="1396"/>
      <c r="Z795" s="1394"/>
      <c r="AA795" s="1399"/>
      <c r="AB795" s="1403"/>
      <c r="AC795" s="1404"/>
      <c r="AD795" s="191"/>
      <c r="AG795" s="1261"/>
      <c r="AH795" s="289" t="s">
        <v>2031</v>
      </c>
      <c r="AI795" s="289" t="s">
        <v>2032</v>
      </c>
      <c r="AJ795" s="552"/>
      <c r="AK795" s="289"/>
      <c r="AL795" s="289" t="s">
        <v>2032</v>
      </c>
      <c r="AM795" s="289" t="s">
        <v>2031</v>
      </c>
      <c r="AN795" s="1262"/>
    </row>
    <row r="796" spans="1:40" s="1" customFormat="1" ht="15" customHeight="1" x14ac:dyDescent="0.25">
      <c r="A796" s="442">
        <v>25854</v>
      </c>
      <c r="B796" s="985" t="s">
        <v>2348</v>
      </c>
      <c r="C796" s="986">
        <v>127</v>
      </c>
      <c r="D796" s="987" t="s">
        <v>2349</v>
      </c>
      <c r="E796" s="1165" t="s">
        <v>2350</v>
      </c>
      <c r="F796" s="989">
        <v>42947</v>
      </c>
      <c r="G796" s="990"/>
      <c r="H796" s="990"/>
      <c r="I796" s="990"/>
      <c r="J796" s="992" t="s">
        <v>2351</v>
      </c>
      <c r="K796" s="991">
        <v>43010</v>
      </c>
      <c r="L796" s="992">
        <v>43021</v>
      </c>
      <c r="M796" s="992" t="s">
        <v>2352</v>
      </c>
      <c r="N796" s="993"/>
      <c r="O796" s="1405">
        <v>0</v>
      </c>
      <c r="P796" s="1406">
        <v>0</v>
      </c>
      <c r="Q796" s="993">
        <v>43105</v>
      </c>
      <c r="R796" s="993" t="s">
        <v>590</v>
      </c>
      <c r="S796" s="1166" t="s">
        <v>590</v>
      </c>
      <c r="T796" s="986"/>
      <c r="U796" s="324">
        <v>25854</v>
      </c>
      <c r="V796" s="1405">
        <v>10</v>
      </c>
      <c r="W796" s="992">
        <v>43126</v>
      </c>
      <c r="X796" s="1339"/>
      <c r="Y796" s="993"/>
      <c r="Z796" s="992">
        <v>43143</v>
      </c>
      <c r="AA796" s="1166"/>
      <c r="AB796" s="1164"/>
      <c r="AC796" s="1169" t="s">
        <v>2353</v>
      </c>
      <c r="AD796" s="191"/>
      <c r="AG796" s="1263" t="s">
        <v>2035</v>
      </c>
      <c r="AH796" s="1237">
        <v>1752</v>
      </c>
      <c r="AI796" s="1237">
        <v>2127</v>
      </c>
      <c r="AJ796" s="1264">
        <f>AI796/AH796</f>
        <v>1.2140410958904109</v>
      </c>
      <c r="AK796" s="1237"/>
      <c r="AL796" s="1237">
        <v>1826359</v>
      </c>
      <c r="AM796" s="1237">
        <v>1833366</v>
      </c>
      <c r="AN796" s="1264">
        <f>AL796/AM796</f>
        <v>0.99617806809987752</v>
      </c>
    </row>
    <row r="797" spans="1:40" s="1" customFormat="1" ht="15" customHeight="1" x14ac:dyDescent="0.25">
      <c r="A797" s="253">
        <v>25856</v>
      </c>
      <c r="B797" s="985" t="s">
        <v>2348</v>
      </c>
      <c r="C797" s="986">
        <v>129</v>
      </c>
      <c r="D797" s="987" t="s">
        <v>2354</v>
      </c>
      <c r="E797" s="1165" t="s">
        <v>2355</v>
      </c>
      <c r="F797" s="989">
        <v>42947</v>
      </c>
      <c r="G797" s="990"/>
      <c r="H797" s="990"/>
      <c r="I797" s="990"/>
      <c r="J797" s="992" t="s">
        <v>2356</v>
      </c>
      <c r="K797" s="991">
        <v>43054</v>
      </c>
      <c r="L797" s="992">
        <v>43076</v>
      </c>
      <c r="M797" s="992" t="s">
        <v>2357</v>
      </c>
      <c r="N797" s="993"/>
      <c r="O797" s="1405">
        <v>0</v>
      </c>
      <c r="P797" s="1406">
        <v>0</v>
      </c>
      <c r="Q797" s="993">
        <v>43112</v>
      </c>
      <c r="R797" s="993" t="s">
        <v>590</v>
      </c>
      <c r="S797" s="1166" t="s">
        <v>590</v>
      </c>
      <c r="T797" s="986"/>
      <c r="U797" s="324">
        <v>25856</v>
      </c>
      <c r="V797" s="1405">
        <v>0</v>
      </c>
      <c r="W797" s="992">
        <v>43126</v>
      </c>
      <c r="X797" s="1339"/>
      <c r="Y797" s="993"/>
      <c r="Z797" s="992">
        <v>43143</v>
      </c>
      <c r="AA797" s="1166"/>
      <c r="AB797" s="1164"/>
      <c r="AC797" s="1169" t="s">
        <v>2358</v>
      </c>
      <c r="AD797" s="191"/>
      <c r="AG797" s="1263" t="s">
        <v>2038</v>
      </c>
      <c r="AH797" s="1237">
        <v>1465</v>
      </c>
      <c r="AI797" s="1237">
        <v>1536</v>
      </c>
      <c r="AJ797" s="1264">
        <f>AI797/AH797</f>
        <v>1.0484641638225256</v>
      </c>
      <c r="AK797" s="1237"/>
      <c r="AL797" s="1237"/>
      <c r="AM797" s="1237"/>
      <c r="AN797" s="1264"/>
    </row>
    <row r="798" spans="1:40" s="1" customFormat="1" ht="15" customHeight="1" x14ac:dyDescent="0.25">
      <c r="A798" s="253">
        <v>25847</v>
      </c>
      <c r="B798" s="985" t="s">
        <v>2348</v>
      </c>
      <c r="C798" s="986">
        <v>120</v>
      </c>
      <c r="D798" s="987" t="s">
        <v>2359</v>
      </c>
      <c r="E798" s="1165" t="s">
        <v>2360</v>
      </c>
      <c r="F798" s="989">
        <v>42947</v>
      </c>
      <c r="G798" s="990"/>
      <c r="H798" s="990"/>
      <c r="I798" s="990"/>
      <c r="J798" s="992" t="s">
        <v>2361</v>
      </c>
      <c r="K798" s="991">
        <v>42963</v>
      </c>
      <c r="L798" s="992">
        <v>42972</v>
      </c>
      <c r="M798" s="992" t="s">
        <v>2362</v>
      </c>
      <c r="N798" s="993"/>
      <c r="O798" s="1405">
        <v>0</v>
      </c>
      <c r="P798" s="1406">
        <v>0</v>
      </c>
      <c r="Q798" s="993">
        <v>43066</v>
      </c>
      <c r="R798" s="993" t="s">
        <v>590</v>
      </c>
      <c r="S798" s="1166" t="s">
        <v>590</v>
      </c>
      <c r="T798" s="986"/>
      <c r="U798" s="324">
        <v>25847</v>
      </c>
      <c r="V798" s="1405">
        <v>0</v>
      </c>
      <c r="W798" s="992">
        <v>43126</v>
      </c>
      <c r="X798" s="1339"/>
      <c r="Y798" s="993"/>
      <c r="Z798" s="992">
        <v>43143</v>
      </c>
      <c r="AA798" s="1166" t="s">
        <v>590</v>
      </c>
      <c r="AB798" s="1164" t="s">
        <v>2363</v>
      </c>
      <c r="AC798" s="1169" t="s">
        <v>2364</v>
      </c>
      <c r="AD798" s="191"/>
      <c r="AG798" s="1263" t="s">
        <v>2041</v>
      </c>
      <c r="AH798" s="1237">
        <v>3119</v>
      </c>
      <c r="AI798" s="1237">
        <v>3488</v>
      </c>
      <c r="AJ798" s="1264">
        <f>AI798/AH798</f>
        <v>1.1183071497274768</v>
      </c>
      <c r="AK798" s="1237"/>
      <c r="AL798" s="1237"/>
      <c r="AM798" s="1237"/>
      <c r="AN798" s="1264"/>
    </row>
    <row r="799" spans="1:40" s="1" customFormat="1" ht="15" customHeight="1" x14ac:dyDescent="0.25">
      <c r="A799" s="324">
        <v>25851</v>
      </c>
      <c r="B799" s="985" t="s">
        <v>2348</v>
      </c>
      <c r="C799" s="986">
        <v>124</v>
      </c>
      <c r="D799" s="987" t="s">
        <v>2365</v>
      </c>
      <c r="E799" s="1165" t="s">
        <v>2366</v>
      </c>
      <c r="F799" s="989">
        <v>42961</v>
      </c>
      <c r="G799" s="990"/>
      <c r="H799" s="990"/>
      <c r="I799" s="990"/>
      <c r="J799" s="992" t="s">
        <v>2367</v>
      </c>
      <c r="K799" s="991">
        <v>42962</v>
      </c>
      <c r="L799" s="992">
        <v>42965</v>
      </c>
      <c r="M799" s="992" t="s">
        <v>2116</v>
      </c>
      <c r="N799" s="993"/>
      <c r="O799" s="1405">
        <v>0</v>
      </c>
      <c r="P799" s="1406">
        <v>0</v>
      </c>
      <c r="Q799" s="993">
        <v>43080</v>
      </c>
      <c r="R799" s="993" t="s">
        <v>590</v>
      </c>
      <c r="S799" s="1166" t="s">
        <v>590</v>
      </c>
      <c r="T799" s="986"/>
      <c r="U799" s="324">
        <v>25851</v>
      </c>
      <c r="V799" s="1405">
        <v>0</v>
      </c>
      <c r="W799" s="992">
        <v>43126</v>
      </c>
      <c r="X799" s="1339"/>
      <c r="Y799" s="993"/>
      <c r="Z799" s="992">
        <v>43143</v>
      </c>
      <c r="AA799" s="1166" t="s">
        <v>590</v>
      </c>
      <c r="AB799" s="1164"/>
      <c r="AC799" s="1169" t="s">
        <v>2368</v>
      </c>
      <c r="AD799" s="191"/>
      <c r="AG799" s="1263"/>
      <c r="AH799" s="1237">
        <f>SUM(AH796:AH798)</f>
        <v>6336</v>
      </c>
      <c r="AI799" s="1237">
        <f>SUM(AI796:AI798)</f>
        <v>7151</v>
      </c>
      <c r="AJ799" s="1264">
        <f>AI799/AH799</f>
        <v>1.1286300505050506</v>
      </c>
      <c r="AK799" s="1237"/>
      <c r="AL799" s="1237"/>
      <c r="AM799" s="1237"/>
      <c r="AN799" s="1264"/>
    </row>
    <row r="800" spans="1:40" s="1" customFormat="1" ht="15" hidden="1" customHeight="1" x14ac:dyDescent="0.25">
      <c r="A800" s="253">
        <v>25863</v>
      </c>
      <c r="B800" s="985" t="s">
        <v>2348</v>
      </c>
      <c r="C800" s="986">
        <v>136</v>
      </c>
      <c r="D800" s="987" t="s">
        <v>2369</v>
      </c>
      <c r="E800" s="1165" t="s">
        <v>1260</v>
      </c>
      <c r="F800" s="989">
        <v>42940</v>
      </c>
      <c r="G800" s="990"/>
      <c r="H800" s="990"/>
      <c r="I800" s="990"/>
      <c r="J800" s="992" t="s">
        <v>2370</v>
      </c>
      <c r="K800" s="991">
        <v>42973</v>
      </c>
      <c r="L800" s="992">
        <v>42986</v>
      </c>
      <c r="M800" s="992" t="s">
        <v>2371</v>
      </c>
      <c r="N800" s="993" t="s">
        <v>590</v>
      </c>
      <c r="O800" s="1405">
        <v>0</v>
      </c>
      <c r="P800" s="1406">
        <v>0</v>
      </c>
      <c r="Q800" s="993">
        <v>43080</v>
      </c>
      <c r="R800" s="993" t="s">
        <v>590</v>
      </c>
      <c r="S800" s="1166" t="s">
        <v>590</v>
      </c>
      <c r="T800" s="986"/>
      <c r="U800" s="324">
        <v>25863</v>
      </c>
      <c r="V800" s="1405">
        <v>0</v>
      </c>
      <c r="W800" s="992">
        <v>43126</v>
      </c>
      <c r="X800" s="1339"/>
      <c r="Y800" s="993"/>
      <c r="Z800" s="992">
        <v>43143</v>
      </c>
      <c r="AA800" s="1166" t="s">
        <v>590</v>
      </c>
      <c r="AB800" s="1164"/>
      <c r="AC800" s="1169" t="s">
        <v>2372</v>
      </c>
      <c r="AD800" s="191"/>
      <c r="AI800" s="55"/>
      <c r="AJ800" s="547"/>
      <c r="AK800" s="55"/>
      <c r="AL800" s="55"/>
      <c r="AM800" s="55"/>
      <c r="AN800" s="547"/>
    </row>
    <row r="801" spans="1:40" s="1" customFormat="1" ht="15" hidden="1" customHeight="1" x14ac:dyDescent="0.25">
      <c r="A801" s="324">
        <v>25849</v>
      </c>
      <c r="B801" s="985" t="s">
        <v>2348</v>
      </c>
      <c r="C801" s="986">
        <v>122</v>
      </c>
      <c r="D801" s="987" t="s">
        <v>2373</v>
      </c>
      <c r="E801" s="1165" t="s">
        <v>1177</v>
      </c>
      <c r="F801" s="989">
        <v>42954</v>
      </c>
      <c r="G801" s="990"/>
      <c r="H801" s="990"/>
      <c r="I801" s="990"/>
      <c r="J801" s="992" t="s">
        <v>2374</v>
      </c>
      <c r="K801" s="991">
        <v>42979</v>
      </c>
      <c r="L801" s="992">
        <v>42989</v>
      </c>
      <c r="M801" s="992" t="s">
        <v>2375</v>
      </c>
      <c r="N801" s="993"/>
      <c r="O801" s="1405">
        <v>0</v>
      </c>
      <c r="P801" s="1406">
        <v>0</v>
      </c>
      <c r="Q801" s="993">
        <v>43066</v>
      </c>
      <c r="R801" s="993" t="s">
        <v>590</v>
      </c>
      <c r="S801" s="1166" t="s">
        <v>590</v>
      </c>
      <c r="T801" s="986"/>
      <c r="U801" s="324">
        <v>25849</v>
      </c>
      <c r="V801" s="1405">
        <v>0</v>
      </c>
      <c r="W801" s="992">
        <v>43126</v>
      </c>
      <c r="X801" s="1339"/>
      <c r="Y801" s="993"/>
      <c r="Z801" s="992">
        <v>43143</v>
      </c>
      <c r="AA801" s="1166" t="s">
        <v>590</v>
      </c>
      <c r="AB801" s="1164"/>
      <c r="AC801" s="1169"/>
      <c r="AD801" s="191"/>
      <c r="AI801" s="55"/>
      <c r="AJ801" s="547"/>
      <c r="AK801" s="55"/>
      <c r="AL801" s="55"/>
      <c r="AM801" s="55"/>
      <c r="AN801" s="547"/>
    </row>
    <row r="802" spans="1:40" s="1" customFormat="1" ht="15" hidden="1" customHeight="1" x14ac:dyDescent="0.25">
      <c r="A802" s="253">
        <v>25861</v>
      </c>
      <c r="B802" s="985" t="s">
        <v>2376</v>
      </c>
      <c r="C802" s="986">
        <v>134</v>
      </c>
      <c r="D802" s="987" t="s">
        <v>2377</v>
      </c>
      <c r="E802" s="1165" t="s">
        <v>2378</v>
      </c>
      <c r="F802" s="989"/>
      <c r="G802" s="990"/>
      <c r="H802" s="990"/>
      <c r="I802" s="990"/>
      <c r="J802" s="992" t="s">
        <v>2379</v>
      </c>
      <c r="K802" s="991">
        <v>42998</v>
      </c>
      <c r="L802" s="992">
        <v>43004</v>
      </c>
      <c r="M802" s="992" t="s">
        <v>2375</v>
      </c>
      <c r="N802" s="993"/>
      <c r="O802" s="1405">
        <v>0</v>
      </c>
      <c r="P802" s="1406">
        <v>0</v>
      </c>
      <c r="Q802" s="993">
        <v>43061</v>
      </c>
      <c r="R802" s="993" t="s">
        <v>590</v>
      </c>
      <c r="S802" s="1166" t="s">
        <v>590</v>
      </c>
      <c r="T802" s="986"/>
      <c r="U802" s="324">
        <v>25861</v>
      </c>
      <c r="V802" s="1405">
        <v>0</v>
      </c>
      <c r="W802" s="992">
        <v>43126</v>
      </c>
      <c r="X802" s="1339"/>
      <c r="Y802" s="993"/>
      <c r="Z802" s="992">
        <v>43143</v>
      </c>
      <c r="AA802" s="1166" t="s">
        <v>590</v>
      </c>
      <c r="AB802" s="1164"/>
      <c r="AC802" s="1169" t="s">
        <v>2380</v>
      </c>
      <c r="AD802" s="191"/>
      <c r="AI802" s="55"/>
      <c r="AJ802" s="547"/>
      <c r="AK802" s="55"/>
      <c r="AL802" s="55"/>
      <c r="AM802" s="55"/>
      <c r="AN802" s="547"/>
    </row>
    <row r="803" spans="1:40" s="1" customFormat="1" ht="15" hidden="1" customHeight="1" x14ac:dyDescent="0.25">
      <c r="A803" s="324">
        <v>25865</v>
      </c>
      <c r="B803" s="985" t="s">
        <v>2348</v>
      </c>
      <c r="C803" s="986">
        <v>140</v>
      </c>
      <c r="D803" s="987" t="s">
        <v>2381</v>
      </c>
      <c r="E803" s="1165" t="s">
        <v>1002</v>
      </c>
      <c r="F803" s="989">
        <v>42968</v>
      </c>
      <c r="G803" s="990"/>
      <c r="H803" s="990"/>
      <c r="I803" s="990"/>
      <c r="J803" s="992" t="s">
        <v>2382</v>
      </c>
      <c r="K803" s="991">
        <v>42955</v>
      </c>
      <c r="L803" s="992">
        <v>42987</v>
      </c>
      <c r="M803" s="992" t="s">
        <v>2375</v>
      </c>
      <c r="N803" s="993" t="s">
        <v>590</v>
      </c>
      <c r="O803" s="1405">
        <v>0</v>
      </c>
      <c r="P803" s="1406">
        <v>0</v>
      </c>
      <c r="Q803" s="993">
        <v>43073</v>
      </c>
      <c r="R803" s="993" t="s">
        <v>590</v>
      </c>
      <c r="S803" s="1166" t="s">
        <v>590</v>
      </c>
      <c r="T803" s="986"/>
      <c r="U803" s="324">
        <v>25865</v>
      </c>
      <c r="V803" s="1405">
        <v>0</v>
      </c>
      <c r="W803" s="992">
        <v>43126</v>
      </c>
      <c r="X803" s="1339"/>
      <c r="Y803" s="993"/>
      <c r="Z803" s="992">
        <v>43143</v>
      </c>
      <c r="AA803" s="1166" t="s">
        <v>590</v>
      </c>
      <c r="AB803" s="1164"/>
      <c r="AC803" s="1169" t="s">
        <v>2380</v>
      </c>
      <c r="AD803" s="191"/>
      <c r="AI803" s="55"/>
      <c r="AJ803" s="547"/>
      <c r="AK803" s="55"/>
      <c r="AL803" s="55"/>
      <c r="AM803" s="55"/>
      <c r="AN803" s="547"/>
    </row>
    <row r="804" spans="1:40" s="1" customFormat="1" ht="15" hidden="1" customHeight="1" x14ac:dyDescent="0.25">
      <c r="A804" s="253">
        <v>25866</v>
      </c>
      <c r="B804" s="985" t="s">
        <v>2348</v>
      </c>
      <c r="C804" s="986">
        <v>141</v>
      </c>
      <c r="D804" s="987" t="s">
        <v>2383</v>
      </c>
      <c r="E804" s="1165" t="s">
        <v>2384</v>
      </c>
      <c r="F804" s="989">
        <v>43010</v>
      </c>
      <c r="G804" s="990"/>
      <c r="H804" s="990"/>
      <c r="I804" s="990"/>
      <c r="J804" s="992" t="s">
        <v>2385</v>
      </c>
      <c r="K804" s="991">
        <v>43320</v>
      </c>
      <c r="L804" s="992">
        <v>43131</v>
      </c>
      <c r="M804" s="992" t="s">
        <v>2386</v>
      </c>
      <c r="N804" s="993"/>
      <c r="O804" s="1405">
        <v>0</v>
      </c>
      <c r="P804" s="1406">
        <v>0</v>
      </c>
      <c r="Q804" s="993">
        <v>43438</v>
      </c>
      <c r="R804" s="993" t="s">
        <v>590</v>
      </c>
      <c r="S804" s="1166"/>
      <c r="T804" s="986"/>
      <c r="U804" s="253">
        <v>25866</v>
      </c>
      <c r="V804" s="1405">
        <v>0</v>
      </c>
      <c r="W804" s="992">
        <v>43126</v>
      </c>
      <c r="X804" s="1339"/>
      <c r="Y804" s="993"/>
      <c r="Z804" s="992">
        <v>43143</v>
      </c>
      <c r="AA804" s="1166" t="s">
        <v>590</v>
      </c>
      <c r="AB804" s="1164"/>
      <c r="AC804" s="1169"/>
      <c r="AD804" s="191"/>
      <c r="AI804" s="55"/>
      <c r="AJ804" s="547"/>
      <c r="AK804" s="55"/>
      <c r="AL804" s="55"/>
      <c r="AM804" s="55"/>
      <c r="AN804" s="547"/>
    </row>
    <row r="805" spans="1:40" s="1" customFormat="1" ht="15" hidden="1" customHeight="1" x14ac:dyDescent="0.25">
      <c r="A805" s="442">
        <v>25859</v>
      </c>
      <c r="B805" s="985" t="s">
        <v>2348</v>
      </c>
      <c r="C805" s="986">
        <v>132</v>
      </c>
      <c r="D805" s="987" t="s">
        <v>2387</v>
      </c>
      <c r="E805" s="1165" t="s">
        <v>121</v>
      </c>
      <c r="F805" s="989">
        <v>42961</v>
      </c>
      <c r="G805" s="990"/>
      <c r="H805" s="990"/>
      <c r="I805" s="990"/>
      <c r="J805" s="992" t="s">
        <v>2388</v>
      </c>
      <c r="K805" s="991">
        <v>42963</v>
      </c>
      <c r="L805" s="992">
        <v>42987</v>
      </c>
      <c r="M805" s="1407" t="s">
        <v>2389</v>
      </c>
      <c r="N805" s="993"/>
      <c r="O805" s="1405">
        <v>0</v>
      </c>
      <c r="P805" s="1406">
        <v>0</v>
      </c>
      <c r="Q805" s="993">
        <v>43104</v>
      </c>
      <c r="R805" s="993" t="s">
        <v>590</v>
      </c>
      <c r="S805" s="1166" t="s">
        <v>590</v>
      </c>
      <c r="T805" s="986"/>
      <c r="U805" s="324">
        <v>25859</v>
      </c>
      <c r="V805" s="1405">
        <v>0</v>
      </c>
      <c r="W805" s="992">
        <v>43126</v>
      </c>
      <c r="X805" s="1339"/>
      <c r="Y805" s="993"/>
      <c r="Z805" s="992">
        <v>43143</v>
      </c>
      <c r="AA805" s="1166" t="s">
        <v>590</v>
      </c>
      <c r="AB805" s="1164"/>
      <c r="AC805" s="1169" t="s">
        <v>2390</v>
      </c>
      <c r="AD805" s="191"/>
      <c r="AI805" s="55"/>
      <c r="AJ805" s="547"/>
      <c r="AK805" s="55"/>
      <c r="AL805" s="55"/>
      <c r="AM805" s="55"/>
      <c r="AN805" s="547"/>
    </row>
    <row r="806" spans="1:40" s="1" customFormat="1" ht="15" hidden="1" customHeight="1" x14ac:dyDescent="0.25">
      <c r="A806" s="253">
        <v>25860</v>
      </c>
      <c r="B806" s="985" t="s">
        <v>2348</v>
      </c>
      <c r="C806" s="986">
        <v>133</v>
      </c>
      <c r="D806" s="987" t="s">
        <v>2391</v>
      </c>
      <c r="E806" s="1165" t="s">
        <v>2392</v>
      </c>
      <c r="F806" s="989">
        <v>42954</v>
      </c>
      <c r="G806" s="990"/>
      <c r="H806" s="990"/>
      <c r="I806" s="990"/>
      <c r="J806" s="992" t="s">
        <v>2393</v>
      </c>
      <c r="K806" s="991">
        <v>42963</v>
      </c>
      <c r="L806" s="992">
        <v>42969</v>
      </c>
      <c r="M806" s="1408" t="s">
        <v>2394</v>
      </c>
      <c r="N806" s="993"/>
      <c r="O806" s="1405">
        <v>0</v>
      </c>
      <c r="P806" s="1406">
        <v>0</v>
      </c>
      <c r="Q806" s="993">
        <v>43104</v>
      </c>
      <c r="R806" s="993" t="s">
        <v>590</v>
      </c>
      <c r="S806" s="1166" t="s">
        <v>590</v>
      </c>
      <c r="T806" s="986"/>
      <c r="U806" s="324">
        <v>25860</v>
      </c>
      <c r="V806" s="1405">
        <v>0</v>
      </c>
      <c r="W806" s="992">
        <v>43126</v>
      </c>
      <c r="X806" s="1339"/>
      <c r="Y806" s="993"/>
      <c r="Z806" s="992">
        <v>43143</v>
      </c>
      <c r="AA806" s="1166" t="s">
        <v>590</v>
      </c>
      <c r="AB806" s="1164"/>
      <c r="AC806" s="443" t="s">
        <v>2395</v>
      </c>
      <c r="AD806" s="191"/>
      <c r="AI806" s="55"/>
      <c r="AJ806" s="547"/>
      <c r="AK806" s="55"/>
      <c r="AL806" s="55"/>
      <c r="AM806" s="55"/>
      <c r="AN806" s="547"/>
    </row>
    <row r="807" spans="1:40" s="1" customFormat="1" ht="15" hidden="1" customHeight="1" x14ac:dyDescent="0.25">
      <c r="A807" s="253">
        <v>25853</v>
      </c>
      <c r="B807" s="985" t="s">
        <v>2348</v>
      </c>
      <c r="C807" s="986">
        <v>126</v>
      </c>
      <c r="D807" s="987" t="s">
        <v>2396</v>
      </c>
      <c r="E807" s="1165" t="s">
        <v>2397</v>
      </c>
      <c r="F807" s="989">
        <v>42954</v>
      </c>
      <c r="G807" s="990"/>
      <c r="H807" s="990"/>
      <c r="I807" s="990"/>
      <c r="J807" s="992" t="s">
        <v>2374</v>
      </c>
      <c r="K807" s="991">
        <v>42978</v>
      </c>
      <c r="L807" s="992">
        <v>42989</v>
      </c>
      <c r="M807" s="992" t="s">
        <v>2352</v>
      </c>
      <c r="N807" s="993"/>
      <c r="O807" s="1405">
        <v>0</v>
      </c>
      <c r="P807" s="1406">
        <v>0</v>
      </c>
      <c r="Q807" s="993">
        <v>43108</v>
      </c>
      <c r="R807" s="993" t="s">
        <v>590</v>
      </c>
      <c r="S807" s="1166"/>
      <c r="T807" s="986"/>
      <c r="U807" s="324">
        <v>25853</v>
      </c>
      <c r="V807" s="1405">
        <v>0</v>
      </c>
      <c r="W807" s="992">
        <v>43126</v>
      </c>
      <c r="X807" s="1339"/>
      <c r="Y807" s="993"/>
      <c r="Z807" s="992">
        <v>43143</v>
      </c>
      <c r="AA807" s="1166" t="s">
        <v>590</v>
      </c>
      <c r="AB807" s="1164"/>
      <c r="AC807" s="1169" t="s">
        <v>2398</v>
      </c>
      <c r="AD807" s="191"/>
      <c r="AI807" s="55"/>
      <c r="AJ807" s="547"/>
      <c r="AK807" s="55"/>
      <c r="AL807" s="55"/>
      <c r="AM807" s="55"/>
      <c r="AN807" s="547"/>
    </row>
    <row r="808" spans="1:40" s="1" customFormat="1" ht="15" hidden="1" customHeight="1" x14ac:dyDescent="0.25">
      <c r="A808" s="253">
        <v>25855</v>
      </c>
      <c r="B808" s="985" t="s">
        <v>2348</v>
      </c>
      <c r="C808" s="986">
        <v>128</v>
      </c>
      <c r="D808" s="987" t="s">
        <v>2399</v>
      </c>
      <c r="E808" s="1165" t="s">
        <v>982</v>
      </c>
      <c r="F808" s="989">
        <v>42947</v>
      </c>
      <c r="G808" s="990"/>
      <c r="H808" s="990"/>
      <c r="I808" s="990"/>
      <c r="J808" s="992" t="s">
        <v>2400</v>
      </c>
      <c r="K808" s="991">
        <v>43014</v>
      </c>
      <c r="L808" s="992">
        <v>43021</v>
      </c>
      <c r="M808" s="992" t="s">
        <v>2352</v>
      </c>
      <c r="N808" s="993"/>
      <c r="O808" s="1405">
        <v>0</v>
      </c>
      <c r="P808" s="1406">
        <v>0</v>
      </c>
      <c r="Q808" s="993">
        <v>43108</v>
      </c>
      <c r="R808" s="993" t="s">
        <v>590</v>
      </c>
      <c r="S808" s="1166" t="s">
        <v>590</v>
      </c>
      <c r="T808" s="986"/>
      <c r="U808" s="324">
        <v>25855</v>
      </c>
      <c r="V808" s="1405">
        <v>0</v>
      </c>
      <c r="W808" s="992">
        <v>43126</v>
      </c>
      <c r="X808" s="1339"/>
      <c r="Y808" s="993"/>
      <c r="Z808" s="992">
        <v>43143</v>
      </c>
      <c r="AA808" s="1166" t="s">
        <v>590</v>
      </c>
      <c r="AB808" s="1164"/>
      <c r="AC808" s="1169" t="s">
        <v>2395</v>
      </c>
      <c r="AD808" s="191"/>
      <c r="AI808" s="55"/>
      <c r="AJ808" s="547"/>
      <c r="AK808" s="55"/>
      <c r="AL808" s="55"/>
      <c r="AM808" s="55"/>
      <c r="AN808" s="547"/>
    </row>
    <row r="809" spans="1:40" s="1" customFormat="1" ht="15" hidden="1" customHeight="1" x14ac:dyDescent="0.25">
      <c r="A809" s="1076">
        <v>25864</v>
      </c>
      <c r="B809" s="985" t="s">
        <v>2348</v>
      </c>
      <c r="C809" s="986">
        <v>137</v>
      </c>
      <c r="D809" s="987" t="s">
        <v>2401</v>
      </c>
      <c r="E809" s="1165" t="s">
        <v>1922</v>
      </c>
      <c r="F809" s="989">
        <v>42954</v>
      </c>
      <c r="G809" s="990"/>
      <c r="H809" s="990"/>
      <c r="I809" s="990"/>
      <c r="J809" s="992"/>
      <c r="K809" s="991">
        <v>43109</v>
      </c>
      <c r="L809" s="992">
        <v>43124</v>
      </c>
      <c r="M809" s="992" t="s">
        <v>2402</v>
      </c>
      <c r="N809" s="993"/>
      <c r="O809" s="1405">
        <v>0</v>
      </c>
      <c r="P809" s="1406">
        <v>0</v>
      </c>
      <c r="Q809" s="993">
        <v>43124</v>
      </c>
      <c r="R809" s="993" t="s">
        <v>590</v>
      </c>
      <c r="S809" s="1166"/>
      <c r="T809" s="986"/>
      <c r="U809" s="1352" t="s">
        <v>2403</v>
      </c>
      <c r="V809" s="1405"/>
      <c r="W809" s="992">
        <v>43126</v>
      </c>
      <c r="X809" s="1339"/>
      <c r="Y809" s="993"/>
      <c r="Z809" s="992">
        <v>43143</v>
      </c>
      <c r="AA809" s="1166" t="s">
        <v>590</v>
      </c>
      <c r="AB809" s="1164"/>
      <c r="AC809" s="1169"/>
      <c r="AD809" s="191"/>
      <c r="AI809" s="55"/>
      <c r="AJ809" s="547"/>
      <c r="AK809" s="55"/>
      <c r="AL809" s="55"/>
      <c r="AM809" s="55"/>
      <c r="AN809" s="547"/>
    </row>
    <row r="810" spans="1:40" s="1" customFormat="1" ht="15" hidden="1" customHeight="1" x14ac:dyDescent="0.25">
      <c r="A810" s="1076">
        <v>25848</v>
      </c>
      <c r="B810" s="985" t="s">
        <v>2376</v>
      </c>
      <c r="C810" s="986">
        <v>121</v>
      </c>
      <c r="D810" s="987" t="s">
        <v>2404</v>
      </c>
      <c r="E810" s="1165" t="s">
        <v>2405</v>
      </c>
      <c r="F810" s="989"/>
      <c r="G810" s="990"/>
      <c r="H810" s="990"/>
      <c r="I810" s="990"/>
      <c r="J810" s="992"/>
      <c r="K810" s="991">
        <v>42912</v>
      </c>
      <c r="L810" s="992">
        <v>42927</v>
      </c>
      <c r="M810" s="992"/>
      <c r="N810" s="993"/>
      <c r="O810" s="1405">
        <v>0</v>
      </c>
      <c r="P810" s="1406">
        <v>0</v>
      </c>
      <c r="Q810" s="993"/>
      <c r="R810" s="993" t="s">
        <v>590</v>
      </c>
      <c r="S810" s="1166"/>
      <c r="T810" s="986"/>
      <c r="U810" s="1336" t="s">
        <v>2406</v>
      </c>
      <c r="V810" s="1405">
        <v>0</v>
      </c>
      <c r="W810" s="992">
        <v>43126</v>
      </c>
      <c r="X810" s="1339"/>
      <c r="Y810" s="993"/>
      <c r="Z810" s="992">
        <v>43143</v>
      </c>
      <c r="AA810" s="1166"/>
      <c r="AB810" s="1164"/>
      <c r="AC810" s="1169"/>
      <c r="AD810" s="191"/>
      <c r="AI810" s="55"/>
      <c r="AJ810" s="547"/>
      <c r="AK810" s="55"/>
      <c r="AL810" s="55"/>
      <c r="AM810" s="55"/>
      <c r="AN810" s="547"/>
    </row>
    <row r="811" spans="1:40" s="1" customFormat="1" ht="15" hidden="1" customHeight="1" x14ac:dyDescent="0.25">
      <c r="A811" s="253">
        <v>25850</v>
      </c>
      <c r="B811" s="985" t="s">
        <v>2376</v>
      </c>
      <c r="C811" s="986">
        <v>123</v>
      </c>
      <c r="D811" s="987" t="s">
        <v>2407</v>
      </c>
      <c r="E811" s="1165" t="s">
        <v>1200</v>
      </c>
      <c r="F811" s="989"/>
      <c r="G811" s="990"/>
      <c r="H811" s="990"/>
      <c r="I811" s="990"/>
      <c r="J811" s="992" t="s">
        <v>2408</v>
      </c>
      <c r="K811" s="991">
        <v>42905</v>
      </c>
      <c r="L811" s="992">
        <v>42914</v>
      </c>
      <c r="M811" s="992"/>
      <c r="N811" s="993"/>
      <c r="O811" s="1405">
        <v>0</v>
      </c>
      <c r="P811" s="1406">
        <v>0</v>
      </c>
      <c r="Q811" s="993"/>
      <c r="R811" s="993" t="s">
        <v>590</v>
      </c>
      <c r="S811" s="1166"/>
      <c r="T811" s="986"/>
      <c r="U811" s="331" t="s">
        <v>2406</v>
      </c>
      <c r="V811" s="1405">
        <v>0</v>
      </c>
      <c r="W811" s="992">
        <v>43126</v>
      </c>
      <c r="X811" s="1339"/>
      <c r="Y811" s="993"/>
      <c r="Z811" s="992">
        <v>43143</v>
      </c>
      <c r="AA811" s="1166" t="s">
        <v>590</v>
      </c>
      <c r="AB811" s="1164"/>
      <c r="AC811" s="1169"/>
      <c r="AD811" s="191"/>
      <c r="AI811" s="55"/>
      <c r="AJ811" s="547"/>
      <c r="AK811" s="55"/>
      <c r="AL811" s="55"/>
      <c r="AM811" s="55"/>
      <c r="AN811" s="547"/>
    </row>
    <row r="812" spans="1:40" s="1" customFormat="1" ht="15" hidden="1" customHeight="1" x14ac:dyDescent="0.25">
      <c r="A812" s="1336">
        <v>25852</v>
      </c>
      <c r="B812" s="985" t="s">
        <v>2376</v>
      </c>
      <c r="C812" s="986">
        <v>125</v>
      </c>
      <c r="D812" s="987" t="s">
        <v>2409</v>
      </c>
      <c r="E812" s="1165" t="s">
        <v>1200</v>
      </c>
      <c r="F812" s="989"/>
      <c r="G812" s="990"/>
      <c r="H812" s="990"/>
      <c r="I812" s="990"/>
      <c r="J812" s="992" t="s">
        <v>2408</v>
      </c>
      <c r="K812" s="991">
        <v>42905</v>
      </c>
      <c r="L812" s="992">
        <v>42914</v>
      </c>
      <c r="M812" s="992"/>
      <c r="N812" s="993"/>
      <c r="O812" s="1405">
        <v>0</v>
      </c>
      <c r="P812" s="1406">
        <v>0</v>
      </c>
      <c r="Q812" s="993"/>
      <c r="R812" s="993" t="s">
        <v>590</v>
      </c>
      <c r="S812" s="1166"/>
      <c r="T812" s="986"/>
      <c r="U812" s="1336" t="s">
        <v>2406</v>
      </c>
      <c r="V812" s="1405">
        <v>0</v>
      </c>
      <c r="W812" s="992">
        <v>43126</v>
      </c>
      <c r="X812" s="1339"/>
      <c r="Y812" s="993"/>
      <c r="Z812" s="992">
        <v>43143</v>
      </c>
      <c r="AA812" s="1166" t="s">
        <v>590</v>
      </c>
      <c r="AB812" s="1164"/>
      <c r="AC812" s="1169"/>
      <c r="AD812" s="191"/>
      <c r="AI812" s="55"/>
      <c r="AJ812" s="547"/>
      <c r="AK812" s="55"/>
      <c r="AL812" s="55"/>
      <c r="AM812" s="55"/>
      <c r="AN812" s="547"/>
    </row>
    <row r="813" spans="1:40" s="1" customFormat="1" ht="15" hidden="1" customHeight="1" x14ac:dyDescent="0.25">
      <c r="A813" s="444">
        <v>25857</v>
      </c>
      <c r="B813" s="985" t="s">
        <v>2376</v>
      </c>
      <c r="C813" s="986">
        <v>130</v>
      </c>
      <c r="D813" s="987" t="s">
        <v>2410</v>
      </c>
      <c r="E813" s="1165" t="s">
        <v>1319</v>
      </c>
      <c r="F813" s="989"/>
      <c r="G813" s="990"/>
      <c r="H813" s="990"/>
      <c r="I813" s="990"/>
      <c r="J813" s="992"/>
      <c r="K813" s="991">
        <v>42912</v>
      </c>
      <c r="L813" s="992">
        <v>42927</v>
      </c>
      <c r="M813" s="992"/>
      <c r="N813" s="993"/>
      <c r="O813" s="1405">
        <v>0</v>
      </c>
      <c r="P813" s="1406">
        <v>0</v>
      </c>
      <c r="Q813" s="993"/>
      <c r="R813" s="993" t="s">
        <v>590</v>
      </c>
      <c r="S813" s="1166"/>
      <c r="T813" s="986"/>
      <c r="U813" s="331" t="s">
        <v>2406</v>
      </c>
      <c r="V813" s="1405">
        <v>0</v>
      </c>
      <c r="W813" s="992">
        <v>43126</v>
      </c>
      <c r="X813" s="1339"/>
      <c r="Y813" s="993"/>
      <c r="Z813" s="992">
        <v>43143</v>
      </c>
      <c r="AA813" s="1166" t="s">
        <v>590</v>
      </c>
      <c r="AB813" s="1164"/>
      <c r="AC813" s="1169"/>
      <c r="AD813" s="191"/>
      <c r="AI813" s="55"/>
      <c r="AJ813" s="547"/>
      <c r="AK813" s="55"/>
      <c r="AL813" s="55"/>
      <c r="AM813" s="55"/>
      <c r="AN813" s="547"/>
    </row>
    <row r="814" spans="1:40" s="1" customFormat="1" ht="15" hidden="1" customHeight="1" x14ac:dyDescent="0.25">
      <c r="A814" s="1336">
        <v>25858</v>
      </c>
      <c r="B814" s="985" t="s">
        <v>2376</v>
      </c>
      <c r="C814" s="986">
        <v>131</v>
      </c>
      <c r="D814" s="987" t="s">
        <v>2411</v>
      </c>
      <c r="E814" s="1165" t="s">
        <v>1200</v>
      </c>
      <c r="F814" s="989"/>
      <c r="G814" s="990"/>
      <c r="H814" s="990"/>
      <c r="I814" s="990"/>
      <c r="J814" s="992" t="s">
        <v>2408</v>
      </c>
      <c r="K814" s="991">
        <v>42905</v>
      </c>
      <c r="L814" s="992">
        <v>42914</v>
      </c>
      <c r="M814" s="992"/>
      <c r="N814" s="993"/>
      <c r="O814" s="1405">
        <v>0</v>
      </c>
      <c r="P814" s="1406">
        <v>0</v>
      </c>
      <c r="Q814" s="993"/>
      <c r="R814" s="993" t="s">
        <v>590</v>
      </c>
      <c r="S814" s="1166"/>
      <c r="T814" s="986"/>
      <c r="U814" s="1336" t="s">
        <v>2406</v>
      </c>
      <c r="V814" s="1405">
        <v>0</v>
      </c>
      <c r="W814" s="992">
        <v>43126</v>
      </c>
      <c r="X814" s="1339"/>
      <c r="Y814" s="993"/>
      <c r="Z814" s="992">
        <v>43143</v>
      </c>
      <c r="AA814" s="1166" t="s">
        <v>590</v>
      </c>
      <c r="AB814" s="1164"/>
      <c r="AC814" s="1169"/>
      <c r="AD814" s="191"/>
      <c r="AJ814" s="545"/>
      <c r="AL814" s="55"/>
      <c r="AM814" s="55"/>
      <c r="AN814" s="547"/>
    </row>
    <row r="815" spans="1:40" s="1" customFormat="1" ht="15" hidden="1" customHeight="1" x14ac:dyDescent="0.25">
      <c r="A815" s="1076">
        <v>25862</v>
      </c>
      <c r="B815" s="985" t="s">
        <v>2376</v>
      </c>
      <c r="C815" s="986">
        <v>135</v>
      </c>
      <c r="D815" s="987" t="s">
        <v>2412</v>
      </c>
      <c r="E815" s="1165" t="s">
        <v>1200</v>
      </c>
      <c r="F815" s="989"/>
      <c r="G815" s="990"/>
      <c r="H815" s="990"/>
      <c r="I815" s="990"/>
      <c r="J815" s="992" t="s">
        <v>2408</v>
      </c>
      <c r="K815" s="991">
        <v>42905</v>
      </c>
      <c r="L815" s="992">
        <v>42914</v>
      </c>
      <c r="M815" s="992"/>
      <c r="N815" s="993"/>
      <c r="O815" s="1405">
        <v>0</v>
      </c>
      <c r="P815" s="1406">
        <v>0</v>
      </c>
      <c r="Q815" s="993"/>
      <c r="R815" s="993" t="s">
        <v>590</v>
      </c>
      <c r="S815" s="1166"/>
      <c r="T815" s="986"/>
      <c r="U815" s="331" t="s">
        <v>2406</v>
      </c>
      <c r="V815" s="1405">
        <v>0</v>
      </c>
      <c r="W815" s="992">
        <v>43126</v>
      </c>
      <c r="X815" s="1339"/>
      <c r="Y815" s="993"/>
      <c r="Z815" s="992">
        <v>43143</v>
      </c>
      <c r="AA815" s="1166" t="s">
        <v>590</v>
      </c>
      <c r="AB815" s="1164"/>
      <c r="AC815" s="1169"/>
      <c r="AD815" s="191"/>
      <c r="AJ815" s="545"/>
      <c r="AL815" s="55"/>
      <c r="AM815" s="55"/>
      <c r="AN815" s="547"/>
    </row>
    <row r="816" spans="1:40" s="1" customFormat="1" ht="15" hidden="1" customHeight="1" x14ac:dyDescent="0.25">
      <c r="A816" s="892">
        <v>25873</v>
      </c>
      <c r="B816" s="1041"/>
      <c r="C816" s="1225">
        <v>901</v>
      </c>
      <c r="D816" s="1091" t="s">
        <v>456</v>
      </c>
      <c r="E816" s="1409" t="s">
        <v>659</v>
      </c>
      <c r="F816" s="1044"/>
      <c r="G816" s="1228"/>
      <c r="H816" s="1228"/>
      <c r="I816" s="1228"/>
      <c r="J816" s="1230"/>
      <c r="K816" s="1064"/>
      <c r="L816" s="1230"/>
      <c r="M816" s="1230"/>
      <c r="N816" s="1231"/>
      <c r="O816" s="1379"/>
      <c r="P816" s="1391"/>
      <c r="Q816" s="1231"/>
      <c r="R816" s="1231"/>
      <c r="S816" s="1234"/>
      <c r="T816" s="1225"/>
      <c r="U816"/>
      <c r="V816" s="1379"/>
      <c r="W816" s="1230"/>
      <c r="X816" s="1280"/>
      <c r="Y816" s="1231"/>
      <c r="Z816" s="1230"/>
      <c r="AA816" s="1234"/>
      <c r="AB816" s="1226"/>
      <c r="AC816" s="1110"/>
      <c r="AD816" s="191"/>
      <c r="AJ816" s="545"/>
      <c r="AL816" s="55"/>
      <c r="AM816" s="55"/>
      <c r="AN816" s="547"/>
    </row>
    <row r="817" spans="1:40" s="1" customFormat="1" ht="15" hidden="1" customHeight="1" x14ac:dyDescent="0.25">
      <c r="A817" s="1260">
        <v>25874</v>
      </c>
      <c r="B817" s="1041"/>
      <c r="C817" s="1225">
        <v>902</v>
      </c>
      <c r="D817" s="1091" t="s">
        <v>458</v>
      </c>
      <c r="E817" s="1227" t="s">
        <v>663</v>
      </c>
      <c r="F817" s="1044"/>
      <c r="G817" s="1228"/>
      <c r="H817" s="1228"/>
      <c r="I817" s="1228"/>
      <c r="J817" s="1230"/>
      <c r="K817" s="1064"/>
      <c r="L817" s="1230"/>
      <c r="M817" s="1230"/>
      <c r="N817" s="1231"/>
      <c r="O817" s="1379"/>
      <c r="P817" s="1391"/>
      <c r="Q817" s="1231"/>
      <c r="R817" s="1231"/>
      <c r="S817" s="1234"/>
      <c r="T817" s="1225"/>
      <c r="U817"/>
      <c r="V817" s="1379"/>
      <c r="W817" s="1230"/>
      <c r="X817" s="1280"/>
      <c r="Y817" s="1231"/>
      <c r="Z817" s="1230"/>
      <c r="AA817" s="1234"/>
      <c r="AB817" s="1226"/>
      <c r="AC817" s="1110"/>
      <c r="AD817" s="191"/>
      <c r="AJ817" s="545"/>
      <c r="AL817" s="55"/>
      <c r="AM817" s="55"/>
      <c r="AN817" s="547"/>
    </row>
    <row r="818" spans="1:40" s="1" customFormat="1" ht="15" hidden="1" customHeight="1" x14ac:dyDescent="0.25">
      <c r="A818" s="1260">
        <v>25875</v>
      </c>
      <c r="B818" s="1041"/>
      <c r="C818" s="1225">
        <v>903</v>
      </c>
      <c r="D818" s="1410" t="s">
        <v>48</v>
      </c>
      <c r="E818" s="1227" t="s">
        <v>2413</v>
      </c>
      <c r="F818" s="1044"/>
      <c r="G818" s="1228"/>
      <c r="H818" s="1228"/>
      <c r="I818" s="1228"/>
      <c r="J818" s="1230"/>
      <c r="K818" s="1064"/>
      <c r="L818" s="1230"/>
      <c r="M818" s="1230"/>
      <c r="N818" s="1231"/>
      <c r="O818" s="1379"/>
      <c r="P818" s="1391"/>
      <c r="Q818" s="1231"/>
      <c r="R818" s="1231"/>
      <c r="S818" s="1234"/>
      <c r="T818" s="1225"/>
      <c r="U818"/>
      <c r="V818" s="1379"/>
      <c r="W818" s="1230"/>
      <c r="X818" s="1280"/>
      <c r="Y818" s="1231"/>
      <c r="Z818" s="1230"/>
      <c r="AA818" s="1234"/>
      <c r="AB818" s="1226"/>
      <c r="AC818" s="1110"/>
      <c r="AD818" s="191"/>
      <c r="AJ818" s="545"/>
      <c r="AL818" s="55"/>
      <c r="AM818" s="55"/>
      <c r="AN818" s="547"/>
    </row>
    <row r="819" spans="1:40" s="1" customFormat="1" ht="15" hidden="1" customHeight="1" x14ac:dyDescent="0.25">
      <c r="A819" s="1260">
        <v>25877</v>
      </c>
      <c r="B819" s="1041"/>
      <c r="C819" s="1225">
        <v>905</v>
      </c>
      <c r="D819" s="1411" t="s">
        <v>2046</v>
      </c>
      <c r="E819" s="1412" t="s">
        <v>1150</v>
      </c>
      <c r="F819" s="1044"/>
      <c r="G819" s="1228"/>
      <c r="H819" s="1228"/>
      <c r="I819" s="1228"/>
      <c r="J819" s="1230"/>
      <c r="K819" s="1064"/>
      <c r="L819" s="1230"/>
      <c r="M819" s="1230"/>
      <c r="N819" s="1231"/>
      <c r="O819" s="1379"/>
      <c r="P819" s="1391"/>
      <c r="Q819" s="1231"/>
      <c r="R819" s="1231"/>
      <c r="S819" s="1234"/>
      <c r="T819" s="1225"/>
      <c r="U819"/>
      <c r="V819" s="1379">
        <v>0</v>
      </c>
      <c r="W819" s="1230"/>
      <c r="X819" s="1280"/>
      <c r="Y819" s="1231"/>
      <c r="Z819" s="1230"/>
      <c r="AA819" s="1234"/>
      <c r="AB819" s="1226"/>
      <c r="AC819" s="1110"/>
      <c r="AD819" s="191"/>
      <c r="AJ819" s="545"/>
      <c r="AL819" s="55"/>
      <c r="AM819" s="55"/>
      <c r="AN819" s="547"/>
    </row>
    <row r="820" spans="1:40" s="1" customFormat="1" ht="15" hidden="1" customHeight="1" x14ac:dyDescent="0.25">
      <c r="A820" s="1260">
        <v>26793</v>
      </c>
      <c r="B820" s="1041"/>
      <c r="C820" s="1225">
        <v>116</v>
      </c>
      <c r="D820" s="1091" t="s">
        <v>2414</v>
      </c>
      <c r="E820" s="1227" t="s">
        <v>1177</v>
      </c>
      <c r="F820" s="1044"/>
      <c r="G820" s="1228"/>
      <c r="H820" s="1228"/>
      <c r="I820" s="1228"/>
      <c r="J820" s="1230"/>
      <c r="K820" s="1064"/>
      <c r="L820" s="1230"/>
      <c r="M820" s="1230"/>
      <c r="N820" s="1231"/>
      <c r="O820" s="1379"/>
      <c r="P820" s="1391"/>
      <c r="Q820" s="1231"/>
      <c r="R820" s="1231"/>
      <c r="S820" s="1234"/>
      <c r="T820" s="1225"/>
      <c r="U820"/>
      <c r="V820" s="1379">
        <v>0</v>
      </c>
      <c r="W820" s="1230"/>
      <c r="X820" s="1280"/>
      <c r="Y820" s="1231"/>
      <c r="Z820" s="1230">
        <v>43143</v>
      </c>
      <c r="AA820" s="1234"/>
      <c r="AB820" s="1226"/>
      <c r="AC820" s="1110"/>
      <c r="AD820" s="191"/>
      <c r="AJ820" s="545"/>
      <c r="AL820" s="55"/>
      <c r="AM820" s="55"/>
      <c r="AN820" s="547"/>
    </row>
    <row r="821" spans="1:40" s="1" customFormat="1" ht="15" hidden="1" customHeight="1" x14ac:dyDescent="0.25">
      <c r="A821" s="1265">
        <v>26954</v>
      </c>
      <c r="B821" s="1114"/>
      <c r="C821" s="1266">
        <v>156</v>
      </c>
      <c r="D821" s="1413" t="s">
        <v>2415</v>
      </c>
      <c r="E821" s="1268" t="s">
        <v>2416</v>
      </c>
      <c r="F821" s="1269"/>
      <c r="G821" s="1270"/>
      <c r="H821" s="1270"/>
      <c r="I821" s="1270"/>
      <c r="J821" s="1271"/>
      <c r="K821" s="1119"/>
      <c r="L821" s="1271"/>
      <c r="M821" s="1271"/>
      <c r="N821" s="1272"/>
      <c r="O821" s="1414"/>
      <c r="P821" s="1415"/>
      <c r="Q821" s="1272"/>
      <c r="R821" s="1272"/>
      <c r="S821" s="1275"/>
      <c r="T821" s="1266"/>
      <c r="U821"/>
      <c r="V821" s="1414"/>
      <c r="W821" s="1271"/>
      <c r="X821" s="1348"/>
      <c r="Y821" s="1272"/>
      <c r="Z821" s="1271"/>
      <c r="AA821" s="1275"/>
      <c r="AB821" s="1267"/>
      <c r="AC821" s="1279"/>
      <c r="AD821" s="191"/>
      <c r="AJ821" s="545"/>
      <c r="AL821" s="55"/>
      <c r="AM821" s="55"/>
      <c r="AN821" s="547"/>
    </row>
    <row r="822" spans="1:40" s="1" customFormat="1" ht="15" customHeight="1" x14ac:dyDescent="0.25">
      <c r="A822" s="401"/>
      <c r="B822" s="345"/>
      <c r="C822" s="391"/>
      <c r="D822" s="397"/>
      <c r="E822" s="392"/>
      <c r="F822" s="346"/>
      <c r="G822" s="378"/>
      <c r="H822" s="378"/>
      <c r="I822" s="378"/>
      <c r="J822" s="379"/>
      <c r="K822" s="380"/>
      <c r="L822" s="379"/>
      <c r="M822" s="379"/>
      <c r="N822" s="381"/>
      <c r="O822" s="1379">
        <v>0</v>
      </c>
      <c r="P822" s="1391">
        <f>SUM(P798:P815)</f>
        <v>0</v>
      </c>
      <c r="Q822" s="381"/>
      <c r="R822" s="381"/>
      <c r="S822" s="402"/>
      <c r="T822" s="391"/>
      <c r="U822" s="288"/>
      <c r="V822" s="1379">
        <f>SUM(V798:V821)</f>
        <v>0</v>
      </c>
      <c r="W822" s="379"/>
      <c r="X822" s="347"/>
      <c r="Y822" s="381"/>
      <c r="Z822" s="379"/>
      <c r="AA822" s="402"/>
      <c r="AB822" s="403"/>
      <c r="AC822" s="404"/>
      <c r="AD822" s="191"/>
      <c r="AJ822" s="545"/>
      <c r="AL822" s="55"/>
      <c r="AM822" s="55"/>
      <c r="AN822" s="547"/>
    </row>
    <row r="824" spans="1:40" s="1" customFormat="1" ht="15" customHeight="1" x14ac:dyDescent="0.25">
      <c r="A824" s="2271" t="s">
        <v>2417</v>
      </c>
      <c r="B824" s="2271"/>
      <c r="C824" s="2271"/>
      <c r="D824" s="2271"/>
      <c r="E824" s="2271"/>
      <c r="F824" s="978"/>
      <c r="G824" s="982"/>
      <c r="H824" s="982"/>
      <c r="I824" s="982"/>
      <c r="J824" s="1416">
        <v>43035</v>
      </c>
      <c r="K824" s="1106"/>
      <c r="L824" s="978"/>
      <c r="M824" s="978"/>
      <c r="N824" s="982"/>
      <c r="O824" s="1417"/>
      <c r="P824" s="1418"/>
      <c r="Q824" s="978"/>
      <c r="R824" s="982"/>
      <c r="S824" s="1093"/>
      <c r="T824" s="982"/>
      <c r="U824" s="982"/>
      <c r="V824" s="984"/>
      <c r="W824" s="978"/>
      <c r="X824" s="978"/>
      <c r="Y824" s="982"/>
      <c r="Z824" s="978"/>
      <c r="AA824" s="1093"/>
      <c r="AB824" s="1311"/>
      <c r="AC824" s="1107"/>
      <c r="AD824" s="191"/>
      <c r="AG824" s="1261"/>
      <c r="AH824" s="289" t="s">
        <v>2031</v>
      </c>
      <c r="AI824" s="289" t="s">
        <v>2032</v>
      </c>
      <c r="AJ824" s="552"/>
      <c r="AK824" s="289"/>
      <c r="AL824" s="289" t="s">
        <v>2032</v>
      </c>
      <c r="AM824" s="289" t="s">
        <v>2031</v>
      </c>
      <c r="AN824" s="1262"/>
    </row>
    <row r="825" spans="1:40" s="1" customFormat="1" ht="15" customHeight="1" x14ac:dyDescent="0.25">
      <c r="A825" s="170">
        <v>26871</v>
      </c>
      <c r="B825" s="1105"/>
      <c r="C825" s="1332">
        <v>122</v>
      </c>
      <c r="D825" s="1419" t="s">
        <v>2418</v>
      </c>
      <c r="E825" s="1333" t="s">
        <v>2419</v>
      </c>
      <c r="F825" s="1297"/>
      <c r="G825" s="1228"/>
      <c r="H825" s="1228"/>
      <c r="I825" s="1228"/>
      <c r="J825" s="1230"/>
      <c r="K825" s="1229">
        <v>43105</v>
      </c>
      <c r="L825" s="1230">
        <v>43129</v>
      </c>
      <c r="M825" s="1230" t="s">
        <v>2420</v>
      </c>
      <c r="N825" s="1231"/>
      <c r="O825" s="1379"/>
      <c r="P825" s="1391"/>
      <c r="Q825" s="1231">
        <v>43150</v>
      </c>
      <c r="R825" s="993" t="s">
        <v>154</v>
      </c>
      <c r="S825" s="1097"/>
      <c r="T825" s="1045"/>
      <c r="U825" s="170">
        <v>26871</v>
      </c>
      <c r="V825" s="1379"/>
      <c r="W825" s="1230"/>
      <c r="X825" s="1307"/>
      <c r="Y825" s="1045"/>
      <c r="Z825" s="1230">
        <v>43167</v>
      </c>
      <c r="AA825" s="1097"/>
      <c r="AB825" s="1331" t="s">
        <v>2421</v>
      </c>
      <c r="AC825" s="1109"/>
      <c r="AD825" s="191"/>
      <c r="AG825" s="1263" t="s">
        <v>2035</v>
      </c>
      <c r="AH825" s="1237">
        <v>1994</v>
      </c>
      <c r="AI825" s="1237">
        <v>2149</v>
      </c>
      <c r="AJ825" s="1264">
        <f>AI825/AH825</f>
        <v>1.0777331995987964</v>
      </c>
      <c r="AK825" s="1237"/>
      <c r="AL825" s="1237">
        <v>1203521</v>
      </c>
      <c r="AM825" s="1237">
        <v>1482245</v>
      </c>
      <c r="AN825" s="1264">
        <f>AL825/AM825</f>
        <v>0.81195821203647167</v>
      </c>
    </row>
    <row r="826" spans="1:40" s="1" customFormat="1" ht="15" customHeight="1" x14ac:dyDescent="0.25">
      <c r="A826" s="170">
        <v>26872</v>
      </c>
      <c r="B826" s="1105"/>
      <c r="C826" s="1332">
        <v>135</v>
      </c>
      <c r="D826" s="1419" t="s">
        <v>2422</v>
      </c>
      <c r="E826" s="1333" t="s">
        <v>2423</v>
      </c>
      <c r="F826" s="1297"/>
      <c r="G826" s="1228"/>
      <c r="H826" s="1228"/>
      <c r="I826" s="1228"/>
      <c r="J826" s="1271" t="s">
        <v>2424</v>
      </c>
      <c r="K826" s="1229">
        <v>43123</v>
      </c>
      <c r="L826" s="1230">
        <v>43125</v>
      </c>
      <c r="M826" s="1230" t="s">
        <v>2425</v>
      </c>
      <c r="N826" s="1231"/>
      <c r="O826" s="1379">
        <v>5</v>
      </c>
      <c r="P826" s="1391">
        <v>0</v>
      </c>
      <c r="Q826" s="1231">
        <v>43139</v>
      </c>
      <c r="R826" s="1231" t="s">
        <v>154</v>
      </c>
      <c r="S826" s="1097"/>
      <c r="T826" s="1045"/>
      <c r="U826" s="1101" t="s">
        <v>2426</v>
      </c>
      <c r="V826" s="1379"/>
      <c r="W826" s="1230"/>
      <c r="X826" s="1307"/>
      <c r="Y826" s="1045"/>
      <c r="Z826" s="1230">
        <v>43167</v>
      </c>
      <c r="AA826" s="1097"/>
      <c r="AB826" s="1331" t="s">
        <v>2421</v>
      </c>
      <c r="AC826" s="1109" t="s">
        <v>2427</v>
      </c>
      <c r="AD826" s="191"/>
      <c r="AG826" s="1263" t="s">
        <v>2038</v>
      </c>
      <c r="AH826" s="1237">
        <v>1270</v>
      </c>
      <c r="AI826" s="1237">
        <v>956</v>
      </c>
      <c r="AJ826" s="1264">
        <f>AI826/AH826</f>
        <v>0.75275590551181104</v>
      </c>
      <c r="AK826" s="1237"/>
      <c r="AL826" s="1237"/>
      <c r="AM826" s="1237"/>
      <c r="AN826" s="1264"/>
    </row>
    <row r="827" spans="1:40" s="1" customFormat="1" ht="15" customHeight="1" x14ac:dyDescent="0.25">
      <c r="A827" s="1260"/>
      <c r="B827" s="1105"/>
      <c r="C827" s="1332"/>
      <c r="D827" s="1419"/>
      <c r="E827" s="1333"/>
      <c r="F827" s="1297"/>
      <c r="G827" s="1228"/>
      <c r="H827" s="1228"/>
      <c r="I827" s="1228"/>
      <c r="J827" s="1271"/>
      <c r="K827" s="1229"/>
      <c r="L827" s="1230"/>
      <c r="M827" s="1230"/>
      <c r="N827" s="1231"/>
      <c r="O827" s="1379"/>
      <c r="P827" s="1391"/>
      <c r="Q827" s="1231"/>
      <c r="R827" s="1231"/>
      <c r="S827" s="1097"/>
      <c r="T827" s="1045"/>
      <c r="U827" s="1101"/>
      <c r="V827" s="1379"/>
      <c r="W827" s="1230"/>
      <c r="X827" s="1307"/>
      <c r="Y827" s="1045"/>
      <c r="Z827" s="1230"/>
      <c r="AA827" s="1097"/>
      <c r="AB827" s="1331"/>
      <c r="AC827" s="1109"/>
      <c r="AD827" s="191"/>
      <c r="AG827" s="1263" t="s">
        <v>2041</v>
      </c>
      <c r="AH827" s="1237">
        <v>3568</v>
      </c>
      <c r="AI827" s="1237">
        <v>3080</v>
      </c>
      <c r="AJ827" s="1264">
        <f>AI827/AH827</f>
        <v>0.86322869955156956</v>
      </c>
      <c r="AK827" s="1237"/>
      <c r="AL827" s="1237"/>
      <c r="AM827" s="1237"/>
      <c r="AN827" s="1264"/>
    </row>
    <row r="828" spans="1:40" s="1" customFormat="1" ht="15" customHeight="1" x14ac:dyDescent="0.25">
      <c r="A828" s="324">
        <v>26869</v>
      </c>
      <c r="B828" s="1076"/>
      <c r="C828" s="1334">
        <v>100</v>
      </c>
      <c r="D828" s="1420" t="s">
        <v>2428</v>
      </c>
      <c r="E828" s="1335" t="s">
        <v>2429</v>
      </c>
      <c r="F828" s="989">
        <v>43040</v>
      </c>
      <c r="G828" s="990"/>
      <c r="H828" s="990"/>
      <c r="I828" s="990"/>
      <c r="J828" s="992" t="s">
        <v>2430</v>
      </c>
      <c r="K828" s="991">
        <v>43126</v>
      </c>
      <c r="L828" s="992">
        <v>43131</v>
      </c>
      <c r="M828" s="992" t="s">
        <v>2431</v>
      </c>
      <c r="N828" s="993"/>
      <c r="O828" s="1405"/>
      <c r="P828" s="1406"/>
      <c r="Q828" s="993">
        <v>43115</v>
      </c>
      <c r="R828" s="993" t="s">
        <v>154</v>
      </c>
      <c r="S828" s="1166" t="s">
        <v>154</v>
      </c>
      <c r="T828" s="990"/>
      <c r="U828" s="324">
        <v>26869</v>
      </c>
      <c r="V828" s="1405">
        <v>5</v>
      </c>
      <c r="W828" s="992">
        <v>43136</v>
      </c>
      <c r="X828" s="1337"/>
      <c r="Y828" s="990"/>
      <c r="Z828" s="992">
        <v>43167</v>
      </c>
      <c r="AA828" s="1166" t="s">
        <v>154</v>
      </c>
      <c r="AB828" s="1338"/>
      <c r="AC828" s="1169"/>
      <c r="AD828" s="191"/>
      <c r="AG828" s="1263"/>
      <c r="AH828" s="1237">
        <f>SUM(AH825:AH827)</f>
        <v>6832</v>
      </c>
      <c r="AI828" s="1237">
        <f>SUM(AI825:AI827)</f>
        <v>6185</v>
      </c>
      <c r="AJ828" s="1264">
        <f>AI828/AH828</f>
        <v>0.9052985948477752</v>
      </c>
      <c r="AK828" s="1237"/>
      <c r="AL828" s="1237"/>
      <c r="AM828" s="1237"/>
      <c r="AN828" s="1264"/>
    </row>
    <row r="829" spans="1:40" s="1" customFormat="1" ht="15" hidden="1" customHeight="1" x14ac:dyDescent="0.25">
      <c r="A829" s="1076">
        <v>26686</v>
      </c>
      <c r="B829" s="1076"/>
      <c r="C829" s="1334">
        <v>109</v>
      </c>
      <c r="D829" s="1420" t="s">
        <v>2432</v>
      </c>
      <c r="E829" s="1335" t="s">
        <v>2433</v>
      </c>
      <c r="F829" s="989"/>
      <c r="G829" s="990"/>
      <c r="H829" s="990"/>
      <c r="I829" s="990"/>
      <c r="J829" s="992"/>
      <c r="K829" s="991">
        <v>43105</v>
      </c>
      <c r="L829" s="992">
        <v>43110</v>
      </c>
      <c r="M829" s="992" t="s">
        <v>2434</v>
      </c>
      <c r="N829" s="993"/>
      <c r="O829" s="1405"/>
      <c r="P829" s="1406"/>
      <c r="Q829" s="993"/>
      <c r="R829" s="993"/>
      <c r="S829" s="1166"/>
      <c r="T829" s="990"/>
      <c r="U829" s="1076"/>
      <c r="V829" s="1405"/>
      <c r="W829" s="992"/>
      <c r="X829" s="1337"/>
      <c r="Y829" s="990"/>
      <c r="Z829" s="992"/>
      <c r="AA829" s="1166" t="s">
        <v>154</v>
      </c>
      <c r="AB829" s="1338"/>
      <c r="AC829" s="1169"/>
      <c r="AD829" s="191"/>
      <c r="AJ829" s="545"/>
      <c r="AN829" s="545"/>
    </row>
    <row r="830" spans="1:40" s="1" customFormat="1" ht="15" hidden="1" customHeight="1" x14ac:dyDescent="0.25">
      <c r="A830" s="253">
        <v>26692</v>
      </c>
      <c r="B830" s="1076"/>
      <c r="C830" s="1334">
        <v>120</v>
      </c>
      <c r="D830" s="1420" t="s">
        <v>2435</v>
      </c>
      <c r="E830" s="1335" t="s">
        <v>2436</v>
      </c>
      <c r="F830" s="989">
        <v>43040</v>
      </c>
      <c r="G830" s="990"/>
      <c r="H830" s="990"/>
      <c r="I830" s="990"/>
      <c r="J830" s="992" t="s">
        <v>2437</v>
      </c>
      <c r="K830" s="992">
        <v>43087</v>
      </c>
      <c r="L830" s="1421">
        <v>43097</v>
      </c>
      <c r="M830" s="992" t="s">
        <v>2438</v>
      </c>
      <c r="N830" s="993"/>
      <c r="O830" s="1405"/>
      <c r="P830" s="1406">
        <v>0</v>
      </c>
      <c r="Q830" s="993">
        <v>43115</v>
      </c>
      <c r="R830" s="993"/>
      <c r="S830" s="1166"/>
      <c r="T830" s="990"/>
      <c r="U830" s="331" t="s">
        <v>2426</v>
      </c>
      <c r="V830" s="1405"/>
      <c r="W830" s="992">
        <v>43129</v>
      </c>
      <c r="X830" s="1337"/>
      <c r="Y830" s="990"/>
      <c r="Z830" s="992">
        <v>43136</v>
      </c>
      <c r="AA830" s="1166" t="s">
        <v>154</v>
      </c>
      <c r="AB830" s="1338"/>
      <c r="AC830" s="1169" t="s">
        <v>2439</v>
      </c>
      <c r="AD830" s="191"/>
      <c r="AJ830" s="545"/>
      <c r="AN830" s="545"/>
    </row>
    <row r="831" spans="1:40" s="1" customFormat="1" ht="15" hidden="1" customHeight="1" x14ac:dyDescent="0.25">
      <c r="A831" s="1076">
        <v>26691</v>
      </c>
      <c r="B831" s="1076"/>
      <c r="C831" s="1334">
        <v>114</v>
      </c>
      <c r="D831" s="1420" t="s">
        <v>2440</v>
      </c>
      <c r="E831" s="1335" t="s">
        <v>2441</v>
      </c>
      <c r="F831" s="989">
        <v>43040</v>
      </c>
      <c r="G831" s="990"/>
      <c r="H831" s="990"/>
      <c r="I831" s="990"/>
      <c r="J831" s="992" t="s">
        <v>2442</v>
      </c>
      <c r="K831" s="991">
        <v>43129</v>
      </c>
      <c r="L831" s="992">
        <v>43131</v>
      </c>
      <c r="M831" s="992" t="s">
        <v>2431</v>
      </c>
      <c r="N831" s="993"/>
      <c r="O831" s="1405"/>
      <c r="P831" s="1406"/>
      <c r="Q831" s="993"/>
      <c r="R831" s="993"/>
      <c r="S831" s="1166"/>
      <c r="T831" s="990"/>
      <c r="U831" s="324">
        <v>26691</v>
      </c>
      <c r="V831" s="1405">
        <v>0</v>
      </c>
      <c r="W831" s="992"/>
      <c r="X831" s="1337"/>
      <c r="Y831" s="990"/>
      <c r="Z831" s="992"/>
      <c r="AA831" s="1166" t="s">
        <v>154</v>
      </c>
      <c r="AB831" s="1338"/>
      <c r="AC831" s="1169"/>
      <c r="AD831" s="191"/>
      <c r="AJ831" s="545"/>
      <c r="AN831" s="545"/>
    </row>
    <row r="832" spans="1:40" s="1" customFormat="1" ht="15" hidden="1" customHeight="1" x14ac:dyDescent="0.25">
      <c r="A832" s="1336">
        <v>26693</v>
      </c>
      <c r="B832" s="1076"/>
      <c r="C832" s="1334">
        <v>130</v>
      </c>
      <c r="D832" s="1420" t="s">
        <v>2443</v>
      </c>
      <c r="E832" s="1335" t="s">
        <v>2444</v>
      </c>
      <c r="F832" s="989"/>
      <c r="G832" s="990"/>
      <c r="H832" s="990"/>
      <c r="I832" s="990"/>
      <c r="J832" s="992"/>
      <c r="K832" s="991"/>
      <c r="L832" s="992"/>
      <c r="M832" s="992"/>
      <c r="N832" s="993"/>
      <c r="O832" s="1405"/>
      <c r="P832" s="1406"/>
      <c r="Q832" s="993"/>
      <c r="R832" s="993"/>
      <c r="S832" s="1166"/>
      <c r="T832" s="990"/>
      <c r="U832" s="1076"/>
      <c r="V832" s="1405"/>
      <c r="W832" s="992"/>
      <c r="X832" s="1337"/>
      <c r="Y832" s="990"/>
      <c r="Z832" s="992">
        <v>42778</v>
      </c>
      <c r="AA832" s="1166" t="s">
        <v>154</v>
      </c>
      <c r="AB832" s="1338"/>
      <c r="AC832" s="1169"/>
      <c r="AD832" s="191"/>
      <c r="AJ832" s="545"/>
      <c r="AN832" s="545"/>
    </row>
    <row r="833" spans="1:40" s="1" customFormat="1" ht="15" hidden="1" customHeight="1" x14ac:dyDescent="0.25">
      <c r="A833" s="1336">
        <v>26870</v>
      </c>
      <c r="B833" s="1076"/>
      <c r="C833" s="1334">
        <v>121</v>
      </c>
      <c r="D833" s="1420" t="s">
        <v>2445</v>
      </c>
      <c r="E833" s="1335" t="s">
        <v>2446</v>
      </c>
      <c r="F833" s="989"/>
      <c r="G833" s="990"/>
      <c r="H833" s="990"/>
      <c r="I833" s="990"/>
      <c r="J833" s="992"/>
      <c r="K833" s="991"/>
      <c r="L833" s="992"/>
      <c r="M833" s="992"/>
      <c r="N833" s="993"/>
      <c r="O833" s="1405"/>
      <c r="P833" s="1406"/>
      <c r="Q833" s="993"/>
      <c r="R833" s="993"/>
      <c r="S833" s="1166"/>
      <c r="T833" s="990"/>
      <c r="U833" s="1076"/>
      <c r="V833" s="1405"/>
      <c r="W833" s="992"/>
      <c r="X833" s="1337"/>
      <c r="Y833" s="990"/>
      <c r="Z833" s="992">
        <v>42778</v>
      </c>
      <c r="AA833" s="1166" t="s">
        <v>154</v>
      </c>
      <c r="AB833" s="1338"/>
      <c r="AC833" s="1169"/>
      <c r="AD833" s="191"/>
      <c r="AJ833" s="545"/>
      <c r="AN833" s="545"/>
    </row>
    <row r="834" spans="1:40" s="1" customFormat="1" ht="15" hidden="1" customHeight="1" x14ac:dyDescent="0.25">
      <c r="A834" s="1076">
        <v>26683</v>
      </c>
      <c r="B834" s="1076"/>
      <c r="C834" s="1334" t="s">
        <v>2447</v>
      </c>
      <c r="D834" s="1420" t="s">
        <v>2448</v>
      </c>
      <c r="E834" s="1335" t="s">
        <v>2449</v>
      </c>
      <c r="F834" s="989">
        <v>43040</v>
      </c>
      <c r="G834" s="990"/>
      <c r="H834" s="990"/>
      <c r="I834" s="990"/>
      <c r="J834" s="992" t="s">
        <v>2450</v>
      </c>
      <c r="K834" s="991">
        <v>43075</v>
      </c>
      <c r="L834" s="992">
        <v>43075</v>
      </c>
      <c r="M834" s="992" t="s">
        <v>2357</v>
      </c>
      <c r="N834" s="993"/>
      <c r="O834" s="1405">
        <v>0</v>
      </c>
      <c r="P834" s="1406">
        <v>0</v>
      </c>
      <c r="Q834" s="993">
        <v>43115</v>
      </c>
      <c r="R834" s="993" t="s">
        <v>154</v>
      </c>
      <c r="S834" s="1166" t="s">
        <v>154</v>
      </c>
      <c r="T834" s="990"/>
      <c r="U834" s="324">
        <v>26683</v>
      </c>
      <c r="V834" s="1405">
        <v>0</v>
      </c>
      <c r="W834" s="992">
        <v>43126</v>
      </c>
      <c r="X834" s="1337"/>
      <c r="Y834" s="990" t="s">
        <v>2014</v>
      </c>
      <c r="Z834" s="992">
        <v>43152</v>
      </c>
      <c r="AA834" s="1166" t="s">
        <v>154</v>
      </c>
      <c r="AB834" s="1338" t="s">
        <v>2451</v>
      </c>
      <c r="AC834" s="1169" t="s">
        <v>2452</v>
      </c>
      <c r="AD834" s="191"/>
      <c r="AJ834" s="545"/>
      <c r="AN834" s="545"/>
    </row>
    <row r="835" spans="1:40" s="1" customFormat="1" ht="15" hidden="1" customHeight="1" x14ac:dyDescent="0.25">
      <c r="A835" s="1076">
        <v>27276</v>
      </c>
      <c r="B835" s="1076"/>
      <c r="C835" s="1334" t="s">
        <v>2453</v>
      </c>
      <c r="D835" s="1420" t="s">
        <v>2454</v>
      </c>
      <c r="E835" s="1335" t="s">
        <v>2455</v>
      </c>
      <c r="F835" s="989"/>
      <c r="G835" s="990"/>
      <c r="H835" s="990"/>
      <c r="I835" s="990"/>
      <c r="J835" s="992" t="s">
        <v>2456</v>
      </c>
      <c r="K835" s="991">
        <v>43075</v>
      </c>
      <c r="L835" s="992">
        <v>43075</v>
      </c>
      <c r="M835" s="992" t="s">
        <v>2357</v>
      </c>
      <c r="N835" s="993" t="s">
        <v>590</v>
      </c>
      <c r="O835" s="1405">
        <v>0.3</v>
      </c>
      <c r="P835" s="1406">
        <v>0</v>
      </c>
      <c r="Q835" s="993">
        <v>43115</v>
      </c>
      <c r="R835" s="993" t="s">
        <v>154</v>
      </c>
      <c r="S835" s="1166" t="s">
        <v>154</v>
      </c>
      <c r="T835" s="990"/>
      <c r="U835" s="324">
        <v>27276</v>
      </c>
      <c r="V835" s="1405">
        <v>0</v>
      </c>
      <c r="W835" s="992"/>
      <c r="X835" s="1337"/>
      <c r="Y835" s="990" t="s">
        <v>2014</v>
      </c>
      <c r="Z835" s="992">
        <v>43152</v>
      </c>
      <c r="AA835" s="1166" t="s">
        <v>154</v>
      </c>
      <c r="AB835" s="1338" t="s">
        <v>2451</v>
      </c>
      <c r="AC835" s="1169" t="s">
        <v>2457</v>
      </c>
      <c r="AD835" s="191"/>
      <c r="AJ835" s="545"/>
      <c r="AN835" s="545"/>
    </row>
    <row r="836" spans="1:40" s="1" customFormat="1" ht="15" hidden="1" customHeight="1" x14ac:dyDescent="0.25">
      <c r="A836" s="1076">
        <v>26684</v>
      </c>
      <c r="B836" s="1076"/>
      <c r="C836" s="1334" t="s">
        <v>2458</v>
      </c>
      <c r="D836" s="1420" t="s">
        <v>2459</v>
      </c>
      <c r="E836" s="1335" t="s">
        <v>2460</v>
      </c>
      <c r="F836" s="989">
        <v>43040</v>
      </c>
      <c r="G836" s="990"/>
      <c r="H836" s="990"/>
      <c r="I836" s="990"/>
      <c r="J836" s="992" t="s">
        <v>2461</v>
      </c>
      <c r="K836" s="991">
        <v>43087</v>
      </c>
      <c r="L836" s="992">
        <v>43097</v>
      </c>
      <c r="M836" s="992" t="s">
        <v>2438</v>
      </c>
      <c r="N836" s="993"/>
      <c r="O836" s="1405">
        <v>0</v>
      </c>
      <c r="P836" s="1406">
        <v>0</v>
      </c>
      <c r="Q836" s="993">
        <v>43112</v>
      </c>
      <c r="R836" s="993" t="s">
        <v>154</v>
      </c>
      <c r="S836" s="1166"/>
      <c r="T836" s="990"/>
      <c r="U836" s="324">
        <v>26684</v>
      </c>
      <c r="V836" s="1405">
        <v>0</v>
      </c>
      <c r="W836" s="992">
        <v>43126</v>
      </c>
      <c r="X836" s="1337"/>
      <c r="Y836" s="990" t="s">
        <v>2014</v>
      </c>
      <c r="Z836" s="992">
        <v>43152</v>
      </c>
      <c r="AA836" s="1166" t="s">
        <v>154</v>
      </c>
      <c r="AB836" s="1338" t="s">
        <v>2451</v>
      </c>
      <c r="AC836" s="1169"/>
      <c r="AD836" s="191"/>
      <c r="AJ836" s="545"/>
      <c r="AN836" s="545"/>
    </row>
    <row r="837" spans="1:40" s="1" customFormat="1" ht="24.75" hidden="1" customHeight="1" x14ac:dyDescent="0.25">
      <c r="A837" s="1076">
        <v>27275</v>
      </c>
      <c r="B837" s="1076"/>
      <c r="C837" s="1334" t="s">
        <v>2462</v>
      </c>
      <c r="D837" s="1420" t="s">
        <v>2463</v>
      </c>
      <c r="E837" s="1335" t="s">
        <v>2464</v>
      </c>
      <c r="F837" s="989"/>
      <c r="G837" s="990"/>
      <c r="H837" s="990"/>
      <c r="I837" s="990"/>
      <c r="J837" s="992" t="s">
        <v>2456</v>
      </c>
      <c r="K837" s="991">
        <v>43075</v>
      </c>
      <c r="L837" s="168">
        <v>43075</v>
      </c>
      <c r="M837" s="992" t="s">
        <v>2465</v>
      </c>
      <c r="N837" s="993"/>
      <c r="O837" s="1405">
        <v>0</v>
      </c>
      <c r="P837" s="1406">
        <v>0</v>
      </c>
      <c r="Q837" s="993">
        <v>43115</v>
      </c>
      <c r="R837" s="993" t="s">
        <v>154</v>
      </c>
      <c r="S837" s="1166" t="s">
        <v>154</v>
      </c>
      <c r="T837" s="990"/>
      <c r="U837" s="324">
        <v>27275</v>
      </c>
      <c r="V837" s="1405">
        <v>0</v>
      </c>
      <c r="W837" s="992"/>
      <c r="X837" s="1337"/>
      <c r="Y837" s="990" t="s">
        <v>2014</v>
      </c>
      <c r="Z837" s="992">
        <v>43152</v>
      </c>
      <c r="AA837" s="1166" t="s">
        <v>154</v>
      </c>
      <c r="AB837" s="1338" t="s">
        <v>2451</v>
      </c>
      <c r="AC837" s="1169"/>
      <c r="AD837" s="191"/>
      <c r="AJ837" s="545"/>
      <c r="AN837" s="545"/>
    </row>
    <row r="838" spans="1:40" s="1" customFormat="1" ht="15" hidden="1" customHeight="1" x14ac:dyDescent="0.25">
      <c r="A838" s="1076">
        <v>26687</v>
      </c>
      <c r="B838" s="1076"/>
      <c r="C838" s="1334">
        <v>110</v>
      </c>
      <c r="D838" s="1420" t="s">
        <v>2466</v>
      </c>
      <c r="E838" s="1335" t="s">
        <v>2175</v>
      </c>
      <c r="F838" s="989">
        <v>43040</v>
      </c>
      <c r="G838" s="990"/>
      <c r="H838" s="990"/>
      <c r="I838" s="990"/>
      <c r="J838" s="992" t="s">
        <v>2467</v>
      </c>
      <c r="K838" s="992">
        <v>43083</v>
      </c>
      <c r="L838" s="1146">
        <v>43097</v>
      </c>
      <c r="M838" s="993" t="s">
        <v>2438</v>
      </c>
      <c r="N838" s="993"/>
      <c r="O838" s="1405">
        <v>0</v>
      </c>
      <c r="P838" s="1406">
        <v>0</v>
      </c>
      <c r="Q838" s="993">
        <v>43122</v>
      </c>
      <c r="R838" s="993" t="s">
        <v>154</v>
      </c>
      <c r="S838" s="1166" t="s">
        <v>154</v>
      </c>
      <c r="T838" s="990"/>
      <c r="U838" s="1076">
        <v>26687</v>
      </c>
      <c r="V838" s="1405">
        <v>0</v>
      </c>
      <c r="W838" s="992">
        <v>43136</v>
      </c>
      <c r="X838" s="1337"/>
      <c r="Y838" s="990"/>
      <c r="Z838" s="992">
        <v>43143</v>
      </c>
      <c r="AA838" s="1166" t="s">
        <v>154</v>
      </c>
      <c r="AB838" s="1338" t="s">
        <v>2451</v>
      </c>
      <c r="AC838" s="1169"/>
      <c r="AD838" s="191"/>
      <c r="AJ838" s="545"/>
      <c r="AN838" s="545"/>
    </row>
    <row r="839" spans="1:40" s="1" customFormat="1" ht="15" hidden="1" customHeight="1" x14ac:dyDescent="0.25">
      <c r="A839" s="1076">
        <v>26685</v>
      </c>
      <c r="B839" s="1076"/>
      <c r="C839" s="1334">
        <v>108</v>
      </c>
      <c r="D839" s="1420" t="s">
        <v>2468</v>
      </c>
      <c r="E839" s="1335" t="s">
        <v>2469</v>
      </c>
      <c r="F839" s="989"/>
      <c r="G839" s="990"/>
      <c r="H839" s="990"/>
      <c r="I839" s="990"/>
      <c r="J839" s="992"/>
      <c r="K839" s="991">
        <v>43129</v>
      </c>
      <c r="L839" s="168">
        <v>43140</v>
      </c>
      <c r="M839" s="992" t="s">
        <v>2470</v>
      </c>
      <c r="N839" s="993"/>
      <c r="O839" s="1405">
        <v>0</v>
      </c>
      <c r="P839" s="1406">
        <v>0</v>
      </c>
      <c r="Q839" s="993">
        <v>43147</v>
      </c>
      <c r="R839" s="993"/>
      <c r="S839" s="1166"/>
      <c r="T839" s="990"/>
      <c r="U839" s="324">
        <v>26685</v>
      </c>
      <c r="V839" s="1405">
        <v>0</v>
      </c>
      <c r="W839" s="992">
        <v>43126</v>
      </c>
      <c r="X839" s="1337"/>
      <c r="Y839" s="990" t="s">
        <v>2014</v>
      </c>
      <c r="Z839" s="992">
        <v>43143</v>
      </c>
      <c r="AA839" s="1166" t="s">
        <v>154</v>
      </c>
      <c r="AB839" s="1338" t="s">
        <v>2451</v>
      </c>
      <c r="AC839" s="1169" t="s">
        <v>2471</v>
      </c>
      <c r="AD839" s="191"/>
      <c r="AJ839" s="545"/>
      <c r="AN839" s="545"/>
    </row>
    <row r="840" spans="1:40" s="1" customFormat="1" ht="15" hidden="1" customHeight="1" x14ac:dyDescent="0.25">
      <c r="A840" s="1076">
        <v>26682</v>
      </c>
      <c r="B840" s="1076"/>
      <c r="C840" s="1334">
        <v>106</v>
      </c>
      <c r="D840" s="1420" t="s">
        <v>2472</v>
      </c>
      <c r="E840" s="1335" t="s">
        <v>2473</v>
      </c>
      <c r="F840" s="989"/>
      <c r="G840" s="990"/>
      <c r="H840" s="990"/>
      <c r="I840" s="990"/>
      <c r="J840" s="992" t="s">
        <v>2474</v>
      </c>
      <c r="K840" s="991">
        <v>43056</v>
      </c>
      <c r="L840" s="992">
        <v>43066</v>
      </c>
      <c r="M840" s="992" t="s">
        <v>2475</v>
      </c>
      <c r="N840" s="993"/>
      <c r="O840" s="1405">
        <v>0</v>
      </c>
      <c r="P840" s="1406">
        <v>0</v>
      </c>
      <c r="Q840" s="993">
        <v>43116</v>
      </c>
      <c r="R840" s="993" t="s">
        <v>154</v>
      </c>
      <c r="S840" s="1166" t="s">
        <v>154</v>
      </c>
      <c r="T840" s="990"/>
      <c r="U840" s="324">
        <v>26682</v>
      </c>
      <c r="V840" s="1405">
        <v>0</v>
      </c>
      <c r="W840" s="992">
        <v>43126</v>
      </c>
      <c r="X840" s="1337"/>
      <c r="Y840" s="990" t="s">
        <v>2014</v>
      </c>
      <c r="Z840" s="992">
        <v>43152</v>
      </c>
      <c r="AA840" s="1166" t="s">
        <v>154</v>
      </c>
      <c r="AB840" s="1338"/>
      <c r="AC840" s="1169"/>
      <c r="AD840" s="191"/>
      <c r="AJ840" s="545"/>
      <c r="AN840" s="545"/>
    </row>
    <row r="841" spans="1:40" s="1" customFormat="1" ht="15" hidden="1" customHeight="1" x14ac:dyDescent="0.25">
      <c r="A841" s="1076">
        <v>26704</v>
      </c>
      <c r="B841" s="1076"/>
      <c r="C841" s="1334">
        <v>111</v>
      </c>
      <c r="D841" s="1420" t="s">
        <v>2476</v>
      </c>
      <c r="E841" s="1335" t="s">
        <v>1077</v>
      </c>
      <c r="F841" s="989"/>
      <c r="G841" s="990"/>
      <c r="H841" s="990"/>
      <c r="I841" s="990"/>
      <c r="J841" s="992" t="s">
        <v>2477</v>
      </c>
      <c r="K841" s="991">
        <v>43090</v>
      </c>
      <c r="L841" s="992">
        <v>43097</v>
      </c>
      <c r="M841" s="992" t="s">
        <v>2438</v>
      </c>
      <c r="N841" s="993"/>
      <c r="O841" s="1405">
        <v>0</v>
      </c>
      <c r="P841" s="1406">
        <v>0</v>
      </c>
      <c r="Q841" s="993">
        <v>43122</v>
      </c>
      <c r="R841" s="993" t="s">
        <v>154</v>
      </c>
      <c r="S841" s="1166" t="s">
        <v>154</v>
      </c>
      <c r="T841" s="990"/>
      <c r="U841" s="324">
        <v>26704</v>
      </c>
      <c r="V841" s="1405">
        <v>10</v>
      </c>
      <c r="W841" s="992"/>
      <c r="X841" s="1337"/>
      <c r="Y841" s="990"/>
      <c r="Z841" s="992">
        <v>43143</v>
      </c>
      <c r="AA841" s="1166" t="s">
        <v>154</v>
      </c>
      <c r="AB841" s="1338"/>
      <c r="AC841" s="1169"/>
      <c r="AD841" s="191"/>
      <c r="AJ841" s="545"/>
      <c r="AN841" s="545"/>
    </row>
    <row r="842" spans="1:40" s="1" customFormat="1" ht="15" hidden="1" customHeight="1" x14ac:dyDescent="0.25">
      <c r="A842" s="253">
        <v>26688</v>
      </c>
      <c r="B842" s="1076"/>
      <c r="C842" s="1334">
        <v>112</v>
      </c>
      <c r="D842" s="1420" t="s">
        <v>2478</v>
      </c>
      <c r="E842" s="1335" t="s">
        <v>2479</v>
      </c>
      <c r="F842" s="989"/>
      <c r="G842" s="990"/>
      <c r="H842" s="990"/>
      <c r="I842" s="990"/>
      <c r="J842" s="992" t="s">
        <v>2480</v>
      </c>
      <c r="K842" s="991">
        <v>43060</v>
      </c>
      <c r="L842" s="992">
        <v>43069</v>
      </c>
      <c r="M842" s="992" t="s">
        <v>2481</v>
      </c>
      <c r="N842" s="993" t="s">
        <v>590</v>
      </c>
      <c r="O842" s="1405">
        <v>0</v>
      </c>
      <c r="P842" s="1406">
        <v>0</v>
      </c>
      <c r="Q842" s="993">
        <v>43118</v>
      </c>
      <c r="R842" s="993" t="s">
        <v>154</v>
      </c>
      <c r="S842" s="1166" t="s">
        <v>590</v>
      </c>
      <c r="T842" s="990"/>
      <c r="U842" s="324">
        <v>26688</v>
      </c>
      <c r="V842" s="1405">
        <v>0</v>
      </c>
      <c r="W842" s="992">
        <v>43129</v>
      </c>
      <c r="X842" s="1337"/>
      <c r="Y842" s="990"/>
      <c r="Z842" s="992">
        <v>43143</v>
      </c>
      <c r="AA842" s="1166" t="s">
        <v>154</v>
      </c>
      <c r="AB842" s="1338"/>
      <c r="AC842" s="1169"/>
      <c r="AD842" s="191"/>
      <c r="AJ842" s="545"/>
      <c r="AN842" s="545"/>
    </row>
    <row r="843" spans="1:40" s="1" customFormat="1" ht="15" hidden="1" customHeight="1" x14ac:dyDescent="0.25">
      <c r="A843" s="1076">
        <v>26697</v>
      </c>
      <c r="B843" s="1076"/>
      <c r="C843" s="1334">
        <v>133</v>
      </c>
      <c r="D843" s="1420" t="s">
        <v>2482</v>
      </c>
      <c r="E843" s="1335" t="s">
        <v>2483</v>
      </c>
      <c r="F843" s="989">
        <v>43040</v>
      </c>
      <c r="G843" s="990"/>
      <c r="H843" s="990"/>
      <c r="I843" s="990"/>
      <c r="J843" s="992" t="s">
        <v>2484</v>
      </c>
      <c r="K843" s="991">
        <v>43084</v>
      </c>
      <c r="L843" s="992">
        <v>43089</v>
      </c>
      <c r="M843" s="992" t="s">
        <v>2438</v>
      </c>
      <c r="N843" s="993"/>
      <c r="O843" s="1405">
        <v>0</v>
      </c>
      <c r="P843" s="1406">
        <v>0</v>
      </c>
      <c r="Q843" s="993">
        <v>43122</v>
      </c>
      <c r="R843" s="993" t="s">
        <v>154</v>
      </c>
      <c r="S843" s="1166" t="s">
        <v>154</v>
      </c>
      <c r="T843" s="990"/>
      <c r="U843" s="324">
        <v>26697</v>
      </c>
      <c r="V843" s="1405">
        <v>0</v>
      </c>
      <c r="W843" s="992">
        <v>43115</v>
      </c>
      <c r="X843" s="1337"/>
      <c r="Y843" s="990"/>
      <c r="Z843" s="992">
        <v>43143</v>
      </c>
      <c r="AA843" s="1166" t="s">
        <v>154</v>
      </c>
      <c r="AB843" s="1338"/>
      <c r="AC843" s="1169"/>
      <c r="AD843" s="191"/>
      <c r="AJ843" s="545"/>
      <c r="AN843" s="545"/>
    </row>
    <row r="844" spans="1:40" s="1" customFormat="1" ht="15" hidden="1" customHeight="1" x14ac:dyDescent="0.25">
      <c r="A844" s="1336">
        <v>26695</v>
      </c>
      <c r="B844" s="1076"/>
      <c r="C844" s="1334" t="s">
        <v>2485</v>
      </c>
      <c r="D844" s="1420" t="s">
        <v>2486</v>
      </c>
      <c r="E844" s="1335" t="s">
        <v>2487</v>
      </c>
      <c r="F844" s="989"/>
      <c r="G844" s="990"/>
      <c r="H844" s="990"/>
      <c r="I844" s="990"/>
      <c r="J844" s="992" t="s">
        <v>2488</v>
      </c>
      <c r="K844" s="991">
        <v>43006</v>
      </c>
      <c r="L844" s="992">
        <v>43012</v>
      </c>
      <c r="M844" s="992" t="s">
        <v>2052</v>
      </c>
      <c r="N844" s="993"/>
      <c r="O844" s="1405">
        <v>0</v>
      </c>
      <c r="P844" s="1406">
        <v>0</v>
      </c>
      <c r="Q844" s="993">
        <v>43087</v>
      </c>
      <c r="R844" s="993" t="s">
        <v>154</v>
      </c>
      <c r="S844" s="1166"/>
      <c r="T844" s="990"/>
      <c r="U844" s="253"/>
      <c r="V844" s="1405">
        <v>0</v>
      </c>
      <c r="W844" s="992">
        <v>43115</v>
      </c>
      <c r="X844" s="1337"/>
      <c r="Y844" s="990"/>
      <c r="Z844" s="992">
        <v>43143</v>
      </c>
      <c r="AA844" s="1166" t="s">
        <v>154</v>
      </c>
      <c r="AB844" s="1338"/>
      <c r="AC844" s="1169"/>
      <c r="AD844" s="191"/>
      <c r="AJ844" s="545"/>
      <c r="AN844" s="545"/>
    </row>
    <row r="845" spans="1:40" s="1" customFormat="1" ht="15" hidden="1" customHeight="1" x14ac:dyDescent="0.25">
      <c r="A845" s="1336">
        <v>26681</v>
      </c>
      <c r="B845" s="1076"/>
      <c r="C845" s="1334" t="s">
        <v>1544</v>
      </c>
      <c r="D845" s="1420" t="s">
        <v>2489</v>
      </c>
      <c r="E845" s="1335" t="s">
        <v>2490</v>
      </c>
      <c r="F845" s="989"/>
      <c r="G845" s="990"/>
      <c r="H845" s="990"/>
      <c r="I845" s="990"/>
      <c r="J845" s="992"/>
      <c r="K845" s="992">
        <v>43006</v>
      </c>
      <c r="L845" s="1422">
        <v>43012</v>
      </c>
      <c r="M845" s="992" t="s">
        <v>2014</v>
      </c>
      <c r="N845" s="993"/>
      <c r="O845" s="1405">
        <v>0</v>
      </c>
      <c r="P845" s="1406">
        <v>0</v>
      </c>
      <c r="Q845" s="993">
        <v>43087</v>
      </c>
      <c r="R845" s="993" t="s">
        <v>154</v>
      </c>
      <c r="S845" s="1166"/>
      <c r="T845" s="990"/>
      <c r="U845" s="331"/>
      <c r="V845" s="1405">
        <v>0</v>
      </c>
      <c r="W845" s="992"/>
      <c r="X845" s="1337"/>
      <c r="Y845" s="990"/>
      <c r="Z845" s="992">
        <v>43143</v>
      </c>
      <c r="AA845" s="1166" t="s">
        <v>154</v>
      </c>
      <c r="AB845" s="1338"/>
      <c r="AC845" s="1169"/>
      <c r="AD845" s="191"/>
      <c r="AJ845" s="545"/>
      <c r="AN845" s="545"/>
    </row>
    <row r="846" spans="1:40" s="1" customFormat="1" ht="15" hidden="1" customHeight="1" x14ac:dyDescent="0.25">
      <c r="A846" s="1336">
        <v>26689</v>
      </c>
      <c r="B846" s="1076"/>
      <c r="C846" s="1334" t="s">
        <v>2491</v>
      </c>
      <c r="D846" s="1420" t="s">
        <v>2492</v>
      </c>
      <c r="E846" s="1335" t="s">
        <v>2493</v>
      </c>
      <c r="F846" s="989"/>
      <c r="G846" s="990"/>
      <c r="H846" s="990"/>
      <c r="I846" s="990"/>
      <c r="J846" s="992"/>
      <c r="K846" s="991">
        <v>43006</v>
      </c>
      <c r="L846" s="992">
        <v>43012</v>
      </c>
      <c r="M846" s="992"/>
      <c r="N846" s="993"/>
      <c r="O846" s="1405">
        <v>0</v>
      </c>
      <c r="P846" s="1406">
        <v>0</v>
      </c>
      <c r="Q846" s="993">
        <v>43101</v>
      </c>
      <c r="R846" s="993" t="s">
        <v>154</v>
      </c>
      <c r="S846" s="1166"/>
      <c r="T846" s="990"/>
      <c r="U846" s="253"/>
      <c r="V846" s="1405">
        <v>0</v>
      </c>
      <c r="W846" s="992"/>
      <c r="X846" s="1337"/>
      <c r="Y846" s="990"/>
      <c r="Z846" s="992">
        <v>43143</v>
      </c>
      <c r="AA846" s="1166" t="s">
        <v>154</v>
      </c>
      <c r="AB846" s="1338"/>
      <c r="AC846" s="1169"/>
      <c r="AD846" s="191"/>
      <c r="AJ846" s="545"/>
      <c r="AN846" s="545"/>
    </row>
    <row r="847" spans="1:40" s="1" customFormat="1" ht="15" hidden="1" customHeight="1" x14ac:dyDescent="0.25">
      <c r="A847" s="1336">
        <v>27077</v>
      </c>
      <c r="B847" s="1076"/>
      <c r="C847" s="1334" t="s">
        <v>2494</v>
      </c>
      <c r="D847" s="1420" t="s">
        <v>2495</v>
      </c>
      <c r="E847" s="1335" t="s">
        <v>2496</v>
      </c>
      <c r="F847" s="989"/>
      <c r="G847" s="990"/>
      <c r="H847" s="990"/>
      <c r="I847" s="990"/>
      <c r="J847" s="992" t="s">
        <v>2456</v>
      </c>
      <c r="K847" s="991">
        <v>43068</v>
      </c>
      <c r="L847" s="992">
        <v>43070</v>
      </c>
      <c r="M847" s="992"/>
      <c r="N847" s="993"/>
      <c r="O847" s="1405"/>
      <c r="P847" s="1406"/>
      <c r="Q847" s="993">
        <v>43115</v>
      </c>
      <c r="R847" s="993" t="s">
        <v>154</v>
      </c>
      <c r="S847" s="1166"/>
      <c r="T847" s="990"/>
      <c r="U847" s="324">
        <v>27077</v>
      </c>
      <c r="V847" s="1405"/>
      <c r="W847" s="992"/>
      <c r="X847" s="1337"/>
      <c r="Y847" s="990"/>
      <c r="Z847" s="992"/>
      <c r="AA847" s="1166" t="s">
        <v>154</v>
      </c>
      <c r="AB847" s="1338"/>
      <c r="AC847" s="1169"/>
      <c r="AD847" s="191"/>
      <c r="AJ847" s="545"/>
      <c r="AN847" s="545"/>
    </row>
    <row r="848" spans="1:40" s="1" customFormat="1" ht="15" hidden="1" customHeight="1" x14ac:dyDescent="0.25">
      <c r="A848" s="1336">
        <v>27078</v>
      </c>
      <c r="B848" s="1076"/>
      <c r="C848" s="1334" t="s">
        <v>2497</v>
      </c>
      <c r="D848" s="1420" t="s">
        <v>2498</v>
      </c>
      <c r="E848" s="1335" t="s">
        <v>2499</v>
      </c>
      <c r="F848" s="989"/>
      <c r="G848" s="990"/>
      <c r="H848" s="990"/>
      <c r="I848" s="990"/>
      <c r="J848" s="992" t="s">
        <v>2456</v>
      </c>
      <c r="K848" s="991">
        <v>43068</v>
      </c>
      <c r="L848" s="992">
        <v>43070</v>
      </c>
      <c r="M848" s="992"/>
      <c r="N848" s="993"/>
      <c r="O848" s="1405"/>
      <c r="P848" s="1406"/>
      <c r="Q848" s="993">
        <v>43115</v>
      </c>
      <c r="R848" s="993" t="s">
        <v>154</v>
      </c>
      <c r="S848" s="1166"/>
      <c r="T848" s="990"/>
      <c r="U848" s="253">
        <v>27078</v>
      </c>
      <c r="V848" s="1405"/>
      <c r="W848" s="992"/>
      <c r="X848" s="1337"/>
      <c r="Y848" s="990"/>
      <c r="Z848" s="992"/>
      <c r="AA848" s="1166" t="s">
        <v>154</v>
      </c>
      <c r="AB848" s="1338"/>
      <c r="AC848" s="1169"/>
      <c r="AD848" s="191"/>
      <c r="AJ848" s="545"/>
      <c r="AN848" s="545"/>
    </row>
    <row r="849" spans="1:40" s="1" customFormat="1" ht="15" hidden="1" customHeight="1" x14ac:dyDescent="0.25">
      <c r="A849" s="1336">
        <v>27079</v>
      </c>
      <c r="B849" s="1076"/>
      <c r="C849" s="1334" t="s">
        <v>2500</v>
      </c>
      <c r="D849" s="1420" t="s">
        <v>2501</v>
      </c>
      <c r="E849" s="1335" t="s">
        <v>2499</v>
      </c>
      <c r="F849" s="989"/>
      <c r="G849" s="990"/>
      <c r="H849" s="990"/>
      <c r="I849" s="990"/>
      <c r="J849" s="992" t="s">
        <v>2456</v>
      </c>
      <c r="K849" s="991">
        <v>43070</v>
      </c>
      <c r="L849" s="992">
        <v>43075</v>
      </c>
      <c r="M849" s="992"/>
      <c r="N849" s="993"/>
      <c r="O849" s="1405"/>
      <c r="P849" s="1406"/>
      <c r="Q849" s="993">
        <v>43115</v>
      </c>
      <c r="R849" s="993" t="s">
        <v>154</v>
      </c>
      <c r="S849" s="1166"/>
      <c r="T849" s="990"/>
      <c r="U849" s="1076">
        <v>27079</v>
      </c>
      <c r="V849" s="1405"/>
      <c r="W849" s="992"/>
      <c r="X849" s="1337"/>
      <c r="Y849" s="990"/>
      <c r="Z849" s="992"/>
      <c r="AA849" s="1166" t="s">
        <v>154</v>
      </c>
      <c r="AB849" s="1338"/>
      <c r="AC849" s="1169"/>
      <c r="AD849" s="191"/>
      <c r="AJ849" s="545"/>
      <c r="AN849" s="545"/>
    </row>
    <row r="850" spans="1:40" s="1" customFormat="1" ht="15" hidden="1" customHeight="1" x14ac:dyDescent="0.25">
      <c r="A850" s="1336">
        <v>27080</v>
      </c>
      <c r="B850" s="1076"/>
      <c r="C850" s="1334" t="s">
        <v>2502</v>
      </c>
      <c r="D850" s="1420" t="s">
        <v>2503</v>
      </c>
      <c r="E850" s="1335" t="s">
        <v>2496</v>
      </c>
      <c r="F850" s="989"/>
      <c r="G850" s="990"/>
      <c r="H850" s="990"/>
      <c r="I850" s="990"/>
      <c r="J850" s="992" t="s">
        <v>2456</v>
      </c>
      <c r="K850" s="991">
        <v>43068</v>
      </c>
      <c r="L850" s="992">
        <v>43070</v>
      </c>
      <c r="M850" s="992"/>
      <c r="N850" s="993"/>
      <c r="O850" s="1405"/>
      <c r="P850" s="1406"/>
      <c r="Q850" s="993">
        <v>43115</v>
      </c>
      <c r="R850" s="993" t="s">
        <v>154</v>
      </c>
      <c r="S850" s="1166"/>
      <c r="T850" s="990"/>
      <c r="U850" s="253">
        <v>27080</v>
      </c>
      <c r="V850" s="1405"/>
      <c r="W850" s="992"/>
      <c r="X850" s="1337"/>
      <c r="Y850" s="990"/>
      <c r="Z850" s="992"/>
      <c r="AA850" s="1166" t="s">
        <v>154</v>
      </c>
      <c r="AB850" s="1338"/>
      <c r="AC850" s="1169"/>
      <c r="AD850" s="191"/>
      <c r="AJ850" s="545"/>
      <c r="AN850" s="545"/>
    </row>
    <row r="851" spans="1:40" s="1" customFormat="1" ht="15" hidden="1" customHeight="1" x14ac:dyDescent="0.25">
      <c r="A851" s="1336">
        <v>27081</v>
      </c>
      <c r="B851" s="1076"/>
      <c r="C851" s="1334" t="s">
        <v>2504</v>
      </c>
      <c r="D851" s="1420" t="s">
        <v>2505</v>
      </c>
      <c r="E851" s="1335" t="s">
        <v>2499</v>
      </c>
      <c r="F851" s="989"/>
      <c r="G851" s="990"/>
      <c r="H851" s="990"/>
      <c r="I851" s="990"/>
      <c r="J851" s="992" t="s">
        <v>2456</v>
      </c>
      <c r="K851" s="991">
        <v>37224</v>
      </c>
      <c r="L851" s="992">
        <v>43070</v>
      </c>
      <c r="M851" s="992"/>
      <c r="N851" s="993"/>
      <c r="O851" s="1405"/>
      <c r="P851" s="1406"/>
      <c r="Q851" s="993">
        <v>43115</v>
      </c>
      <c r="R851" s="993" t="s">
        <v>154</v>
      </c>
      <c r="S851" s="1166"/>
      <c r="T851" s="990"/>
      <c r="U851" s="1076">
        <v>27081</v>
      </c>
      <c r="V851" s="1405"/>
      <c r="W851" s="992"/>
      <c r="X851" s="1337"/>
      <c r="Y851" s="990"/>
      <c r="Z851" s="992"/>
      <c r="AA851" s="1166" t="s">
        <v>154</v>
      </c>
      <c r="AB851" s="1338"/>
      <c r="AC851" s="1169"/>
      <c r="AD851" s="191"/>
      <c r="AJ851" s="545"/>
      <c r="AN851" s="545"/>
    </row>
    <row r="852" spans="1:40" s="1" customFormat="1" ht="15" hidden="1" customHeight="1" x14ac:dyDescent="0.25">
      <c r="A852" s="1336">
        <v>27082</v>
      </c>
      <c r="B852" s="1076"/>
      <c r="C852" s="1334" t="s">
        <v>2506</v>
      </c>
      <c r="D852" s="1420" t="s">
        <v>2507</v>
      </c>
      <c r="E852" s="1335" t="s">
        <v>2496</v>
      </c>
      <c r="F852" s="989"/>
      <c r="G852" s="990"/>
      <c r="H852" s="990"/>
      <c r="I852" s="990"/>
      <c r="J852" s="992" t="s">
        <v>2456</v>
      </c>
      <c r="K852" s="991">
        <v>37224</v>
      </c>
      <c r="L852" s="992">
        <v>43070</v>
      </c>
      <c r="M852" s="992"/>
      <c r="N852" s="993"/>
      <c r="O852" s="1405"/>
      <c r="P852" s="1406"/>
      <c r="Q852" s="993">
        <v>43115</v>
      </c>
      <c r="R852" s="993" t="s">
        <v>154</v>
      </c>
      <c r="S852" s="1166"/>
      <c r="T852" s="990"/>
      <c r="U852" s="1076">
        <v>27082</v>
      </c>
      <c r="V852" s="1405"/>
      <c r="W852" s="992"/>
      <c r="X852" s="1337"/>
      <c r="Y852" s="990"/>
      <c r="Z852" s="992"/>
      <c r="AA852" s="1166" t="s">
        <v>154</v>
      </c>
      <c r="AB852" s="1338"/>
      <c r="AC852" s="1169"/>
      <c r="AD852" s="191"/>
      <c r="AJ852" s="545"/>
      <c r="AN852" s="545"/>
    </row>
    <row r="853" spans="1:40" s="1" customFormat="1" ht="15" hidden="1" customHeight="1" x14ac:dyDescent="0.25">
      <c r="A853" s="1336">
        <v>27083</v>
      </c>
      <c r="B853" s="1076"/>
      <c r="C853" s="1334" t="s">
        <v>2508</v>
      </c>
      <c r="D853" s="1420" t="s">
        <v>2509</v>
      </c>
      <c r="E853" s="1335" t="s">
        <v>2499</v>
      </c>
      <c r="F853" s="989"/>
      <c r="G853" s="990"/>
      <c r="H853" s="990"/>
      <c r="I853" s="990"/>
      <c r="J853" s="992" t="s">
        <v>2456</v>
      </c>
      <c r="K853" s="991">
        <v>37224</v>
      </c>
      <c r="L853" s="992">
        <v>43070</v>
      </c>
      <c r="M853" s="992"/>
      <c r="N853" s="993"/>
      <c r="O853" s="1405"/>
      <c r="P853" s="1406"/>
      <c r="Q853" s="993">
        <v>43115</v>
      </c>
      <c r="R853" s="993" t="s">
        <v>154</v>
      </c>
      <c r="S853" s="1166"/>
      <c r="T853" s="990"/>
      <c r="U853" s="1076">
        <v>27083</v>
      </c>
      <c r="V853" s="1405"/>
      <c r="W853" s="992"/>
      <c r="X853" s="1337"/>
      <c r="Y853" s="990"/>
      <c r="Z853" s="992"/>
      <c r="AA853" s="1166" t="s">
        <v>154</v>
      </c>
      <c r="AB853" s="1338"/>
      <c r="AC853" s="1169"/>
      <c r="AD853" s="191"/>
      <c r="AJ853" s="545"/>
      <c r="AN853" s="545"/>
    </row>
    <row r="854" spans="1:40" s="1" customFormat="1" ht="15" hidden="1" customHeight="1" x14ac:dyDescent="0.25">
      <c r="A854" s="1076">
        <v>26694</v>
      </c>
      <c r="B854" s="1076"/>
      <c r="C854" s="1334">
        <v>131</v>
      </c>
      <c r="D854" s="1420" t="s">
        <v>2510</v>
      </c>
      <c r="E854" s="1335" t="s">
        <v>2511</v>
      </c>
      <c r="F854" s="989"/>
      <c r="G854" s="990"/>
      <c r="H854" s="990"/>
      <c r="I854" s="990"/>
      <c r="J854" s="992" t="s">
        <v>2512</v>
      </c>
      <c r="K854" s="991">
        <v>43042</v>
      </c>
      <c r="L854" s="992">
        <v>43049</v>
      </c>
      <c r="M854" s="992" t="s">
        <v>2513</v>
      </c>
      <c r="N854" s="993"/>
      <c r="O854" s="1405">
        <v>0</v>
      </c>
      <c r="P854" s="1406">
        <v>0</v>
      </c>
      <c r="Q854" s="993">
        <v>43091</v>
      </c>
      <c r="R854" s="993" t="s">
        <v>154</v>
      </c>
      <c r="S854" s="1166" t="s">
        <v>590</v>
      </c>
      <c r="T854" s="990"/>
      <c r="U854" s="170">
        <v>26694</v>
      </c>
      <c r="V854" s="1405">
        <v>0</v>
      </c>
      <c r="W854" s="992">
        <v>43115</v>
      </c>
      <c r="X854" s="1337"/>
      <c r="Y854" s="990"/>
      <c r="Z854" s="992">
        <v>43129</v>
      </c>
      <c r="AA854" s="1166" t="s">
        <v>154</v>
      </c>
      <c r="AB854" s="1338" t="s">
        <v>2182</v>
      </c>
      <c r="AC854" s="1169"/>
      <c r="AD854" s="191"/>
      <c r="AJ854" s="545"/>
      <c r="AN854" s="545"/>
    </row>
    <row r="855" spans="1:40" s="1" customFormat="1" ht="15" hidden="1" customHeight="1" x14ac:dyDescent="0.25">
      <c r="A855" s="1076">
        <v>26696</v>
      </c>
      <c r="B855" s="1076"/>
      <c r="C855" s="1334">
        <v>132</v>
      </c>
      <c r="D855" s="1420" t="s">
        <v>2514</v>
      </c>
      <c r="E855" s="1335" t="s">
        <v>2515</v>
      </c>
      <c r="F855" s="989"/>
      <c r="G855" s="990"/>
      <c r="H855" s="990"/>
      <c r="I855" s="990"/>
      <c r="J855" s="992" t="s">
        <v>2516</v>
      </c>
      <c r="K855" s="991">
        <v>43061</v>
      </c>
      <c r="L855" s="992">
        <v>43077</v>
      </c>
      <c r="M855" s="992" t="s">
        <v>2517</v>
      </c>
      <c r="N855" s="993"/>
      <c r="O855" s="1405">
        <v>0</v>
      </c>
      <c r="P855" s="1406">
        <v>0</v>
      </c>
      <c r="Q855" s="993">
        <v>43115</v>
      </c>
      <c r="R855" s="993" t="s">
        <v>154</v>
      </c>
      <c r="S855" s="1166" t="s">
        <v>590</v>
      </c>
      <c r="T855" s="990"/>
      <c r="U855" s="253">
        <v>26696</v>
      </c>
      <c r="V855" s="1405">
        <v>0</v>
      </c>
      <c r="W855" s="992">
        <v>43115</v>
      </c>
      <c r="X855" s="1337"/>
      <c r="Y855" s="990"/>
      <c r="Z855" s="992">
        <v>43129</v>
      </c>
      <c r="AA855" s="1166" t="s">
        <v>154</v>
      </c>
      <c r="AB855" s="1338" t="s">
        <v>2182</v>
      </c>
      <c r="AC855" s="1169"/>
      <c r="AD855" s="191"/>
      <c r="AJ855" s="545"/>
      <c r="AN855" s="545"/>
    </row>
    <row r="856" spans="1:40" s="1" customFormat="1" ht="15" hidden="1" customHeight="1" x14ac:dyDescent="0.25">
      <c r="A856" s="1076">
        <v>26680</v>
      </c>
      <c r="B856" s="1076"/>
      <c r="C856" s="1334">
        <v>105</v>
      </c>
      <c r="D856" s="1420" t="s">
        <v>2518</v>
      </c>
      <c r="E856" s="1335" t="s">
        <v>2519</v>
      </c>
      <c r="F856" s="989"/>
      <c r="G856" s="990"/>
      <c r="H856" s="990"/>
      <c r="I856" s="990"/>
      <c r="J856" s="992" t="s">
        <v>2520</v>
      </c>
      <c r="K856" s="991">
        <v>43046</v>
      </c>
      <c r="L856" s="168">
        <v>43055</v>
      </c>
      <c r="M856" s="992" t="s">
        <v>2521</v>
      </c>
      <c r="N856" s="993"/>
      <c r="O856" s="1405">
        <v>0</v>
      </c>
      <c r="P856" s="1406">
        <v>0</v>
      </c>
      <c r="Q856" s="993">
        <v>43112</v>
      </c>
      <c r="R856" s="993" t="s">
        <v>154</v>
      </c>
      <c r="S856" s="1166" t="s">
        <v>590</v>
      </c>
      <c r="T856" s="990"/>
      <c r="U856" s="170">
        <v>26680</v>
      </c>
      <c r="V856" s="1405">
        <v>0</v>
      </c>
      <c r="W856" s="992">
        <v>43115</v>
      </c>
      <c r="X856" s="1337"/>
      <c r="Y856" s="990"/>
      <c r="Z856" s="992">
        <v>43129</v>
      </c>
      <c r="AA856" s="1166" t="s">
        <v>154</v>
      </c>
      <c r="AB856" s="1338" t="s">
        <v>2182</v>
      </c>
      <c r="AC856" s="1169"/>
      <c r="AD856" s="191"/>
      <c r="AJ856" s="545"/>
      <c r="AN856" s="545"/>
    </row>
    <row r="857" spans="1:40" s="1" customFormat="1" ht="15" hidden="1" customHeight="1" x14ac:dyDescent="0.25">
      <c r="A857" s="1076">
        <v>26868</v>
      </c>
      <c r="B857" s="1076"/>
      <c r="C857" s="1334">
        <v>115</v>
      </c>
      <c r="D857" s="1420" t="s">
        <v>2522</v>
      </c>
      <c r="E857" s="1335" t="s">
        <v>2523</v>
      </c>
      <c r="F857" s="989"/>
      <c r="G857" s="990"/>
      <c r="H857" s="990"/>
      <c r="I857" s="990"/>
      <c r="J857" s="992" t="s">
        <v>2524</v>
      </c>
      <c r="K857" s="991">
        <v>43060</v>
      </c>
      <c r="L857" s="992">
        <v>43067</v>
      </c>
      <c r="M857" s="992" t="s">
        <v>2525</v>
      </c>
      <c r="N857" s="993"/>
      <c r="O857" s="1405">
        <v>0</v>
      </c>
      <c r="P857" s="1406">
        <v>0</v>
      </c>
      <c r="Q857" s="993"/>
      <c r="R857" s="993" t="s">
        <v>154</v>
      </c>
      <c r="S857" s="1166" t="s">
        <v>590</v>
      </c>
      <c r="T857" s="990"/>
      <c r="U857" s="170">
        <v>26868</v>
      </c>
      <c r="V857" s="1405">
        <v>0.1</v>
      </c>
      <c r="W857" s="992"/>
      <c r="X857" s="1337"/>
      <c r="Y857" s="990"/>
      <c r="Z857" s="992">
        <v>43054</v>
      </c>
      <c r="AA857" s="1166" t="s">
        <v>154</v>
      </c>
      <c r="AB857" s="1338"/>
      <c r="AC857" s="1169"/>
      <c r="AD857" s="191"/>
      <c r="AJ857" s="545"/>
      <c r="AN857" s="545"/>
    </row>
    <row r="858" spans="1:40" s="1" customFormat="1" ht="15" hidden="1" customHeight="1" x14ac:dyDescent="0.25">
      <c r="A858" s="1076">
        <v>26676</v>
      </c>
      <c r="B858" s="1076"/>
      <c r="C858" s="1334">
        <v>101</v>
      </c>
      <c r="D858" s="1420" t="s">
        <v>2526</v>
      </c>
      <c r="E858" s="1335" t="s">
        <v>2527</v>
      </c>
      <c r="F858" s="989"/>
      <c r="G858" s="990"/>
      <c r="H858" s="990"/>
      <c r="I858" s="990"/>
      <c r="J858" s="992" t="s">
        <v>2528</v>
      </c>
      <c r="K858" s="991">
        <v>43035</v>
      </c>
      <c r="L858" s="992">
        <v>43040</v>
      </c>
      <c r="M858" s="992" t="s">
        <v>2529</v>
      </c>
      <c r="N858" s="993"/>
      <c r="O858" s="1405">
        <v>0</v>
      </c>
      <c r="P858" s="1406">
        <v>0</v>
      </c>
      <c r="Q858" s="993">
        <v>43059</v>
      </c>
      <c r="R858" s="993" t="s">
        <v>590</v>
      </c>
      <c r="S858" s="993" t="s">
        <v>590</v>
      </c>
      <c r="T858" s="990"/>
      <c r="U858" s="170">
        <v>26676</v>
      </c>
      <c r="V858" s="1405">
        <v>0</v>
      </c>
      <c r="W858" s="992"/>
      <c r="X858" s="1337"/>
      <c r="Y858" s="990"/>
      <c r="Z858" s="992">
        <v>43087</v>
      </c>
      <c r="AA858" s="1097" t="s">
        <v>154</v>
      </c>
      <c r="AB858" s="1338" t="s">
        <v>2363</v>
      </c>
      <c r="AC858" s="1169"/>
      <c r="AD858" s="191"/>
      <c r="AJ858" s="545"/>
      <c r="AN858" s="545"/>
    </row>
    <row r="859" spans="1:40" s="1" customFormat="1" ht="15" hidden="1" customHeight="1" x14ac:dyDescent="0.25">
      <c r="A859" s="1076">
        <v>26677</v>
      </c>
      <c r="B859" s="1076"/>
      <c r="C859" s="1334">
        <v>102</v>
      </c>
      <c r="D859" s="1420" t="s">
        <v>2530</v>
      </c>
      <c r="E859" s="1335" t="s">
        <v>2531</v>
      </c>
      <c r="F859" s="989"/>
      <c r="G859" s="990"/>
      <c r="H859" s="990"/>
      <c r="I859" s="990"/>
      <c r="J859" s="992" t="s">
        <v>2528</v>
      </c>
      <c r="K859" s="991">
        <v>43035</v>
      </c>
      <c r="L859" s="992">
        <v>43040</v>
      </c>
      <c r="M859" s="992" t="s">
        <v>2529</v>
      </c>
      <c r="N859" s="993"/>
      <c r="O859" s="1405">
        <v>0</v>
      </c>
      <c r="P859" s="1406">
        <v>0</v>
      </c>
      <c r="Q859" s="993">
        <v>43059</v>
      </c>
      <c r="R859" s="993" t="s">
        <v>590</v>
      </c>
      <c r="S859" s="993" t="s">
        <v>590</v>
      </c>
      <c r="T859" s="990"/>
      <c r="U859" s="170">
        <v>26677</v>
      </c>
      <c r="V859" s="1405">
        <v>0</v>
      </c>
      <c r="W859" s="992"/>
      <c r="X859" s="1337"/>
      <c r="Y859" s="990"/>
      <c r="Z859" s="992">
        <v>43087</v>
      </c>
      <c r="AA859" s="1097" t="s">
        <v>154</v>
      </c>
      <c r="AB859" s="1338" t="s">
        <v>2363</v>
      </c>
      <c r="AC859" s="1169"/>
      <c r="AD859" s="191"/>
      <c r="AJ859" s="545"/>
      <c r="AN859" s="545"/>
    </row>
    <row r="860" spans="1:40" s="1" customFormat="1" ht="16.5" hidden="1" customHeight="1" x14ac:dyDescent="0.25">
      <c r="A860" s="1076">
        <v>26678</v>
      </c>
      <c r="B860" s="1076"/>
      <c r="C860" s="1334">
        <v>103</v>
      </c>
      <c r="D860" s="1420" t="s">
        <v>2532</v>
      </c>
      <c r="E860" s="1335" t="s">
        <v>2533</v>
      </c>
      <c r="F860" s="989"/>
      <c r="G860" s="990"/>
      <c r="H860" s="990"/>
      <c r="I860" s="990"/>
      <c r="J860" s="992" t="s">
        <v>2528</v>
      </c>
      <c r="K860" s="991">
        <v>43035</v>
      </c>
      <c r="L860" s="992">
        <v>43040</v>
      </c>
      <c r="M860" s="992" t="s">
        <v>2529</v>
      </c>
      <c r="N860" s="993"/>
      <c r="O860" s="1405">
        <v>0</v>
      </c>
      <c r="P860" s="1406">
        <v>0</v>
      </c>
      <c r="Q860" s="993">
        <v>43059</v>
      </c>
      <c r="R860" s="993" t="s">
        <v>590</v>
      </c>
      <c r="S860" s="993" t="s">
        <v>590</v>
      </c>
      <c r="T860" s="990"/>
      <c r="U860" s="170">
        <v>26678</v>
      </c>
      <c r="V860" s="1405">
        <v>0</v>
      </c>
      <c r="W860" s="992"/>
      <c r="X860" s="1337"/>
      <c r="Y860" s="990"/>
      <c r="Z860" s="992">
        <v>43087</v>
      </c>
      <c r="AA860" s="1097" t="s">
        <v>154</v>
      </c>
      <c r="AB860" s="1338" t="s">
        <v>2363</v>
      </c>
      <c r="AC860" s="1169"/>
      <c r="AD860" s="191"/>
      <c r="AJ860" s="545"/>
      <c r="AN860" s="545"/>
    </row>
    <row r="861" spans="1:40" s="1" customFormat="1" ht="15" hidden="1" customHeight="1" x14ac:dyDescent="0.25">
      <c r="A861" s="1076">
        <v>26679</v>
      </c>
      <c r="B861" s="1076"/>
      <c r="C861" s="1334">
        <v>104</v>
      </c>
      <c r="D861" s="1420" t="s">
        <v>2534</v>
      </c>
      <c r="E861" s="1335" t="s">
        <v>2535</v>
      </c>
      <c r="F861" s="989"/>
      <c r="G861" s="990"/>
      <c r="H861" s="990"/>
      <c r="I861" s="990"/>
      <c r="J861" s="992" t="s">
        <v>2528</v>
      </c>
      <c r="K861" s="991">
        <v>43035</v>
      </c>
      <c r="L861" s="992">
        <v>43040</v>
      </c>
      <c r="M861" s="992" t="s">
        <v>2529</v>
      </c>
      <c r="N861" s="993"/>
      <c r="O861" s="1405">
        <v>0</v>
      </c>
      <c r="P861" s="1406">
        <v>0</v>
      </c>
      <c r="Q861" s="993">
        <v>43059</v>
      </c>
      <c r="R861" s="993" t="s">
        <v>590</v>
      </c>
      <c r="S861" s="993" t="s">
        <v>590</v>
      </c>
      <c r="T861" s="990"/>
      <c r="U861" s="170">
        <v>26679</v>
      </c>
      <c r="V861" s="1405">
        <v>0</v>
      </c>
      <c r="W861" s="992"/>
      <c r="X861" s="1337"/>
      <c r="Y861" s="990"/>
      <c r="Z861" s="992">
        <v>43087</v>
      </c>
      <c r="AA861" s="1097" t="s">
        <v>154</v>
      </c>
      <c r="AB861" s="1338" t="s">
        <v>2363</v>
      </c>
      <c r="AC861" s="1169"/>
      <c r="AD861" s="191"/>
      <c r="AJ861" s="545"/>
      <c r="AN861" s="545"/>
    </row>
    <row r="862" spans="1:40" s="1" customFormat="1" ht="16.5" hidden="1" customHeight="1" x14ac:dyDescent="0.25">
      <c r="A862" s="1423">
        <v>26690</v>
      </c>
      <c r="B862" s="1423"/>
      <c r="C862" s="1424">
        <v>113</v>
      </c>
      <c r="D862" s="1425" t="s">
        <v>2536</v>
      </c>
      <c r="E862" s="1426" t="s">
        <v>1765</v>
      </c>
      <c r="F862" s="1427"/>
      <c r="G862" s="1003"/>
      <c r="H862" s="1003"/>
      <c r="I862" s="1003"/>
      <c r="J862" s="1428" t="s">
        <v>2537</v>
      </c>
      <c r="K862" s="1429">
        <v>43053</v>
      </c>
      <c r="L862" s="1428">
        <v>43059</v>
      </c>
      <c r="M862" s="1428" t="s">
        <v>2538</v>
      </c>
      <c r="N862" s="1430"/>
      <c r="O862" s="1431">
        <v>0</v>
      </c>
      <c r="P862" s="1432">
        <v>0</v>
      </c>
      <c r="Q862" s="1430">
        <v>43087</v>
      </c>
      <c r="R862" s="1430" t="s">
        <v>154</v>
      </c>
      <c r="S862" s="1433"/>
      <c r="T862" s="1003"/>
      <c r="U862" s="170">
        <v>26690</v>
      </c>
      <c r="V862" s="1431">
        <v>0</v>
      </c>
      <c r="W862" s="1428"/>
      <c r="X862" s="1434"/>
      <c r="Y862" s="1003"/>
      <c r="Z862" s="1428">
        <v>43087</v>
      </c>
      <c r="AA862" s="1433" t="s">
        <v>154</v>
      </c>
      <c r="AB862" s="1435" t="s">
        <v>2363</v>
      </c>
      <c r="AC862" s="1436"/>
      <c r="AD862" s="191"/>
      <c r="AJ862" s="545"/>
      <c r="AN862" s="545"/>
    </row>
    <row r="863" spans="1:40" s="1" customFormat="1" ht="15" customHeight="1" x14ac:dyDescent="0.25">
      <c r="A863" s="382"/>
      <c r="B863" s="383"/>
      <c r="C863" s="375"/>
      <c r="D863" s="398"/>
      <c r="E863" s="376"/>
      <c r="F863" s="377"/>
      <c r="G863" s="378"/>
      <c r="H863" s="378"/>
      <c r="I863" s="378"/>
      <c r="J863" s="379"/>
      <c r="K863" s="380"/>
      <c r="L863" s="379"/>
      <c r="M863" s="379"/>
      <c r="N863" s="381"/>
      <c r="O863" s="1379">
        <f>SUM(O825:O862)</f>
        <v>5.3</v>
      </c>
      <c r="P863" s="1391">
        <f>SUM(P825:P862)</f>
        <v>0</v>
      </c>
      <c r="Q863" s="381"/>
      <c r="R863" s="384"/>
      <c r="S863" s="385"/>
      <c r="T863" s="386"/>
      <c r="U863" s="387"/>
      <c r="V863" s="1379">
        <f>SUM(V825:V862)</f>
        <v>15.1</v>
      </c>
      <c r="W863" s="379"/>
      <c r="X863" s="388"/>
      <c r="Y863" s="386"/>
      <c r="Z863" s="379"/>
      <c r="AA863" s="385"/>
      <c r="AB863" s="389"/>
      <c r="AC863" s="390"/>
      <c r="AD863" s="191"/>
      <c r="AJ863" s="545"/>
      <c r="AN863" s="545"/>
    </row>
    <row r="864" spans="1:40" hidden="1" x14ac:dyDescent="0.25">
      <c r="AG864" s="1"/>
      <c r="AH864" s="1"/>
      <c r="AI864" s="1"/>
      <c r="AJ864" s="545"/>
      <c r="AK864" s="1"/>
      <c r="AL864" s="1"/>
      <c r="AM864" s="1"/>
      <c r="AN864" s="545"/>
    </row>
    <row r="865" spans="1:43" hidden="1" x14ac:dyDescent="0.25">
      <c r="AG865" s="1"/>
      <c r="AH865" s="1"/>
      <c r="AI865" s="1"/>
      <c r="AJ865" s="545"/>
      <c r="AK865" s="1"/>
      <c r="AL865" s="1"/>
      <c r="AM865" s="1"/>
      <c r="AN865" s="545"/>
    </row>
    <row r="866" spans="1:43" s="1" customFormat="1" ht="15" hidden="1" customHeight="1" x14ac:dyDescent="0.25">
      <c r="A866" s="1437" t="s">
        <v>2539</v>
      </c>
      <c r="B866" s="1438"/>
      <c r="C866" s="1400"/>
      <c r="D866" s="1439"/>
      <c r="E866" s="1440"/>
      <c r="F866" s="1441"/>
      <c r="G866" s="1442"/>
      <c r="H866" s="1442"/>
      <c r="I866" s="1442"/>
      <c r="J866" s="1393"/>
      <c r="K866" s="1395"/>
      <c r="L866" s="1394"/>
      <c r="M866" s="1394"/>
      <c r="N866" s="1396"/>
      <c r="O866" s="1397"/>
      <c r="P866" s="1398"/>
      <c r="Q866" s="1396"/>
      <c r="R866" s="1396"/>
      <c r="S866" s="1399"/>
      <c r="T866" s="1400"/>
      <c r="U866" s="1213"/>
      <c r="V866" s="1401"/>
      <c r="W866" s="1394"/>
      <c r="X866" s="1402"/>
      <c r="Y866" s="1396"/>
      <c r="Z866" s="1394"/>
      <c r="AA866" s="1399"/>
      <c r="AB866" s="1403"/>
      <c r="AC866" s="1404"/>
      <c r="AD866" s="191"/>
      <c r="AJ866" s="545"/>
      <c r="AN866" s="545"/>
    </row>
    <row r="867" spans="1:43" s="1" customFormat="1" ht="15" hidden="1" customHeight="1" x14ac:dyDescent="0.25">
      <c r="A867" s="170">
        <v>27764</v>
      </c>
      <c r="B867" s="1041"/>
      <c r="C867" s="1028"/>
      <c r="D867" s="1071" t="s">
        <v>2540</v>
      </c>
      <c r="E867" s="1096" t="s">
        <v>2541</v>
      </c>
      <c r="F867" s="1044"/>
      <c r="G867" s="1045"/>
      <c r="H867" s="1045"/>
      <c r="I867" s="1045"/>
      <c r="J867" s="1045"/>
      <c r="K867" s="1064"/>
      <c r="L867" s="1065">
        <v>43133</v>
      </c>
      <c r="M867" s="1065" t="s">
        <v>2542</v>
      </c>
      <c r="N867" s="1037"/>
      <c r="O867" s="1443">
        <v>4</v>
      </c>
      <c r="P867" s="1444">
        <v>6</v>
      </c>
      <c r="Q867" s="1037"/>
      <c r="R867" s="1037"/>
      <c r="S867" s="1097"/>
      <c r="T867" s="1068"/>
      <c r="U867" s="1101">
        <v>27764</v>
      </c>
      <c r="V867" s="1050"/>
      <c r="W867" s="1065"/>
      <c r="X867" s="1280"/>
      <c r="Y867" s="1037"/>
      <c r="Z867" s="1065"/>
      <c r="AA867" s="1097"/>
      <c r="AB867" s="1173"/>
      <c r="AC867" s="1109"/>
      <c r="AD867" s="191"/>
      <c r="AJ867" s="545"/>
      <c r="AN867" s="545"/>
    </row>
    <row r="868" spans="1:43" x14ac:dyDescent="0.25">
      <c r="AG868" s="1"/>
      <c r="AH868" s="1"/>
      <c r="AI868" s="1"/>
      <c r="AJ868" s="545"/>
      <c r="AK868" s="1"/>
      <c r="AL868" s="1"/>
      <c r="AM868" s="1"/>
      <c r="AN868" s="545"/>
    </row>
    <row r="869" spans="1:43" s="1" customFormat="1" ht="15" customHeight="1" x14ac:dyDescent="0.25">
      <c r="A869" s="2285" t="s">
        <v>2543</v>
      </c>
      <c r="B869" s="2286"/>
      <c r="C869" s="2286"/>
      <c r="D869" s="2286"/>
      <c r="E869" s="2287"/>
      <c r="F869" s="1393"/>
      <c r="G869" s="1445"/>
      <c r="H869" s="1446"/>
      <c r="I869" s="1446"/>
      <c r="J869" s="1447"/>
      <c r="K869" s="1447"/>
      <c r="L869" s="1393"/>
      <c r="M869" s="1447"/>
      <c r="N869" s="1447"/>
      <c r="O869" s="1447"/>
      <c r="P869" s="1447"/>
      <c r="Q869" s="1448"/>
      <c r="R869" s="1448"/>
      <c r="S869" s="1448"/>
      <c r="T869" s="1449"/>
      <c r="U869" s="1437"/>
      <c r="V869" s="1401"/>
      <c r="W869" s="1394"/>
      <c r="X869" s="1450"/>
      <c r="Y869" s="1393"/>
      <c r="Z869" s="1393"/>
      <c r="AA869" s="1393"/>
      <c r="AB869" s="1394"/>
      <c r="AC869" s="1399"/>
      <c r="AD869" s="1451"/>
      <c r="AE869" s="1396"/>
      <c r="AF869" s="1394"/>
      <c r="AG869" s="1261"/>
      <c r="AH869" s="289" t="s">
        <v>2031</v>
      </c>
      <c r="AI869" s="289" t="s">
        <v>2032</v>
      </c>
      <c r="AJ869" s="552"/>
      <c r="AK869" s="289"/>
      <c r="AL869" s="289" t="s">
        <v>2032</v>
      </c>
      <c r="AM869" s="289" t="s">
        <v>2031</v>
      </c>
      <c r="AN869" s="1262"/>
      <c r="AO869" s="55"/>
      <c r="AP869" s="55"/>
      <c r="AQ869" s="55"/>
    </row>
    <row r="870" spans="1:43" s="1" customFormat="1" ht="22.5" x14ac:dyDescent="0.25">
      <c r="A870" s="170">
        <v>27348</v>
      </c>
      <c r="B870" s="1041"/>
      <c r="C870" s="1452">
        <v>102</v>
      </c>
      <c r="D870" s="1453" t="s">
        <v>1770</v>
      </c>
      <c r="E870" s="1096" t="s">
        <v>2544</v>
      </c>
      <c r="F870" s="1044"/>
      <c r="G870" s="1045"/>
      <c r="H870" s="1045"/>
      <c r="I870" s="1045"/>
      <c r="J870" s="1045" t="s">
        <v>2545</v>
      </c>
      <c r="K870" s="1064">
        <v>43088</v>
      </c>
      <c r="L870" s="1065">
        <v>43089</v>
      </c>
      <c r="M870" s="1065" t="s">
        <v>2546</v>
      </c>
      <c r="N870" s="1037"/>
      <c r="O870" s="1037"/>
      <c r="P870" s="1037"/>
      <c r="Q870" s="1405">
        <v>0</v>
      </c>
      <c r="R870" s="1405"/>
      <c r="S870" s="1405"/>
      <c r="T870" s="1391">
        <v>0</v>
      </c>
      <c r="U870" s="1037">
        <v>43129</v>
      </c>
      <c r="V870" s="1037" t="s">
        <v>590</v>
      </c>
      <c r="W870" s="1097" t="s">
        <v>590</v>
      </c>
      <c r="X870" s="1068"/>
      <c r="Y870" s="293">
        <v>27348</v>
      </c>
      <c r="Z870" s="293"/>
      <c r="AA870" s="293"/>
      <c r="AB870" s="1379">
        <v>10</v>
      </c>
      <c r="AC870" s="1065">
        <v>43143</v>
      </c>
      <c r="AD870" s="1280"/>
      <c r="AE870" s="1037"/>
      <c r="AF870" s="1065">
        <v>43150</v>
      </c>
      <c r="AG870" s="1263" t="s">
        <v>2035</v>
      </c>
      <c r="AH870" s="1237">
        <v>234</v>
      </c>
      <c r="AI870" s="1237">
        <v>246</v>
      </c>
      <c r="AJ870" s="1264">
        <f>AI870/AH870</f>
        <v>1.0512820512820513</v>
      </c>
      <c r="AK870" s="1237"/>
      <c r="AL870" s="1237">
        <v>97929</v>
      </c>
      <c r="AM870" s="1237">
        <v>128939</v>
      </c>
      <c r="AN870" s="1264">
        <f>AL870/AM870</f>
        <v>0.75949867766928547</v>
      </c>
      <c r="AO870" s="55"/>
      <c r="AP870" s="55"/>
      <c r="AQ870" s="55"/>
    </row>
    <row r="871" spans="1:43" s="1" customFormat="1" x14ac:dyDescent="0.25">
      <c r="A871" s="170"/>
      <c r="B871" s="90"/>
      <c r="C871" s="554"/>
      <c r="D871" s="555"/>
      <c r="E871" s="556"/>
      <c r="F871" s="264"/>
      <c r="G871" s="64"/>
      <c r="H871" s="64"/>
      <c r="I871" s="64"/>
      <c r="J871" s="64"/>
      <c r="K871" s="473"/>
      <c r="L871" s="438"/>
      <c r="M871" s="438"/>
      <c r="N871" s="265"/>
      <c r="O871" s="265"/>
      <c r="P871" s="265"/>
      <c r="Q871" s="539"/>
      <c r="R871" s="539"/>
      <c r="S871" s="539"/>
      <c r="T871" s="400"/>
      <c r="U871" s="265"/>
      <c r="V871" s="265"/>
      <c r="W871" s="279"/>
      <c r="X871" s="538"/>
      <c r="Y871" s="293"/>
      <c r="Z871" s="293"/>
      <c r="AA871" s="293"/>
      <c r="AB871" s="374"/>
      <c r="AC871" s="438"/>
      <c r="AD871" s="322"/>
      <c r="AE871" s="265"/>
      <c r="AF871" s="438"/>
      <c r="AG871" s="1263" t="s">
        <v>2038</v>
      </c>
      <c r="AH871" s="1237">
        <v>202</v>
      </c>
      <c r="AI871" s="1237">
        <v>150</v>
      </c>
      <c r="AJ871" s="1264">
        <f>AI871/AH871</f>
        <v>0.74257425742574257</v>
      </c>
      <c r="AK871" s="1237"/>
      <c r="AL871" s="1237"/>
      <c r="AM871" s="1237"/>
      <c r="AN871" s="1264"/>
      <c r="AO871" s="55"/>
      <c r="AP871" s="55"/>
      <c r="AQ871" s="55"/>
    </row>
    <row r="872" spans="1:43" s="1" customFormat="1" x14ac:dyDescent="0.25">
      <c r="A872" s="170"/>
      <c r="B872" s="90"/>
      <c r="C872" s="554"/>
      <c r="D872" s="555"/>
      <c r="E872" s="556"/>
      <c r="F872" s="264"/>
      <c r="G872" s="64"/>
      <c r="H872" s="64"/>
      <c r="I872" s="64"/>
      <c r="J872" s="64"/>
      <c r="K872" s="473"/>
      <c r="L872" s="438"/>
      <c r="M872" s="438"/>
      <c r="N872" s="265"/>
      <c r="O872" s="265"/>
      <c r="P872" s="265"/>
      <c r="Q872" s="539"/>
      <c r="R872" s="539"/>
      <c r="S872" s="539"/>
      <c r="T872" s="400"/>
      <c r="U872" s="265"/>
      <c r="V872" s="265"/>
      <c r="W872" s="279"/>
      <c r="X872" s="538"/>
      <c r="Y872" s="293"/>
      <c r="Z872" s="293"/>
      <c r="AA872" s="293"/>
      <c r="AB872" s="374"/>
      <c r="AC872" s="438"/>
      <c r="AD872" s="322"/>
      <c r="AE872" s="265"/>
      <c r="AF872" s="438"/>
      <c r="AG872" s="1263" t="s">
        <v>2041</v>
      </c>
      <c r="AH872" s="1237">
        <v>557</v>
      </c>
      <c r="AI872" s="1237">
        <v>584</v>
      </c>
      <c r="AJ872" s="1264">
        <f>AI872/AH872</f>
        <v>1.0484739676840216</v>
      </c>
      <c r="AK872" s="1237"/>
      <c r="AL872" s="1237"/>
      <c r="AM872" s="1237"/>
      <c r="AN872" s="1264"/>
      <c r="AO872" s="55"/>
      <c r="AP872" s="55"/>
      <c r="AQ872" s="55"/>
    </row>
    <row r="873" spans="1:43" x14ac:dyDescent="0.25">
      <c r="AG873" s="1263"/>
      <c r="AH873" s="1237"/>
      <c r="AI873" s="1237"/>
      <c r="AJ873" s="1264">
        <f>AVERAGE(AJ870:AJ872)</f>
        <v>0.94744342546393856</v>
      </c>
      <c r="AK873" s="1237"/>
      <c r="AL873" s="1237"/>
      <c r="AM873" s="1237"/>
      <c r="AN873" s="1264"/>
    </row>
    <row r="874" spans="1:43" x14ac:dyDescent="0.25">
      <c r="AG874" s="1"/>
      <c r="AH874" s="1"/>
      <c r="AI874" s="55"/>
      <c r="AJ874" s="547"/>
      <c r="AK874" s="55"/>
      <c r="AL874" s="55"/>
      <c r="AM874" s="55"/>
      <c r="AN874" s="547"/>
    </row>
    <row r="875" spans="1:43" s="1" customFormat="1" ht="15" customHeight="1" x14ac:dyDescent="0.25">
      <c r="A875" s="2288" t="s">
        <v>2547</v>
      </c>
      <c r="B875" s="2288"/>
      <c r="C875" s="2288"/>
      <c r="D875" s="2288"/>
      <c r="E875" s="2288"/>
      <c r="F875" s="451"/>
      <c r="G875" s="446"/>
      <c r="H875" s="446"/>
      <c r="I875" s="446"/>
      <c r="J875" s="451">
        <v>43075</v>
      </c>
      <c r="K875" s="452"/>
      <c r="L875" s="453"/>
      <c r="M875" s="453"/>
      <c r="N875" s="446"/>
      <c r="O875" s="446"/>
      <c r="P875" s="446"/>
      <c r="Q875" s="454">
        <f>SUM(Q876:Q892)</f>
        <v>0</v>
      </c>
      <c r="R875" s="454"/>
      <c r="S875" s="454"/>
      <c r="T875" s="454">
        <f>SUM(T876:T892)</f>
        <v>0</v>
      </c>
      <c r="U875" s="454"/>
      <c r="V875" s="454"/>
      <c r="W875" s="454"/>
      <c r="X875" s="454">
        <f>SUM(X876:X892)</f>
        <v>0</v>
      </c>
      <c r="Y875" s="454"/>
      <c r="Z875" s="454"/>
      <c r="AA875" s="454"/>
      <c r="AB875" s="454">
        <f>SUM(AB876:AB892)</f>
        <v>123</v>
      </c>
      <c r="AC875" s="453"/>
      <c r="AD875" s="451"/>
      <c r="AE875" s="446"/>
      <c r="AF875" s="453"/>
      <c r="AG875" s="1261"/>
      <c r="AH875" s="289" t="s">
        <v>2031</v>
      </c>
      <c r="AI875" s="289" t="s">
        <v>2032</v>
      </c>
      <c r="AJ875" s="552"/>
      <c r="AK875" s="289"/>
      <c r="AL875" s="289" t="s">
        <v>2032</v>
      </c>
      <c r="AM875" s="289" t="s">
        <v>2031</v>
      </c>
      <c r="AN875" s="1262"/>
    </row>
    <row r="876" spans="1:43" s="1" customFormat="1" ht="15" customHeight="1" x14ac:dyDescent="0.25">
      <c r="A876" s="1260">
        <v>27166</v>
      </c>
      <c r="B876" s="1105"/>
      <c r="C876" s="1332">
        <v>120</v>
      </c>
      <c r="D876" s="1419" t="s">
        <v>2548</v>
      </c>
      <c r="E876" s="1333" t="s">
        <v>2549</v>
      </c>
      <c r="F876" s="1297"/>
      <c r="G876" s="1228"/>
      <c r="H876" s="1228"/>
      <c r="I876" s="1228"/>
      <c r="J876" s="1271"/>
      <c r="K876" s="1229"/>
      <c r="L876" s="1230"/>
      <c r="M876" s="1230"/>
      <c r="N876" s="1231"/>
      <c r="O876" s="1231"/>
      <c r="P876" s="1231"/>
      <c r="Q876" s="1379"/>
      <c r="R876" s="1379"/>
      <c r="S876" s="1379"/>
      <c r="T876" s="1391"/>
      <c r="U876" s="1231"/>
      <c r="V876" s="1231"/>
      <c r="W876" s="1097"/>
      <c r="X876" s="1045"/>
      <c r="Y876" s="1101"/>
      <c r="Z876" s="1101"/>
      <c r="AA876" s="1101"/>
      <c r="AB876" s="1379">
        <v>42</v>
      </c>
      <c r="AC876" s="1230"/>
      <c r="AD876" s="1307"/>
      <c r="AE876" s="1045"/>
      <c r="AF876" s="1230">
        <v>43182</v>
      </c>
      <c r="AG876" s="1263" t="s">
        <v>2035</v>
      </c>
      <c r="AH876" s="1237">
        <v>527</v>
      </c>
      <c r="AI876" s="1237">
        <v>407</v>
      </c>
      <c r="AJ876" s="1264">
        <f>AI876/AH876</f>
        <v>0.77229601518026569</v>
      </c>
      <c r="AK876" s="1237"/>
      <c r="AL876" s="1237">
        <v>335295</v>
      </c>
      <c r="AM876" s="1237">
        <v>330193</v>
      </c>
      <c r="AN876" s="1264">
        <f>AL876/AM876</f>
        <v>1.0154515692337511</v>
      </c>
    </row>
    <row r="877" spans="1:43" s="1" customFormat="1" ht="15" customHeight="1" x14ac:dyDescent="0.25">
      <c r="A877" s="1260">
        <v>27167</v>
      </c>
      <c r="B877" s="1105"/>
      <c r="C877" s="1332">
        <v>121</v>
      </c>
      <c r="D877" s="1419" t="s">
        <v>2550</v>
      </c>
      <c r="E877" s="1333" t="s">
        <v>77</v>
      </c>
      <c r="F877" s="1297"/>
      <c r="G877" s="1228"/>
      <c r="H877" s="1228"/>
      <c r="I877" s="1228"/>
      <c r="J877" s="1271"/>
      <c r="K877" s="1229"/>
      <c r="L877" s="1230"/>
      <c r="M877" s="1230"/>
      <c r="N877" s="1231"/>
      <c r="O877" s="1231"/>
      <c r="P877" s="1231"/>
      <c r="Q877" s="1379"/>
      <c r="R877" s="1379"/>
      <c r="S877" s="1379"/>
      <c r="T877" s="1391"/>
      <c r="U877" s="1231"/>
      <c r="V877" s="1231"/>
      <c r="W877" s="1097"/>
      <c r="X877" s="1045"/>
      <c r="Y877" s="1101"/>
      <c r="Z877" s="1101"/>
      <c r="AA877" s="1101"/>
      <c r="AB877" s="1379">
        <v>31</v>
      </c>
      <c r="AC877" s="1230"/>
      <c r="AD877" s="1307"/>
      <c r="AE877" s="1045"/>
      <c r="AF877" s="1230">
        <v>43182</v>
      </c>
      <c r="AG877" s="1263" t="s">
        <v>2038</v>
      </c>
      <c r="AH877" s="1237">
        <v>274</v>
      </c>
      <c r="AI877" s="1237">
        <v>276</v>
      </c>
      <c r="AJ877" s="1264">
        <f>AI877/AH877</f>
        <v>1.0072992700729928</v>
      </c>
      <c r="AK877" s="1237"/>
      <c r="AL877" s="1237"/>
      <c r="AM877" s="1237"/>
      <c r="AN877" s="1264"/>
    </row>
    <row r="878" spans="1:43" s="1" customFormat="1" ht="15" customHeight="1" x14ac:dyDescent="0.25">
      <c r="A878" s="1260">
        <v>27168</v>
      </c>
      <c r="B878" s="1105"/>
      <c r="C878" s="1332">
        <v>122</v>
      </c>
      <c r="D878" s="1419" t="s">
        <v>2551</v>
      </c>
      <c r="E878" s="1333" t="s">
        <v>80</v>
      </c>
      <c r="F878" s="1297"/>
      <c r="G878" s="1228"/>
      <c r="H878" s="1228"/>
      <c r="I878" s="1228"/>
      <c r="J878" s="1271"/>
      <c r="K878" s="1229"/>
      <c r="L878" s="1230"/>
      <c r="M878" s="1230"/>
      <c r="N878" s="1231"/>
      <c r="O878" s="1231"/>
      <c r="P878" s="1231"/>
      <c r="Q878" s="1379"/>
      <c r="R878" s="1379"/>
      <c r="S878" s="1379"/>
      <c r="T878" s="1391"/>
      <c r="U878" s="1231"/>
      <c r="V878" s="1231"/>
      <c r="W878" s="1097"/>
      <c r="X878" s="1045"/>
      <c r="Y878" s="1101"/>
      <c r="Z878" s="1101"/>
      <c r="AA878" s="1101"/>
      <c r="AB878" s="1379">
        <v>20</v>
      </c>
      <c r="AC878" s="1230"/>
      <c r="AD878" s="1307"/>
      <c r="AE878" s="1045"/>
      <c r="AF878" s="1230">
        <v>43182</v>
      </c>
      <c r="AG878" s="1263" t="s">
        <v>2041</v>
      </c>
      <c r="AH878" s="1237">
        <v>1057</v>
      </c>
      <c r="AI878" s="1237">
        <v>1100</v>
      </c>
      <c r="AJ878" s="1264">
        <f>AI878/AH878</f>
        <v>1.0406811731315042</v>
      </c>
      <c r="AK878" s="1237"/>
      <c r="AL878" s="1237"/>
      <c r="AM878" s="1237"/>
      <c r="AN878" s="1264"/>
    </row>
    <row r="879" spans="1:43" s="1" customFormat="1" ht="15" customHeight="1" x14ac:dyDescent="0.25">
      <c r="A879" s="1260">
        <v>27169</v>
      </c>
      <c r="B879" s="1105"/>
      <c r="C879" s="1332">
        <v>123</v>
      </c>
      <c r="D879" s="1419" t="s">
        <v>2552</v>
      </c>
      <c r="E879" s="1333" t="s">
        <v>377</v>
      </c>
      <c r="F879" s="1297"/>
      <c r="G879" s="1228"/>
      <c r="H879" s="1228"/>
      <c r="I879" s="1228"/>
      <c r="J879" s="1271"/>
      <c r="K879" s="1229"/>
      <c r="L879" s="1230"/>
      <c r="M879" s="1230"/>
      <c r="N879" s="1231"/>
      <c r="O879" s="1231"/>
      <c r="P879" s="1231"/>
      <c r="Q879" s="1379"/>
      <c r="R879" s="1379"/>
      <c r="S879" s="1379"/>
      <c r="T879" s="1391"/>
      <c r="U879" s="1231"/>
      <c r="V879" s="1231"/>
      <c r="W879" s="1097"/>
      <c r="X879" s="1045"/>
      <c r="Y879" s="1101"/>
      <c r="Z879" s="1101"/>
      <c r="AA879" s="1101"/>
      <c r="AB879" s="1379"/>
      <c r="AC879" s="1230"/>
      <c r="AD879" s="1307"/>
      <c r="AE879" s="1045"/>
      <c r="AF879" s="1230"/>
      <c r="AG879" s="1263"/>
      <c r="AH879" s="1237"/>
      <c r="AI879" s="1237"/>
      <c r="AJ879" s="1264">
        <f>AVERAGE(AJ876:AJ878)</f>
        <v>0.94009215279492098</v>
      </c>
      <c r="AK879" s="1237"/>
      <c r="AL879" s="1237"/>
      <c r="AM879" s="1237"/>
      <c r="AN879" s="1264"/>
    </row>
    <row r="880" spans="1:43" s="1" customFormat="1" ht="15" hidden="1" customHeight="1" x14ac:dyDescent="0.25">
      <c r="A880" s="1260">
        <v>27170</v>
      </c>
      <c r="B880" s="1105"/>
      <c r="C880" s="1332">
        <v>124</v>
      </c>
      <c r="D880" s="1419" t="s">
        <v>452</v>
      </c>
      <c r="E880" s="1333" t="s">
        <v>453</v>
      </c>
      <c r="F880" s="1297"/>
      <c r="G880" s="1228"/>
      <c r="H880" s="1228"/>
      <c r="I880" s="1228"/>
      <c r="J880" s="1271"/>
      <c r="K880" s="1229"/>
      <c r="L880" s="1230"/>
      <c r="M880" s="1230"/>
      <c r="N880" s="1231"/>
      <c r="O880" s="1231"/>
      <c r="P880" s="1231"/>
      <c r="Q880" s="1379"/>
      <c r="R880" s="1379"/>
      <c r="S880" s="1379"/>
      <c r="T880" s="1391"/>
      <c r="U880" s="1231"/>
      <c r="V880" s="1231"/>
      <c r="W880" s="1097"/>
      <c r="X880" s="1045"/>
      <c r="Y880" s="1101"/>
      <c r="Z880" s="1101"/>
      <c r="AA880" s="1101"/>
      <c r="AB880" s="1379"/>
      <c r="AC880" s="1230"/>
      <c r="AD880" s="1307"/>
      <c r="AE880" s="1045"/>
      <c r="AF880" s="1230"/>
    </row>
    <row r="881" spans="1:40" s="1" customFormat="1" ht="15" hidden="1" customHeight="1" x14ac:dyDescent="0.25">
      <c r="A881" s="1260">
        <v>27171</v>
      </c>
      <c r="B881" s="1105"/>
      <c r="C881" s="1332">
        <v>901</v>
      </c>
      <c r="D881" s="1419" t="s">
        <v>456</v>
      </c>
      <c r="E881" s="1454" t="s">
        <v>659</v>
      </c>
      <c r="F881" s="1297"/>
      <c r="G881" s="1228"/>
      <c r="H881" s="1228"/>
      <c r="I881" s="1228"/>
      <c r="J881" s="1271"/>
      <c r="K881" s="1229"/>
      <c r="L881" s="1230"/>
      <c r="M881" s="1230"/>
      <c r="N881" s="1231"/>
      <c r="O881" s="1231"/>
      <c r="P881" s="1231"/>
      <c r="Q881" s="1379"/>
      <c r="R881" s="1379"/>
      <c r="S881" s="1379"/>
      <c r="T881" s="1391"/>
      <c r="U881" s="1231"/>
      <c r="V881" s="1231"/>
      <c r="W881" s="1097"/>
      <c r="X881" s="1045"/>
      <c r="Y881" s="1101"/>
      <c r="Z881" s="1101"/>
      <c r="AA881" s="1101"/>
      <c r="AB881" s="1379"/>
      <c r="AC881" s="1230"/>
      <c r="AD881" s="1307"/>
      <c r="AE881" s="1045"/>
      <c r="AF881" s="1230"/>
    </row>
    <row r="882" spans="1:40" s="1" customFormat="1" ht="15" hidden="1" customHeight="1" x14ac:dyDescent="0.25">
      <c r="A882" s="1260">
        <v>27172</v>
      </c>
      <c r="B882" s="1105"/>
      <c r="C882" s="1332">
        <v>902</v>
      </c>
      <c r="D882" s="1419" t="s">
        <v>456</v>
      </c>
      <c r="E882" s="1333" t="s">
        <v>458</v>
      </c>
      <c r="F882" s="1297"/>
      <c r="G882" s="1228"/>
      <c r="H882" s="1228"/>
      <c r="I882" s="1228"/>
      <c r="J882" s="1271"/>
      <c r="K882" s="1229"/>
      <c r="L882" s="1230"/>
      <c r="M882" s="1230"/>
      <c r="N882" s="1231"/>
      <c r="O882" s="1231"/>
      <c r="P882" s="1231"/>
      <c r="Q882" s="1379"/>
      <c r="R882" s="1379"/>
      <c r="S882" s="1379"/>
      <c r="T882" s="1391"/>
      <c r="U882" s="1231"/>
      <c r="V882" s="1231"/>
      <c r="W882" s="1097"/>
      <c r="X882" s="1045"/>
      <c r="Y882" s="1101"/>
      <c r="Z882" s="1101"/>
      <c r="AA882" s="1101"/>
      <c r="AB882" s="1379"/>
      <c r="AC882" s="1230"/>
      <c r="AD882" s="1307"/>
      <c r="AE882" s="1045"/>
      <c r="AF882" s="1230"/>
    </row>
    <row r="883" spans="1:40" s="1" customFormat="1" ht="15" hidden="1" customHeight="1" x14ac:dyDescent="0.25">
      <c r="A883" s="1260">
        <v>27173</v>
      </c>
      <c r="B883" s="1105"/>
      <c r="C883" s="1332">
        <v>903</v>
      </c>
      <c r="D883" s="1455" t="s">
        <v>48</v>
      </c>
      <c r="E883" s="1456" t="s">
        <v>666</v>
      </c>
      <c r="F883" s="1297"/>
      <c r="G883" s="1228"/>
      <c r="H883" s="1228"/>
      <c r="I883" s="1228"/>
      <c r="J883" s="1271"/>
      <c r="K883" s="1229"/>
      <c r="L883" s="1230"/>
      <c r="M883" s="1230"/>
      <c r="N883" s="1231"/>
      <c r="O883" s="1231"/>
      <c r="P883" s="1231"/>
      <c r="Q883" s="1379"/>
      <c r="R883" s="1379"/>
      <c r="S883" s="1379"/>
      <c r="T883" s="1391"/>
      <c r="U883" s="1231"/>
      <c r="V883" s="1231"/>
      <c r="W883" s="1097"/>
      <c r="X883" s="1045"/>
      <c r="Y883" s="1101"/>
      <c r="Z883" s="1101"/>
      <c r="AA883" s="1101"/>
      <c r="AB883" s="1379"/>
      <c r="AC883" s="1230"/>
      <c r="AD883" s="1307"/>
      <c r="AE883" s="1045"/>
      <c r="AF883" s="1230"/>
    </row>
    <row r="884" spans="1:40" s="1" customFormat="1" ht="15" hidden="1" customHeight="1" x14ac:dyDescent="0.25">
      <c r="A884" s="1260">
        <v>27172</v>
      </c>
      <c r="B884" s="1105"/>
      <c r="C884" s="1332">
        <v>902</v>
      </c>
      <c r="D884" s="1419" t="s">
        <v>456</v>
      </c>
      <c r="E884" s="1333" t="s">
        <v>458</v>
      </c>
      <c r="F884" s="1297"/>
      <c r="G884" s="1228"/>
      <c r="H884" s="1228"/>
      <c r="I884" s="1228"/>
      <c r="J884" s="1271"/>
      <c r="K884" s="1229"/>
      <c r="L884" s="1230"/>
      <c r="M884" s="1230"/>
      <c r="N884" s="1231"/>
      <c r="O884" s="1231"/>
      <c r="P884" s="1231"/>
      <c r="Q884" s="1379"/>
      <c r="R884" s="1379"/>
      <c r="S884" s="1379"/>
      <c r="T884" s="1391"/>
      <c r="U884" s="1231"/>
      <c r="V884" s="1231"/>
      <c r="W884" s="1097"/>
      <c r="X884" s="1045"/>
      <c r="Y884" s="1101"/>
      <c r="Z884" s="1101"/>
      <c r="AA884" s="1101"/>
      <c r="AB884" s="1379"/>
      <c r="AC884" s="1230"/>
      <c r="AD884" s="1307"/>
      <c r="AE884" s="1045"/>
      <c r="AF884" s="1230"/>
    </row>
    <row r="885" spans="1:40" s="1" customFormat="1" ht="15" hidden="1" customHeight="1" x14ac:dyDescent="0.25">
      <c r="A885" s="1260">
        <v>27441</v>
      </c>
      <c r="B885" s="1105"/>
      <c r="C885" s="1332" t="s">
        <v>2553</v>
      </c>
      <c r="D885" s="1419" t="s">
        <v>2554</v>
      </c>
      <c r="E885" s="1333" t="s">
        <v>2499</v>
      </c>
      <c r="F885" s="1297"/>
      <c r="G885" s="1228"/>
      <c r="H885" s="1228"/>
      <c r="I885" s="1228"/>
      <c r="J885" s="1271"/>
      <c r="K885" s="1229"/>
      <c r="L885" s="1230"/>
      <c r="M885" s="1230"/>
      <c r="N885" s="1231"/>
      <c r="O885" s="1231"/>
      <c r="P885" s="1231"/>
      <c r="Q885" s="1379"/>
      <c r="R885" s="1379"/>
      <c r="S885" s="1379"/>
      <c r="T885" s="1391"/>
      <c r="U885" s="1231"/>
      <c r="V885" s="1231"/>
      <c r="W885" s="1097"/>
      <c r="X885" s="1045"/>
      <c r="Y885" s="1101"/>
      <c r="Z885" s="1101"/>
      <c r="AA885" s="1101"/>
      <c r="AB885" s="1379"/>
      <c r="AC885" s="1230"/>
      <c r="AD885" s="1307"/>
      <c r="AE885" s="1045"/>
      <c r="AF885" s="1230"/>
      <c r="AG885" s="191"/>
      <c r="AJ885" s="545"/>
      <c r="AN885" s="545"/>
    </row>
    <row r="886" spans="1:40" s="1" customFormat="1" ht="15" hidden="1" customHeight="1" x14ac:dyDescent="0.25">
      <c r="A886" s="170">
        <v>27161</v>
      </c>
      <c r="B886" s="1105"/>
      <c r="C886" s="1332">
        <v>103</v>
      </c>
      <c r="D886" s="1419" t="s">
        <v>2555</v>
      </c>
      <c r="E886" s="1333" t="s">
        <v>2556</v>
      </c>
      <c r="F886" s="1297"/>
      <c r="G886" s="1228"/>
      <c r="H886" s="1228"/>
      <c r="I886" s="1228"/>
      <c r="J886" s="1230" t="s">
        <v>2557</v>
      </c>
      <c r="K886" s="1229">
        <v>43055</v>
      </c>
      <c r="L886" s="1230">
        <v>43081</v>
      </c>
      <c r="M886" s="1230" t="s">
        <v>2558</v>
      </c>
      <c r="N886" s="1231"/>
      <c r="O886" s="1231"/>
      <c r="P886" s="1231"/>
      <c r="Q886" s="1457">
        <v>0</v>
      </c>
      <c r="R886" s="1457"/>
      <c r="S886" s="1457"/>
      <c r="T886" s="1391" t="s">
        <v>1656</v>
      </c>
      <c r="U886" s="1231">
        <v>43143</v>
      </c>
      <c r="V886" s="1231" t="s">
        <v>154</v>
      </c>
      <c r="W886" s="1097" t="s">
        <v>154</v>
      </c>
      <c r="X886" s="1045"/>
      <c r="Y886" s="437">
        <v>27161</v>
      </c>
      <c r="Z886" s="437"/>
      <c r="AA886" s="437"/>
      <c r="AB886" s="1379">
        <v>10</v>
      </c>
      <c r="AC886" s="1230">
        <v>43157</v>
      </c>
      <c r="AD886" s="1307"/>
      <c r="AE886" s="1045" t="s">
        <v>2014</v>
      </c>
      <c r="AF886" s="1230">
        <v>43182</v>
      </c>
      <c r="AG886" s="191"/>
      <c r="AJ886" s="545"/>
      <c r="AN886" s="545"/>
    </row>
    <row r="887" spans="1:40" s="1" customFormat="1" ht="15" hidden="1" customHeight="1" x14ac:dyDescent="0.25">
      <c r="A887" s="170">
        <v>27162</v>
      </c>
      <c r="B887" s="1105"/>
      <c r="C887" s="1332">
        <v>104</v>
      </c>
      <c r="D887" s="1419" t="s">
        <v>2559</v>
      </c>
      <c r="E887" s="1333" t="s">
        <v>2560</v>
      </c>
      <c r="F887" s="1297"/>
      <c r="G887" s="1228"/>
      <c r="H887" s="1228"/>
      <c r="I887" s="1228"/>
      <c r="J887" s="1230" t="s">
        <v>2561</v>
      </c>
      <c r="K887" s="1229">
        <v>43077</v>
      </c>
      <c r="L887" s="1230">
        <v>43083</v>
      </c>
      <c r="M887" s="1230" t="s">
        <v>2562</v>
      </c>
      <c r="N887" s="1231"/>
      <c r="O887" s="1231"/>
      <c r="P887" s="1231"/>
      <c r="Q887" s="1379">
        <v>0</v>
      </c>
      <c r="R887" s="1379"/>
      <c r="S887" s="1379"/>
      <c r="T887" s="1391">
        <v>0</v>
      </c>
      <c r="U887" s="1231">
        <v>43143</v>
      </c>
      <c r="V887" s="1231" t="s">
        <v>154</v>
      </c>
      <c r="W887" s="1097" t="s">
        <v>154</v>
      </c>
      <c r="X887" s="1045"/>
      <c r="Y887" s="170">
        <v>27162</v>
      </c>
      <c r="Z887" s="170"/>
      <c r="AA887" s="170"/>
      <c r="AB887" s="1379">
        <v>20</v>
      </c>
      <c r="AC887" s="1230">
        <v>43157</v>
      </c>
      <c r="AD887" s="1307"/>
      <c r="AE887" s="1045" t="s">
        <v>2014</v>
      </c>
      <c r="AF887" s="1230">
        <v>43182</v>
      </c>
      <c r="AG887" s="191"/>
      <c r="AJ887" s="545"/>
      <c r="AN887" s="545"/>
    </row>
    <row r="888" spans="1:40" s="1" customFormat="1" ht="25.5" hidden="1" customHeight="1" x14ac:dyDescent="0.25">
      <c r="A888" s="324">
        <v>27159</v>
      </c>
      <c r="B888" s="1076"/>
      <c r="C888" s="1334">
        <v>101</v>
      </c>
      <c r="D888" s="1420" t="s">
        <v>2563</v>
      </c>
      <c r="E888" s="1335" t="s">
        <v>2564</v>
      </c>
      <c r="F888" s="989"/>
      <c r="G888" s="990"/>
      <c r="H888" s="990"/>
      <c r="I888" s="990"/>
      <c r="J888" s="992" t="s">
        <v>2356</v>
      </c>
      <c r="K888" s="991">
        <v>43054</v>
      </c>
      <c r="L888" s="992">
        <v>43084</v>
      </c>
      <c r="M888" s="992" t="s">
        <v>2565</v>
      </c>
      <c r="N888" s="993"/>
      <c r="O888" s="993"/>
      <c r="P888" s="993"/>
      <c r="Q888" s="1405">
        <v>0</v>
      </c>
      <c r="R888" s="1405"/>
      <c r="S888" s="1405"/>
      <c r="T888" s="1406">
        <v>0</v>
      </c>
      <c r="U888" s="993">
        <v>43136</v>
      </c>
      <c r="V888" s="993" t="s">
        <v>154</v>
      </c>
      <c r="W888" s="1166" t="s">
        <v>154</v>
      </c>
      <c r="X888" s="990"/>
      <c r="Y888" s="324">
        <v>27159</v>
      </c>
      <c r="Z888" s="324"/>
      <c r="AA888" s="324"/>
      <c r="AB888" s="1405">
        <v>0</v>
      </c>
      <c r="AC888" s="992">
        <v>43157</v>
      </c>
      <c r="AD888" s="1337"/>
      <c r="AE888" s="990"/>
      <c r="AF888" s="992">
        <v>43171</v>
      </c>
      <c r="AG888" s="191"/>
      <c r="AJ888" s="545"/>
      <c r="AN888" s="545"/>
    </row>
    <row r="889" spans="1:40" s="1" customFormat="1" ht="15" hidden="1" customHeight="1" x14ac:dyDescent="0.25">
      <c r="A889" s="324">
        <v>27160</v>
      </c>
      <c r="B889" s="1076"/>
      <c r="C889" s="1334">
        <v>102</v>
      </c>
      <c r="D889" s="1420" t="s">
        <v>2566</v>
      </c>
      <c r="E889" s="1335" t="s">
        <v>2564</v>
      </c>
      <c r="F889" s="989"/>
      <c r="G889" s="990"/>
      <c r="H889" s="990"/>
      <c r="I889" s="990"/>
      <c r="J889" s="992" t="s">
        <v>2356</v>
      </c>
      <c r="K889" s="991">
        <v>43054</v>
      </c>
      <c r="L889" s="992">
        <v>43084</v>
      </c>
      <c r="M889" s="992" t="s">
        <v>2565</v>
      </c>
      <c r="N889" s="993"/>
      <c r="O889" s="993"/>
      <c r="P889" s="993"/>
      <c r="Q889" s="1405">
        <v>0</v>
      </c>
      <c r="R889" s="1405"/>
      <c r="S889" s="1405"/>
      <c r="T889" s="1406">
        <v>0</v>
      </c>
      <c r="U889" s="993">
        <v>43136</v>
      </c>
      <c r="V889" s="993" t="s">
        <v>154</v>
      </c>
      <c r="W889" s="1166" t="s">
        <v>154</v>
      </c>
      <c r="X889" s="990"/>
      <c r="Y889" s="324">
        <v>27160</v>
      </c>
      <c r="Z889" s="324"/>
      <c r="AA889" s="324"/>
      <c r="AB889" s="1405">
        <v>0</v>
      </c>
      <c r="AC889" s="992">
        <v>43157</v>
      </c>
      <c r="AD889" s="1337"/>
      <c r="AE889" s="990"/>
      <c r="AF889" s="992">
        <v>43171</v>
      </c>
      <c r="AG889" s="191"/>
      <c r="AJ889" s="545"/>
      <c r="AN889" s="545"/>
    </row>
    <row r="890" spans="1:40" s="1" customFormat="1" ht="23.25" hidden="1" customHeight="1" x14ac:dyDescent="0.25">
      <c r="A890" s="324">
        <v>27164</v>
      </c>
      <c r="B890" s="1076"/>
      <c r="C890" s="1334">
        <v>110</v>
      </c>
      <c r="D890" s="1420" t="s">
        <v>2567</v>
      </c>
      <c r="E890" s="1335" t="s">
        <v>2564</v>
      </c>
      <c r="F890" s="989"/>
      <c r="G890" s="990"/>
      <c r="H890" s="990"/>
      <c r="I890" s="990"/>
      <c r="J890" s="992" t="s">
        <v>2356</v>
      </c>
      <c r="K890" s="991">
        <v>43054</v>
      </c>
      <c r="L890" s="992">
        <v>43084</v>
      </c>
      <c r="M890" s="992" t="s">
        <v>2565</v>
      </c>
      <c r="N890" s="993"/>
      <c r="O890" s="993"/>
      <c r="P890" s="993"/>
      <c r="Q890" s="1405">
        <v>0</v>
      </c>
      <c r="R890" s="1405"/>
      <c r="S890" s="1405"/>
      <c r="T890" s="1406">
        <v>0</v>
      </c>
      <c r="U890" s="993">
        <v>43136</v>
      </c>
      <c r="V890" s="993" t="s">
        <v>154</v>
      </c>
      <c r="W890" s="1166" t="s">
        <v>154</v>
      </c>
      <c r="X890" s="990"/>
      <c r="Y890" s="324">
        <v>27164</v>
      </c>
      <c r="Z890" s="324"/>
      <c r="AA890" s="324"/>
      <c r="AB890" s="1405">
        <v>0</v>
      </c>
      <c r="AC890" s="992">
        <v>43157</v>
      </c>
      <c r="AD890" s="1337"/>
      <c r="AE890" s="990"/>
      <c r="AF890" s="992">
        <v>43171</v>
      </c>
      <c r="AG890" s="191"/>
      <c r="AJ890" s="545"/>
      <c r="AN890" s="545"/>
    </row>
    <row r="891" spans="1:40" s="1" customFormat="1" ht="15" hidden="1" customHeight="1" x14ac:dyDescent="0.25">
      <c r="A891" s="324">
        <v>27165</v>
      </c>
      <c r="B891" s="1076"/>
      <c r="C891" s="1334">
        <v>111</v>
      </c>
      <c r="D891" s="1420" t="s">
        <v>2568</v>
      </c>
      <c r="E891" s="1335" t="s">
        <v>2564</v>
      </c>
      <c r="F891" s="989"/>
      <c r="G891" s="990"/>
      <c r="H891" s="990"/>
      <c r="I891" s="990"/>
      <c r="J891" s="992" t="s">
        <v>2356</v>
      </c>
      <c r="K891" s="991">
        <v>43054</v>
      </c>
      <c r="L891" s="992">
        <v>43084</v>
      </c>
      <c r="M891" s="992" t="s">
        <v>2565</v>
      </c>
      <c r="N891" s="993"/>
      <c r="O891" s="993"/>
      <c r="P891" s="993"/>
      <c r="Q891" s="1405">
        <v>0</v>
      </c>
      <c r="R891" s="1405"/>
      <c r="S891" s="1405"/>
      <c r="T891" s="1406">
        <v>0</v>
      </c>
      <c r="U891" s="993">
        <v>43136</v>
      </c>
      <c r="V891" s="993" t="s">
        <v>154</v>
      </c>
      <c r="W891" s="1166" t="s">
        <v>154</v>
      </c>
      <c r="X891" s="990"/>
      <c r="Y891" s="324">
        <v>27165</v>
      </c>
      <c r="Z891" s="324"/>
      <c r="AA891" s="324"/>
      <c r="AB891" s="1405">
        <v>0</v>
      </c>
      <c r="AC891" s="992">
        <v>43157</v>
      </c>
      <c r="AD891" s="1337"/>
      <c r="AE891" s="990"/>
      <c r="AF891" s="992">
        <v>43171</v>
      </c>
      <c r="AG891" s="191"/>
      <c r="AJ891" s="545"/>
      <c r="AN891" s="545"/>
    </row>
    <row r="892" spans="1:40" s="1" customFormat="1" ht="15" hidden="1" customHeight="1" x14ac:dyDescent="0.25">
      <c r="A892" s="324">
        <v>27163</v>
      </c>
      <c r="B892" s="1076"/>
      <c r="C892" s="1334">
        <v>105</v>
      </c>
      <c r="D892" s="1420" t="s">
        <v>2569</v>
      </c>
      <c r="E892" s="1335" t="s">
        <v>2570</v>
      </c>
      <c r="F892" s="989"/>
      <c r="G892" s="990"/>
      <c r="H892" s="990"/>
      <c r="I892" s="990"/>
      <c r="J892" s="992" t="s">
        <v>2571</v>
      </c>
      <c r="K892" s="991">
        <v>43083</v>
      </c>
      <c r="L892" s="992">
        <v>43115</v>
      </c>
      <c r="M892" s="1408" t="s">
        <v>2402</v>
      </c>
      <c r="N892" s="993"/>
      <c r="O892" s="993"/>
      <c r="P892" s="993"/>
      <c r="Q892" s="1405">
        <v>0</v>
      </c>
      <c r="R892" s="1405"/>
      <c r="S892" s="1405"/>
      <c r="T892" s="1406">
        <v>0</v>
      </c>
      <c r="U892" s="993">
        <v>43136</v>
      </c>
      <c r="V892" s="993" t="s">
        <v>154</v>
      </c>
      <c r="W892" s="1166" t="s">
        <v>154</v>
      </c>
      <c r="X892" s="990"/>
      <c r="Y892" s="324">
        <v>27163</v>
      </c>
      <c r="Z892" s="324"/>
      <c r="AA892" s="324"/>
      <c r="AB892" s="1405">
        <v>0</v>
      </c>
      <c r="AC892" s="992">
        <v>43157</v>
      </c>
      <c r="AD892" s="1337"/>
      <c r="AE892" s="990"/>
      <c r="AF892" s="992">
        <v>43182</v>
      </c>
      <c r="AG892" s="191"/>
      <c r="AJ892" s="545"/>
      <c r="AN892" s="545"/>
    </row>
    <row r="893" spans="1:40" x14ac:dyDescent="0.25">
      <c r="AG893" s="191"/>
      <c r="AH893" s="1"/>
      <c r="AI893" s="1"/>
      <c r="AJ893" s="545"/>
      <c r="AK893" s="1"/>
      <c r="AL893" s="1"/>
      <c r="AM893" s="1"/>
      <c r="AN893" s="545"/>
    </row>
    <row r="894" spans="1:40" s="1" customFormat="1" ht="15" hidden="1" customHeight="1" x14ac:dyDescent="0.25">
      <c r="A894" s="1458" t="s">
        <v>2572</v>
      </c>
      <c r="B894" s="1458"/>
      <c r="C894" s="1459"/>
      <c r="D894" s="1460"/>
      <c r="E894" s="1461"/>
      <c r="F894" s="1462"/>
      <c r="G894" s="1442"/>
      <c r="H894" s="1442"/>
      <c r="I894" s="1442"/>
      <c r="J894" s="1462"/>
      <c r="K894" s="1463"/>
      <c r="L894" s="1462"/>
      <c r="M894" s="1462"/>
      <c r="N894" s="1464"/>
      <c r="O894" s="1097"/>
      <c r="P894" s="1097"/>
      <c r="Q894" s="1465">
        <f>SUM(Q895:Q900)</f>
        <v>71.900000000000006</v>
      </c>
      <c r="R894" s="1465">
        <f>SUM(R895:R900)</f>
        <v>71.900000000000006</v>
      </c>
      <c r="S894" s="1466"/>
      <c r="T894" s="1466"/>
      <c r="U894" s="1465">
        <f>SUM(U895:U900)</f>
        <v>71.900000000000006</v>
      </c>
      <c r="V894" s="1465">
        <f>SUM(V895:V900)</f>
        <v>0.59999999999999964</v>
      </c>
      <c r="W894" s="1462"/>
      <c r="X894" s="1462"/>
      <c r="Y894" s="1467"/>
      <c r="Z894" s="1442"/>
      <c r="AA894" s="1468"/>
      <c r="AB894" s="1258"/>
      <c r="AC894" s="1258"/>
      <c r="AD894" s="1465">
        <f>SUM(AD895:AD900)</f>
        <v>71.900000000000006</v>
      </c>
      <c r="AE894" s="1469">
        <f>SUM(AE895:AE900)</f>
        <v>-53.099999999999994</v>
      </c>
      <c r="AF894" s="1462"/>
      <c r="AG894" s="191"/>
      <c r="AJ894" s="545"/>
      <c r="AN894" s="545"/>
    </row>
    <row r="895" spans="1:40" s="1" customFormat="1" ht="24.75" hidden="1" customHeight="1" x14ac:dyDescent="0.25">
      <c r="A895" s="303">
        <v>26873</v>
      </c>
      <c r="B895" s="317"/>
      <c r="C895" s="319">
        <v>901</v>
      </c>
      <c r="D895" s="411" t="s">
        <v>456</v>
      </c>
      <c r="E895" s="417" t="s">
        <v>659</v>
      </c>
      <c r="F895" s="413"/>
      <c r="G895" s="297"/>
      <c r="H895" s="297"/>
      <c r="I895" s="297"/>
      <c r="J895" s="162"/>
      <c r="K895" s="406"/>
      <c r="L895" s="162"/>
      <c r="M895" s="162"/>
      <c r="N895" s="298"/>
      <c r="O895" s="459"/>
      <c r="P895" s="459"/>
      <c r="Q895" s="394"/>
      <c r="R895" s="394"/>
      <c r="S895" s="458"/>
      <c r="T895" s="458"/>
      <c r="U895" s="394"/>
      <c r="V895" s="407"/>
      <c r="W895" s="298"/>
      <c r="X895" s="298"/>
      <c r="Y895" s="195"/>
      <c r="Z895" s="43"/>
      <c r="AA895" s="110"/>
      <c r="AB895" s="458"/>
      <c r="AC895" s="458"/>
      <c r="AD895" s="394"/>
      <c r="AE895" s="408"/>
      <c r="AF895" s="162"/>
      <c r="AG895" s="191"/>
      <c r="AJ895" s="545"/>
      <c r="AN895" s="545"/>
    </row>
    <row r="896" spans="1:40" s="1" customFormat="1" ht="20.85" hidden="1" customHeight="1" x14ac:dyDescent="0.25">
      <c r="A896" s="303">
        <v>26874</v>
      </c>
      <c r="B896" s="317"/>
      <c r="C896" s="319">
        <v>902</v>
      </c>
      <c r="D896" s="411" t="s">
        <v>458</v>
      </c>
      <c r="E896" s="412" t="s">
        <v>663</v>
      </c>
      <c r="F896" s="413"/>
      <c r="G896" s="297"/>
      <c r="H896" s="297"/>
      <c r="I896" s="297"/>
      <c r="J896" s="162"/>
      <c r="K896" s="406"/>
      <c r="L896" s="162"/>
      <c r="M896" s="162"/>
      <c r="N896" s="298"/>
      <c r="O896" s="459"/>
      <c r="P896" s="459"/>
      <c r="Q896" s="394"/>
      <c r="R896" s="394"/>
      <c r="S896" s="458"/>
      <c r="T896" s="458"/>
      <c r="U896" s="394"/>
      <c r="V896" s="407"/>
      <c r="W896" s="298"/>
      <c r="X896" s="298"/>
      <c r="Y896" s="195"/>
      <c r="Z896" s="43"/>
      <c r="AA896" s="110"/>
      <c r="AB896" s="458"/>
      <c r="AC896" s="458"/>
      <c r="AD896" s="394"/>
      <c r="AE896" s="408"/>
      <c r="AF896" s="162"/>
      <c r="AG896" s="191"/>
      <c r="AJ896" s="545"/>
      <c r="AN896" s="545"/>
    </row>
    <row r="897" spans="1:43" s="1" customFormat="1" ht="25.5" hidden="1" customHeight="1" x14ac:dyDescent="0.25">
      <c r="A897" s="303">
        <v>27035</v>
      </c>
      <c r="B897" s="317"/>
      <c r="C897" s="319" t="s">
        <v>2573</v>
      </c>
      <c r="D897" s="411" t="s">
        <v>2574</v>
      </c>
      <c r="E897" s="417" t="s">
        <v>2575</v>
      </c>
      <c r="F897" s="413"/>
      <c r="G897" s="297"/>
      <c r="H897" s="297"/>
      <c r="I897" s="297"/>
      <c r="J897" s="162"/>
      <c r="K897" s="406"/>
      <c r="L897" s="162"/>
      <c r="M897" s="162"/>
      <c r="N897" s="298"/>
      <c r="O897" s="459"/>
      <c r="P897" s="459"/>
      <c r="Q897" s="419">
        <v>-11.1</v>
      </c>
      <c r="R897" s="419">
        <v>-11.1</v>
      </c>
      <c r="S897" s="458"/>
      <c r="T897" s="458"/>
      <c r="U897" s="419">
        <v>-11.1</v>
      </c>
      <c r="V897" s="419">
        <v>-5.4</v>
      </c>
      <c r="W897" s="298"/>
      <c r="X897" s="298"/>
      <c r="Y897" s="195"/>
      <c r="Z897" s="43"/>
      <c r="AA897" s="110"/>
      <c r="AB897" s="458"/>
      <c r="AC897" s="458"/>
      <c r="AD897" s="419">
        <v>-11.1</v>
      </c>
      <c r="AE897" s="420">
        <v>-73.099999999999994</v>
      </c>
      <c r="AF897" s="162"/>
      <c r="AG897" s="191"/>
      <c r="AJ897" s="545"/>
      <c r="AN897" s="545"/>
    </row>
    <row r="898" spans="1:43" s="1" customFormat="1" ht="20.85" hidden="1" customHeight="1" x14ac:dyDescent="0.25">
      <c r="A898" s="422">
        <v>27178</v>
      </c>
      <c r="B898" s="317"/>
      <c r="C898" s="319">
        <v>101</v>
      </c>
      <c r="D898" s="411" t="s">
        <v>2576</v>
      </c>
      <c r="E898" s="412" t="s">
        <v>2577</v>
      </c>
      <c r="F898" s="413"/>
      <c r="G898" s="297"/>
      <c r="H898" s="297"/>
      <c r="I898" s="297"/>
      <c r="J898" s="162" t="s">
        <v>2578</v>
      </c>
      <c r="K898" s="406">
        <v>43130</v>
      </c>
      <c r="L898" s="162">
        <v>43143</v>
      </c>
      <c r="M898" s="162" t="s">
        <v>2579</v>
      </c>
      <c r="N898" s="298"/>
      <c r="O898" s="459"/>
      <c r="P898" s="459"/>
      <c r="Q898" s="394">
        <v>83</v>
      </c>
      <c r="R898" s="394">
        <v>83</v>
      </c>
      <c r="S898" s="458"/>
      <c r="T898" s="458"/>
      <c r="U898" s="394">
        <v>83</v>
      </c>
      <c r="V898" s="407">
        <v>6</v>
      </c>
      <c r="W898" s="298">
        <v>43171</v>
      </c>
      <c r="X898" s="298"/>
      <c r="Y898" s="195"/>
      <c r="Z898" s="43"/>
      <c r="AA898" s="170">
        <v>27178</v>
      </c>
      <c r="AB898" s="458"/>
      <c r="AC898" s="458"/>
      <c r="AD898" s="394">
        <v>83</v>
      </c>
      <c r="AE898" s="408">
        <v>20</v>
      </c>
      <c r="AF898" s="162"/>
      <c r="AG898"/>
      <c r="AH898"/>
      <c r="AI898"/>
      <c r="AJ898" s="546"/>
      <c r="AK898"/>
      <c r="AL898"/>
      <c r="AM898"/>
      <c r="AN898" s="546"/>
    </row>
    <row r="899" spans="1:43" s="1" customFormat="1" ht="24.75" hidden="1" customHeight="1" x14ac:dyDescent="0.25">
      <c r="A899" s="303">
        <v>27244</v>
      </c>
      <c r="B899" s="317"/>
      <c r="C899" s="319">
        <v>903</v>
      </c>
      <c r="D899" s="411" t="s">
        <v>708</v>
      </c>
      <c r="E899" s="412" t="s">
        <v>708</v>
      </c>
      <c r="F899" s="413"/>
      <c r="G899" s="297"/>
      <c r="H899" s="297"/>
      <c r="I899" s="297"/>
      <c r="J899" s="162"/>
      <c r="K899" s="406">
        <v>43118</v>
      </c>
      <c r="L899" s="162"/>
      <c r="M899" s="162"/>
      <c r="N899" s="298"/>
      <c r="O899" s="459"/>
      <c r="P899" s="459"/>
      <c r="Q899" s="394"/>
      <c r="R899" s="394"/>
      <c r="S899" s="458"/>
      <c r="T899" s="458"/>
      <c r="U899" s="394"/>
      <c r="V899" s="407"/>
      <c r="W899" s="1237"/>
      <c r="X899" s="298"/>
      <c r="Y899" s="195"/>
      <c r="Z899" s="43"/>
      <c r="AA899" s="110"/>
      <c r="AB899" s="458"/>
      <c r="AC899" s="458"/>
      <c r="AD899" s="394"/>
      <c r="AE899" s="408"/>
      <c r="AF899" s="162"/>
      <c r="AG899" s="1470"/>
      <c r="AH899" s="1442"/>
      <c r="AI899" s="1462"/>
      <c r="AJ899" s="1471"/>
      <c r="AK899" s="1472"/>
      <c r="AL899" s="1473"/>
      <c r="AM899" s="191"/>
      <c r="AN899" s="545"/>
    </row>
    <row r="900" spans="1:43" s="1" customFormat="1" ht="24" hidden="1" customHeight="1" x14ac:dyDescent="0.25">
      <c r="A900" s="423">
        <v>27603</v>
      </c>
      <c r="B900" s="424"/>
      <c r="C900" s="425"/>
      <c r="D900" s="426" t="s">
        <v>2580</v>
      </c>
      <c r="E900" s="427" t="s">
        <v>2581</v>
      </c>
      <c r="F900" s="428"/>
      <c r="G900" s="429"/>
      <c r="H900" s="429"/>
      <c r="I900" s="429"/>
      <c r="J900" s="430"/>
      <c r="K900" s="431"/>
      <c r="L900" s="430"/>
      <c r="M900" s="430"/>
      <c r="N900" s="432"/>
      <c r="O900" s="459"/>
      <c r="P900" s="459"/>
      <c r="Q900" s="394"/>
      <c r="R900" s="394"/>
      <c r="S900" s="458"/>
      <c r="T900" s="458"/>
      <c r="U900" s="394"/>
      <c r="V900" s="407"/>
      <c r="W900" s="432"/>
      <c r="X900" s="432"/>
      <c r="Y900" s="244"/>
      <c r="Z900" s="433"/>
      <c r="AA900" s="434"/>
      <c r="AB900" s="458"/>
      <c r="AC900" s="458"/>
      <c r="AD900" s="394"/>
      <c r="AE900" s="408"/>
      <c r="AF900" s="430"/>
      <c r="AG900" s="409"/>
      <c r="AH900" s="43"/>
      <c r="AI900" s="162"/>
      <c r="AJ900" s="550"/>
      <c r="AK900" s="410"/>
      <c r="AL900" s="232"/>
      <c r="AM900" s="191"/>
      <c r="AN900" s="545"/>
    </row>
    <row r="901" spans="1:43" hidden="1" x14ac:dyDescent="0.25">
      <c r="AG901" s="409"/>
      <c r="AH901" s="43"/>
      <c r="AI901" s="162"/>
      <c r="AJ901" s="550"/>
      <c r="AK901" s="410"/>
      <c r="AL901" s="418"/>
      <c r="AM901" s="191"/>
      <c r="AN901" s="545"/>
    </row>
    <row r="902" spans="1:43" s="1" customFormat="1" ht="15" hidden="1" customHeight="1" x14ac:dyDescent="0.25">
      <c r="A902" s="2283" t="s">
        <v>2582</v>
      </c>
      <c r="B902" s="2283"/>
      <c r="C902" s="2283"/>
      <c r="D902" s="2283"/>
      <c r="E902" s="445"/>
      <c r="F902" s="447">
        <v>42985</v>
      </c>
      <c r="G902" s="448"/>
      <c r="H902" s="447"/>
      <c r="I902" s="447"/>
      <c r="J902" s="1474"/>
      <c r="K902" s="1475"/>
      <c r="L902" s="449">
        <f>SUM(L903:L923)</f>
        <v>0</v>
      </c>
      <c r="M902" s="449">
        <f>SUM(M903:M923)</f>
        <v>0</v>
      </c>
      <c r="N902" s="1474"/>
      <c r="O902" s="1475"/>
      <c r="P902" s="449">
        <f>SUM(P903:P923)</f>
        <v>0</v>
      </c>
      <c r="Q902" s="449">
        <f>SUM(Q903:Q923)</f>
        <v>0</v>
      </c>
      <c r="R902" s="449"/>
      <c r="S902" s="449"/>
      <c r="T902" s="449"/>
      <c r="U902" s="449"/>
      <c r="V902" s="449"/>
      <c r="W902" s="1474"/>
      <c r="X902" s="1475"/>
      <c r="Y902" s="449">
        <f>SUM(Y903:Y923)</f>
        <v>0</v>
      </c>
      <c r="Z902" s="449">
        <f>SUM(Z903:Z923)</f>
        <v>45</v>
      </c>
      <c r="AA902" s="309"/>
      <c r="AB902" s="309"/>
      <c r="AC902" s="309"/>
      <c r="AD902" s="309"/>
      <c r="AE902" s="309"/>
      <c r="AF902" s="450"/>
      <c r="AG902" s="409"/>
      <c r="AH902" s="43"/>
      <c r="AI902" s="162"/>
      <c r="AJ902" s="550"/>
      <c r="AK902" s="410"/>
      <c r="AL902" s="418"/>
      <c r="AM902" s="191"/>
      <c r="AN902" s="545"/>
      <c r="AO902" s="55"/>
      <c r="AP902" s="55"/>
      <c r="AQ902" s="55"/>
    </row>
    <row r="903" spans="1:43" s="1" customFormat="1" ht="15" hidden="1" customHeight="1" x14ac:dyDescent="0.25">
      <c r="A903">
        <v>26792</v>
      </c>
      <c r="B903" s="1225">
        <v>115</v>
      </c>
      <c r="C903" s="1091" t="s">
        <v>2583</v>
      </c>
      <c r="D903" s="1227" t="s">
        <v>123</v>
      </c>
      <c r="E903" s="1044"/>
      <c r="F903" s="1230" t="s">
        <v>2442</v>
      </c>
      <c r="G903" s="1064">
        <v>43026</v>
      </c>
      <c r="H903" s="1230">
        <v>43038</v>
      </c>
      <c r="I903" s="1230" t="s">
        <v>2584</v>
      </c>
      <c r="J903" s="461"/>
      <c r="K903" s="461"/>
      <c r="L903" s="1379">
        <v>0</v>
      </c>
      <c r="M903" s="1379">
        <v>0</v>
      </c>
      <c r="N903" s="461"/>
      <c r="O903" s="461"/>
      <c r="P903" s="1379">
        <v>0</v>
      </c>
      <c r="Q903" s="1391">
        <v>0</v>
      </c>
      <c r="R903" s="1231">
        <v>43073</v>
      </c>
      <c r="S903" s="1231" t="s">
        <v>590</v>
      </c>
      <c r="T903" s="1234" t="s">
        <v>590</v>
      </c>
      <c r="U903" s="1225"/>
      <c r="V903" s="1101">
        <v>26792</v>
      </c>
      <c r="W903" s="458"/>
      <c r="X903" s="458"/>
      <c r="Y903" s="1379">
        <v>0</v>
      </c>
      <c r="Z903" s="1379">
        <v>10</v>
      </c>
      <c r="AA903" s="1230">
        <v>43178</v>
      </c>
      <c r="AB903" s="1280"/>
      <c r="AC903" s="1230">
        <v>43182</v>
      </c>
      <c r="AD903" s="1234"/>
      <c r="AE903" s="1226"/>
      <c r="AF903" s="1110"/>
      <c r="AG903" s="409"/>
      <c r="AH903" s="43"/>
      <c r="AI903" s="162"/>
      <c r="AJ903" s="550"/>
      <c r="AK903" s="410"/>
      <c r="AL903" s="418"/>
      <c r="AM903" s="191"/>
      <c r="AN903" s="545"/>
      <c r="AO903" s="55"/>
      <c r="AP903" s="55"/>
      <c r="AQ903" s="55"/>
    </row>
    <row r="904" spans="1:43" s="1" customFormat="1" ht="15" hidden="1" customHeight="1" x14ac:dyDescent="0.25">
      <c r="A904" s="170">
        <v>25835</v>
      </c>
      <c r="B904" s="1225">
        <v>105</v>
      </c>
      <c r="C904" s="1091" t="s">
        <v>2585</v>
      </c>
      <c r="D904" s="1227" t="s">
        <v>2586</v>
      </c>
      <c r="E904" s="1044">
        <v>43018</v>
      </c>
      <c r="F904" s="1230" t="s">
        <v>2587</v>
      </c>
      <c r="G904" s="1064">
        <v>43028</v>
      </c>
      <c r="H904" s="1230">
        <v>43033</v>
      </c>
      <c r="I904" s="1230" t="s">
        <v>2521</v>
      </c>
      <c r="J904" s="461"/>
      <c r="K904" s="461"/>
      <c r="L904" s="1379">
        <v>0</v>
      </c>
      <c r="M904" s="1379">
        <v>0</v>
      </c>
      <c r="N904" s="461"/>
      <c r="O904" s="461"/>
      <c r="P904" s="1379">
        <v>0</v>
      </c>
      <c r="Q904" s="1391">
        <v>0</v>
      </c>
      <c r="R904" s="1231">
        <v>43089</v>
      </c>
      <c r="S904" s="1231" t="s">
        <v>590</v>
      </c>
      <c r="T904" s="1234" t="s">
        <v>590</v>
      </c>
      <c r="U904" s="1225"/>
      <c r="V904" s="1101">
        <v>25835</v>
      </c>
      <c r="W904" s="458"/>
      <c r="X904" s="458"/>
      <c r="Y904" s="1379">
        <v>0</v>
      </c>
      <c r="Z904" s="1379">
        <v>10</v>
      </c>
      <c r="AA904" s="1230">
        <v>43178</v>
      </c>
      <c r="AB904" s="1280"/>
      <c r="AC904" s="1230">
        <v>43182</v>
      </c>
      <c r="AD904" s="1234"/>
      <c r="AE904" s="1226"/>
      <c r="AF904" s="1110"/>
      <c r="AG904" s="409"/>
      <c r="AH904" s="43"/>
      <c r="AI904" s="162"/>
      <c r="AJ904" s="550"/>
      <c r="AK904" s="410"/>
      <c r="AL904" s="418"/>
      <c r="AM904" s="191"/>
      <c r="AN904" s="545"/>
      <c r="AO904" s="55"/>
      <c r="AP904" s="55"/>
      <c r="AQ904" s="55"/>
    </row>
    <row r="905" spans="1:43" s="1" customFormat="1" ht="15" hidden="1" customHeight="1" x14ac:dyDescent="0.25">
      <c r="A905" s="295">
        <v>25845</v>
      </c>
      <c r="B905" s="1225">
        <v>117</v>
      </c>
      <c r="C905" s="1091" t="s">
        <v>2588</v>
      </c>
      <c r="D905" s="1227" t="s">
        <v>1195</v>
      </c>
      <c r="E905" s="1044"/>
      <c r="F905" s="1230" t="s">
        <v>2589</v>
      </c>
      <c r="G905" s="1064">
        <v>43052</v>
      </c>
      <c r="H905" s="1230">
        <v>43056</v>
      </c>
      <c r="I905" s="1230" t="s">
        <v>2538</v>
      </c>
      <c r="J905" s="461"/>
      <c r="K905" s="461"/>
      <c r="L905" s="1379">
        <v>0</v>
      </c>
      <c r="M905" s="1405">
        <v>0</v>
      </c>
      <c r="N905" s="461"/>
      <c r="O905" s="461"/>
      <c r="P905" s="1379">
        <v>0</v>
      </c>
      <c r="Q905" s="1391">
        <v>0</v>
      </c>
      <c r="R905" s="1231">
        <v>43118</v>
      </c>
      <c r="S905" s="1231" t="s">
        <v>590</v>
      </c>
      <c r="T905" s="1234" t="s">
        <v>590</v>
      </c>
      <c r="U905" s="1225"/>
      <c r="V905" s="1101">
        <v>25845</v>
      </c>
      <c r="W905" s="458"/>
      <c r="X905" s="458"/>
      <c r="Y905" s="1379">
        <v>0</v>
      </c>
      <c r="Z905" s="1379">
        <v>10</v>
      </c>
      <c r="AA905" s="1230">
        <v>43178</v>
      </c>
      <c r="AB905" s="1280"/>
      <c r="AC905" s="1230">
        <v>43182</v>
      </c>
      <c r="AD905" s="1234"/>
      <c r="AE905" s="1226"/>
      <c r="AF905" s="1110"/>
      <c r="AG905" s="435"/>
      <c r="AH905" s="433"/>
      <c r="AI905" s="430"/>
      <c r="AJ905" s="551"/>
      <c r="AK905" s="436"/>
      <c r="AL905" s="418"/>
      <c r="AM905" s="191"/>
      <c r="AN905" s="545"/>
      <c r="AO905" s="55"/>
      <c r="AP905" s="55"/>
      <c r="AQ905" s="55"/>
    </row>
    <row r="906" spans="1:43" s="1" customFormat="1" ht="15" hidden="1" customHeight="1" x14ac:dyDescent="0.25">
      <c r="A906">
        <v>26790</v>
      </c>
      <c r="B906" s="1225">
        <v>113</v>
      </c>
      <c r="C906" s="1091" t="s">
        <v>2590</v>
      </c>
      <c r="D906" s="1227" t="s">
        <v>1195</v>
      </c>
      <c r="E906" s="1044"/>
      <c r="F906" s="1230" t="s">
        <v>2587</v>
      </c>
      <c r="G906" s="1064">
        <v>43033</v>
      </c>
      <c r="H906" s="1230">
        <v>43047</v>
      </c>
      <c r="I906" s="1230" t="s">
        <v>2513</v>
      </c>
      <c r="J906" s="461"/>
      <c r="K906" s="461"/>
      <c r="L906" s="1379">
        <v>0</v>
      </c>
      <c r="M906" s="1379">
        <v>0</v>
      </c>
      <c r="N906" s="461"/>
      <c r="O906" s="461"/>
      <c r="P906" s="1379">
        <v>0</v>
      </c>
      <c r="Q906" s="1391">
        <v>0</v>
      </c>
      <c r="R906" s="1231">
        <v>43118</v>
      </c>
      <c r="S906" s="1231" t="s">
        <v>590</v>
      </c>
      <c r="T906" s="1234" t="s">
        <v>590</v>
      </c>
      <c r="U906" s="1225"/>
      <c r="V906" s="1101">
        <v>26790</v>
      </c>
      <c r="W906" s="458"/>
      <c r="X906" s="458"/>
      <c r="Y906" s="1379">
        <v>0</v>
      </c>
      <c r="Z906" s="1379">
        <v>10</v>
      </c>
      <c r="AA906" s="1230">
        <v>43178</v>
      </c>
      <c r="AB906" s="1280"/>
      <c r="AC906" s="1230">
        <v>43182</v>
      </c>
      <c r="AD906" s="1234"/>
      <c r="AE906" s="1226"/>
      <c r="AF906" s="1110"/>
      <c r="AG906"/>
      <c r="AH906"/>
      <c r="AI906"/>
      <c r="AJ906" s="546"/>
      <c r="AK906"/>
      <c r="AL906"/>
      <c r="AM906"/>
      <c r="AN906" s="546"/>
      <c r="AO906" s="55"/>
      <c r="AP906" s="55"/>
      <c r="AQ906" s="55"/>
    </row>
    <row r="907" spans="1:43" s="1" customFormat="1" ht="15" hidden="1" customHeight="1" x14ac:dyDescent="0.25">
      <c r="A907" s="324">
        <v>25846</v>
      </c>
      <c r="B907" s="986">
        <v>118</v>
      </c>
      <c r="C907" s="987" t="s">
        <v>2591</v>
      </c>
      <c r="D907" s="1165" t="s">
        <v>1922</v>
      </c>
      <c r="E907" s="989">
        <v>43019</v>
      </c>
      <c r="F907" s="992"/>
      <c r="G907" s="991">
        <v>43109</v>
      </c>
      <c r="H907" s="992">
        <v>43124</v>
      </c>
      <c r="I907" s="992" t="s">
        <v>2402</v>
      </c>
      <c r="J907" s="467"/>
      <c r="K907" s="467"/>
      <c r="L907" s="1405">
        <v>0</v>
      </c>
      <c r="M907" s="1405">
        <v>0</v>
      </c>
      <c r="N907" s="467"/>
      <c r="O907" s="467"/>
      <c r="P907" s="1405">
        <v>0</v>
      </c>
      <c r="Q907" s="1406">
        <v>0</v>
      </c>
      <c r="R907" s="993">
        <v>43124</v>
      </c>
      <c r="S907" s="993" t="s">
        <v>590</v>
      </c>
      <c r="T907" s="1166" t="s">
        <v>590</v>
      </c>
      <c r="U907" s="986"/>
      <c r="V907" s="1336" t="s">
        <v>2403</v>
      </c>
      <c r="W907" s="468"/>
      <c r="X907" s="468"/>
      <c r="Y907" s="1405">
        <v>0</v>
      </c>
      <c r="Z907" s="1405">
        <v>0</v>
      </c>
      <c r="AA907" s="992">
        <v>43129</v>
      </c>
      <c r="AB907" s="1339"/>
      <c r="AC907" s="992">
        <v>43182</v>
      </c>
      <c r="AD907" s="1166" t="s">
        <v>590</v>
      </c>
      <c r="AE907" s="1164"/>
      <c r="AF907" s="1169"/>
      <c r="AJ907" s="545"/>
      <c r="AL907" s="55"/>
      <c r="AM907" s="55"/>
      <c r="AN907" s="547"/>
      <c r="AO907" s="55"/>
      <c r="AP907" s="55"/>
      <c r="AQ907" s="55"/>
    </row>
    <row r="908" spans="1:43" s="1" customFormat="1" ht="15" hidden="1" customHeight="1" x14ac:dyDescent="0.25">
      <c r="A908" s="1076">
        <v>25836</v>
      </c>
      <c r="B908" s="986">
        <v>106</v>
      </c>
      <c r="C908" s="987" t="s">
        <v>2592</v>
      </c>
      <c r="D908" s="1165" t="s">
        <v>1200</v>
      </c>
      <c r="E908" s="989"/>
      <c r="F908" s="992" t="s">
        <v>2593</v>
      </c>
      <c r="G908" s="991">
        <v>42905</v>
      </c>
      <c r="H908" s="992">
        <v>42914</v>
      </c>
      <c r="I908" s="992"/>
      <c r="J908" s="467"/>
      <c r="K908" s="467"/>
      <c r="L908" s="1405">
        <v>0</v>
      </c>
      <c r="M908" s="1405">
        <v>0</v>
      </c>
      <c r="N908" s="467"/>
      <c r="O908" s="467"/>
      <c r="P908" s="1405">
        <v>0</v>
      </c>
      <c r="Q908" s="1406">
        <v>0</v>
      </c>
      <c r="R908" s="993"/>
      <c r="S908" s="993" t="s">
        <v>590</v>
      </c>
      <c r="T908" s="1166" t="s">
        <v>590</v>
      </c>
      <c r="U908" s="986"/>
      <c r="V908" s="1336" t="s">
        <v>2594</v>
      </c>
      <c r="W908" s="468"/>
      <c r="X908" s="468"/>
      <c r="Y908" s="1405">
        <v>0</v>
      </c>
      <c r="Z908" s="1405">
        <v>0</v>
      </c>
      <c r="AA908" s="992"/>
      <c r="AB908" s="1339"/>
      <c r="AC908" s="992">
        <v>43095</v>
      </c>
      <c r="AD908" s="1166" t="s">
        <v>590</v>
      </c>
      <c r="AE908" s="986">
        <v>1</v>
      </c>
      <c r="AF908" s="1169"/>
      <c r="AJ908" s="545"/>
      <c r="AN908" s="545"/>
      <c r="AO908" s="55"/>
      <c r="AP908" s="55"/>
      <c r="AQ908" s="55"/>
    </row>
    <row r="909" spans="1:43" s="1" customFormat="1" ht="15" hidden="1" customHeight="1" x14ac:dyDescent="0.25">
      <c r="A909" s="253">
        <v>25840</v>
      </c>
      <c r="B909" s="986">
        <v>110</v>
      </c>
      <c r="C909" s="987" t="s">
        <v>2595</v>
      </c>
      <c r="D909" s="1165" t="s">
        <v>121</v>
      </c>
      <c r="E909" s="989">
        <v>42968</v>
      </c>
      <c r="F909" s="992" t="s">
        <v>2379</v>
      </c>
      <c r="G909" s="991">
        <v>42998</v>
      </c>
      <c r="H909" s="992">
        <v>43000</v>
      </c>
      <c r="I909" s="992" t="s">
        <v>2375</v>
      </c>
      <c r="J909" s="467"/>
      <c r="K909" s="467"/>
      <c r="L909" s="1405">
        <v>0</v>
      </c>
      <c r="M909" s="1405">
        <v>0</v>
      </c>
      <c r="N909" s="467"/>
      <c r="O909" s="467"/>
      <c r="P909" s="1405">
        <v>0</v>
      </c>
      <c r="Q909" s="1406">
        <v>0</v>
      </c>
      <c r="R909" s="993">
        <v>43077</v>
      </c>
      <c r="S909" s="993" t="s">
        <v>590</v>
      </c>
      <c r="T909" s="1166" t="s">
        <v>590</v>
      </c>
      <c r="U909" s="986"/>
      <c r="V909" s="1076">
        <v>25840</v>
      </c>
      <c r="W909" s="468"/>
      <c r="X909" s="468"/>
      <c r="Y909" s="1405">
        <v>0</v>
      </c>
      <c r="Z909" s="1405">
        <v>0</v>
      </c>
      <c r="AA909" s="992"/>
      <c r="AB909" s="1339"/>
      <c r="AC909" s="992">
        <v>43095</v>
      </c>
      <c r="AD909" s="1166" t="s">
        <v>590</v>
      </c>
      <c r="AE909" s="986">
        <v>1</v>
      </c>
      <c r="AF909" s="1169"/>
      <c r="AJ909" s="545"/>
      <c r="AL909" s="55"/>
      <c r="AM909" s="55"/>
      <c r="AN909" s="547"/>
      <c r="AO909" s="55"/>
      <c r="AP909" s="55"/>
      <c r="AQ909" s="55"/>
    </row>
    <row r="910" spans="1:43" s="1" customFormat="1" ht="15" hidden="1" customHeight="1" x14ac:dyDescent="0.25">
      <c r="A910" s="1076">
        <v>25837</v>
      </c>
      <c r="B910" s="986">
        <v>107</v>
      </c>
      <c r="C910" s="987" t="s">
        <v>2596</v>
      </c>
      <c r="D910" s="1165" t="s">
        <v>123</v>
      </c>
      <c r="E910" s="989">
        <v>43019</v>
      </c>
      <c r="F910" s="992" t="s">
        <v>2597</v>
      </c>
      <c r="G910" s="991">
        <v>43025</v>
      </c>
      <c r="H910" s="992">
        <v>43038</v>
      </c>
      <c r="I910" s="992" t="s">
        <v>2584</v>
      </c>
      <c r="J910" s="467"/>
      <c r="K910" s="467"/>
      <c r="L910" s="1405">
        <v>0</v>
      </c>
      <c r="M910" s="1405">
        <v>0</v>
      </c>
      <c r="N910" s="467"/>
      <c r="O910" s="467"/>
      <c r="P910" s="1405">
        <v>0</v>
      </c>
      <c r="Q910" s="1406">
        <v>0</v>
      </c>
      <c r="R910" s="993">
        <v>43077</v>
      </c>
      <c r="S910" s="993" t="s">
        <v>590</v>
      </c>
      <c r="T910" s="1166" t="s">
        <v>590</v>
      </c>
      <c r="U910" s="986"/>
      <c r="V910" s="1076">
        <v>25837</v>
      </c>
      <c r="W910" s="468"/>
      <c r="X910" s="468"/>
      <c r="Y910" s="1405">
        <v>0</v>
      </c>
      <c r="Z910" s="1405">
        <v>0</v>
      </c>
      <c r="AA910" s="992"/>
      <c r="AB910" s="1339"/>
      <c r="AC910" s="992">
        <v>43095</v>
      </c>
      <c r="AD910" s="1166" t="s">
        <v>590</v>
      </c>
      <c r="AE910" s="986">
        <v>1</v>
      </c>
      <c r="AF910" s="1169"/>
      <c r="AJ910" s="545"/>
      <c r="AL910" s="55"/>
      <c r="AM910" s="55"/>
      <c r="AN910" s="547"/>
      <c r="AO910" s="55"/>
      <c r="AP910" s="55"/>
      <c r="AQ910" s="55"/>
    </row>
    <row r="911" spans="1:43" s="1" customFormat="1" ht="15" hidden="1" customHeight="1" x14ac:dyDescent="0.25">
      <c r="A911" s="1076">
        <v>25841</v>
      </c>
      <c r="B911" s="986">
        <v>111</v>
      </c>
      <c r="C911" s="987" t="s">
        <v>2598</v>
      </c>
      <c r="D911" s="1165" t="s">
        <v>2599</v>
      </c>
      <c r="E911" s="989">
        <v>43019</v>
      </c>
      <c r="F911" s="992" t="s">
        <v>2587</v>
      </c>
      <c r="G911" s="991">
        <v>43020</v>
      </c>
      <c r="H911" s="992">
        <v>43038</v>
      </c>
      <c r="I911" s="992" t="s">
        <v>2584</v>
      </c>
      <c r="J911" s="467"/>
      <c r="K911" s="467"/>
      <c r="L911" s="1405">
        <v>0</v>
      </c>
      <c r="M911" s="1405">
        <v>0</v>
      </c>
      <c r="N911" s="467"/>
      <c r="O911" s="467"/>
      <c r="P911" s="1405">
        <v>0</v>
      </c>
      <c r="Q911" s="1406">
        <v>0</v>
      </c>
      <c r="R911" s="993">
        <v>43077</v>
      </c>
      <c r="S911" s="993" t="s">
        <v>590</v>
      </c>
      <c r="T911" s="1166" t="s">
        <v>590</v>
      </c>
      <c r="U911" s="986"/>
      <c r="V911" s="1076">
        <v>25841</v>
      </c>
      <c r="W911" s="468"/>
      <c r="X911" s="468"/>
      <c r="Y911" s="1405">
        <v>0</v>
      </c>
      <c r="Z911" s="1405">
        <v>0</v>
      </c>
      <c r="AA911" s="992"/>
      <c r="AB911" s="1339"/>
      <c r="AC911" s="992">
        <v>43095</v>
      </c>
      <c r="AD911" s="1166" t="s">
        <v>590</v>
      </c>
      <c r="AE911" s="1164" t="s">
        <v>2363</v>
      </c>
      <c r="AF911" s="1169"/>
      <c r="AJ911" s="545"/>
      <c r="AL911" s="55"/>
      <c r="AM911" s="55"/>
      <c r="AN911" s="547"/>
      <c r="AO911" s="55"/>
      <c r="AP911" s="55"/>
      <c r="AQ911" s="55"/>
    </row>
    <row r="912" spans="1:43" s="1" customFormat="1" ht="15" hidden="1" customHeight="1" x14ac:dyDescent="0.25">
      <c r="A912" s="1076">
        <v>26793</v>
      </c>
      <c r="B912" s="986">
        <v>116</v>
      </c>
      <c r="C912" s="987" t="s">
        <v>2414</v>
      </c>
      <c r="D912" s="1165" t="s">
        <v>1177</v>
      </c>
      <c r="E912" s="989"/>
      <c r="F912" s="992" t="s">
        <v>2597</v>
      </c>
      <c r="G912" s="991">
        <v>43025</v>
      </c>
      <c r="H912" s="992">
        <v>43028</v>
      </c>
      <c r="I912" s="992" t="s">
        <v>2521</v>
      </c>
      <c r="J912" s="467"/>
      <c r="K912" s="467"/>
      <c r="L912" s="1405">
        <v>0</v>
      </c>
      <c r="M912" s="1405">
        <v>0</v>
      </c>
      <c r="N912" s="467"/>
      <c r="O912" s="467"/>
      <c r="P912" s="1405">
        <v>0</v>
      </c>
      <c r="Q912" s="1406">
        <v>0</v>
      </c>
      <c r="R912" s="993">
        <v>43073</v>
      </c>
      <c r="S912" s="993" t="s">
        <v>590</v>
      </c>
      <c r="T912" s="1166" t="s">
        <v>590</v>
      </c>
      <c r="U912" s="986"/>
      <c r="V912" s="1076">
        <v>26793</v>
      </c>
      <c r="W912" s="468"/>
      <c r="X912" s="468"/>
      <c r="Y912" s="1405">
        <v>0</v>
      </c>
      <c r="Z912" s="1405">
        <v>0</v>
      </c>
      <c r="AA912" s="992"/>
      <c r="AB912" s="1339"/>
      <c r="AC912" s="992">
        <v>43095</v>
      </c>
      <c r="AD912" s="1166" t="s">
        <v>590</v>
      </c>
      <c r="AE912" s="1164" t="s">
        <v>2363</v>
      </c>
      <c r="AF912" s="1169" t="s">
        <v>2600</v>
      </c>
      <c r="AJ912" s="545"/>
      <c r="AL912" s="55"/>
      <c r="AM912" s="55"/>
      <c r="AN912" s="547"/>
      <c r="AO912" s="55"/>
      <c r="AP912" s="55"/>
      <c r="AQ912" s="55"/>
    </row>
    <row r="913" spans="1:43" s="1" customFormat="1" ht="15" hidden="1" customHeight="1" x14ac:dyDescent="0.25">
      <c r="A913" s="1476">
        <v>25834</v>
      </c>
      <c r="B913" s="986">
        <v>104</v>
      </c>
      <c r="C913" s="987" t="s">
        <v>2601</v>
      </c>
      <c r="D913" s="1165" t="s">
        <v>1327</v>
      </c>
      <c r="E913" s="989">
        <v>43017</v>
      </c>
      <c r="F913" s="992" t="s">
        <v>2528</v>
      </c>
      <c r="G913" s="991">
        <v>43035</v>
      </c>
      <c r="H913" s="992">
        <v>43056</v>
      </c>
      <c r="I913" s="992" t="s">
        <v>2538</v>
      </c>
      <c r="J913" s="467"/>
      <c r="K913" s="467"/>
      <c r="L913" s="1405">
        <v>0</v>
      </c>
      <c r="M913" s="1405">
        <v>0</v>
      </c>
      <c r="N913" s="467"/>
      <c r="O913" s="467"/>
      <c r="P913" s="1405">
        <v>0</v>
      </c>
      <c r="Q913" s="1406">
        <v>0</v>
      </c>
      <c r="R913" s="993">
        <v>43089</v>
      </c>
      <c r="S913" s="993" t="s">
        <v>590</v>
      </c>
      <c r="T913" s="1166" t="s">
        <v>590</v>
      </c>
      <c r="U913" s="986"/>
      <c r="V913" s="1076">
        <v>25834</v>
      </c>
      <c r="W913" s="468"/>
      <c r="X913" s="468"/>
      <c r="Y913" s="1405">
        <v>0</v>
      </c>
      <c r="Z913" s="1405">
        <v>0</v>
      </c>
      <c r="AA913" s="992"/>
      <c r="AB913" s="1339"/>
      <c r="AC913" s="992">
        <v>43095</v>
      </c>
      <c r="AD913" s="1166" t="s">
        <v>590</v>
      </c>
      <c r="AE913" s="1164" t="s">
        <v>2363</v>
      </c>
      <c r="AF913" s="1169"/>
      <c r="AJ913" s="545"/>
      <c r="AL913" s="55"/>
      <c r="AM913" s="55"/>
      <c r="AN913" s="547"/>
      <c r="AO913" s="55"/>
      <c r="AP913" s="55"/>
      <c r="AQ913" s="55"/>
    </row>
    <row r="914" spans="1:43" s="1" customFormat="1" ht="15" hidden="1" customHeight="1" x14ac:dyDescent="0.25">
      <c r="A914" s="1076">
        <v>26791</v>
      </c>
      <c r="B914" s="986">
        <v>114</v>
      </c>
      <c r="C914" s="1477" t="s">
        <v>2602</v>
      </c>
      <c r="D914" s="1165" t="s">
        <v>1200</v>
      </c>
      <c r="E914" s="989"/>
      <c r="F914" s="992"/>
      <c r="G914" s="991"/>
      <c r="H914" s="992"/>
      <c r="I914" s="992"/>
      <c r="J914" s="467"/>
      <c r="K914" s="467"/>
      <c r="L914" s="1405">
        <v>0</v>
      </c>
      <c r="M914" s="1405">
        <v>0</v>
      </c>
      <c r="N914" s="467"/>
      <c r="O914" s="467"/>
      <c r="P914" s="1405">
        <v>0</v>
      </c>
      <c r="Q914" s="1406">
        <v>0</v>
      </c>
      <c r="R914" s="993"/>
      <c r="S914" s="993" t="s">
        <v>590</v>
      </c>
      <c r="T914" s="1166" t="s">
        <v>590</v>
      </c>
      <c r="U914" s="986"/>
      <c r="V914" s="1336"/>
      <c r="W914" s="468"/>
      <c r="X914" s="468"/>
      <c r="Y914" s="1405">
        <v>0</v>
      </c>
      <c r="Z914" s="1405">
        <v>5</v>
      </c>
      <c r="AA914" s="992">
        <v>43129</v>
      </c>
      <c r="AB914" s="1339"/>
      <c r="AC914" s="992">
        <v>43136</v>
      </c>
      <c r="AD914" s="1166"/>
      <c r="AE914" s="1164"/>
      <c r="AF914" s="1169"/>
      <c r="AJ914" s="545"/>
      <c r="AL914" s="55"/>
      <c r="AM914" s="55"/>
      <c r="AN914" s="547"/>
      <c r="AO914" s="55"/>
      <c r="AP914" s="55"/>
      <c r="AQ914" s="55"/>
    </row>
    <row r="915" spans="1:43" s="1" customFormat="1" ht="15" hidden="1" customHeight="1" x14ac:dyDescent="0.25">
      <c r="A915" s="1076">
        <v>25833</v>
      </c>
      <c r="B915" s="986">
        <v>103</v>
      </c>
      <c r="C915" s="987" t="s">
        <v>2603</v>
      </c>
      <c r="D915" s="1165" t="s">
        <v>1200</v>
      </c>
      <c r="E915" s="989"/>
      <c r="F915" s="992" t="s">
        <v>2593</v>
      </c>
      <c r="G915" s="991">
        <v>42905</v>
      </c>
      <c r="H915" s="992">
        <v>42914</v>
      </c>
      <c r="I915" s="992"/>
      <c r="J915" s="467"/>
      <c r="K915" s="467"/>
      <c r="L915" s="1405">
        <v>0</v>
      </c>
      <c r="M915" s="1405">
        <v>0</v>
      </c>
      <c r="N915" s="467"/>
      <c r="O915" s="467"/>
      <c r="P915" s="1405">
        <v>0</v>
      </c>
      <c r="Q915" s="1406">
        <v>0</v>
      </c>
      <c r="R915" s="993"/>
      <c r="S915" s="993" t="s">
        <v>590</v>
      </c>
      <c r="T915" s="1166" t="s">
        <v>590</v>
      </c>
      <c r="U915" s="986"/>
      <c r="V915" s="1336" t="s">
        <v>2083</v>
      </c>
      <c r="W915" s="468"/>
      <c r="X915" s="468"/>
      <c r="Y915" s="1405">
        <v>0</v>
      </c>
      <c r="Z915" s="1405">
        <v>0</v>
      </c>
      <c r="AA915" s="992"/>
      <c r="AB915" s="1339"/>
      <c r="AC915" s="992">
        <v>43095</v>
      </c>
      <c r="AD915" s="1166" t="s">
        <v>590</v>
      </c>
      <c r="AE915" s="986">
        <v>1</v>
      </c>
      <c r="AF915" s="1169"/>
      <c r="AJ915" s="545"/>
      <c r="AN915" s="545"/>
      <c r="AO915" s="55"/>
      <c r="AP915" s="55"/>
      <c r="AQ915" s="55"/>
    </row>
    <row r="916" spans="1:43" s="1" customFormat="1" ht="15" hidden="1" customHeight="1" x14ac:dyDescent="0.25">
      <c r="A916" s="1076">
        <v>25839</v>
      </c>
      <c r="B916" s="986">
        <v>109</v>
      </c>
      <c r="C916" s="987" t="s">
        <v>2604</v>
      </c>
      <c r="D916" s="1165" t="s">
        <v>2605</v>
      </c>
      <c r="E916" s="989"/>
      <c r="F916" s="992" t="s">
        <v>2593</v>
      </c>
      <c r="G916" s="991">
        <v>42905</v>
      </c>
      <c r="H916" s="992">
        <v>42914</v>
      </c>
      <c r="I916" s="992"/>
      <c r="J916" s="467"/>
      <c r="K916" s="467"/>
      <c r="L916" s="1405">
        <v>0</v>
      </c>
      <c r="M916" s="1405">
        <v>0</v>
      </c>
      <c r="N916" s="467"/>
      <c r="O916" s="467"/>
      <c r="P916" s="1405">
        <v>0</v>
      </c>
      <c r="Q916" s="1406">
        <v>0</v>
      </c>
      <c r="R916" s="993"/>
      <c r="S916" s="993" t="s">
        <v>590</v>
      </c>
      <c r="T916" s="1166" t="s">
        <v>590</v>
      </c>
      <c r="U916" s="986"/>
      <c r="V916" s="1336" t="s">
        <v>2083</v>
      </c>
      <c r="W916" s="468"/>
      <c r="X916" s="468"/>
      <c r="Y916" s="1405">
        <v>0</v>
      </c>
      <c r="Z916" s="1405">
        <v>0</v>
      </c>
      <c r="AA916" s="992"/>
      <c r="AB916" s="1339"/>
      <c r="AC916" s="992">
        <v>43095</v>
      </c>
      <c r="AD916" s="1166" t="s">
        <v>590</v>
      </c>
      <c r="AE916" s="986">
        <v>1</v>
      </c>
      <c r="AF916" s="1169"/>
      <c r="AJ916" s="545"/>
      <c r="AN916" s="545"/>
      <c r="AO916" s="55"/>
      <c r="AP916" s="55"/>
      <c r="AQ916" s="55"/>
    </row>
    <row r="917" spans="1:43" s="1" customFormat="1" ht="15" hidden="1" customHeight="1" x14ac:dyDescent="0.25">
      <c r="A917" s="1423">
        <v>25842</v>
      </c>
      <c r="B917" s="1478">
        <v>112</v>
      </c>
      <c r="C917" s="1479" t="s">
        <v>2606</v>
      </c>
      <c r="D917" s="1480" t="s">
        <v>2607</v>
      </c>
      <c r="E917" s="1427"/>
      <c r="F917" s="1428" t="s">
        <v>2593</v>
      </c>
      <c r="G917" s="1429">
        <v>42912</v>
      </c>
      <c r="H917" s="1428">
        <v>42927</v>
      </c>
      <c r="I917" s="1428"/>
      <c r="J917" s="467"/>
      <c r="K917" s="467"/>
      <c r="L917" s="1405">
        <v>0</v>
      </c>
      <c r="M917" s="1405">
        <v>0</v>
      </c>
      <c r="N917" s="467"/>
      <c r="O917" s="467"/>
      <c r="P917" s="1405">
        <v>0</v>
      </c>
      <c r="Q917" s="1406">
        <v>0</v>
      </c>
      <c r="R917" s="1430"/>
      <c r="S917" s="1430"/>
      <c r="T917" s="1433"/>
      <c r="U917" s="1478"/>
      <c r="V917" s="1336" t="s">
        <v>2406</v>
      </c>
      <c r="W917" s="468"/>
      <c r="X917" s="468"/>
      <c r="Y917" s="1405">
        <v>0</v>
      </c>
      <c r="Z917" s="1431">
        <v>0</v>
      </c>
      <c r="AA917" s="1428"/>
      <c r="AB917" s="1481"/>
      <c r="AC917" s="1428">
        <v>43095</v>
      </c>
      <c r="AD917" s="1433" t="s">
        <v>590</v>
      </c>
      <c r="AE917" s="1482" t="s">
        <v>2363</v>
      </c>
      <c r="AF917" s="1436"/>
      <c r="AJ917" s="545"/>
      <c r="AN917" s="545"/>
      <c r="AO917" s="55"/>
      <c r="AP917" s="55"/>
      <c r="AQ917" s="55"/>
    </row>
    <row r="918" spans="1:43" s="1" customFormat="1" ht="15" hidden="1" customHeight="1" x14ac:dyDescent="0.25">
      <c r="A918" s="1336">
        <v>25867</v>
      </c>
      <c r="B918" s="986">
        <v>150</v>
      </c>
      <c r="C918" s="987" t="s">
        <v>2608</v>
      </c>
      <c r="D918" s="1165" t="s">
        <v>74</v>
      </c>
      <c r="E918" s="989"/>
      <c r="F918" s="992">
        <v>43041</v>
      </c>
      <c r="G918" s="991"/>
      <c r="H918" s="992"/>
      <c r="I918" s="992"/>
      <c r="J918" s="467"/>
      <c r="K918" s="467"/>
      <c r="L918" s="1405">
        <v>0</v>
      </c>
      <c r="M918" s="1405">
        <v>0</v>
      </c>
      <c r="N918" s="467"/>
      <c r="O918" s="467"/>
      <c r="P918" s="1405">
        <v>0</v>
      </c>
      <c r="Q918" s="1406">
        <v>0</v>
      </c>
      <c r="R918" s="993"/>
      <c r="S918" s="993"/>
      <c r="T918" s="1166"/>
      <c r="U918" s="986"/>
      <c r="V918" s="1483"/>
      <c r="W918" s="468"/>
      <c r="X918" s="468"/>
      <c r="Y918" s="1405">
        <v>0</v>
      </c>
      <c r="Z918" s="1405"/>
      <c r="AA918" s="992"/>
      <c r="AB918" s="1339"/>
      <c r="AC918" s="992"/>
      <c r="AD918" s="1166"/>
      <c r="AE918" s="1164"/>
      <c r="AF918" s="1169"/>
      <c r="AJ918" s="545"/>
      <c r="AL918" s="55"/>
      <c r="AM918" s="55"/>
      <c r="AN918" s="547"/>
      <c r="AO918" s="55"/>
      <c r="AP918" s="55"/>
      <c r="AQ918" s="55"/>
    </row>
    <row r="919" spans="1:43" s="1" customFormat="1" ht="15" hidden="1" customHeight="1" x14ac:dyDescent="0.25">
      <c r="A919" s="469">
        <v>25868</v>
      </c>
      <c r="B919" s="986">
        <v>151</v>
      </c>
      <c r="C919" s="987" t="s">
        <v>2609</v>
      </c>
      <c r="D919" s="1165" t="s">
        <v>77</v>
      </c>
      <c r="E919" s="989"/>
      <c r="F919" s="992">
        <v>43041</v>
      </c>
      <c r="G919" s="991"/>
      <c r="H919" s="992"/>
      <c r="I919" s="992"/>
      <c r="J919" s="467"/>
      <c r="K919" s="467"/>
      <c r="L919" s="1405">
        <v>0</v>
      </c>
      <c r="M919" s="1405">
        <v>0</v>
      </c>
      <c r="N919" s="467"/>
      <c r="O919" s="467"/>
      <c r="P919" s="1405">
        <v>0</v>
      </c>
      <c r="Q919" s="1406">
        <v>0</v>
      </c>
      <c r="R919" s="993"/>
      <c r="S919" s="993"/>
      <c r="T919" s="1166"/>
      <c r="U919" s="986"/>
      <c r="V919" s="331"/>
      <c r="W919" s="468"/>
      <c r="X919" s="468"/>
      <c r="Y919" s="1405">
        <v>0</v>
      </c>
      <c r="Z919" s="1405"/>
      <c r="AA919" s="992"/>
      <c r="AB919" s="1339"/>
      <c r="AC919" s="992"/>
      <c r="AD919" s="1166"/>
      <c r="AE919" s="1164"/>
      <c r="AF919" s="1169"/>
      <c r="AJ919" s="545"/>
      <c r="AL919" s="55"/>
      <c r="AM919" s="55"/>
      <c r="AN919" s="547"/>
      <c r="AO919" s="55"/>
      <c r="AP919" s="55"/>
      <c r="AQ919" s="55"/>
    </row>
    <row r="920" spans="1:43" s="1" customFormat="1" ht="15" hidden="1" customHeight="1" x14ac:dyDescent="0.25">
      <c r="A920" s="331">
        <v>25869</v>
      </c>
      <c r="B920" s="986">
        <v>152</v>
      </c>
      <c r="C920" s="987" t="s">
        <v>2610</v>
      </c>
      <c r="D920" s="1165" t="s">
        <v>80</v>
      </c>
      <c r="E920" s="989"/>
      <c r="F920" s="992">
        <v>43109</v>
      </c>
      <c r="G920" s="991"/>
      <c r="H920" s="992"/>
      <c r="I920" s="992"/>
      <c r="J920" s="467"/>
      <c r="K920" s="467"/>
      <c r="L920" s="1405">
        <v>0</v>
      </c>
      <c r="M920" s="1405">
        <v>0</v>
      </c>
      <c r="N920" s="467"/>
      <c r="O920" s="467"/>
      <c r="P920" s="1405">
        <v>0</v>
      </c>
      <c r="Q920" s="1406">
        <v>0</v>
      </c>
      <c r="R920" s="993"/>
      <c r="S920" s="993"/>
      <c r="T920" s="1166"/>
      <c r="U920" s="986"/>
      <c r="V920" s="1483"/>
      <c r="W920" s="468"/>
      <c r="X920" s="468"/>
      <c r="Y920" s="1405">
        <v>0</v>
      </c>
      <c r="Z920" s="1405"/>
      <c r="AA920" s="992"/>
      <c r="AB920" s="1339"/>
      <c r="AC920" s="992"/>
      <c r="AD920" s="1166"/>
      <c r="AE920" s="1164"/>
      <c r="AF920" s="1169"/>
      <c r="AJ920" s="545"/>
      <c r="AL920" s="55"/>
      <c r="AM920" s="55"/>
      <c r="AN920" s="547"/>
      <c r="AO920" s="55"/>
      <c r="AP920" s="55"/>
      <c r="AQ920" s="55"/>
    </row>
    <row r="921" spans="1:43" s="1" customFormat="1" ht="15" hidden="1" customHeight="1" x14ac:dyDescent="0.25">
      <c r="A921" s="331">
        <v>25870</v>
      </c>
      <c r="B921" s="986">
        <v>153</v>
      </c>
      <c r="C921" s="987" t="s">
        <v>2611</v>
      </c>
      <c r="D921" s="1165" t="s">
        <v>2612</v>
      </c>
      <c r="E921" s="989"/>
      <c r="F921" s="992"/>
      <c r="G921" s="991"/>
      <c r="H921" s="992"/>
      <c r="I921" s="992"/>
      <c r="J921" s="467"/>
      <c r="K921" s="467"/>
      <c r="L921" s="1405">
        <v>0</v>
      </c>
      <c r="M921" s="1405">
        <v>0</v>
      </c>
      <c r="N921" s="467"/>
      <c r="O921" s="467"/>
      <c r="P921" s="1405">
        <v>0</v>
      </c>
      <c r="Q921" s="1406">
        <v>0</v>
      </c>
      <c r="R921" s="993"/>
      <c r="S921" s="993"/>
      <c r="T921" s="1166"/>
      <c r="U921" s="986"/>
      <c r="V921" s="331"/>
      <c r="W921" s="468"/>
      <c r="X921" s="468"/>
      <c r="Y921" s="1405">
        <v>0</v>
      </c>
      <c r="Z921" s="1405"/>
      <c r="AA921" s="992"/>
      <c r="AB921" s="1339"/>
      <c r="AC921" s="992"/>
      <c r="AD921" s="1166"/>
      <c r="AE921" s="1164"/>
      <c r="AF921" s="1169"/>
      <c r="AJ921" s="545"/>
      <c r="AL921" s="55"/>
      <c r="AM921" s="55"/>
      <c r="AN921" s="547"/>
      <c r="AO921" s="55"/>
      <c r="AP921" s="55"/>
      <c r="AQ921" s="55"/>
    </row>
    <row r="922" spans="1:43" s="1" customFormat="1" ht="15" hidden="1" customHeight="1" x14ac:dyDescent="0.25">
      <c r="A922" s="331">
        <v>25871</v>
      </c>
      <c r="B922" s="986">
        <v>154</v>
      </c>
      <c r="C922" s="987" t="s">
        <v>450</v>
      </c>
      <c r="D922" s="1165" t="s">
        <v>451</v>
      </c>
      <c r="E922" s="989"/>
      <c r="F922" s="992"/>
      <c r="G922" s="991"/>
      <c r="H922" s="992"/>
      <c r="I922" s="992"/>
      <c r="J922" s="467"/>
      <c r="K922" s="467"/>
      <c r="L922" s="1405">
        <v>0</v>
      </c>
      <c r="M922" s="1405">
        <v>0</v>
      </c>
      <c r="N922" s="467"/>
      <c r="O922" s="467"/>
      <c r="P922" s="1405">
        <v>0</v>
      </c>
      <c r="Q922" s="1406">
        <v>0</v>
      </c>
      <c r="R922" s="993"/>
      <c r="S922" s="993"/>
      <c r="T922" s="1166"/>
      <c r="U922" s="986"/>
      <c r="V922" s="1483"/>
      <c r="W922" s="468"/>
      <c r="X922" s="468"/>
      <c r="Y922" s="1405">
        <v>0</v>
      </c>
      <c r="Z922" s="1405"/>
      <c r="AA922" s="992"/>
      <c r="AB922" s="1339"/>
      <c r="AC922" s="992"/>
      <c r="AD922" s="1166"/>
      <c r="AE922" s="1164"/>
      <c r="AF922" s="1169"/>
      <c r="AJ922" s="545"/>
      <c r="AL922" s="55"/>
      <c r="AM922" s="55"/>
      <c r="AN922" s="547"/>
      <c r="AO922" s="55"/>
      <c r="AP922" s="55"/>
      <c r="AQ922" s="55"/>
    </row>
    <row r="923" spans="1:43" s="1" customFormat="1" ht="15" hidden="1" customHeight="1" x14ac:dyDescent="0.25">
      <c r="A923" s="1336">
        <v>25872</v>
      </c>
      <c r="B923" s="986">
        <v>155</v>
      </c>
      <c r="C923" s="987" t="s">
        <v>452</v>
      </c>
      <c r="D923" s="1165" t="s">
        <v>453</v>
      </c>
      <c r="E923" s="989"/>
      <c r="F923" s="992"/>
      <c r="G923" s="991"/>
      <c r="H923" s="992"/>
      <c r="I923" s="992"/>
      <c r="J923" s="470"/>
      <c r="K923" s="470"/>
      <c r="L923" s="1405">
        <v>0</v>
      </c>
      <c r="M923" s="1405">
        <v>0</v>
      </c>
      <c r="N923" s="470"/>
      <c r="O923" s="470"/>
      <c r="P923" s="1405">
        <v>0</v>
      </c>
      <c r="Q923" s="1406">
        <v>0</v>
      </c>
      <c r="R923" s="993"/>
      <c r="S923" s="993"/>
      <c r="T923" s="1166"/>
      <c r="U923" s="986"/>
      <c r="V923" s="1483"/>
      <c r="W923" s="251"/>
      <c r="X923" s="251"/>
      <c r="Y923" s="1405">
        <v>0</v>
      </c>
      <c r="Z923" s="1405"/>
      <c r="AA923" s="992"/>
      <c r="AB923" s="1339"/>
      <c r="AC923" s="992"/>
      <c r="AD923" s="1166"/>
      <c r="AE923" s="1164"/>
      <c r="AF923" s="1169"/>
      <c r="AJ923" s="545"/>
      <c r="AL923" s="55"/>
      <c r="AM923" s="55"/>
      <c r="AN923" s="547"/>
      <c r="AO923" s="55"/>
      <c r="AP923" s="55"/>
      <c r="AQ923" s="55"/>
    </row>
    <row r="925" spans="1:43" s="1" customFormat="1" ht="15" customHeight="1" x14ac:dyDescent="0.25">
      <c r="A925" s="2284" t="s">
        <v>2613</v>
      </c>
      <c r="B925" s="2284"/>
      <c r="C925" s="2284"/>
      <c r="D925" s="2284"/>
      <c r="E925" s="453"/>
      <c r="F925" s="457">
        <v>43034</v>
      </c>
      <c r="G925" s="452"/>
      <c r="H925" s="453"/>
      <c r="I925" s="453"/>
      <c r="J925" s="1474"/>
      <c r="K925" s="1475"/>
      <c r="L925" s="454">
        <f>SUM(L926:L955)</f>
        <v>0</v>
      </c>
      <c r="M925" s="454">
        <f>SUM(M926:M955)</f>
        <v>0</v>
      </c>
      <c r="N925" s="1484"/>
      <c r="O925" s="1475"/>
      <c r="P925" s="454">
        <f>SUM(P926:P955)</f>
        <v>0</v>
      </c>
      <c r="Q925" s="454">
        <f>SUM(Q926:Q955)</f>
        <v>0</v>
      </c>
      <c r="R925" s="454"/>
      <c r="S925" s="454"/>
      <c r="T925" s="454"/>
      <c r="U925" s="454"/>
      <c r="V925" s="454"/>
      <c r="W925" s="1484"/>
      <c r="X925" s="1475"/>
      <c r="Y925" s="454">
        <f>SUM(Y926:Y955)</f>
        <v>0</v>
      </c>
      <c r="Z925" s="454">
        <f>SUM(Z926:Z955)</f>
        <v>25</v>
      </c>
      <c r="AA925" s="453"/>
      <c r="AB925" s="453"/>
      <c r="AC925" s="453"/>
      <c r="AD925" s="451"/>
      <c r="AE925" s="455"/>
      <c r="AF925" s="456"/>
      <c r="AG925" s="1261"/>
      <c r="AH925" s="289" t="s">
        <v>2031</v>
      </c>
      <c r="AI925" s="289" t="s">
        <v>2032</v>
      </c>
      <c r="AJ925" s="552"/>
      <c r="AK925" s="289"/>
      <c r="AL925" s="289" t="s">
        <v>2032</v>
      </c>
      <c r="AM925" s="289" t="s">
        <v>2031</v>
      </c>
      <c r="AN925" s="1262"/>
    </row>
    <row r="926" spans="1:43" s="1" customFormat="1" ht="15" customHeight="1" x14ac:dyDescent="0.25">
      <c r="A926" s="314">
        <v>26977</v>
      </c>
      <c r="B926" s="1332" t="s">
        <v>1705</v>
      </c>
      <c r="C926" s="1419" t="s">
        <v>2614</v>
      </c>
      <c r="D926" s="1333" t="s">
        <v>2615</v>
      </c>
      <c r="E926" s="1297"/>
      <c r="F926" s="1230"/>
      <c r="G926" s="1229">
        <v>43371</v>
      </c>
      <c r="H926" s="1230">
        <v>43378</v>
      </c>
      <c r="I926" s="1230"/>
      <c r="J926" s="461"/>
      <c r="K926" s="461"/>
      <c r="L926" s="1379">
        <v>0</v>
      </c>
      <c r="M926" s="1379">
        <v>0</v>
      </c>
      <c r="N926" s="461"/>
      <c r="O926" s="461"/>
      <c r="P926" s="1379">
        <v>0</v>
      </c>
      <c r="Q926" s="1391">
        <v>0</v>
      </c>
      <c r="R926" s="1231">
        <v>43126</v>
      </c>
      <c r="S926" s="1231" t="s">
        <v>154</v>
      </c>
      <c r="T926" s="1097"/>
      <c r="U926" s="1045"/>
      <c r="V926" s="1101"/>
      <c r="W926" s="461"/>
      <c r="X926" s="461"/>
      <c r="Y926" s="1379">
        <v>0</v>
      </c>
      <c r="Z926" s="1379">
        <v>0</v>
      </c>
      <c r="AA926" s="1230"/>
      <c r="AB926" s="1307"/>
      <c r="AC926" s="1230">
        <v>43171</v>
      </c>
      <c r="AD926" s="1097"/>
      <c r="AE926" s="1331" t="s">
        <v>2616</v>
      </c>
      <c r="AF926" s="1109"/>
      <c r="AG926" s="1263" t="s">
        <v>2035</v>
      </c>
      <c r="AH926" s="1237">
        <v>2144</v>
      </c>
      <c r="AI926" s="1237">
        <v>2075</v>
      </c>
      <c r="AJ926" s="1264">
        <f>AI926/AH926</f>
        <v>0.96781716417910446</v>
      </c>
      <c r="AK926" s="1237"/>
      <c r="AL926" s="1237">
        <v>1201311</v>
      </c>
      <c r="AM926" s="1237">
        <v>1232964</v>
      </c>
      <c r="AN926" s="1264">
        <f>AL926/AM926</f>
        <v>0.97432771759759407</v>
      </c>
    </row>
    <row r="927" spans="1:43" s="1" customFormat="1" ht="15" customHeight="1" x14ac:dyDescent="0.25">
      <c r="A927" s="170">
        <v>26888</v>
      </c>
      <c r="B927" s="1332">
        <v>104</v>
      </c>
      <c r="C927" s="1419" t="s">
        <v>2617</v>
      </c>
      <c r="D927" s="1333" t="s">
        <v>2519</v>
      </c>
      <c r="E927" s="1297"/>
      <c r="F927" s="1230" t="s">
        <v>2618</v>
      </c>
      <c r="G927" s="1229">
        <v>43046</v>
      </c>
      <c r="H927" s="1230">
        <v>43056</v>
      </c>
      <c r="I927" s="1230" t="s">
        <v>2538</v>
      </c>
      <c r="J927" s="461"/>
      <c r="K927" s="461"/>
      <c r="L927" s="1379">
        <v>0</v>
      </c>
      <c r="M927" s="1379">
        <v>0</v>
      </c>
      <c r="N927" s="461"/>
      <c r="O927" s="461"/>
      <c r="P927" s="1379">
        <v>0</v>
      </c>
      <c r="Q927" s="1391">
        <v>0</v>
      </c>
      <c r="R927" s="1231">
        <v>43150</v>
      </c>
      <c r="S927" s="1231" t="s">
        <v>154</v>
      </c>
      <c r="T927" s="1097" t="s">
        <v>154</v>
      </c>
      <c r="U927" s="1045"/>
      <c r="V927" s="1258">
        <v>26888</v>
      </c>
      <c r="W927" s="461"/>
      <c r="X927" s="461"/>
      <c r="Y927" s="1379">
        <v>0</v>
      </c>
      <c r="Z927" s="1379">
        <v>25</v>
      </c>
      <c r="AA927" s="1230"/>
      <c r="AB927" s="1307"/>
      <c r="AC927" s="1230">
        <v>43171</v>
      </c>
      <c r="AD927" s="1097"/>
      <c r="AE927" s="1331" t="s">
        <v>2451</v>
      </c>
      <c r="AF927" s="1109"/>
      <c r="AG927" s="1263" t="s">
        <v>2038</v>
      </c>
      <c r="AH927" s="1237">
        <v>1307</v>
      </c>
      <c r="AI927" s="1237">
        <v>1125</v>
      </c>
      <c r="AJ927" s="1264">
        <f>AI927/AH927</f>
        <v>0.8607498087222647</v>
      </c>
      <c r="AK927" s="1237"/>
      <c r="AL927" s="1237"/>
      <c r="AM927" s="1237"/>
      <c r="AN927" s="1264"/>
    </row>
    <row r="928" spans="1:43" s="1" customFormat="1" ht="15" customHeight="1" x14ac:dyDescent="0.25">
      <c r="A928" s="170">
        <v>26912</v>
      </c>
      <c r="B928" s="1332">
        <v>128</v>
      </c>
      <c r="C928" s="1419" t="s">
        <v>2619</v>
      </c>
      <c r="D928" s="1333" t="s">
        <v>2620</v>
      </c>
      <c r="E928" s="1297"/>
      <c r="F928" s="1230"/>
      <c r="G928" s="1229">
        <v>43105</v>
      </c>
      <c r="H928" s="1230">
        <v>43129</v>
      </c>
      <c r="I928" s="1230" t="s">
        <v>2621</v>
      </c>
      <c r="J928" s="461"/>
      <c r="K928" s="461"/>
      <c r="L928" s="1379">
        <v>0</v>
      </c>
      <c r="M928" s="1379">
        <v>0</v>
      </c>
      <c r="N928" s="461"/>
      <c r="O928" s="461"/>
      <c r="P928" s="1379">
        <v>0</v>
      </c>
      <c r="Q928" s="1391">
        <v>0</v>
      </c>
      <c r="R928" s="1231">
        <v>43150</v>
      </c>
      <c r="S928" s="1231" t="s">
        <v>154</v>
      </c>
      <c r="T928" s="1097"/>
      <c r="U928" s="1045"/>
      <c r="V928" s="1101">
        <v>26912</v>
      </c>
      <c r="W928" s="461"/>
      <c r="X928" s="461"/>
      <c r="Y928" s="1379">
        <v>0</v>
      </c>
      <c r="Z928" s="1379"/>
      <c r="AA928" s="1230"/>
      <c r="AB928" s="1307"/>
      <c r="AC928" s="1230"/>
      <c r="AD928" s="1097"/>
      <c r="AE928" s="1331"/>
      <c r="AF928" s="1109"/>
      <c r="AG928" s="1263" t="s">
        <v>2041</v>
      </c>
      <c r="AH928" s="1237">
        <v>3894</v>
      </c>
      <c r="AI928" s="1237">
        <v>3238</v>
      </c>
      <c r="AJ928" s="1264">
        <f>AI928/AH928</f>
        <v>0.83153569594247556</v>
      </c>
      <c r="AK928" s="1237"/>
      <c r="AL928" s="1237"/>
      <c r="AM928" s="1237"/>
      <c r="AN928" s="1264"/>
    </row>
    <row r="929" spans="1:40" s="1" customFormat="1" ht="15" customHeight="1" x14ac:dyDescent="0.25">
      <c r="A929" s="1336">
        <v>26977</v>
      </c>
      <c r="B929" s="1334" t="s">
        <v>1705</v>
      </c>
      <c r="C929" s="1420" t="s">
        <v>2622</v>
      </c>
      <c r="D929" s="1335" t="s">
        <v>2623</v>
      </c>
      <c r="E929" s="989"/>
      <c r="F929" s="992" t="s">
        <v>2400</v>
      </c>
      <c r="G929" s="991">
        <v>43006</v>
      </c>
      <c r="H929" s="992">
        <v>43006</v>
      </c>
      <c r="I929" s="992" t="s">
        <v>2624</v>
      </c>
      <c r="J929" s="467"/>
      <c r="K929" s="467"/>
      <c r="L929" s="1405">
        <v>0</v>
      </c>
      <c r="M929" s="1405">
        <v>0</v>
      </c>
      <c r="N929" s="467"/>
      <c r="O929" s="467"/>
      <c r="P929" s="1405">
        <v>0</v>
      </c>
      <c r="Q929" s="1406">
        <v>0</v>
      </c>
      <c r="R929" s="993">
        <v>43150</v>
      </c>
      <c r="S929" s="993" t="s">
        <v>154</v>
      </c>
      <c r="T929" s="1166"/>
      <c r="U929" s="990"/>
      <c r="V929" s="1076">
        <v>26977</v>
      </c>
      <c r="W929" s="467"/>
      <c r="X929" s="467"/>
      <c r="Y929" s="1405">
        <v>0</v>
      </c>
      <c r="Z929" s="1405">
        <v>0</v>
      </c>
      <c r="AA929" s="992"/>
      <c r="AB929" s="1337"/>
      <c r="AC929" s="992">
        <v>43171</v>
      </c>
      <c r="AD929" s="1166" t="s">
        <v>154</v>
      </c>
      <c r="AE929" s="1338" t="s">
        <v>2616</v>
      </c>
      <c r="AF929" s="1169"/>
      <c r="AG929" s="1263"/>
      <c r="AH929" s="1237">
        <f>SUM(AH926:AH928)</f>
        <v>7345</v>
      </c>
      <c r="AI929" s="1237">
        <f>SUM(AI926:AI928)</f>
        <v>6438</v>
      </c>
      <c r="AJ929" s="1264">
        <f>AI929/AH929</f>
        <v>0.87651463580667122</v>
      </c>
      <c r="AK929" s="1237"/>
      <c r="AL929" s="1237"/>
      <c r="AM929" s="1237"/>
      <c r="AN929" s="1264"/>
    </row>
    <row r="930" spans="1:40" s="1" customFormat="1" ht="15" hidden="1" customHeight="1" x14ac:dyDescent="0.25">
      <c r="A930" s="1336">
        <v>26978</v>
      </c>
      <c r="B930" s="1334" t="s">
        <v>1230</v>
      </c>
      <c r="C930" s="1420" t="s">
        <v>2625</v>
      </c>
      <c r="D930" s="1335" t="s">
        <v>2626</v>
      </c>
      <c r="E930" s="989"/>
      <c r="F930" s="992" t="s">
        <v>2400</v>
      </c>
      <c r="G930" s="991">
        <v>43006</v>
      </c>
      <c r="H930" s="992">
        <v>43006</v>
      </c>
      <c r="I930" s="992" t="s">
        <v>2624</v>
      </c>
      <c r="J930" s="467"/>
      <c r="K930" s="467"/>
      <c r="L930" s="1405">
        <v>0</v>
      </c>
      <c r="M930" s="1405">
        <v>0</v>
      </c>
      <c r="N930" s="467"/>
      <c r="O930" s="467"/>
      <c r="P930" s="1405">
        <v>0</v>
      </c>
      <c r="Q930" s="1406">
        <v>0</v>
      </c>
      <c r="R930" s="993">
        <v>43150</v>
      </c>
      <c r="S930" s="993" t="s">
        <v>154</v>
      </c>
      <c r="T930" s="1166"/>
      <c r="U930" s="990"/>
      <c r="V930" s="1076">
        <v>26978</v>
      </c>
      <c r="W930" s="467"/>
      <c r="X930" s="467"/>
      <c r="Y930" s="1405">
        <v>0</v>
      </c>
      <c r="Z930" s="1405">
        <v>0</v>
      </c>
      <c r="AA930" s="992"/>
      <c r="AB930" s="1337"/>
      <c r="AC930" s="992">
        <v>43171</v>
      </c>
      <c r="AD930" s="1166" t="s">
        <v>154</v>
      </c>
      <c r="AE930" s="1338" t="s">
        <v>2616</v>
      </c>
      <c r="AF930" s="1169"/>
      <c r="AJ930" s="545"/>
      <c r="AN930" s="545"/>
    </row>
    <row r="931" spans="1:40" s="1" customFormat="1" ht="15" hidden="1" customHeight="1" x14ac:dyDescent="0.25">
      <c r="A931" s="1336">
        <v>26978</v>
      </c>
      <c r="B931" s="1334" t="s">
        <v>1230</v>
      </c>
      <c r="C931" s="1420" t="s">
        <v>2627</v>
      </c>
      <c r="D931" s="1335" t="s">
        <v>2628</v>
      </c>
      <c r="E931" s="989"/>
      <c r="F931" s="992"/>
      <c r="G931" s="991">
        <v>43371</v>
      </c>
      <c r="H931" s="992">
        <v>43378</v>
      </c>
      <c r="I931" s="992"/>
      <c r="J931" s="467"/>
      <c r="K931" s="467"/>
      <c r="L931" s="1405">
        <v>0</v>
      </c>
      <c r="M931" s="1405">
        <v>0</v>
      </c>
      <c r="N931" s="467"/>
      <c r="O931" s="467"/>
      <c r="P931" s="1405">
        <v>0</v>
      </c>
      <c r="Q931" s="1406">
        <v>0</v>
      </c>
      <c r="R931" s="993">
        <v>43122</v>
      </c>
      <c r="S931" s="993" t="s">
        <v>154</v>
      </c>
      <c r="T931" s="1166"/>
      <c r="U931" s="990"/>
      <c r="V931" s="1076"/>
      <c r="W931" s="467"/>
      <c r="X931" s="467"/>
      <c r="Y931" s="1405">
        <v>0</v>
      </c>
      <c r="Z931" s="1405">
        <v>0</v>
      </c>
      <c r="AA931" s="992"/>
      <c r="AB931" s="1337"/>
      <c r="AC931" s="992">
        <v>43171</v>
      </c>
      <c r="AD931" s="1166" t="s">
        <v>154</v>
      </c>
      <c r="AE931" s="1338" t="s">
        <v>2616</v>
      </c>
      <c r="AF931" s="1169"/>
      <c r="AJ931" s="545"/>
      <c r="AN931" s="545"/>
    </row>
    <row r="932" spans="1:40" s="1" customFormat="1" ht="18" hidden="1" customHeight="1" x14ac:dyDescent="0.25">
      <c r="A932" s="324">
        <v>26910</v>
      </c>
      <c r="B932" s="1334">
        <v>126</v>
      </c>
      <c r="C932" s="1420" t="s">
        <v>2629</v>
      </c>
      <c r="D932" s="1485" t="s">
        <v>2630</v>
      </c>
      <c r="E932" s="1486"/>
      <c r="F932" s="992" t="s">
        <v>2467</v>
      </c>
      <c r="G932" s="991">
        <v>43087</v>
      </c>
      <c r="H932" s="992">
        <v>43097</v>
      </c>
      <c r="I932" s="992" t="s">
        <v>2631</v>
      </c>
      <c r="J932" s="467"/>
      <c r="K932" s="467"/>
      <c r="L932" s="1405">
        <v>0</v>
      </c>
      <c r="M932" s="1405">
        <v>0</v>
      </c>
      <c r="N932" s="467"/>
      <c r="O932" s="467"/>
      <c r="P932" s="1405">
        <v>0</v>
      </c>
      <c r="Q932" s="1406">
        <v>0</v>
      </c>
      <c r="R932" s="993"/>
      <c r="S932" s="993"/>
      <c r="T932" s="1166"/>
      <c r="U932" s="990"/>
      <c r="V932" s="1076"/>
      <c r="W932" s="467"/>
      <c r="X932" s="467"/>
      <c r="Y932" s="1405">
        <v>0</v>
      </c>
      <c r="Z932" s="1405">
        <v>0</v>
      </c>
      <c r="AA932" s="992"/>
      <c r="AB932" s="1337"/>
      <c r="AC932" s="992"/>
      <c r="AD932" s="1166"/>
      <c r="AE932" s="1338"/>
      <c r="AF932" s="1169" t="s">
        <v>2439</v>
      </c>
      <c r="AJ932" s="545"/>
      <c r="AN932" s="545"/>
    </row>
    <row r="933" spans="1:40" s="1" customFormat="1" ht="15" hidden="1" customHeight="1" x14ac:dyDescent="0.25">
      <c r="A933" s="1336">
        <v>26916</v>
      </c>
      <c r="B933" s="1334">
        <v>140</v>
      </c>
      <c r="C933" s="1420" t="s">
        <v>2632</v>
      </c>
      <c r="D933" s="1335" t="s">
        <v>2633</v>
      </c>
      <c r="E933" s="989"/>
      <c r="F933" s="992"/>
      <c r="G933" s="991"/>
      <c r="H933" s="992"/>
      <c r="I933" s="992"/>
      <c r="J933" s="467"/>
      <c r="K933" s="467"/>
      <c r="L933" s="1405"/>
      <c r="M933" s="1405"/>
      <c r="N933" s="467"/>
      <c r="O933" s="467"/>
      <c r="P933" s="1405"/>
      <c r="Q933" s="1406"/>
      <c r="R933" s="993"/>
      <c r="S933" s="993"/>
      <c r="T933" s="1166"/>
      <c r="U933" s="990"/>
      <c r="V933" s="1076"/>
      <c r="W933" s="467"/>
      <c r="X933" s="467"/>
      <c r="Y933" s="1405"/>
      <c r="Z933" s="1405"/>
      <c r="AA933" s="992"/>
      <c r="AB933" s="1337"/>
      <c r="AC933" s="992"/>
      <c r="AD933" s="1166"/>
      <c r="AE933" s="1338"/>
      <c r="AF933" s="1169"/>
      <c r="AJ933" s="545"/>
      <c r="AN933" s="545"/>
    </row>
    <row r="934" spans="1:40" s="1" customFormat="1" ht="15" hidden="1" customHeight="1" x14ac:dyDescent="0.25">
      <c r="A934" s="1336">
        <v>26917</v>
      </c>
      <c r="B934" s="1334">
        <v>141</v>
      </c>
      <c r="C934" s="1420" t="s">
        <v>2634</v>
      </c>
      <c r="D934" s="1335" t="s">
        <v>77</v>
      </c>
      <c r="E934" s="989"/>
      <c r="F934" s="992"/>
      <c r="G934" s="991"/>
      <c r="H934" s="992"/>
      <c r="I934" s="992"/>
      <c r="J934" s="467"/>
      <c r="K934" s="467"/>
      <c r="L934" s="1405"/>
      <c r="M934" s="1405"/>
      <c r="N934" s="467"/>
      <c r="O934" s="467"/>
      <c r="P934" s="1405"/>
      <c r="Q934" s="1406"/>
      <c r="R934" s="993"/>
      <c r="S934" s="993"/>
      <c r="T934" s="1166"/>
      <c r="U934" s="990"/>
      <c r="V934" s="1076"/>
      <c r="W934" s="467"/>
      <c r="X934" s="467"/>
      <c r="Y934" s="1405"/>
      <c r="Z934" s="1405"/>
      <c r="AA934" s="992"/>
      <c r="AB934" s="1337"/>
      <c r="AC934" s="992"/>
      <c r="AD934" s="1166"/>
      <c r="AE934" s="1338"/>
      <c r="AF934" s="1169"/>
      <c r="AJ934" s="545"/>
      <c r="AN934" s="545"/>
    </row>
    <row r="935" spans="1:40" s="1" customFormat="1" ht="15" hidden="1" customHeight="1" x14ac:dyDescent="0.25">
      <c r="A935" s="1336">
        <v>27084</v>
      </c>
      <c r="B935" s="1334" t="s">
        <v>2635</v>
      </c>
      <c r="C935" s="1420" t="s">
        <v>2495</v>
      </c>
      <c r="D935" s="1335" t="s">
        <v>2496</v>
      </c>
      <c r="E935" s="989"/>
      <c r="F935" s="992"/>
      <c r="G935" s="991"/>
      <c r="H935" s="992"/>
      <c r="I935" s="992"/>
      <c r="J935" s="467"/>
      <c r="K935" s="467"/>
      <c r="L935" s="1405"/>
      <c r="M935" s="1405"/>
      <c r="N935" s="467"/>
      <c r="O935" s="467"/>
      <c r="P935" s="1405"/>
      <c r="Q935" s="1406"/>
      <c r="R935" s="993">
        <v>43143</v>
      </c>
      <c r="S935" s="993" t="s">
        <v>154</v>
      </c>
      <c r="T935" s="1166"/>
      <c r="U935" s="990"/>
      <c r="V935" s="1076">
        <v>27084</v>
      </c>
      <c r="W935" s="467"/>
      <c r="X935" s="467"/>
      <c r="Y935" s="1405"/>
      <c r="Z935" s="1405"/>
      <c r="AA935" s="992"/>
      <c r="AB935" s="1337"/>
      <c r="AC935" s="992"/>
      <c r="AD935" s="1166"/>
      <c r="AE935" s="1338"/>
      <c r="AF935" s="1169"/>
      <c r="AJ935" s="545"/>
      <c r="AN935" s="545"/>
    </row>
    <row r="936" spans="1:40" s="1" customFormat="1" ht="15" hidden="1" customHeight="1" x14ac:dyDescent="0.25">
      <c r="A936" s="1336">
        <v>27085</v>
      </c>
      <c r="B936" s="1334" t="s">
        <v>2636</v>
      </c>
      <c r="C936" s="1420" t="s">
        <v>2498</v>
      </c>
      <c r="D936" s="1335" t="s">
        <v>2499</v>
      </c>
      <c r="E936" s="989"/>
      <c r="F936" s="992"/>
      <c r="G936" s="991"/>
      <c r="H936" s="992"/>
      <c r="I936" s="992"/>
      <c r="J936" s="467"/>
      <c r="K936" s="467"/>
      <c r="L936" s="1405"/>
      <c r="M936" s="1405"/>
      <c r="N936" s="467"/>
      <c r="O936" s="467"/>
      <c r="P936" s="1405"/>
      <c r="Q936" s="1406"/>
      <c r="R936" s="993">
        <v>43143</v>
      </c>
      <c r="S936" s="993" t="s">
        <v>154</v>
      </c>
      <c r="T936" s="1166"/>
      <c r="U936" s="990"/>
      <c r="V936" s="1076">
        <v>27085</v>
      </c>
      <c r="W936" s="467"/>
      <c r="X936" s="467"/>
      <c r="Y936" s="1405"/>
      <c r="Z936" s="1405"/>
      <c r="AA936" s="992"/>
      <c r="AB936" s="1337"/>
      <c r="AC936" s="992"/>
      <c r="AD936" s="1166"/>
      <c r="AE936" s="1338"/>
      <c r="AF936" s="1169"/>
      <c r="AJ936" s="545"/>
      <c r="AN936" s="545"/>
    </row>
    <row r="937" spans="1:40" s="1" customFormat="1" ht="15" hidden="1" customHeight="1" x14ac:dyDescent="0.25">
      <c r="A937" s="1336">
        <v>27086</v>
      </c>
      <c r="B937" s="1334" t="s">
        <v>2637</v>
      </c>
      <c r="C937" s="1420" t="s">
        <v>2501</v>
      </c>
      <c r="D937" s="1335" t="s">
        <v>2499</v>
      </c>
      <c r="E937" s="989"/>
      <c r="F937" s="992"/>
      <c r="G937" s="991"/>
      <c r="H937" s="992"/>
      <c r="I937" s="992"/>
      <c r="J937" s="467"/>
      <c r="K937" s="467"/>
      <c r="L937" s="1405"/>
      <c r="M937" s="1405"/>
      <c r="N937" s="467"/>
      <c r="O937" s="467"/>
      <c r="P937" s="1405"/>
      <c r="Q937" s="1406"/>
      <c r="R937" s="993">
        <v>43143</v>
      </c>
      <c r="S937" s="993" t="s">
        <v>154</v>
      </c>
      <c r="T937" s="1166"/>
      <c r="U937" s="990"/>
      <c r="V937" s="1076">
        <v>27086</v>
      </c>
      <c r="W937" s="467"/>
      <c r="X937" s="467"/>
      <c r="Y937" s="1405"/>
      <c r="Z937" s="1405"/>
      <c r="AA937" s="992"/>
      <c r="AB937" s="1337"/>
      <c r="AC937" s="992"/>
      <c r="AD937" s="1166"/>
      <c r="AE937" s="1338"/>
      <c r="AF937" s="1169"/>
      <c r="AJ937" s="545"/>
      <c r="AN937" s="545"/>
    </row>
    <row r="938" spans="1:40" s="1" customFormat="1" ht="15" hidden="1" customHeight="1" x14ac:dyDescent="0.25">
      <c r="A938" s="1336">
        <v>27087</v>
      </c>
      <c r="B938" s="1334" t="s">
        <v>2638</v>
      </c>
      <c r="C938" s="1420" t="s">
        <v>2503</v>
      </c>
      <c r="D938" s="1335" t="s">
        <v>2496</v>
      </c>
      <c r="E938" s="989"/>
      <c r="F938" s="992"/>
      <c r="G938" s="991"/>
      <c r="H938" s="992"/>
      <c r="I938" s="992"/>
      <c r="J938" s="467"/>
      <c r="K938" s="467"/>
      <c r="L938" s="1405"/>
      <c r="M938" s="1405"/>
      <c r="N938" s="467"/>
      <c r="O938" s="467"/>
      <c r="P938" s="1405"/>
      <c r="Q938" s="1406"/>
      <c r="R938" s="993">
        <v>43143</v>
      </c>
      <c r="S938" s="993" t="s">
        <v>154</v>
      </c>
      <c r="T938" s="1166"/>
      <c r="U938" s="990"/>
      <c r="V938" s="1076">
        <v>27087</v>
      </c>
      <c r="W938" s="467"/>
      <c r="X938" s="467"/>
      <c r="Y938" s="1405"/>
      <c r="Z938" s="1405"/>
      <c r="AA938" s="992"/>
      <c r="AB938" s="1337"/>
      <c r="AC938" s="992"/>
      <c r="AD938" s="1166"/>
      <c r="AE938" s="1338"/>
      <c r="AF938" s="1169"/>
      <c r="AJ938" s="545"/>
      <c r="AN938" s="545"/>
    </row>
    <row r="939" spans="1:40" s="1" customFormat="1" ht="15" hidden="1" customHeight="1" x14ac:dyDescent="0.25">
      <c r="A939" s="1336">
        <v>27088</v>
      </c>
      <c r="B939" s="1334" t="s">
        <v>2639</v>
      </c>
      <c r="C939" s="1420" t="s">
        <v>2505</v>
      </c>
      <c r="D939" s="1335" t="s">
        <v>2499</v>
      </c>
      <c r="E939" s="989"/>
      <c r="F939" s="992"/>
      <c r="G939" s="991"/>
      <c r="H939" s="992"/>
      <c r="I939" s="992"/>
      <c r="J939" s="467"/>
      <c r="K939" s="467"/>
      <c r="L939" s="1405"/>
      <c r="M939" s="1405"/>
      <c r="N939" s="467"/>
      <c r="O939" s="467"/>
      <c r="P939" s="1405"/>
      <c r="Q939" s="1406"/>
      <c r="R939" s="993">
        <v>43143</v>
      </c>
      <c r="S939" s="993" t="s">
        <v>154</v>
      </c>
      <c r="T939" s="1166"/>
      <c r="U939" s="990"/>
      <c r="V939" s="1076"/>
      <c r="W939" s="467"/>
      <c r="X939" s="467"/>
      <c r="Y939" s="1405"/>
      <c r="Z939" s="1405"/>
      <c r="AA939" s="992"/>
      <c r="AB939" s="1337"/>
      <c r="AC939" s="992"/>
      <c r="AD939" s="1166"/>
      <c r="AE939" s="1338"/>
      <c r="AF939" s="1169"/>
      <c r="AJ939" s="545"/>
      <c r="AN939" s="545"/>
    </row>
    <row r="940" spans="1:40" s="1" customFormat="1" ht="15" hidden="1" customHeight="1" x14ac:dyDescent="0.25">
      <c r="A940" s="1336">
        <v>27694</v>
      </c>
      <c r="B940" s="1334" t="s">
        <v>2494</v>
      </c>
      <c r="C940" s="1420" t="s">
        <v>2640</v>
      </c>
      <c r="D940" s="1335" t="s">
        <v>2641</v>
      </c>
      <c r="E940" s="989"/>
      <c r="F940" s="992"/>
      <c r="G940" s="991"/>
      <c r="H940" s="992"/>
      <c r="I940" s="992"/>
      <c r="J940" s="467"/>
      <c r="K940" s="467"/>
      <c r="L940" s="1405"/>
      <c r="M940" s="1405"/>
      <c r="N940" s="467"/>
      <c r="O940" s="467"/>
      <c r="P940" s="1405"/>
      <c r="Q940" s="1406"/>
      <c r="R940" s="993"/>
      <c r="S940" s="993"/>
      <c r="T940" s="1166"/>
      <c r="U940" s="990"/>
      <c r="V940" s="1076"/>
      <c r="W940" s="467"/>
      <c r="X940" s="467"/>
      <c r="Y940" s="1405"/>
      <c r="Z940" s="1405"/>
      <c r="AA940" s="992"/>
      <c r="AB940" s="1337"/>
      <c r="AC940" s="992"/>
      <c r="AD940" s="1166"/>
      <c r="AE940" s="1338"/>
      <c r="AF940" s="1169"/>
      <c r="AJ940" s="545"/>
      <c r="AN940" s="545"/>
    </row>
    <row r="941" spans="1:40" s="1" customFormat="1" ht="15" hidden="1" customHeight="1" x14ac:dyDescent="0.25">
      <c r="A941" s="324">
        <v>26892</v>
      </c>
      <c r="B941" s="1334">
        <v>108</v>
      </c>
      <c r="C941" s="1420" t="s">
        <v>2642</v>
      </c>
      <c r="D941" s="1335" t="s">
        <v>2433</v>
      </c>
      <c r="E941" s="989">
        <v>43084</v>
      </c>
      <c r="F941" s="992"/>
      <c r="G941" s="991">
        <v>43105</v>
      </c>
      <c r="H941" s="992">
        <v>43110</v>
      </c>
      <c r="I941" s="992" t="s">
        <v>2643</v>
      </c>
      <c r="J941" s="467"/>
      <c r="K941" s="467"/>
      <c r="L941" s="1405"/>
      <c r="M941" s="1405"/>
      <c r="N941" s="467"/>
      <c r="O941" s="467"/>
      <c r="P941" s="1405"/>
      <c r="Q941" s="1406"/>
      <c r="R941" s="993"/>
      <c r="S941" s="993"/>
      <c r="T941" s="1166"/>
      <c r="U941" s="990"/>
      <c r="V941" s="253"/>
      <c r="W941" s="467"/>
      <c r="X941" s="467"/>
      <c r="Y941" s="1405"/>
      <c r="Z941" s="1405">
        <v>0</v>
      </c>
      <c r="AA941" s="992"/>
      <c r="AB941" s="1337"/>
      <c r="AC941" s="992"/>
      <c r="AD941" s="1166"/>
      <c r="AE941" s="1338"/>
      <c r="AF941" s="1169" t="s">
        <v>2644</v>
      </c>
      <c r="AJ941" s="545"/>
      <c r="AN941" s="545"/>
    </row>
    <row r="942" spans="1:40" s="1" customFormat="1" ht="15" hidden="1" customHeight="1" x14ac:dyDescent="0.25">
      <c r="A942" s="324">
        <v>26913</v>
      </c>
      <c r="B942" s="1334">
        <v>129</v>
      </c>
      <c r="C942" s="1420" t="s">
        <v>2645</v>
      </c>
      <c r="D942" s="1335" t="s">
        <v>2646</v>
      </c>
      <c r="E942" s="989"/>
      <c r="F942" s="992" t="s">
        <v>2430</v>
      </c>
      <c r="G942" s="991">
        <v>43129</v>
      </c>
      <c r="H942" s="992">
        <v>43133</v>
      </c>
      <c r="I942" s="992" t="s">
        <v>2425</v>
      </c>
      <c r="J942" s="467"/>
      <c r="K942" s="467"/>
      <c r="L942" s="1405">
        <v>0</v>
      </c>
      <c r="M942" s="1405">
        <v>0</v>
      </c>
      <c r="N942" s="467"/>
      <c r="O942" s="467"/>
      <c r="P942" s="1405">
        <v>0</v>
      </c>
      <c r="Q942" s="1406">
        <v>0</v>
      </c>
      <c r="R942" s="993">
        <v>43157</v>
      </c>
      <c r="S942" s="993" t="s">
        <v>154</v>
      </c>
      <c r="T942" s="993" t="s">
        <v>154</v>
      </c>
      <c r="U942" s="990"/>
      <c r="V942" s="1076">
        <v>26913</v>
      </c>
      <c r="W942" s="467"/>
      <c r="X942" s="467"/>
      <c r="Y942" s="1405">
        <v>0</v>
      </c>
      <c r="Z942" s="1405">
        <v>0</v>
      </c>
      <c r="AA942" s="992"/>
      <c r="AB942" s="1337"/>
      <c r="AC942" s="992"/>
      <c r="AD942" s="1166"/>
      <c r="AE942" s="1338"/>
      <c r="AF942" s="1169"/>
      <c r="AJ942" s="545"/>
      <c r="AN942" s="545"/>
    </row>
    <row r="943" spans="1:40" s="1" customFormat="1" ht="15" hidden="1" customHeight="1" x14ac:dyDescent="0.25">
      <c r="A943" s="324">
        <v>27279</v>
      </c>
      <c r="B943" s="1334" t="s">
        <v>2647</v>
      </c>
      <c r="C943" s="1420" t="s">
        <v>2648</v>
      </c>
      <c r="D943" s="1335" t="s">
        <v>2455</v>
      </c>
      <c r="E943" s="989"/>
      <c r="F943" s="992" t="s">
        <v>2649</v>
      </c>
      <c r="G943" s="991">
        <v>43081</v>
      </c>
      <c r="H943" s="992">
        <v>43097</v>
      </c>
      <c r="I943" s="992" t="s">
        <v>2650</v>
      </c>
      <c r="J943" s="467"/>
      <c r="K943" s="467"/>
      <c r="L943" s="1405">
        <v>0</v>
      </c>
      <c r="M943" s="1405">
        <v>0</v>
      </c>
      <c r="N943" s="467"/>
      <c r="O943" s="467"/>
      <c r="P943" s="1405">
        <v>0</v>
      </c>
      <c r="Q943" s="1406">
        <v>0</v>
      </c>
      <c r="R943" s="993">
        <v>43147</v>
      </c>
      <c r="S943" s="993" t="s">
        <v>154</v>
      </c>
      <c r="T943" s="1166" t="s">
        <v>154</v>
      </c>
      <c r="U943" s="990"/>
      <c r="V943" s="1076">
        <v>27279</v>
      </c>
      <c r="W943" s="467"/>
      <c r="X943" s="467"/>
      <c r="Y943" s="1405">
        <v>0</v>
      </c>
      <c r="Z943" s="1405">
        <v>0</v>
      </c>
      <c r="AA943" s="992"/>
      <c r="AB943" s="1337"/>
      <c r="AC943" s="992">
        <v>43171</v>
      </c>
      <c r="AD943" s="1166" t="s">
        <v>154</v>
      </c>
      <c r="AE943" s="1338" t="s">
        <v>2451</v>
      </c>
      <c r="AF943" s="1169"/>
      <c r="AJ943" s="545"/>
      <c r="AN943" s="545"/>
    </row>
    <row r="944" spans="1:40" s="1" customFormat="1" ht="15" hidden="1" customHeight="1" x14ac:dyDescent="0.25">
      <c r="A944" s="324">
        <v>26890</v>
      </c>
      <c r="B944" s="1334" t="s">
        <v>2637</v>
      </c>
      <c r="C944" s="1420" t="s">
        <v>2651</v>
      </c>
      <c r="D944" s="1335" t="s">
        <v>2449</v>
      </c>
      <c r="E944" s="989">
        <v>43084</v>
      </c>
      <c r="F944" s="992" t="s">
        <v>2450</v>
      </c>
      <c r="G944" s="991">
        <v>43081</v>
      </c>
      <c r="H944" s="992">
        <v>43097</v>
      </c>
      <c r="I944" s="992" t="s">
        <v>2652</v>
      </c>
      <c r="J944" s="467"/>
      <c r="K944" s="467"/>
      <c r="L944" s="1405">
        <v>0</v>
      </c>
      <c r="M944" s="1405">
        <v>0</v>
      </c>
      <c r="N944" s="467"/>
      <c r="O944" s="467"/>
      <c r="P944" s="1405">
        <v>0</v>
      </c>
      <c r="Q944" s="1406">
        <v>0</v>
      </c>
      <c r="R944" s="993">
        <v>43147</v>
      </c>
      <c r="S944" s="993" t="s">
        <v>154</v>
      </c>
      <c r="T944" s="1166" t="s">
        <v>154</v>
      </c>
      <c r="U944" s="990"/>
      <c r="V944" s="1076">
        <v>26890</v>
      </c>
      <c r="W944" s="467"/>
      <c r="X944" s="467"/>
      <c r="Y944" s="1405">
        <v>0</v>
      </c>
      <c r="Z944" s="1405">
        <v>0</v>
      </c>
      <c r="AA944" s="992"/>
      <c r="AB944" s="1337"/>
      <c r="AC944" s="992">
        <v>43171</v>
      </c>
      <c r="AD944" s="1166" t="s">
        <v>154</v>
      </c>
      <c r="AE944" s="1338" t="s">
        <v>2451</v>
      </c>
      <c r="AF944" s="1169"/>
      <c r="AJ944" s="545"/>
      <c r="AN944" s="545"/>
    </row>
    <row r="945" spans="1:40" s="1" customFormat="1" ht="19.5" hidden="1" customHeight="1" x14ac:dyDescent="0.25">
      <c r="A945" s="324">
        <v>27278</v>
      </c>
      <c r="B945" s="1334" t="s">
        <v>2653</v>
      </c>
      <c r="C945" s="1420" t="s">
        <v>2654</v>
      </c>
      <c r="D945" s="1335" t="s">
        <v>2655</v>
      </c>
      <c r="E945" s="989"/>
      <c r="F945" s="992" t="s">
        <v>2656</v>
      </c>
      <c r="G945" s="991">
        <v>43081</v>
      </c>
      <c r="H945" s="992">
        <v>43097</v>
      </c>
      <c r="I945" s="992" t="s">
        <v>2652</v>
      </c>
      <c r="J945" s="467"/>
      <c r="K945" s="467"/>
      <c r="L945" s="1405">
        <v>0</v>
      </c>
      <c r="M945" s="1405">
        <v>0</v>
      </c>
      <c r="N945" s="467"/>
      <c r="O945" s="467"/>
      <c r="P945" s="1405">
        <v>0</v>
      </c>
      <c r="Q945" s="1406">
        <v>0</v>
      </c>
      <c r="R945" s="993">
        <v>43147</v>
      </c>
      <c r="S945" s="993" t="s">
        <v>154</v>
      </c>
      <c r="T945" s="1166" t="s">
        <v>154</v>
      </c>
      <c r="U945" s="990"/>
      <c r="V945" s="1076">
        <v>27278</v>
      </c>
      <c r="W945" s="467"/>
      <c r="X945" s="467"/>
      <c r="Y945" s="1405">
        <v>0</v>
      </c>
      <c r="Z945" s="1405">
        <v>0</v>
      </c>
      <c r="AA945" s="992"/>
      <c r="AB945" s="1337"/>
      <c r="AC945" s="992">
        <v>43171</v>
      </c>
      <c r="AD945" s="1166" t="s">
        <v>154</v>
      </c>
      <c r="AE945" s="1338" t="s">
        <v>2451</v>
      </c>
      <c r="AF945" s="1169"/>
      <c r="AJ945" s="545"/>
      <c r="AN945" s="545"/>
    </row>
    <row r="946" spans="1:40" s="1" customFormat="1" ht="15" hidden="1" customHeight="1" x14ac:dyDescent="0.25">
      <c r="A946" s="324">
        <v>26889</v>
      </c>
      <c r="B946" s="1334">
        <v>105</v>
      </c>
      <c r="C946" s="1420" t="s">
        <v>2657</v>
      </c>
      <c r="D946" s="1335" t="s">
        <v>2658</v>
      </c>
      <c r="E946" s="989"/>
      <c r="F946" s="992" t="s">
        <v>2474</v>
      </c>
      <c r="G946" s="991">
        <v>43056</v>
      </c>
      <c r="H946" s="992">
        <v>43080</v>
      </c>
      <c r="I946" s="992" t="s">
        <v>2659</v>
      </c>
      <c r="J946" s="467"/>
      <c r="K946" s="467"/>
      <c r="L946" s="1405">
        <v>0</v>
      </c>
      <c r="M946" s="1405">
        <v>0</v>
      </c>
      <c r="N946" s="467"/>
      <c r="O946" s="467"/>
      <c r="P946" s="1405">
        <v>0</v>
      </c>
      <c r="Q946" s="1406">
        <v>0</v>
      </c>
      <c r="R946" s="993">
        <v>43150</v>
      </c>
      <c r="S946" s="993" t="s">
        <v>154</v>
      </c>
      <c r="T946" s="1166" t="s">
        <v>154</v>
      </c>
      <c r="U946" s="990"/>
      <c r="V946" s="1076">
        <v>26889</v>
      </c>
      <c r="W946" s="467"/>
      <c r="X946" s="467"/>
      <c r="Y946" s="1405">
        <v>0</v>
      </c>
      <c r="Z946" s="1405">
        <v>0</v>
      </c>
      <c r="AA946" s="992"/>
      <c r="AB946" s="1337"/>
      <c r="AC946" s="992">
        <v>43171</v>
      </c>
      <c r="AD946" s="1166" t="s">
        <v>154</v>
      </c>
      <c r="AE946" s="1338" t="s">
        <v>2451</v>
      </c>
      <c r="AF946" s="1169"/>
      <c r="AJ946" s="545"/>
      <c r="AN946" s="545"/>
    </row>
    <row r="947" spans="1:40" s="1" customFormat="1" ht="15" hidden="1" customHeight="1" x14ac:dyDescent="0.25">
      <c r="A947" s="324">
        <v>26891</v>
      </c>
      <c r="B947" s="1334">
        <v>107</v>
      </c>
      <c r="C947" s="1420" t="s">
        <v>2660</v>
      </c>
      <c r="D947" s="1335" t="s">
        <v>2661</v>
      </c>
      <c r="E947" s="989">
        <v>43084</v>
      </c>
      <c r="F947" s="992"/>
      <c r="G947" s="991">
        <v>43138</v>
      </c>
      <c r="H947" s="992">
        <v>43140</v>
      </c>
      <c r="I947" s="992" t="s">
        <v>2470</v>
      </c>
      <c r="J947" s="467"/>
      <c r="K947" s="467"/>
      <c r="L947" s="1405">
        <v>0</v>
      </c>
      <c r="M947" s="1405">
        <v>0</v>
      </c>
      <c r="N947" s="467"/>
      <c r="O947" s="467"/>
      <c r="P947" s="1405">
        <v>0</v>
      </c>
      <c r="Q947" s="1406">
        <v>0</v>
      </c>
      <c r="R947" s="993">
        <v>43157</v>
      </c>
      <c r="S947" s="993" t="s">
        <v>154</v>
      </c>
      <c r="T947" s="1166"/>
      <c r="U947" s="990"/>
      <c r="V947" s="1076">
        <v>26891</v>
      </c>
      <c r="W947" s="467"/>
      <c r="X947" s="467"/>
      <c r="Y947" s="1405">
        <v>0</v>
      </c>
      <c r="Z947" s="1405">
        <v>0</v>
      </c>
      <c r="AA947" s="992"/>
      <c r="AB947" s="1337"/>
      <c r="AC947" s="992">
        <v>43171</v>
      </c>
      <c r="AD947" s="1166" t="s">
        <v>154</v>
      </c>
      <c r="AE947" s="1338" t="s">
        <v>2616</v>
      </c>
      <c r="AF947" s="1169"/>
      <c r="AJ947" s="545"/>
      <c r="AN947" s="545"/>
    </row>
    <row r="948" spans="1:40" s="1" customFormat="1" ht="15" hidden="1" customHeight="1" x14ac:dyDescent="0.25">
      <c r="A948" s="324">
        <v>26893</v>
      </c>
      <c r="B948" s="1334">
        <v>109</v>
      </c>
      <c r="C948" s="1420" t="s">
        <v>2662</v>
      </c>
      <c r="D948" s="1335" t="s">
        <v>2663</v>
      </c>
      <c r="E948" s="989">
        <v>43084</v>
      </c>
      <c r="F948" s="992" t="s">
        <v>2561</v>
      </c>
      <c r="G948" s="991">
        <v>43077</v>
      </c>
      <c r="H948" s="992">
        <v>43097</v>
      </c>
      <c r="I948" s="992" t="s">
        <v>2664</v>
      </c>
      <c r="J948" s="467"/>
      <c r="K948" s="467"/>
      <c r="L948" s="1405">
        <v>0</v>
      </c>
      <c r="M948" s="1405">
        <v>0</v>
      </c>
      <c r="N948" s="467"/>
      <c r="O948" s="467"/>
      <c r="P948" s="1405">
        <v>0</v>
      </c>
      <c r="Q948" s="1406">
        <v>0</v>
      </c>
      <c r="R948" s="993">
        <v>43150</v>
      </c>
      <c r="S948" s="993" t="s">
        <v>154</v>
      </c>
      <c r="T948" s="993" t="s">
        <v>154</v>
      </c>
      <c r="U948" s="990"/>
      <c r="V948" s="1076">
        <v>26893</v>
      </c>
      <c r="W948" s="467"/>
      <c r="X948" s="467"/>
      <c r="Y948" s="1405">
        <v>0</v>
      </c>
      <c r="Z948" s="1405">
        <v>0</v>
      </c>
      <c r="AA948" s="992"/>
      <c r="AB948" s="1337"/>
      <c r="AC948" s="992">
        <v>43171</v>
      </c>
      <c r="AD948" s="1166" t="s">
        <v>154</v>
      </c>
      <c r="AE948" s="1338" t="s">
        <v>2616</v>
      </c>
      <c r="AF948" s="1169"/>
      <c r="AJ948" s="545"/>
      <c r="AN948" s="545"/>
    </row>
    <row r="949" spans="1:40" s="1" customFormat="1" ht="15" hidden="1" customHeight="1" x14ac:dyDescent="0.25">
      <c r="A949" s="324">
        <v>27280</v>
      </c>
      <c r="B949" s="1334" t="s">
        <v>2665</v>
      </c>
      <c r="C949" s="1420" t="s">
        <v>2666</v>
      </c>
      <c r="D949" s="1335" t="s">
        <v>2667</v>
      </c>
      <c r="E949" s="989"/>
      <c r="F949" s="992" t="s">
        <v>2461</v>
      </c>
      <c r="G949" s="991">
        <v>43087</v>
      </c>
      <c r="H949" s="992">
        <v>43097</v>
      </c>
      <c r="I949" s="992" t="s">
        <v>2652</v>
      </c>
      <c r="J949" s="467"/>
      <c r="K949" s="467"/>
      <c r="L949" s="1405">
        <v>0</v>
      </c>
      <c r="M949" s="1405">
        <v>0</v>
      </c>
      <c r="N949" s="467"/>
      <c r="O949" s="467"/>
      <c r="P949" s="1405">
        <v>0</v>
      </c>
      <c r="Q949" s="1406">
        <v>0</v>
      </c>
      <c r="R949" s="993">
        <v>43147</v>
      </c>
      <c r="S949" s="993" t="s">
        <v>154</v>
      </c>
      <c r="T949" s="1166"/>
      <c r="U949" s="990"/>
      <c r="V949" s="1076">
        <v>27280</v>
      </c>
      <c r="W949" s="467"/>
      <c r="X949" s="467"/>
      <c r="Y949" s="1405">
        <v>0</v>
      </c>
      <c r="Z949" s="1405">
        <v>0</v>
      </c>
      <c r="AA949" s="992"/>
      <c r="AB949" s="1337"/>
      <c r="AC949" s="992">
        <v>43171</v>
      </c>
      <c r="AD949" s="1166" t="s">
        <v>154</v>
      </c>
      <c r="AE949" s="1338" t="s">
        <v>2451</v>
      </c>
      <c r="AF949" s="1169"/>
      <c r="AJ949" s="545"/>
      <c r="AN949" s="545"/>
    </row>
    <row r="950" spans="1:40" s="1" customFormat="1" ht="15" hidden="1" customHeight="1" x14ac:dyDescent="0.25">
      <c r="A950" s="324">
        <v>26895</v>
      </c>
      <c r="B950" s="1334">
        <v>111</v>
      </c>
      <c r="C950" s="1420" t="s">
        <v>2668</v>
      </c>
      <c r="D950" s="1335" t="s">
        <v>2511</v>
      </c>
      <c r="E950" s="989"/>
      <c r="F950" s="992" t="s">
        <v>2516</v>
      </c>
      <c r="G950" s="991">
        <v>43060</v>
      </c>
      <c r="H950" s="992">
        <v>43077</v>
      </c>
      <c r="I950" s="992" t="s">
        <v>2659</v>
      </c>
      <c r="J950" s="461"/>
      <c r="K950" s="461"/>
      <c r="L950" s="1379">
        <v>0</v>
      </c>
      <c r="M950" s="1405">
        <v>0</v>
      </c>
      <c r="N950" s="461"/>
      <c r="O950" s="461"/>
      <c r="P950" s="1379">
        <v>0</v>
      </c>
      <c r="Q950" s="1406">
        <v>0</v>
      </c>
      <c r="R950" s="993">
        <v>43143</v>
      </c>
      <c r="S950" s="993" t="s">
        <v>154</v>
      </c>
      <c r="T950" s="1166" t="s">
        <v>154</v>
      </c>
      <c r="U950" s="990"/>
      <c r="V950" s="324">
        <v>26895</v>
      </c>
      <c r="W950" s="461"/>
      <c r="X950" s="461"/>
      <c r="Y950" s="1379">
        <v>0</v>
      </c>
      <c r="Z950" s="1405">
        <v>0</v>
      </c>
      <c r="AA950" s="992"/>
      <c r="AB950" s="1337"/>
      <c r="AC950" s="992">
        <v>43171</v>
      </c>
      <c r="AD950" s="1166" t="s">
        <v>154</v>
      </c>
      <c r="AE950" s="1338" t="s">
        <v>2182</v>
      </c>
      <c r="AF950" s="1169"/>
      <c r="AJ950" s="545"/>
      <c r="AN950" s="545"/>
    </row>
    <row r="951" spans="1:40" s="1" customFormat="1" ht="15" hidden="1" customHeight="1" x14ac:dyDescent="0.25">
      <c r="A951" s="324">
        <v>26894</v>
      </c>
      <c r="B951" s="1334">
        <v>110</v>
      </c>
      <c r="C951" s="1420" t="s">
        <v>2669</v>
      </c>
      <c r="D951" s="1335" t="s">
        <v>2479</v>
      </c>
      <c r="E951" s="989"/>
      <c r="F951" s="992" t="s">
        <v>2516</v>
      </c>
      <c r="G951" s="991">
        <v>43060</v>
      </c>
      <c r="H951" s="992">
        <v>43078</v>
      </c>
      <c r="I951" s="992" t="s">
        <v>2659</v>
      </c>
      <c r="J951" s="461"/>
      <c r="K951" s="461"/>
      <c r="L951" s="1379">
        <v>0</v>
      </c>
      <c r="M951" s="1405">
        <v>0</v>
      </c>
      <c r="N951" s="461"/>
      <c r="O951" s="461"/>
      <c r="P951" s="1379">
        <v>0</v>
      </c>
      <c r="Q951" s="1406">
        <v>0</v>
      </c>
      <c r="R951" s="993">
        <v>43143</v>
      </c>
      <c r="S951" s="993" t="s">
        <v>154</v>
      </c>
      <c r="T951" s="1166" t="s">
        <v>95</v>
      </c>
      <c r="U951" s="990"/>
      <c r="V951" s="324">
        <v>26894</v>
      </c>
      <c r="W951" s="461"/>
      <c r="X951" s="461"/>
      <c r="Y951" s="1379">
        <v>0</v>
      </c>
      <c r="Z951" s="1405">
        <v>0</v>
      </c>
      <c r="AA951" s="992"/>
      <c r="AB951" s="1337"/>
      <c r="AC951" s="992">
        <v>43171</v>
      </c>
      <c r="AD951" s="1166" t="s">
        <v>154</v>
      </c>
      <c r="AE951" s="1338" t="s">
        <v>2182</v>
      </c>
      <c r="AF951" s="1169"/>
      <c r="AJ951" s="545"/>
      <c r="AN951" s="545"/>
    </row>
    <row r="952" spans="1:40" s="1" customFormat="1" ht="15" hidden="1" customHeight="1" x14ac:dyDescent="0.25">
      <c r="A952" s="324">
        <v>26896</v>
      </c>
      <c r="B952" s="1334">
        <v>112</v>
      </c>
      <c r="C952" s="1420" t="s">
        <v>2670</v>
      </c>
      <c r="D952" s="1335" t="s">
        <v>1765</v>
      </c>
      <c r="E952" s="989"/>
      <c r="F952" s="992" t="s">
        <v>2589</v>
      </c>
      <c r="G952" s="991">
        <v>43053</v>
      </c>
      <c r="H952" s="992">
        <v>43078</v>
      </c>
      <c r="I952" s="992" t="s">
        <v>2659</v>
      </c>
      <c r="J952" s="461"/>
      <c r="K952" s="461"/>
      <c r="L952" s="1379">
        <v>0</v>
      </c>
      <c r="M952" s="1405">
        <v>0</v>
      </c>
      <c r="N952" s="461"/>
      <c r="O952" s="461"/>
      <c r="P952" s="1379">
        <v>0</v>
      </c>
      <c r="Q952" s="1406">
        <v>0</v>
      </c>
      <c r="R952" s="993">
        <v>43119</v>
      </c>
      <c r="S952" s="993" t="s">
        <v>154</v>
      </c>
      <c r="T952" s="993" t="s">
        <v>154</v>
      </c>
      <c r="U952" s="990"/>
      <c r="V952" s="324">
        <v>26896</v>
      </c>
      <c r="W952" s="461"/>
      <c r="X952" s="461"/>
      <c r="Y952" s="1379">
        <v>0</v>
      </c>
      <c r="Z952" s="1405">
        <v>0</v>
      </c>
      <c r="AA952" s="992"/>
      <c r="AB952" s="1337"/>
      <c r="AC952" s="992">
        <v>43164</v>
      </c>
      <c r="AD952" s="1166" t="s">
        <v>154</v>
      </c>
      <c r="AE952" s="1338" t="s">
        <v>2182</v>
      </c>
      <c r="AF952" s="1169"/>
      <c r="AJ952" s="545"/>
      <c r="AN952" s="545"/>
    </row>
    <row r="953" spans="1:40" s="1" customFormat="1" ht="15" hidden="1" customHeight="1" x14ac:dyDescent="0.25">
      <c r="A953" s="324">
        <v>26887</v>
      </c>
      <c r="B953" s="1334">
        <v>103</v>
      </c>
      <c r="C953" s="1420" t="s">
        <v>2671</v>
      </c>
      <c r="D953" s="1335" t="s">
        <v>2672</v>
      </c>
      <c r="E953" s="989"/>
      <c r="F953" s="992" t="s">
        <v>2516</v>
      </c>
      <c r="G953" s="991">
        <v>43061</v>
      </c>
      <c r="H953" s="992">
        <v>43074</v>
      </c>
      <c r="I953" s="992" t="s">
        <v>2673</v>
      </c>
      <c r="J953" s="461"/>
      <c r="K953" s="461"/>
      <c r="L953" s="1379">
        <v>0</v>
      </c>
      <c r="M953" s="1405">
        <v>0</v>
      </c>
      <c r="N953" s="461"/>
      <c r="O953" s="461"/>
      <c r="P953" s="1379">
        <v>0</v>
      </c>
      <c r="Q953" s="1406">
        <v>0</v>
      </c>
      <c r="R953" s="993">
        <v>43126</v>
      </c>
      <c r="S953" s="993" t="s">
        <v>154</v>
      </c>
      <c r="T953" s="993" t="s">
        <v>154</v>
      </c>
      <c r="U953" s="990"/>
      <c r="V953" s="324">
        <v>26887</v>
      </c>
      <c r="W953" s="461"/>
      <c r="X953" s="461"/>
      <c r="Y953" s="1379">
        <v>0</v>
      </c>
      <c r="Z953" s="1405">
        <v>0</v>
      </c>
      <c r="AA953" s="992"/>
      <c r="AB953" s="1337"/>
      <c r="AC953" s="992">
        <v>43164</v>
      </c>
      <c r="AD953" s="1166" t="s">
        <v>154</v>
      </c>
      <c r="AE953" s="1338" t="s">
        <v>2182</v>
      </c>
      <c r="AF953" s="1169"/>
      <c r="AJ953" s="545"/>
      <c r="AN953" s="545"/>
    </row>
    <row r="954" spans="1:40" s="1" customFormat="1" ht="15" hidden="1" customHeight="1" x14ac:dyDescent="0.25">
      <c r="A954" s="324">
        <v>27174</v>
      </c>
      <c r="B954" s="1334" t="s">
        <v>2674</v>
      </c>
      <c r="C954" s="1420" t="s">
        <v>2675</v>
      </c>
      <c r="D954" s="1335" t="s">
        <v>2676</v>
      </c>
      <c r="E954" s="989"/>
      <c r="F954" s="992" t="s">
        <v>2477</v>
      </c>
      <c r="G954" s="991">
        <v>43090</v>
      </c>
      <c r="H954" s="992">
        <v>43097</v>
      </c>
      <c r="I954" s="992" t="s">
        <v>2664</v>
      </c>
      <c r="J954" s="461"/>
      <c r="K954" s="461"/>
      <c r="L954" s="1379">
        <v>0</v>
      </c>
      <c r="M954" s="1405">
        <v>0</v>
      </c>
      <c r="N954" s="461"/>
      <c r="O954" s="461"/>
      <c r="P954" s="1379">
        <v>0</v>
      </c>
      <c r="Q954" s="1406">
        <v>0</v>
      </c>
      <c r="R954" s="993">
        <v>43150</v>
      </c>
      <c r="S954" s="993" t="s">
        <v>154</v>
      </c>
      <c r="T954" s="993" t="s">
        <v>154</v>
      </c>
      <c r="U954" s="990"/>
      <c r="V954" s="1076">
        <v>27174</v>
      </c>
      <c r="W954" s="461"/>
      <c r="X954" s="461"/>
      <c r="Y954" s="1379">
        <v>0</v>
      </c>
      <c r="Z954" s="1405">
        <v>0</v>
      </c>
      <c r="AA954" s="992"/>
      <c r="AB954" s="1337"/>
      <c r="AC954" s="992">
        <v>43164</v>
      </c>
      <c r="AD954" s="1166" t="s">
        <v>154</v>
      </c>
      <c r="AE954" s="1338" t="s">
        <v>2182</v>
      </c>
      <c r="AF954" s="1169"/>
      <c r="AJ954" s="545"/>
      <c r="AN954" s="545"/>
    </row>
    <row r="955" spans="1:40" s="1" customFormat="1" ht="15" hidden="1" customHeight="1" x14ac:dyDescent="0.25">
      <c r="A955" s="1260"/>
      <c r="B955" s="1332"/>
      <c r="C955" s="1419"/>
      <c r="D955" s="1333"/>
      <c r="E955" s="1297"/>
      <c r="F955" s="1230"/>
      <c r="G955" s="1229"/>
      <c r="H955" s="1230"/>
      <c r="I955" s="1230"/>
      <c r="J955" s="462"/>
      <c r="K955" s="462"/>
      <c r="L955" s="1379"/>
      <c r="M955" s="1379"/>
      <c r="N955" s="462"/>
      <c r="O955" s="462"/>
      <c r="P955" s="1379"/>
      <c r="Q955" s="1487"/>
      <c r="R955" s="1231"/>
      <c r="S955" s="1231"/>
      <c r="T955" s="1097"/>
      <c r="U955" s="1045"/>
      <c r="V955" s="1101"/>
      <c r="W955" s="462"/>
      <c r="X955" s="422"/>
      <c r="Y955" s="1379"/>
      <c r="Z955" s="1050"/>
      <c r="AA955" s="1230"/>
      <c r="AB955" s="1307"/>
      <c r="AC955" s="1230"/>
      <c r="AD955" s="1097"/>
      <c r="AE955" s="1331"/>
      <c r="AF955" s="1109"/>
      <c r="AJ955" s="545"/>
      <c r="AN955" s="545"/>
    </row>
    <row r="957" spans="1:40" s="1" customFormat="1" ht="15" customHeight="1" x14ac:dyDescent="0.25">
      <c r="A957" s="1488" t="s">
        <v>2677</v>
      </c>
      <c r="B957" s="1489"/>
      <c r="C957" s="1490"/>
      <c r="D957" s="1491"/>
      <c r="E957" s="1462"/>
      <c r="F957" s="1492"/>
      <c r="G957" s="1493"/>
      <c r="H957" s="1492"/>
      <c r="I957" s="1492"/>
      <c r="J957" s="1474">
        <v>43189</v>
      </c>
      <c r="K957" s="1475">
        <v>43196</v>
      </c>
      <c r="L957" s="1494">
        <f t="shared" ref="L957:Q957" si="0">SUM(L958:L958)</f>
        <v>25</v>
      </c>
      <c r="M957" s="1494">
        <f t="shared" si="0"/>
        <v>25</v>
      </c>
      <c r="N957" s="1494">
        <f t="shared" si="0"/>
        <v>0</v>
      </c>
      <c r="O957" s="1494">
        <f t="shared" si="0"/>
        <v>0</v>
      </c>
      <c r="P957" s="1494">
        <f t="shared" si="0"/>
        <v>21</v>
      </c>
      <c r="Q957" s="1494">
        <f t="shared" si="0"/>
        <v>2</v>
      </c>
      <c r="R957" s="1462"/>
      <c r="S957" s="1464"/>
      <c r="T957" s="1465"/>
      <c r="U957" s="1495"/>
      <c r="V957" s="1488"/>
      <c r="W957" s="1474">
        <v>43186</v>
      </c>
      <c r="X957" s="1475">
        <v>43201</v>
      </c>
      <c r="Y957" s="1496"/>
      <c r="Z957" s="1497"/>
      <c r="AA957" s="1492">
        <v>43202</v>
      </c>
      <c r="AB957" s="1498"/>
      <c r="AC957" s="1492"/>
      <c r="AD957" s="1499"/>
      <c r="AE957" s="1500"/>
      <c r="AF957" s="1501"/>
      <c r="AG957" s="1261"/>
      <c r="AH957" s="289" t="s">
        <v>2031</v>
      </c>
      <c r="AI957" s="289" t="s">
        <v>2032</v>
      </c>
      <c r="AJ957" s="552"/>
      <c r="AK957" s="289"/>
      <c r="AL957" s="289" t="s">
        <v>2032</v>
      </c>
      <c r="AM957" s="289" t="s">
        <v>2031</v>
      </c>
      <c r="AN957" s="1262"/>
    </row>
    <row r="958" spans="1:40" s="1" customFormat="1" ht="15" customHeight="1" x14ac:dyDescent="0.25">
      <c r="A958" s="170">
        <v>27821</v>
      </c>
      <c r="B958" s="1332">
        <v>100</v>
      </c>
      <c r="C958" s="1419" t="s">
        <v>2678</v>
      </c>
      <c r="D958" s="1287" t="s">
        <v>2679</v>
      </c>
      <c r="E958" s="1297"/>
      <c r="F958" s="1230"/>
      <c r="G958" s="1229">
        <v>43181</v>
      </c>
      <c r="H958" s="1230"/>
      <c r="I958" s="1230" t="s">
        <v>2680</v>
      </c>
      <c r="J958" s="459"/>
      <c r="K958" s="466"/>
      <c r="L958" s="1502">
        <v>25</v>
      </c>
      <c r="M958" s="1379">
        <v>25</v>
      </c>
      <c r="N958" s="459"/>
      <c r="O958" s="466"/>
      <c r="P958" s="1379">
        <v>21</v>
      </c>
      <c r="Q958" s="1391">
        <v>2</v>
      </c>
      <c r="R958" s="1231">
        <v>43186</v>
      </c>
      <c r="S958" s="1231" t="s">
        <v>2014</v>
      </c>
      <c r="T958" s="1097"/>
      <c r="U958" s="1045"/>
      <c r="V958" s="170">
        <v>27821</v>
      </c>
      <c r="W958" s="459"/>
      <c r="X958" s="466"/>
      <c r="Y958" s="1379">
        <v>25</v>
      </c>
      <c r="Z958" s="1444">
        <v>25</v>
      </c>
      <c r="AA958" s="1230">
        <v>43202</v>
      </c>
      <c r="AB958" s="1307"/>
      <c r="AC958" s="1230">
        <v>43203</v>
      </c>
      <c r="AD958" s="1097"/>
      <c r="AE958" s="1331"/>
      <c r="AF958" s="1109"/>
      <c r="AG958" s="1263" t="s">
        <v>2035</v>
      </c>
      <c r="AH958" s="1237">
        <v>19</v>
      </c>
      <c r="AI958" s="1237">
        <v>4</v>
      </c>
      <c r="AJ958" s="1264">
        <f>AI958/AH958</f>
        <v>0.21052631578947367</v>
      </c>
      <c r="AK958" s="1237"/>
      <c r="AL958" s="1237">
        <v>50445</v>
      </c>
      <c r="AM958" s="1237">
        <v>60649</v>
      </c>
      <c r="AN958" s="1264">
        <f>AL958/AM958</f>
        <v>0.8317532028557767</v>
      </c>
    </row>
    <row r="959" spans="1:40" s="1" customFormat="1" ht="15" customHeight="1" x14ac:dyDescent="0.25">
      <c r="A959" s="170"/>
      <c r="B959" s="332"/>
      <c r="C959" s="395"/>
      <c r="D959" s="463"/>
      <c r="E959" s="333"/>
      <c r="F959" s="328"/>
      <c r="G959" s="327"/>
      <c r="H959" s="328"/>
      <c r="I959" s="328"/>
      <c r="J959" s="330"/>
      <c r="K959" s="330"/>
      <c r="L959" s="374"/>
      <c r="M959" s="374"/>
      <c r="N959" s="330"/>
      <c r="O959" s="330"/>
      <c r="P959" s="374"/>
      <c r="Q959" s="400"/>
      <c r="R959" s="329"/>
      <c r="S959" s="329"/>
      <c r="T959" s="279"/>
      <c r="U959" s="64"/>
      <c r="V959" s="170"/>
      <c r="W959" s="330"/>
      <c r="X959" s="330"/>
      <c r="Y959" s="374"/>
      <c r="Z959" s="405"/>
      <c r="AA959" s="328"/>
      <c r="AB959" s="334"/>
      <c r="AC959" s="328"/>
      <c r="AD959" s="279"/>
      <c r="AE959" s="335"/>
      <c r="AF959" s="337"/>
      <c r="AG959" s="1263" t="s">
        <v>2038</v>
      </c>
      <c r="AH959" s="1237">
        <v>18</v>
      </c>
      <c r="AI959" s="1237">
        <v>0</v>
      </c>
      <c r="AJ959" s="1264">
        <f>AI959/AH959</f>
        <v>0</v>
      </c>
      <c r="AK959" s="1237"/>
      <c r="AL959" s="1237"/>
      <c r="AM959" s="1237"/>
      <c r="AN959" s="1264"/>
    </row>
    <row r="960" spans="1:40" s="1" customFormat="1" ht="15" customHeight="1" x14ac:dyDescent="0.25">
      <c r="A960" s="170"/>
      <c r="B960" s="332"/>
      <c r="C960" s="395"/>
      <c r="D960" s="463"/>
      <c r="E960" s="333"/>
      <c r="F960" s="328"/>
      <c r="G960" s="327"/>
      <c r="H960" s="328"/>
      <c r="I960" s="328"/>
      <c r="J960" s="330"/>
      <c r="K960" s="330"/>
      <c r="L960" s="374"/>
      <c r="M960" s="374"/>
      <c r="N960" s="330"/>
      <c r="O960" s="330"/>
      <c r="P960" s="374"/>
      <c r="Q960" s="400"/>
      <c r="R960" s="329"/>
      <c r="S960" s="329"/>
      <c r="T960" s="279"/>
      <c r="U960" s="64"/>
      <c r="V960" s="170"/>
      <c r="W960" s="330"/>
      <c r="X960" s="330"/>
      <c r="Y960" s="374"/>
      <c r="Z960" s="405"/>
      <c r="AA960" s="328"/>
      <c r="AB960" s="334"/>
      <c r="AC960" s="328"/>
      <c r="AD960" s="279"/>
      <c r="AE960" s="335"/>
      <c r="AF960" s="337"/>
      <c r="AG960" s="1263" t="s">
        <v>2041</v>
      </c>
      <c r="AH960" s="1237">
        <v>102</v>
      </c>
      <c r="AI960" s="1237">
        <v>32</v>
      </c>
      <c r="AJ960" s="1264">
        <f>AI960/AH960</f>
        <v>0.31372549019607843</v>
      </c>
      <c r="AK960" s="1237"/>
      <c r="AL960" s="1237"/>
      <c r="AM960" s="1237"/>
      <c r="AN960" s="1264"/>
    </row>
    <row r="961" spans="1:43" s="1" customFormat="1" ht="15" customHeight="1" x14ac:dyDescent="0.25">
      <c r="A961" s="170"/>
      <c r="B961" s="332"/>
      <c r="C961" s="395"/>
      <c r="D961" s="463"/>
      <c r="E961" s="333"/>
      <c r="F961" s="328"/>
      <c r="G961" s="327"/>
      <c r="H961" s="328"/>
      <c r="I961" s="328"/>
      <c r="J961" s="330"/>
      <c r="K961" s="330"/>
      <c r="L961" s="374"/>
      <c r="M961" s="374"/>
      <c r="N961" s="330"/>
      <c r="O961" s="330"/>
      <c r="P961" s="374"/>
      <c r="Q961" s="400"/>
      <c r="R961" s="329"/>
      <c r="S961" s="329"/>
      <c r="T961" s="279"/>
      <c r="U961" s="64"/>
      <c r="V961" s="170"/>
      <c r="W961" s="330"/>
      <c r="X961" s="330"/>
      <c r="Y961" s="374"/>
      <c r="Z961" s="405"/>
      <c r="AA961" s="328"/>
      <c r="AB961" s="334"/>
      <c r="AC961" s="328"/>
      <c r="AD961" s="279"/>
      <c r="AE961" s="335"/>
      <c r="AF961" s="337"/>
      <c r="AG961" s="1263"/>
      <c r="AH961" s="1237">
        <f>SUM(AH958:AH960)</f>
        <v>139</v>
      </c>
      <c r="AI961" s="1237">
        <f>SUM(AI958:AI960)</f>
        <v>36</v>
      </c>
      <c r="AJ961" s="1264">
        <f>AI961/AH961</f>
        <v>0.25899280575539568</v>
      </c>
      <c r="AK961" s="1237"/>
      <c r="AL961" s="1237"/>
      <c r="AM961" s="1237"/>
      <c r="AN961" s="1264"/>
    </row>
    <row r="963" spans="1:43" s="1" customFormat="1" x14ac:dyDescent="0.25">
      <c r="A963" s="1503"/>
      <c r="B963" s="1504"/>
      <c r="C963" s="1505"/>
      <c r="D963" s="1506"/>
      <c r="E963" s="1507"/>
      <c r="F963" s="1508"/>
      <c r="G963" s="1509"/>
      <c r="H963" s="1510"/>
      <c r="I963" s="1510"/>
      <c r="J963" s="1484"/>
      <c r="K963" s="1475"/>
      <c r="L963" s="1511"/>
      <c r="M963" s="1511"/>
      <c r="N963" s="1484"/>
      <c r="O963" s="1475"/>
      <c r="P963" s="1511"/>
      <c r="Q963" s="1512"/>
      <c r="R963" s="1513"/>
      <c r="S963" s="1513"/>
      <c r="T963" s="1514"/>
      <c r="U963" s="1515"/>
      <c r="V963" s="1515"/>
      <c r="W963" s="1484"/>
      <c r="X963" s="1475"/>
      <c r="Y963" s="1511"/>
      <c r="Z963" s="1516"/>
      <c r="AA963" s="1510"/>
      <c r="AB963" s="1517"/>
      <c r="AC963" s="1510"/>
      <c r="AD963" s="1510"/>
      <c r="AE963" s="1514"/>
      <c r="AF963" s="1518"/>
      <c r="AJ963" s="545"/>
      <c r="AL963" s="55"/>
      <c r="AM963" s="55"/>
      <c r="AN963" s="547"/>
    </row>
    <row r="964" spans="1:43" s="1" customFormat="1" x14ac:dyDescent="0.25">
      <c r="A964" s="1157"/>
      <c r="B964" s="1519"/>
      <c r="C964" s="1520"/>
      <c r="D964" s="1521"/>
      <c r="E964" s="1133"/>
      <c r="F964" s="1058"/>
      <c r="G964" s="1522"/>
      <c r="H964" s="1055"/>
      <c r="I964" s="1055"/>
      <c r="J964" s="1234"/>
      <c r="K964" s="1234"/>
      <c r="L964" s="1523"/>
      <c r="M964" s="1523"/>
      <c r="N964" s="1234"/>
      <c r="O964" s="1234"/>
      <c r="P964" s="1523"/>
      <c r="Q964" s="1523"/>
      <c r="R964" s="1134"/>
      <c r="S964" s="1134"/>
      <c r="T964" s="1137"/>
      <c r="U964" s="1138"/>
      <c r="V964" s="1049"/>
      <c r="W964" s="1234"/>
      <c r="X964" s="1234"/>
      <c r="Y964" s="1523"/>
      <c r="Z964" s="1139"/>
      <c r="AA964" s="1055"/>
      <c r="AB964" s="1325"/>
      <c r="AC964" s="1055"/>
      <c r="AD964" s="1055"/>
      <c r="AE964" s="1137"/>
      <c r="AF964" s="1524"/>
      <c r="AJ964" s="545"/>
      <c r="AL964" s="55"/>
      <c r="AM964" s="55"/>
      <c r="AN964" s="547"/>
    </row>
    <row r="966" spans="1:43" s="1" customFormat="1" ht="15" customHeight="1" x14ac:dyDescent="0.25">
      <c r="A966" s="1458" t="s">
        <v>2681</v>
      </c>
      <c r="B966" s="1459"/>
      <c r="C966" s="1525"/>
      <c r="D966" s="1526" t="s">
        <v>2682</v>
      </c>
      <c r="E966" s="1462"/>
      <c r="F966" s="1462"/>
      <c r="G966" s="1463"/>
      <c r="H966" s="1462"/>
      <c r="I966" s="1462"/>
      <c r="J966" s="1474">
        <v>43168</v>
      </c>
      <c r="K966" s="1475">
        <v>43203</v>
      </c>
      <c r="L966" s="1465">
        <f>SUM(L968:L984)</f>
        <v>305</v>
      </c>
      <c r="M966" s="1465">
        <f>SUM(M968:M984)</f>
        <v>0</v>
      </c>
      <c r="N966" s="1474">
        <v>43170</v>
      </c>
      <c r="O966" s="1475">
        <v>43212</v>
      </c>
      <c r="P966" s="1465">
        <f>SUM(P968:P984)</f>
        <v>56</v>
      </c>
      <c r="Q966" s="1465">
        <f>SUM(Q968:Q984)</f>
        <v>0</v>
      </c>
      <c r="R966" s="1462"/>
      <c r="S966" s="1462"/>
      <c r="T966" s="1464"/>
      <c r="U966" s="1465"/>
      <c r="V966" s="1527"/>
      <c r="W966" s="1474">
        <v>43198</v>
      </c>
      <c r="X966" s="1475">
        <v>43226</v>
      </c>
      <c r="Y966" s="1465">
        <f>SUM(Y968:Y984)</f>
        <v>490</v>
      </c>
      <c r="Z966" s="1528">
        <f>SUM(Z968:Z984)</f>
        <v>0</v>
      </c>
      <c r="AA966" s="1462"/>
      <c r="AB966" s="1462"/>
      <c r="AC966" s="1462"/>
      <c r="AD966" s="1462"/>
      <c r="AE966" s="1462"/>
      <c r="AF966" s="1403"/>
      <c r="AG966" s="1261">
        <v>48482</v>
      </c>
      <c r="AH966" s="289" t="s">
        <v>2031</v>
      </c>
      <c r="AI966" s="289" t="s">
        <v>2032</v>
      </c>
      <c r="AJ966" s="552"/>
      <c r="AK966" s="289"/>
      <c r="AL966" s="289" t="s">
        <v>2032</v>
      </c>
      <c r="AM966" s="289" t="s">
        <v>2031</v>
      </c>
      <c r="AN966" s="1262"/>
      <c r="AO966" s="55"/>
      <c r="AP966" s="55"/>
      <c r="AQ966" s="55"/>
    </row>
    <row r="967" spans="1:43" s="1" customFormat="1" ht="15" customHeight="1" x14ac:dyDescent="0.25">
      <c r="A967" s="1101">
        <v>27334</v>
      </c>
      <c r="B967" s="1225">
        <v>109</v>
      </c>
      <c r="C967" s="1390" t="s">
        <v>2683</v>
      </c>
      <c r="D967" s="1227" t="s">
        <v>2684</v>
      </c>
      <c r="E967" s="1044"/>
      <c r="F967" s="1230"/>
      <c r="G967" s="1064">
        <v>43173</v>
      </c>
      <c r="H967" s="1230">
        <v>43181</v>
      </c>
      <c r="I967" s="1230" t="s">
        <v>2685</v>
      </c>
      <c r="J967" s="459"/>
      <c r="K967" s="459"/>
      <c r="L967" s="1379">
        <v>64</v>
      </c>
      <c r="M967" s="1405">
        <v>0</v>
      </c>
      <c r="N967" s="458"/>
      <c r="O967" s="458"/>
      <c r="P967" s="1379">
        <v>18</v>
      </c>
      <c r="Q967" s="1444">
        <v>0</v>
      </c>
      <c r="R967" s="1231">
        <v>43213</v>
      </c>
      <c r="S967" s="1231" t="s">
        <v>590</v>
      </c>
      <c r="T967" s="1234"/>
      <c r="U967" s="1225"/>
      <c r="V967" s="170">
        <v>27334</v>
      </c>
      <c r="W967" s="459"/>
      <c r="X967" s="459"/>
      <c r="Y967" s="1379">
        <v>78</v>
      </c>
      <c r="Z967" s="1379">
        <v>10</v>
      </c>
      <c r="AA967" s="1230">
        <v>43222</v>
      </c>
      <c r="AB967" s="1280">
        <v>1</v>
      </c>
      <c r="AC967" s="1230"/>
      <c r="AD967" s="1230">
        <v>43224</v>
      </c>
      <c r="AE967" s="1234"/>
      <c r="AF967" s="1226" t="s">
        <v>2182</v>
      </c>
      <c r="AG967" s="1263" t="s">
        <v>2035</v>
      </c>
      <c r="AH967" s="1237">
        <v>498</v>
      </c>
      <c r="AI967" s="1237">
        <v>399</v>
      </c>
      <c r="AJ967" s="1264">
        <f>AI967/AH967</f>
        <v>0.8012048192771084</v>
      </c>
      <c r="AK967" s="1237"/>
      <c r="AL967" s="1237">
        <v>191056</v>
      </c>
      <c r="AM967" s="1237">
        <v>232337</v>
      </c>
      <c r="AN967" s="1264">
        <f>AL967/AM967</f>
        <v>0.82232274669983685</v>
      </c>
      <c r="AO967" s="55"/>
      <c r="AP967" s="55"/>
      <c r="AQ967" s="55"/>
    </row>
    <row r="968" spans="1:43" s="1" customFormat="1" ht="15" customHeight="1" x14ac:dyDescent="0.25">
      <c r="A968" s="1206">
        <v>27323</v>
      </c>
      <c r="B968" s="1028">
        <v>101</v>
      </c>
      <c r="C968" s="1529" t="s">
        <v>2686</v>
      </c>
      <c r="D968" s="1530" t="s">
        <v>2687</v>
      </c>
      <c r="E968" s="1029"/>
      <c r="F968" s="1531"/>
      <c r="G968" s="1532">
        <v>43151</v>
      </c>
      <c r="H968" s="1531">
        <v>43154</v>
      </c>
      <c r="I968" s="1531" t="s">
        <v>2688</v>
      </c>
      <c r="J968" s="491"/>
      <c r="K968" s="491"/>
      <c r="L968" s="1533">
        <v>23</v>
      </c>
      <c r="M968" s="1533">
        <v>0</v>
      </c>
      <c r="N968" s="492"/>
      <c r="O968" s="492"/>
      <c r="P968" s="1533">
        <v>1</v>
      </c>
      <c r="Q968" s="1534">
        <v>0</v>
      </c>
      <c r="R968" s="1032">
        <v>43205</v>
      </c>
      <c r="S968" s="1032" t="s">
        <v>590</v>
      </c>
      <c r="T968" s="1205" t="s">
        <v>590</v>
      </c>
      <c r="U968" s="1028"/>
      <c r="V968" s="113">
        <v>27323</v>
      </c>
      <c r="W968" s="491"/>
      <c r="X968" s="491"/>
      <c r="Y968" s="1533">
        <v>72</v>
      </c>
      <c r="Z968" s="1533">
        <v>0</v>
      </c>
      <c r="AA968" s="1531">
        <v>43213</v>
      </c>
      <c r="AB968" s="1535"/>
      <c r="AC968" s="1531"/>
      <c r="AD968" s="1531">
        <v>43224</v>
      </c>
      <c r="AE968" s="1205" t="s">
        <v>590</v>
      </c>
      <c r="AF968" s="1536" t="s">
        <v>2363</v>
      </c>
      <c r="AG968" s="1263" t="s">
        <v>2038</v>
      </c>
      <c r="AH968" s="1237">
        <v>136</v>
      </c>
      <c r="AI968" s="1237">
        <v>115</v>
      </c>
      <c r="AJ968" s="1264">
        <f>AI968/AH968</f>
        <v>0.84558823529411764</v>
      </c>
      <c r="AK968" s="1237"/>
      <c r="AL968" s="1237"/>
      <c r="AM968" s="1237"/>
      <c r="AN968" s="1264"/>
      <c r="AO968" s="55"/>
      <c r="AP968" s="55"/>
      <c r="AQ968" s="55"/>
    </row>
    <row r="969" spans="1:43" s="1" customFormat="1" ht="15" customHeight="1" x14ac:dyDescent="0.25">
      <c r="A969" s="1206">
        <v>27324</v>
      </c>
      <c r="B969" s="1028">
        <v>102</v>
      </c>
      <c r="C969" s="1529" t="s">
        <v>2689</v>
      </c>
      <c r="D969" s="1530" t="s">
        <v>2690</v>
      </c>
      <c r="E969" s="1029"/>
      <c r="F969" s="1531"/>
      <c r="G969" s="1532">
        <v>43151</v>
      </c>
      <c r="H969" s="1531">
        <v>43154</v>
      </c>
      <c r="I969" s="1531" t="s">
        <v>2688</v>
      </c>
      <c r="J969" s="491"/>
      <c r="K969" s="491"/>
      <c r="L969" s="1533">
        <v>11</v>
      </c>
      <c r="M969" s="1533">
        <v>0</v>
      </c>
      <c r="N969" s="492"/>
      <c r="O969" s="492"/>
      <c r="P969" s="1533">
        <v>1</v>
      </c>
      <c r="Q969" s="1534">
        <v>0</v>
      </c>
      <c r="R969" s="1032">
        <v>43205</v>
      </c>
      <c r="S969" s="1032" t="s">
        <v>590</v>
      </c>
      <c r="T969" s="1205" t="s">
        <v>590</v>
      </c>
      <c r="U969" s="1028"/>
      <c r="V969" s="113">
        <v>27324</v>
      </c>
      <c r="W969" s="491"/>
      <c r="X969" s="491"/>
      <c r="Y969" s="1533">
        <v>79</v>
      </c>
      <c r="Z969" s="1533">
        <v>0</v>
      </c>
      <c r="AA969" s="1531">
        <v>43213</v>
      </c>
      <c r="AB969" s="1535"/>
      <c r="AC969" s="1531"/>
      <c r="AD969" s="1531">
        <v>43224</v>
      </c>
      <c r="AE969" s="1205" t="s">
        <v>590</v>
      </c>
      <c r="AF969" s="1536" t="s">
        <v>2363</v>
      </c>
      <c r="AG969" s="1263" t="s">
        <v>2041</v>
      </c>
      <c r="AH969" s="1237">
        <v>851</v>
      </c>
      <c r="AI969" s="1237">
        <v>450</v>
      </c>
      <c r="AJ969" s="1264">
        <f>AI969/AH969</f>
        <v>0.52878965922444188</v>
      </c>
      <c r="AK969" s="1237"/>
      <c r="AL969" s="1237"/>
      <c r="AM969" s="1237"/>
      <c r="AN969" s="1264"/>
      <c r="AO969" s="55"/>
      <c r="AP969" s="55"/>
      <c r="AQ969" s="55"/>
    </row>
    <row r="970" spans="1:43" s="1" customFormat="1" ht="15" customHeight="1" x14ac:dyDescent="0.25">
      <c r="A970" s="113">
        <v>27325</v>
      </c>
      <c r="B970" s="1028">
        <v>103</v>
      </c>
      <c r="C970" s="1529" t="s">
        <v>2691</v>
      </c>
      <c r="D970" s="1530" t="s">
        <v>2692</v>
      </c>
      <c r="E970" s="1029"/>
      <c r="F970" s="1531"/>
      <c r="G970" s="1532">
        <v>43151</v>
      </c>
      <c r="H970" s="1531">
        <v>43158</v>
      </c>
      <c r="I970" s="1531" t="s">
        <v>2693</v>
      </c>
      <c r="J970" s="491"/>
      <c r="K970" s="491"/>
      <c r="L970" s="1533">
        <v>32</v>
      </c>
      <c r="M970" s="1533">
        <v>0</v>
      </c>
      <c r="N970" s="492"/>
      <c r="O970" s="492"/>
      <c r="P970" s="1533">
        <v>14</v>
      </c>
      <c r="Q970" s="1534">
        <v>0</v>
      </c>
      <c r="R970" s="1032">
        <v>43205</v>
      </c>
      <c r="S970" s="1032" t="s">
        <v>590</v>
      </c>
      <c r="T970" s="1205" t="s">
        <v>590</v>
      </c>
      <c r="U970" s="1028"/>
      <c r="V970" s="113">
        <v>27325</v>
      </c>
      <c r="W970" s="491"/>
      <c r="X970" s="491"/>
      <c r="Y970" s="1533">
        <v>39</v>
      </c>
      <c r="Z970" s="1533">
        <v>0</v>
      </c>
      <c r="AA970" s="1531">
        <v>43216</v>
      </c>
      <c r="AB970" s="1535"/>
      <c r="AC970" s="1531"/>
      <c r="AD970" s="1531">
        <v>43224</v>
      </c>
      <c r="AE970" s="1205" t="s">
        <v>590</v>
      </c>
      <c r="AF970" s="1536" t="s">
        <v>2363</v>
      </c>
      <c r="AG970" s="1263"/>
      <c r="AH970" s="1237">
        <f>SUM(AH967:AH969)</f>
        <v>1485</v>
      </c>
      <c r="AI970" s="1237">
        <f>SUM(AI967:AI969)</f>
        <v>964</v>
      </c>
      <c r="AJ970" s="1264">
        <f>AI970/AH970</f>
        <v>0.64915824915824916</v>
      </c>
      <c r="AK970" s="1237"/>
      <c r="AL970" s="1237"/>
      <c r="AM970" s="1237"/>
      <c r="AN970" s="1264"/>
      <c r="AO970" s="55"/>
      <c r="AP970" s="55"/>
      <c r="AQ970" s="55"/>
    </row>
    <row r="971" spans="1:43" s="1" customFormat="1" ht="15" hidden="1" customHeight="1" x14ac:dyDescent="0.25">
      <c r="A971" s="1206">
        <v>27326</v>
      </c>
      <c r="B971" s="1028">
        <v>104</v>
      </c>
      <c r="C971" s="1529" t="s">
        <v>2694</v>
      </c>
      <c r="D971" s="1530" t="s">
        <v>2695</v>
      </c>
      <c r="E971" s="1029"/>
      <c r="F971" s="1531"/>
      <c r="G971" s="1532">
        <v>43151</v>
      </c>
      <c r="H971" s="1531">
        <v>43158</v>
      </c>
      <c r="I971" s="1531" t="s">
        <v>2696</v>
      </c>
      <c r="J971" s="491"/>
      <c r="K971" s="491"/>
      <c r="L971" s="1533">
        <v>48</v>
      </c>
      <c r="M971" s="1533">
        <v>0</v>
      </c>
      <c r="N971" s="492"/>
      <c r="O971" s="492"/>
      <c r="P971" s="1533">
        <v>14</v>
      </c>
      <c r="Q971" s="1534">
        <v>0</v>
      </c>
      <c r="R971" s="1032">
        <v>43208</v>
      </c>
      <c r="S971" s="1032" t="s">
        <v>590</v>
      </c>
      <c r="T971" s="1205" t="s">
        <v>590</v>
      </c>
      <c r="U971" s="1028"/>
      <c r="V971" s="113">
        <v>27326</v>
      </c>
      <c r="W971" s="491"/>
      <c r="X971" s="491"/>
      <c r="Y971" s="1533">
        <v>96</v>
      </c>
      <c r="Z971" s="1533">
        <v>0</v>
      </c>
      <c r="AA971" s="1531">
        <v>43217</v>
      </c>
      <c r="AB971" s="1535"/>
      <c r="AC971" s="1531"/>
      <c r="AD971" s="1531">
        <v>43224</v>
      </c>
      <c r="AE971" s="1205" t="s">
        <v>590</v>
      </c>
      <c r="AF971" s="1536" t="s">
        <v>2363</v>
      </c>
      <c r="AG971" s="191"/>
      <c r="AJ971" s="545"/>
      <c r="AN971" s="545"/>
      <c r="AO971" s="55"/>
      <c r="AP971" s="55"/>
      <c r="AQ971" s="55"/>
    </row>
    <row r="972" spans="1:43" s="1" customFormat="1" ht="15" hidden="1" customHeight="1" x14ac:dyDescent="0.25">
      <c r="A972" s="1206">
        <v>27327</v>
      </c>
      <c r="B972" s="1028">
        <v>106</v>
      </c>
      <c r="C972" s="1529" t="s">
        <v>2697</v>
      </c>
      <c r="D972" s="1530" t="s">
        <v>2698</v>
      </c>
      <c r="E972" s="1029"/>
      <c r="F972" s="1531"/>
      <c r="G972" s="1532">
        <v>43151</v>
      </c>
      <c r="H972" s="1531">
        <v>43161</v>
      </c>
      <c r="I972" s="1531" t="s">
        <v>2699</v>
      </c>
      <c r="J972" s="491"/>
      <c r="K972" s="491"/>
      <c r="L972" s="1533">
        <v>112</v>
      </c>
      <c r="M972" s="1533">
        <v>0</v>
      </c>
      <c r="N972" s="492"/>
      <c r="O972" s="492"/>
      <c r="P972" s="1533">
        <v>21</v>
      </c>
      <c r="Q972" s="1534">
        <v>0</v>
      </c>
      <c r="R972" s="1032">
        <v>43208</v>
      </c>
      <c r="S972" s="1032" t="s">
        <v>590</v>
      </c>
      <c r="T972" s="1205" t="s">
        <v>590</v>
      </c>
      <c r="U972" s="1028"/>
      <c r="V972" s="113">
        <v>27327</v>
      </c>
      <c r="W972" s="491"/>
      <c r="X972" s="491"/>
      <c r="Y972" s="1533">
        <v>80</v>
      </c>
      <c r="Z972" s="1533">
        <v>0</v>
      </c>
      <c r="AA972" s="1531">
        <v>43217</v>
      </c>
      <c r="AB972" s="1535"/>
      <c r="AC972" s="1531"/>
      <c r="AD972" s="1531">
        <v>43224</v>
      </c>
      <c r="AE972" s="1205" t="s">
        <v>590</v>
      </c>
      <c r="AF972" s="1536" t="s">
        <v>2363</v>
      </c>
      <c r="AG972" s="191"/>
      <c r="AJ972" s="545"/>
      <c r="AN972" s="545"/>
      <c r="AO972" s="55"/>
      <c r="AP972" s="55"/>
      <c r="AQ972" s="55"/>
    </row>
    <row r="973" spans="1:43" s="1" customFormat="1" ht="19.5" hidden="1" customHeight="1" x14ac:dyDescent="0.25">
      <c r="A973" s="1206">
        <v>27328</v>
      </c>
      <c r="B973" s="1028">
        <v>107</v>
      </c>
      <c r="C973" s="1529" t="s">
        <v>2700</v>
      </c>
      <c r="D973" s="1530" t="s">
        <v>2701</v>
      </c>
      <c r="E973" s="1029"/>
      <c r="F973" s="1531"/>
      <c r="G973" s="1532">
        <v>43151</v>
      </c>
      <c r="H973" s="1531">
        <v>43161</v>
      </c>
      <c r="I973" s="1531" t="s">
        <v>2699</v>
      </c>
      <c r="J973" s="491"/>
      <c r="K973" s="491"/>
      <c r="L973" s="1533">
        <v>61</v>
      </c>
      <c r="M973" s="1533">
        <v>0</v>
      </c>
      <c r="N973" s="492"/>
      <c r="O973" s="492"/>
      <c r="P973" s="1533">
        <v>4</v>
      </c>
      <c r="Q973" s="1534">
        <v>0</v>
      </c>
      <c r="R973" s="1032">
        <v>43213</v>
      </c>
      <c r="S973" s="1032" t="s">
        <v>590</v>
      </c>
      <c r="T973" s="1205" t="s">
        <v>590</v>
      </c>
      <c r="U973" s="1028"/>
      <c r="V973" s="113">
        <v>27328</v>
      </c>
      <c r="W973" s="491"/>
      <c r="X973" s="491"/>
      <c r="Y973" s="1533">
        <v>66</v>
      </c>
      <c r="Z973" s="1533">
        <v>0</v>
      </c>
      <c r="AA973" s="1531">
        <v>43221</v>
      </c>
      <c r="AB973" s="1535"/>
      <c r="AC973" s="1531"/>
      <c r="AD973" s="1531">
        <v>43224</v>
      </c>
      <c r="AE973" s="1205" t="s">
        <v>590</v>
      </c>
      <c r="AF973" s="1536" t="s">
        <v>2363</v>
      </c>
      <c r="AG973" s="191"/>
      <c r="AJ973" s="545"/>
      <c r="AN973" s="545"/>
      <c r="AO973" s="55"/>
      <c r="AP973" s="55"/>
      <c r="AQ973" s="55"/>
    </row>
    <row r="974" spans="1:43" s="1" customFormat="1" ht="21" hidden="1" customHeight="1" x14ac:dyDescent="0.25">
      <c r="A974" s="1206">
        <v>27329</v>
      </c>
      <c r="B974" s="1028">
        <v>108</v>
      </c>
      <c r="C974" s="1529" t="s">
        <v>2702</v>
      </c>
      <c r="D974" s="1530" t="s">
        <v>2703</v>
      </c>
      <c r="E974" s="1029"/>
      <c r="F974" s="1537"/>
      <c r="G974" s="1532">
        <v>43160</v>
      </c>
      <c r="H974" s="1531">
        <v>43161</v>
      </c>
      <c r="I974" s="1531" t="s">
        <v>2699</v>
      </c>
      <c r="J974" s="491"/>
      <c r="K974" s="491"/>
      <c r="L974" s="1533">
        <v>18</v>
      </c>
      <c r="M974" s="1533">
        <v>0</v>
      </c>
      <c r="N974" s="492"/>
      <c r="O974" s="492"/>
      <c r="P974" s="1533">
        <v>1</v>
      </c>
      <c r="Q974" s="1534">
        <v>0</v>
      </c>
      <c r="R974" s="1032">
        <v>43214</v>
      </c>
      <c r="S974" s="1032" t="s">
        <v>590</v>
      </c>
      <c r="T974" s="1205" t="s">
        <v>590</v>
      </c>
      <c r="U974" s="1028"/>
      <c r="V974" s="113">
        <v>27329</v>
      </c>
      <c r="W974" s="491"/>
      <c r="X974" s="491"/>
      <c r="Y974" s="1533">
        <v>58</v>
      </c>
      <c r="Z974" s="1533">
        <v>0</v>
      </c>
      <c r="AA974" s="1531">
        <v>43222</v>
      </c>
      <c r="AB974" s="1535">
        <v>1</v>
      </c>
      <c r="AC974" s="1531"/>
      <c r="AD974" s="1531">
        <v>43224</v>
      </c>
      <c r="AE974" s="1205" t="s">
        <v>590</v>
      </c>
      <c r="AF974" s="1536" t="s">
        <v>2363</v>
      </c>
      <c r="AG974" s="191"/>
      <c r="AJ974" s="545"/>
      <c r="AN974" s="545"/>
      <c r="AO974" s="55"/>
      <c r="AP974" s="55"/>
      <c r="AQ974" s="55"/>
    </row>
    <row r="975" spans="1:43" s="1" customFormat="1" ht="14.85" hidden="1" customHeight="1" x14ac:dyDescent="0.25">
      <c r="A975" s="1538">
        <v>27330</v>
      </c>
      <c r="B975" s="1028">
        <v>120</v>
      </c>
      <c r="C975" s="1529" t="s">
        <v>2704</v>
      </c>
      <c r="D975" s="1530" t="s">
        <v>74</v>
      </c>
      <c r="E975" s="1029"/>
      <c r="F975" s="1531"/>
      <c r="G975" s="1532"/>
      <c r="H975" s="1531"/>
      <c r="I975" s="1531"/>
      <c r="J975" s="491"/>
      <c r="K975" s="491"/>
      <c r="L975" s="1533">
        <v>0</v>
      </c>
      <c r="M975" s="1533">
        <v>0</v>
      </c>
      <c r="N975" s="492"/>
      <c r="O975" s="492"/>
      <c r="P975" s="1533">
        <v>0</v>
      </c>
      <c r="Q975" s="1534">
        <v>0</v>
      </c>
      <c r="R975" s="1032"/>
      <c r="S975" s="1032"/>
      <c r="T975" s="1205"/>
      <c r="U975" s="1028"/>
      <c r="V975" s="1538"/>
      <c r="W975" s="491"/>
      <c r="X975" s="491"/>
      <c r="Y975" s="1533">
        <v>0</v>
      </c>
      <c r="Z975" s="1533">
        <v>0</v>
      </c>
      <c r="AA975" s="1531"/>
      <c r="AB975" s="1535"/>
      <c r="AC975" s="1531"/>
      <c r="AD975" s="1531"/>
      <c r="AE975" s="1205" t="s">
        <v>590</v>
      </c>
      <c r="AF975" s="1536"/>
      <c r="AG975" s="191"/>
      <c r="AJ975" s="545"/>
      <c r="AN975" s="545"/>
      <c r="AO975" s="55"/>
      <c r="AP975" s="55"/>
      <c r="AQ975" s="55"/>
    </row>
    <row r="976" spans="1:43" s="1" customFormat="1" ht="15" hidden="1" customHeight="1" x14ac:dyDescent="0.25">
      <c r="A976" s="1538">
        <v>27331</v>
      </c>
      <c r="B976" s="1028">
        <v>121</v>
      </c>
      <c r="C976" s="1529" t="s">
        <v>2705</v>
      </c>
      <c r="D976" s="1530" t="s">
        <v>653</v>
      </c>
      <c r="E976" s="1029"/>
      <c r="F976" s="1531"/>
      <c r="G976" s="1532"/>
      <c r="H976" s="1531"/>
      <c r="I976" s="1531"/>
      <c r="J976" s="491"/>
      <c r="K976" s="491"/>
      <c r="L976" s="1533">
        <v>0</v>
      </c>
      <c r="M976" s="1533">
        <v>0</v>
      </c>
      <c r="N976" s="492"/>
      <c r="O976" s="492"/>
      <c r="P976" s="1533">
        <v>0</v>
      </c>
      <c r="Q976" s="1534">
        <v>0</v>
      </c>
      <c r="R976" s="1032"/>
      <c r="S976" s="1032"/>
      <c r="T976" s="1205"/>
      <c r="U976" s="1028"/>
      <c r="V976" s="1538"/>
      <c r="W976" s="491"/>
      <c r="X976" s="491"/>
      <c r="Y976" s="1533">
        <v>0</v>
      </c>
      <c r="Z976" s="1533">
        <v>0</v>
      </c>
      <c r="AA976" s="1531"/>
      <c r="AB976" s="1535"/>
      <c r="AC976" s="1531"/>
      <c r="AD976" s="1531"/>
      <c r="AE976" s="1205" t="s">
        <v>590</v>
      </c>
      <c r="AF976" s="1536"/>
      <c r="AG976" s="191"/>
      <c r="AJ976" s="545"/>
      <c r="AN976" s="545"/>
      <c r="AO976" s="55"/>
      <c r="AP976" s="55"/>
      <c r="AQ976" s="55"/>
    </row>
    <row r="977" spans="1:43" s="1" customFormat="1" ht="15" hidden="1" customHeight="1" x14ac:dyDescent="0.25">
      <c r="A977" s="1538">
        <v>27332</v>
      </c>
      <c r="B977" s="1028">
        <v>122</v>
      </c>
      <c r="C977" s="1039" t="s">
        <v>450</v>
      </c>
      <c r="D977" s="1530" t="s">
        <v>451</v>
      </c>
      <c r="E977" s="1029"/>
      <c r="F977" s="1531"/>
      <c r="G977" s="1532"/>
      <c r="H977" s="1531"/>
      <c r="I977" s="1531"/>
      <c r="J977" s="491"/>
      <c r="K977" s="491"/>
      <c r="L977" s="1533">
        <v>0</v>
      </c>
      <c r="M977" s="1533">
        <v>0</v>
      </c>
      <c r="N977" s="492"/>
      <c r="O977" s="492"/>
      <c r="P977" s="1533">
        <v>0</v>
      </c>
      <c r="Q977" s="1534">
        <v>0</v>
      </c>
      <c r="R977" s="1032"/>
      <c r="S977" s="1032"/>
      <c r="T977" s="1205"/>
      <c r="U977" s="1028"/>
      <c r="V977" s="1538"/>
      <c r="W977" s="491"/>
      <c r="X977" s="491"/>
      <c r="Y977" s="1533">
        <v>0</v>
      </c>
      <c r="Z977" s="1533">
        <v>0</v>
      </c>
      <c r="AA977" s="1531"/>
      <c r="AB977" s="1535"/>
      <c r="AC977" s="1531"/>
      <c r="AD977" s="1531"/>
      <c r="AE977" s="1205" t="s">
        <v>590</v>
      </c>
      <c r="AF977" s="1536"/>
      <c r="AG977" s="191"/>
      <c r="AJ977" s="545"/>
      <c r="AN977" s="545"/>
      <c r="AO977" s="55"/>
      <c r="AP977" s="55"/>
      <c r="AQ977" s="55"/>
    </row>
    <row r="978" spans="1:43" s="1" customFormat="1" ht="15" hidden="1" customHeight="1" x14ac:dyDescent="0.25">
      <c r="A978" s="1538">
        <v>27333</v>
      </c>
      <c r="B978" s="1028">
        <v>123</v>
      </c>
      <c r="C978" s="1039" t="s">
        <v>452</v>
      </c>
      <c r="D978" s="1530" t="s">
        <v>453</v>
      </c>
      <c r="E978" s="1029"/>
      <c r="F978" s="1531"/>
      <c r="G978" s="1532"/>
      <c r="H978" s="1531"/>
      <c r="I978" s="1531"/>
      <c r="J978" s="491"/>
      <c r="K978" s="491"/>
      <c r="L978" s="1533">
        <v>0</v>
      </c>
      <c r="M978" s="1533">
        <v>0</v>
      </c>
      <c r="N978" s="492"/>
      <c r="O978" s="492"/>
      <c r="P978" s="1533">
        <v>0</v>
      </c>
      <c r="Q978" s="1534">
        <v>0</v>
      </c>
      <c r="R978" s="1032"/>
      <c r="S978" s="1032"/>
      <c r="T978" s="1205"/>
      <c r="U978" s="1028"/>
      <c r="V978" s="1538"/>
      <c r="W978" s="491"/>
      <c r="X978" s="491"/>
      <c r="Y978" s="1533">
        <v>0</v>
      </c>
      <c r="Z978" s="1533">
        <v>0</v>
      </c>
      <c r="AA978" s="1531"/>
      <c r="AB978" s="1535"/>
      <c r="AC978" s="1531"/>
      <c r="AD978" s="1531"/>
      <c r="AE978" s="1205" t="s">
        <v>590</v>
      </c>
      <c r="AF978" s="1536"/>
      <c r="AG978" s="191"/>
      <c r="AJ978" s="545"/>
      <c r="AN978" s="545"/>
      <c r="AO978" s="55"/>
      <c r="AP978" s="55"/>
      <c r="AQ978" s="55"/>
    </row>
    <row r="979" spans="1:43" s="1" customFormat="1" ht="15" hidden="1" customHeight="1" x14ac:dyDescent="0.25">
      <c r="A979" s="1538">
        <v>27443</v>
      </c>
      <c r="B979" s="1028" t="s">
        <v>2706</v>
      </c>
      <c r="C979" s="1529" t="s">
        <v>2707</v>
      </c>
      <c r="D979" s="1530" t="s">
        <v>2499</v>
      </c>
      <c r="E979" s="1029"/>
      <c r="F979" s="1531"/>
      <c r="G979" s="1532">
        <v>43140</v>
      </c>
      <c r="H979" s="1531">
        <v>43140</v>
      </c>
      <c r="I979" s="1531" t="s">
        <v>154</v>
      </c>
      <c r="J979" s="491"/>
      <c r="K979" s="491"/>
      <c r="L979" s="1533">
        <v>0</v>
      </c>
      <c r="M979" s="1533">
        <v>0</v>
      </c>
      <c r="N979" s="492"/>
      <c r="O979" s="492"/>
      <c r="P979" s="1533">
        <v>0</v>
      </c>
      <c r="Q979" s="1534">
        <v>0</v>
      </c>
      <c r="R979" s="1032">
        <v>43196</v>
      </c>
      <c r="S979" s="1032" t="s">
        <v>590</v>
      </c>
      <c r="T979" s="1205"/>
      <c r="U979" s="1028"/>
      <c r="V979" s="1206">
        <v>27443</v>
      </c>
      <c r="W979" s="491"/>
      <c r="X979" s="491"/>
      <c r="Y979" s="1533">
        <v>0</v>
      </c>
      <c r="Z979" s="1533">
        <v>0</v>
      </c>
      <c r="AA979" s="1531"/>
      <c r="AB979" s="1535"/>
      <c r="AC979" s="1531"/>
      <c r="AD979" s="1531"/>
      <c r="AE979" s="1205" t="s">
        <v>590</v>
      </c>
      <c r="AF979" s="1536"/>
      <c r="AG979" s="191"/>
      <c r="AJ979" s="545"/>
      <c r="AN979" s="545"/>
      <c r="AO979" s="55"/>
      <c r="AP979" s="55"/>
      <c r="AQ979" s="55"/>
    </row>
    <row r="980" spans="1:43" s="1" customFormat="1" ht="15" hidden="1" customHeight="1" x14ac:dyDescent="0.25">
      <c r="A980" s="1538">
        <v>27442</v>
      </c>
      <c r="B980" s="1028" t="s">
        <v>1705</v>
      </c>
      <c r="C980" s="1529" t="s">
        <v>2708</v>
      </c>
      <c r="D980" s="1530" t="s">
        <v>722</v>
      </c>
      <c r="E980" s="1029"/>
      <c r="F980" s="1531"/>
      <c r="G980" s="1532">
        <v>43136</v>
      </c>
      <c r="H980" s="1531">
        <v>43137</v>
      </c>
      <c r="I980" s="1531" t="s">
        <v>154</v>
      </c>
      <c r="J980" s="491"/>
      <c r="K980" s="491"/>
      <c r="L980" s="1533">
        <v>0</v>
      </c>
      <c r="M980" s="1533">
        <v>0</v>
      </c>
      <c r="N980" s="492"/>
      <c r="O980" s="492"/>
      <c r="P980" s="1533">
        <v>0</v>
      </c>
      <c r="Q980" s="1534">
        <v>0</v>
      </c>
      <c r="R980" s="1032">
        <v>43196</v>
      </c>
      <c r="S980" s="1032" t="s">
        <v>590</v>
      </c>
      <c r="T980" s="1205"/>
      <c r="U980" s="1028"/>
      <c r="V980" s="1206">
        <v>27442</v>
      </c>
      <c r="W980" s="491"/>
      <c r="X980" s="491"/>
      <c r="Y980" s="1533">
        <v>0</v>
      </c>
      <c r="Z980" s="1533">
        <v>0</v>
      </c>
      <c r="AA980" s="1531"/>
      <c r="AB980" s="1535"/>
      <c r="AC980" s="1531"/>
      <c r="AD980" s="1531"/>
      <c r="AE980" s="1205" t="s">
        <v>590</v>
      </c>
      <c r="AF980" s="1536"/>
      <c r="AG980" s="191"/>
      <c r="AJ980" s="545"/>
      <c r="AN980" s="545"/>
      <c r="AO980" s="55"/>
      <c r="AP980" s="55"/>
      <c r="AQ980" s="55"/>
    </row>
    <row r="981" spans="1:43" s="1" customFormat="1" ht="15" hidden="1" customHeight="1" x14ac:dyDescent="0.25">
      <c r="A981" s="1538">
        <v>27444</v>
      </c>
      <c r="B981" s="1028" t="s">
        <v>2709</v>
      </c>
      <c r="C981" s="1529" t="s">
        <v>2710</v>
      </c>
      <c r="D981" s="1530" t="s">
        <v>2496</v>
      </c>
      <c r="E981" s="1029"/>
      <c r="F981" s="1531"/>
      <c r="G981" s="1532">
        <v>43140</v>
      </c>
      <c r="H981" s="1531">
        <v>43140</v>
      </c>
      <c r="I981" s="1531" t="s">
        <v>154</v>
      </c>
      <c r="J981" s="491"/>
      <c r="K981" s="491"/>
      <c r="L981" s="1533">
        <v>0</v>
      </c>
      <c r="M981" s="1533">
        <v>0</v>
      </c>
      <c r="N981" s="492"/>
      <c r="O981" s="492"/>
      <c r="P981" s="1533">
        <v>0</v>
      </c>
      <c r="Q981" s="1534">
        <v>0</v>
      </c>
      <c r="R981" s="1032">
        <v>43196</v>
      </c>
      <c r="S981" s="1032" t="s">
        <v>590</v>
      </c>
      <c r="T981" s="1205"/>
      <c r="U981" s="1028"/>
      <c r="V981" s="1206">
        <v>27444</v>
      </c>
      <c r="W981" s="491"/>
      <c r="X981" s="491"/>
      <c r="Y981" s="1533">
        <v>0</v>
      </c>
      <c r="Z981" s="1533">
        <v>0</v>
      </c>
      <c r="AA981" s="1531"/>
      <c r="AB981" s="1535"/>
      <c r="AC981" s="1531"/>
      <c r="AD981" s="1531"/>
      <c r="AE981" s="1205" t="s">
        <v>590</v>
      </c>
      <c r="AF981" s="1536"/>
      <c r="AG981" s="191"/>
      <c r="AJ981" s="545"/>
      <c r="AN981" s="545"/>
      <c r="AO981" s="55"/>
      <c r="AP981" s="55"/>
      <c r="AQ981" s="55"/>
    </row>
    <row r="982" spans="1:43" s="1" customFormat="1" ht="15" hidden="1" customHeight="1" x14ac:dyDescent="0.25">
      <c r="A982" s="1538">
        <v>27445</v>
      </c>
      <c r="B982" s="1028" t="s">
        <v>2711</v>
      </c>
      <c r="C982" s="1529" t="s">
        <v>2712</v>
      </c>
      <c r="D982" s="1530" t="s">
        <v>2496</v>
      </c>
      <c r="E982" s="1029"/>
      <c r="F982" s="1531"/>
      <c r="G982" s="1532">
        <v>43140</v>
      </c>
      <c r="H982" s="1531">
        <v>43140</v>
      </c>
      <c r="I982" s="1531" t="s">
        <v>154</v>
      </c>
      <c r="J982" s="491"/>
      <c r="K982" s="491"/>
      <c r="L982" s="1533">
        <v>0</v>
      </c>
      <c r="M982" s="1533">
        <v>0</v>
      </c>
      <c r="N982" s="492"/>
      <c r="O982" s="492"/>
      <c r="P982" s="1533">
        <v>0</v>
      </c>
      <c r="Q982" s="1534">
        <v>0</v>
      </c>
      <c r="R982" s="1032">
        <v>43196</v>
      </c>
      <c r="S982" s="1032" t="s">
        <v>590</v>
      </c>
      <c r="T982" s="1205"/>
      <c r="U982" s="1028"/>
      <c r="V982" s="113">
        <v>27445</v>
      </c>
      <c r="W982" s="491"/>
      <c r="X982" s="491"/>
      <c r="Y982" s="1533">
        <v>0</v>
      </c>
      <c r="Z982" s="1533">
        <v>0</v>
      </c>
      <c r="AA982" s="1531"/>
      <c r="AB982" s="1535"/>
      <c r="AC982" s="1531"/>
      <c r="AD982" s="1531"/>
      <c r="AE982" s="1205" t="s">
        <v>590</v>
      </c>
      <c r="AF982" s="1536"/>
      <c r="AG982" s="191"/>
      <c r="AJ982" s="545"/>
      <c r="AN982" s="545"/>
      <c r="AO982" s="55"/>
      <c r="AP982" s="55"/>
      <c r="AQ982" s="55"/>
    </row>
    <row r="983" spans="1:43" s="1" customFormat="1" ht="15" hidden="1" customHeight="1" x14ac:dyDescent="0.25">
      <c r="A983" s="1539">
        <v>27446</v>
      </c>
      <c r="B983" s="1115" t="s">
        <v>2713</v>
      </c>
      <c r="C983" s="1540" t="s">
        <v>2714</v>
      </c>
      <c r="D983" s="1541" t="s">
        <v>2496</v>
      </c>
      <c r="E983" s="1542"/>
      <c r="F983" s="1543"/>
      <c r="G983" s="1544">
        <v>43140</v>
      </c>
      <c r="H983" s="1543">
        <v>43140</v>
      </c>
      <c r="I983" s="1543" t="s">
        <v>154</v>
      </c>
      <c r="J983" s="491"/>
      <c r="K983" s="491"/>
      <c r="L983" s="1545">
        <v>0</v>
      </c>
      <c r="M983" s="1545">
        <v>0</v>
      </c>
      <c r="N983" s="492"/>
      <c r="O983" s="492"/>
      <c r="P983" s="1545">
        <v>0</v>
      </c>
      <c r="Q983" s="1546">
        <v>0</v>
      </c>
      <c r="R983" s="1547">
        <v>43196</v>
      </c>
      <c r="S983" s="1547" t="s">
        <v>590</v>
      </c>
      <c r="T983" s="1548"/>
      <c r="U983" s="1115"/>
      <c r="V983" s="1549">
        <v>27446</v>
      </c>
      <c r="W983" s="491"/>
      <c r="X983" s="491"/>
      <c r="Y983" s="1545">
        <v>0</v>
      </c>
      <c r="Z983" s="1545">
        <v>0</v>
      </c>
      <c r="AA983" s="1543"/>
      <c r="AB983" s="1550"/>
      <c r="AC983" s="1543"/>
      <c r="AD983" s="1543"/>
      <c r="AE983" s="1548" t="s">
        <v>590</v>
      </c>
      <c r="AF983" s="1551"/>
      <c r="AG983" s="191"/>
      <c r="AJ983" s="545"/>
      <c r="AN983" s="545"/>
      <c r="AO983" s="55"/>
      <c r="AP983" s="55"/>
      <c r="AQ983" s="55"/>
    </row>
    <row r="984" spans="1:43" s="1" customFormat="1" ht="15" hidden="1" customHeight="1" x14ac:dyDescent="0.25">
      <c r="A984" s="892"/>
      <c r="B984" s="1225"/>
      <c r="C984" s="1390"/>
      <c r="D984" s="1227"/>
      <c r="E984" s="1044"/>
      <c r="F984" s="1230"/>
      <c r="G984" s="1064"/>
      <c r="H984" s="1230"/>
      <c r="I984" s="1230"/>
      <c r="J984" s="1552"/>
      <c r="K984" s="1552"/>
      <c r="L984" s="1379"/>
      <c r="M984" s="1379"/>
      <c r="N984" s="1234"/>
      <c r="O984" s="1234"/>
      <c r="P984" s="1379"/>
      <c r="Q984" s="1391"/>
      <c r="R984" s="1231"/>
      <c r="S984" s="1231"/>
      <c r="T984" s="1234"/>
      <c r="U984" s="1225"/>
      <c r="V984" s="1101"/>
      <c r="W984" s="1552"/>
      <c r="X984" s="1552"/>
      <c r="Y984" s="1379"/>
      <c r="Z984" s="1379"/>
      <c r="AA984" s="1230"/>
      <c r="AB984" s="1280"/>
      <c r="AC984" s="1230"/>
      <c r="AD984" s="1230"/>
      <c r="AE984" s="1234"/>
      <c r="AF984" s="1226"/>
      <c r="AG984" s="191"/>
      <c r="AJ984" s="545"/>
      <c r="AN984" s="545"/>
      <c r="AO984" s="55"/>
      <c r="AP984" s="55"/>
      <c r="AQ984" s="55"/>
    </row>
    <row r="986" spans="1:43" s="1" customFormat="1" ht="15" customHeight="1" x14ac:dyDescent="0.25">
      <c r="A986" s="1553" t="s">
        <v>2715</v>
      </c>
      <c r="B986" s="1554"/>
      <c r="C986" s="1555"/>
      <c r="D986" s="1526" t="s">
        <v>2716</v>
      </c>
      <c r="E986" s="1462"/>
      <c r="F986" s="1462"/>
      <c r="G986" s="1463"/>
      <c r="H986" s="1462"/>
      <c r="I986" s="1462"/>
      <c r="J986" s="1474">
        <v>43170</v>
      </c>
      <c r="K986" s="1475">
        <v>43205</v>
      </c>
      <c r="L986" s="1465">
        <f>SUM(L987:L989)</f>
        <v>183</v>
      </c>
      <c r="M986" s="1465">
        <f>SUM(M987:M989)</f>
        <v>6</v>
      </c>
      <c r="N986" s="1474">
        <v>43170</v>
      </c>
      <c r="O986" s="1475">
        <v>43213</v>
      </c>
      <c r="P986" s="1465">
        <f>SUM(P987:P989)</f>
        <v>250</v>
      </c>
      <c r="Q986" s="1465">
        <f>SUM(Q987:Q989)</f>
        <v>0</v>
      </c>
      <c r="R986" s="1462"/>
      <c r="S986" s="1462"/>
      <c r="T986" s="1462"/>
      <c r="U986" s="1462"/>
      <c r="V986" s="1527"/>
      <c r="W986" s="1474">
        <v>43212</v>
      </c>
      <c r="X986" s="1475">
        <v>43234</v>
      </c>
      <c r="Y986" s="1465">
        <f>SUM(Y987:Y989)</f>
        <v>0</v>
      </c>
      <c r="Z986" s="1528">
        <f>SUM(Z987:Z989)</f>
        <v>171</v>
      </c>
      <c r="AA986" s="1462"/>
      <c r="AB986" s="1556"/>
      <c r="AC986" s="1462"/>
      <c r="AD986" s="1462"/>
      <c r="AE986" s="1462"/>
      <c r="AF986" s="1557"/>
      <c r="AG986" s="1261">
        <v>48418</v>
      </c>
      <c r="AH986" s="289" t="s">
        <v>2031</v>
      </c>
      <c r="AI986" s="289" t="s">
        <v>2032</v>
      </c>
      <c r="AJ986" s="552"/>
      <c r="AK986" s="289"/>
      <c r="AL986" s="289" t="s">
        <v>2032</v>
      </c>
      <c r="AM986" s="289" t="s">
        <v>2031</v>
      </c>
      <c r="AN986" s="1262"/>
      <c r="AO986" s="55"/>
      <c r="AP986" s="55"/>
      <c r="AQ986" s="55"/>
    </row>
    <row r="987" spans="1:43" s="1" customFormat="1" ht="17.25" customHeight="1" x14ac:dyDescent="0.25">
      <c r="A987" s="170">
        <v>27238</v>
      </c>
      <c r="B987" s="1225">
        <v>101</v>
      </c>
      <c r="C987" s="1390" t="s">
        <v>2717</v>
      </c>
      <c r="D987" s="1227" t="s">
        <v>2718</v>
      </c>
      <c r="E987" s="1044"/>
      <c r="F987" s="1230"/>
      <c r="G987" s="1064">
        <v>43136</v>
      </c>
      <c r="H987" s="1230">
        <v>43140</v>
      </c>
      <c r="I987" s="1230" t="s">
        <v>2719</v>
      </c>
      <c r="J987" s="459"/>
      <c r="K987" s="459"/>
      <c r="L987" s="1379">
        <v>183</v>
      </c>
      <c r="M987" s="1405">
        <v>0</v>
      </c>
      <c r="N987" s="458"/>
      <c r="O987" s="458"/>
      <c r="P987" s="1379">
        <v>250</v>
      </c>
      <c r="Q987" s="1391">
        <v>0</v>
      </c>
      <c r="R987" s="1231">
        <v>43207</v>
      </c>
      <c r="S987" s="1231" t="s">
        <v>590</v>
      </c>
      <c r="T987" s="1234" t="s">
        <v>590</v>
      </c>
      <c r="U987" s="1225"/>
      <c r="V987" s="170">
        <v>27238</v>
      </c>
      <c r="W987" s="458"/>
      <c r="X987" s="458"/>
      <c r="Y987" s="1379"/>
      <c r="Z987" s="1379">
        <v>160</v>
      </c>
      <c r="AA987" s="1230">
        <v>43236</v>
      </c>
      <c r="AB987" s="1280"/>
      <c r="AC987" s="1230"/>
      <c r="AD987" s="1230">
        <v>43238</v>
      </c>
      <c r="AE987" s="1234"/>
      <c r="AF987" s="1226"/>
      <c r="AG987" s="1263" t="s">
        <v>2035</v>
      </c>
      <c r="AH987" s="1237">
        <v>227</v>
      </c>
      <c r="AI987" s="1237">
        <v>180</v>
      </c>
      <c r="AJ987" s="1264">
        <f>AI987/AH987</f>
        <v>0.79295154185022021</v>
      </c>
      <c r="AK987" s="1237"/>
      <c r="AL987" s="1237">
        <v>122836</v>
      </c>
      <c r="AM987" s="1237">
        <v>169436</v>
      </c>
      <c r="AN987" s="1264">
        <f>AL987/AM987</f>
        <v>0.72496990013928564</v>
      </c>
      <c r="AO987" s="55"/>
      <c r="AP987" s="55"/>
      <c r="AQ987" s="55"/>
    </row>
    <row r="988" spans="1:43" s="1" customFormat="1" ht="20.25" customHeight="1" x14ac:dyDescent="0.25">
      <c r="A988" s="1101">
        <v>27839</v>
      </c>
      <c r="B988" s="1225">
        <v>102</v>
      </c>
      <c r="C988" s="1390" t="s">
        <v>2720</v>
      </c>
      <c r="D988" s="1227" t="s">
        <v>2721</v>
      </c>
      <c r="E988" s="1044"/>
      <c r="F988" s="1230"/>
      <c r="G988" s="1064">
        <v>43165</v>
      </c>
      <c r="H988" s="1230">
        <v>43166</v>
      </c>
      <c r="I988" s="1230" t="s">
        <v>2722</v>
      </c>
      <c r="J988" s="459"/>
      <c r="K988" s="459"/>
      <c r="L988" s="1379"/>
      <c r="M988" s="1379">
        <v>6</v>
      </c>
      <c r="N988" s="458"/>
      <c r="O988" s="458"/>
      <c r="P988" s="1379"/>
      <c r="Q988" s="1391">
        <v>0</v>
      </c>
      <c r="R988" s="1231">
        <v>43223</v>
      </c>
      <c r="S988" s="1231" t="s">
        <v>590</v>
      </c>
      <c r="T988" s="1234" t="s">
        <v>590</v>
      </c>
      <c r="U988" s="1225"/>
      <c r="V988" s="471">
        <v>27839</v>
      </c>
      <c r="W988" s="458"/>
      <c r="X988" s="458"/>
      <c r="Y988" s="1379"/>
      <c r="Z988" s="1379">
        <v>11</v>
      </c>
      <c r="AA988" s="1230">
        <v>43236</v>
      </c>
      <c r="AB988" s="1280"/>
      <c r="AC988" s="1230"/>
      <c r="AD988" s="1230">
        <v>43238</v>
      </c>
      <c r="AE988" s="1234"/>
      <c r="AF988" s="1226"/>
      <c r="AG988" s="1263" t="s">
        <v>2038</v>
      </c>
      <c r="AH988" s="1237">
        <v>539</v>
      </c>
      <c r="AI988" s="1237">
        <v>371</v>
      </c>
      <c r="AJ988" s="1264">
        <f>AI988/AH988</f>
        <v>0.68831168831168832</v>
      </c>
      <c r="AK988" s="1237"/>
      <c r="AL988" s="1237"/>
      <c r="AM988" s="1237"/>
      <c r="AN988" s="1264"/>
      <c r="AO988" s="55"/>
      <c r="AP988" s="55"/>
      <c r="AQ988" s="55"/>
    </row>
    <row r="989" spans="1:43" s="1" customFormat="1" ht="15" customHeight="1" x14ac:dyDescent="0.25">
      <c r="A989" s="892"/>
      <c r="B989" s="1225"/>
      <c r="C989" s="1390"/>
      <c r="D989" s="1227"/>
      <c r="E989" s="1044"/>
      <c r="F989" s="1230"/>
      <c r="G989" s="1282"/>
      <c r="H989" s="1230"/>
      <c r="I989" s="1230"/>
      <c r="J989" s="460"/>
      <c r="K989" s="460"/>
      <c r="L989" s="1379"/>
      <c r="M989" s="1379"/>
      <c r="N989" s="301"/>
      <c r="O989" s="301"/>
      <c r="P989" s="1379"/>
      <c r="Q989" s="1391"/>
      <c r="R989" s="1231"/>
      <c r="S989" s="1231"/>
      <c r="T989" s="1234"/>
      <c r="U989" s="1225"/>
      <c r="V989" s="892"/>
      <c r="W989" s="301"/>
      <c r="X989" s="301"/>
      <c r="Y989" s="1379"/>
      <c r="Z989" s="1379"/>
      <c r="AA989" s="1230"/>
      <c r="AB989" s="1280"/>
      <c r="AC989" s="1230"/>
      <c r="AD989" s="1230"/>
      <c r="AE989" s="1234"/>
      <c r="AF989" s="1226"/>
      <c r="AG989" s="1263" t="s">
        <v>2041</v>
      </c>
      <c r="AH989" s="1237">
        <v>328</v>
      </c>
      <c r="AI989" s="1237">
        <v>332</v>
      </c>
      <c r="AJ989" s="1264">
        <f>AI989/AH989</f>
        <v>1.0121951219512195</v>
      </c>
      <c r="AK989" s="1237"/>
      <c r="AL989" s="1237"/>
      <c r="AM989" s="1237"/>
      <c r="AN989" s="1264"/>
      <c r="AO989" s="55"/>
      <c r="AP989" s="55"/>
      <c r="AQ989" s="55"/>
    </row>
    <row r="990" spans="1:43" s="1" customFormat="1" ht="15" customHeight="1" x14ac:dyDescent="0.25">
      <c r="A990"/>
      <c r="B990" s="16"/>
      <c r="C990" s="416"/>
      <c r="D990" s="326"/>
      <c r="E990" s="264"/>
      <c r="F990" s="328"/>
      <c r="G990" s="441"/>
      <c r="H990" s="328"/>
      <c r="I990" s="328"/>
      <c r="J990" s="330"/>
      <c r="K990" s="330"/>
      <c r="L990" s="374"/>
      <c r="M990" s="374"/>
      <c r="N990" s="330"/>
      <c r="O990" s="330"/>
      <c r="P990" s="374"/>
      <c r="Q990" s="400"/>
      <c r="R990" s="329"/>
      <c r="S990" s="329"/>
      <c r="T990" s="330"/>
      <c r="U990" s="16"/>
      <c r="V990"/>
      <c r="W990" s="330"/>
      <c r="X990" s="330"/>
      <c r="Y990" s="374"/>
      <c r="Z990" s="374"/>
      <c r="AA990" s="328"/>
      <c r="AB990" s="322"/>
      <c r="AC990" s="328"/>
      <c r="AD990" s="328"/>
      <c r="AE990" s="330"/>
      <c r="AF990" s="325"/>
      <c r="AG990" s="1263"/>
      <c r="AH990" s="1237">
        <f>SUM(AH987:AH989)</f>
        <v>1094</v>
      </c>
      <c r="AI990" s="1237">
        <f>SUM(AI987:AI989)</f>
        <v>883</v>
      </c>
      <c r="AJ990" s="1264">
        <f>AI990/AH990</f>
        <v>0.80712979890310788</v>
      </c>
      <c r="AK990" s="1237"/>
      <c r="AL990" s="1237"/>
      <c r="AM990" s="1237"/>
      <c r="AN990" s="1264"/>
      <c r="AO990" s="55"/>
      <c r="AP990" s="55"/>
      <c r="AQ990" s="55"/>
    </row>
    <row r="991" spans="1:43" s="1" customFormat="1" ht="17.100000000000001" customHeight="1" x14ac:dyDescent="0.2">
      <c r="A991" s="440"/>
      <c r="B991" s="41"/>
      <c r="C991" s="396"/>
      <c r="D991" s="207"/>
      <c r="E991" s="18"/>
      <c r="F991" s="41"/>
      <c r="G991" s="439"/>
      <c r="H991" s="5"/>
      <c r="I991" s="5"/>
      <c r="J991" s="194"/>
      <c r="K991" s="194"/>
      <c r="L991" s="393"/>
      <c r="M991" s="393"/>
      <c r="N991" s="18"/>
      <c r="O991" s="18"/>
      <c r="P991" s="393"/>
      <c r="Q991" s="400"/>
      <c r="R991" s="35"/>
      <c r="S991" s="35"/>
      <c r="T991" s="194"/>
      <c r="U991" s="37"/>
      <c r="V991" s="37"/>
      <c r="W991" s="342"/>
      <c r="X991" s="342"/>
      <c r="Y991" s="393"/>
      <c r="Z991" s="374"/>
      <c r="AA991" s="5"/>
      <c r="AB991" s="323"/>
      <c r="AC991" s="5"/>
      <c r="AD991" s="5"/>
      <c r="AE991" s="194"/>
      <c r="AF991" s="65"/>
      <c r="AJ991" s="545"/>
      <c r="AN991" s="545"/>
    </row>
    <row r="992" spans="1:43" s="1" customFormat="1" x14ac:dyDescent="0.25">
      <c r="A992" s="1558" t="s">
        <v>2723</v>
      </c>
      <c r="B992" s="1559" t="s">
        <v>2724</v>
      </c>
      <c r="C992" s="1559"/>
      <c r="D992" s="1560"/>
      <c r="E992" s="1463"/>
      <c r="F992" s="1465"/>
      <c r="G992" s="1469"/>
      <c r="H992" s="1462"/>
      <c r="I992" s="1462"/>
      <c r="J992" s="1474">
        <v>43192</v>
      </c>
      <c r="K992" s="1475">
        <v>43212</v>
      </c>
      <c r="L992" s="1528">
        <f>SUM(L993:L993)</f>
        <v>42</v>
      </c>
      <c r="M992" s="1528">
        <f>SUM(M993:M993)</f>
        <v>42</v>
      </c>
      <c r="N992" s="1474">
        <v>43192</v>
      </c>
      <c r="O992" s="1475">
        <v>43213</v>
      </c>
      <c r="P992" s="1528">
        <f>SUM(P993:P993)</f>
        <v>27</v>
      </c>
      <c r="Q992" s="1528">
        <f>SUM(Q993:Q993)</f>
        <v>0</v>
      </c>
      <c r="R992" s="1469"/>
      <c r="S992" s="1462"/>
      <c r="T992" s="1470"/>
      <c r="U992" s="1442"/>
      <c r="V992" s="1561"/>
      <c r="W992" s="1474">
        <v>43213</v>
      </c>
      <c r="X992" s="1475">
        <v>43231</v>
      </c>
      <c r="Y992" s="1528">
        <f>SUM(Y993:Y993)</f>
        <v>65</v>
      </c>
      <c r="Z992" s="1562">
        <f>SUM(Z993:Z993)</f>
        <v>10</v>
      </c>
      <c r="AA992" s="1467"/>
      <c r="AB992" s="1442"/>
      <c r="AC992" s="1469"/>
      <c r="AD992" s="1469"/>
      <c r="AE992" s="1462"/>
      <c r="AF992" s="1470"/>
      <c r="AG992" s="1261">
        <v>48596</v>
      </c>
      <c r="AH992" s="289" t="s">
        <v>2031</v>
      </c>
      <c r="AI992" s="289" t="s">
        <v>2032</v>
      </c>
      <c r="AJ992" s="552"/>
      <c r="AK992" s="289"/>
      <c r="AL992" s="289" t="s">
        <v>2032</v>
      </c>
      <c r="AM992" s="289" t="s">
        <v>2031</v>
      </c>
      <c r="AN992" s="1262"/>
    </row>
    <row r="993" spans="1:43" s="1" customFormat="1" x14ac:dyDescent="0.25">
      <c r="A993" s="1563">
        <v>27421</v>
      </c>
      <c r="B993" s="1564">
        <v>102</v>
      </c>
      <c r="C993" s="1565" t="s">
        <v>2725</v>
      </c>
      <c r="D993" s="1566" t="s">
        <v>2726</v>
      </c>
      <c r="E993" s="1567"/>
      <c r="F993" s="1568"/>
      <c r="G993" s="1569">
        <v>43171</v>
      </c>
      <c r="H993" s="1570">
        <v>43181</v>
      </c>
      <c r="I993" s="1570" t="s">
        <v>2685</v>
      </c>
      <c r="J993" s="330"/>
      <c r="K993" s="330"/>
      <c r="L993" s="1571">
        <v>42</v>
      </c>
      <c r="M993" s="1572">
        <v>42</v>
      </c>
      <c r="N993" s="330"/>
      <c r="O993" s="330"/>
      <c r="P993" s="1571">
        <v>27</v>
      </c>
      <c r="Q993" s="1573">
        <v>0</v>
      </c>
      <c r="R993" s="1574">
        <v>43222</v>
      </c>
      <c r="S993" s="1231" t="s">
        <v>590</v>
      </c>
      <c r="T993" s="1234" t="s">
        <v>590</v>
      </c>
      <c r="U993" s="1575"/>
      <c r="V993" s="170">
        <v>27421</v>
      </c>
      <c r="W993" s="459"/>
      <c r="X993" s="1576"/>
      <c r="Y993" s="1577">
        <v>65</v>
      </c>
      <c r="Z993" s="1414">
        <v>10</v>
      </c>
      <c r="AA993" s="1570">
        <v>43243</v>
      </c>
      <c r="AB993" s="1578"/>
      <c r="AC993" s="1570"/>
      <c r="AD993" s="1570">
        <v>43238</v>
      </c>
      <c r="AE993" s="1579"/>
      <c r="AF993" s="1580"/>
      <c r="AG993" s="1263" t="s">
        <v>2035</v>
      </c>
      <c r="AH993" s="1237">
        <v>59</v>
      </c>
      <c r="AI993" s="1237">
        <v>83</v>
      </c>
      <c r="AJ993" s="1264">
        <f>AI993/AH993</f>
        <v>1.4067796610169492</v>
      </c>
      <c r="AK993" s="1237"/>
      <c r="AL993" s="1237">
        <v>37010</v>
      </c>
      <c r="AM993" s="1237">
        <v>45049</v>
      </c>
      <c r="AN993" s="1264">
        <f>AL993/AM993</f>
        <v>0.82154986792159646</v>
      </c>
    </row>
    <row r="994" spans="1:43" s="1" customFormat="1" x14ac:dyDescent="0.25">
      <c r="A994" s="540"/>
      <c r="B994" s="541"/>
      <c r="C994" s="542"/>
      <c r="D994" s="543"/>
      <c r="E994" s="18"/>
      <c r="F994" s="41"/>
      <c r="G994" s="439"/>
      <c r="H994" s="5"/>
      <c r="I994" s="5"/>
      <c r="J994" s="330"/>
      <c r="K994" s="330"/>
      <c r="L994" s="393"/>
      <c r="M994" s="544"/>
      <c r="N994" s="330"/>
      <c r="O994" s="330"/>
      <c r="P994" s="393"/>
      <c r="Q994" s="405"/>
      <c r="R994" s="35"/>
      <c r="S994" s="329"/>
      <c r="T994" s="330"/>
      <c r="U994" s="37"/>
      <c r="V994" s="170"/>
      <c r="W994" s="330"/>
      <c r="X994" s="330"/>
      <c r="Y994" s="393"/>
      <c r="Z994" s="374"/>
      <c r="AA994" s="5"/>
      <c r="AB994" s="323"/>
      <c r="AC994" s="5"/>
      <c r="AD994" s="5"/>
      <c r="AE994" s="194"/>
      <c r="AF994" s="65"/>
      <c r="AG994" s="1263" t="s">
        <v>2038</v>
      </c>
      <c r="AH994" s="1237">
        <v>62</v>
      </c>
      <c r="AI994" s="1237">
        <v>22</v>
      </c>
      <c r="AJ994" s="1264">
        <f>AI994/AH994</f>
        <v>0.35483870967741937</v>
      </c>
      <c r="AK994" s="1237"/>
      <c r="AL994" s="1237"/>
      <c r="AM994" s="1237"/>
      <c r="AN994" s="1264"/>
    </row>
    <row r="995" spans="1:43" s="1" customFormat="1" x14ac:dyDescent="0.25">
      <c r="A995" s="540"/>
      <c r="B995" s="541"/>
      <c r="C995" s="542"/>
      <c r="D995" s="543"/>
      <c r="E995" s="18"/>
      <c r="F995" s="41"/>
      <c r="G995" s="439"/>
      <c r="H995" s="5"/>
      <c r="I995" s="5"/>
      <c r="J995" s="330"/>
      <c r="K995" s="330"/>
      <c r="L995" s="393"/>
      <c r="M995" s="544"/>
      <c r="N995" s="330"/>
      <c r="O995" s="330"/>
      <c r="P995" s="393"/>
      <c r="Q995" s="405"/>
      <c r="R995" s="35"/>
      <c r="S995" s="329"/>
      <c r="T995" s="330"/>
      <c r="U995" s="37"/>
      <c r="V995" s="170"/>
      <c r="W995" s="330"/>
      <c r="X995" s="330"/>
      <c r="Y995" s="393"/>
      <c r="Z995" s="374"/>
      <c r="AA995" s="5"/>
      <c r="AB995" s="323"/>
      <c r="AC995" s="5"/>
      <c r="AD995" s="5"/>
      <c r="AE995" s="194"/>
      <c r="AF995" s="65"/>
      <c r="AG995" s="1263" t="s">
        <v>2041</v>
      </c>
      <c r="AH995" s="1237">
        <v>135</v>
      </c>
      <c r="AI995" s="1237">
        <v>112</v>
      </c>
      <c r="AJ995" s="1264">
        <f>AI995/AH995</f>
        <v>0.82962962962962961</v>
      </c>
      <c r="AK995" s="1237"/>
      <c r="AL995" s="1237"/>
      <c r="AM995" s="1237"/>
      <c r="AN995" s="1264"/>
    </row>
    <row r="996" spans="1:43" s="1" customFormat="1" x14ac:dyDescent="0.25">
      <c r="A996" s="540"/>
      <c r="B996" s="541"/>
      <c r="C996" s="542"/>
      <c r="D996" s="543"/>
      <c r="E996" s="18"/>
      <c r="F996" s="41"/>
      <c r="G996" s="439"/>
      <c r="H996" s="5"/>
      <c r="I996" s="5"/>
      <c r="J996" s="330"/>
      <c r="K996" s="330"/>
      <c r="L996" s="393"/>
      <c r="M996" s="544"/>
      <c r="N996" s="330"/>
      <c r="O996" s="330"/>
      <c r="P996" s="393"/>
      <c r="Q996" s="405"/>
      <c r="R996" s="35"/>
      <c r="S996" s="329"/>
      <c r="T996" s="330"/>
      <c r="U996" s="37"/>
      <c r="V996" s="170"/>
      <c r="W996" s="330"/>
      <c r="X996" s="330"/>
      <c r="Y996" s="393"/>
      <c r="Z996" s="374"/>
      <c r="AA996" s="5"/>
      <c r="AB996" s="323"/>
      <c r="AC996" s="5"/>
      <c r="AD996" s="5"/>
      <c r="AE996" s="194"/>
      <c r="AF996" s="65"/>
      <c r="AG996" s="1263"/>
      <c r="AH996" s="1237">
        <f>SUM(AH993:AH995)</f>
        <v>256</v>
      </c>
      <c r="AI996" s="1237">
        <f>SUM(AI993:AI995)</f>
        <v>217</v>
      </c>
      <c r="AJ996" s="1264">
        <f>AI996/AH996</f>
        <v>0.84765625</v>
      </c>
      <c r="AK996" s="1237"/>
      <c r="AL996" s="1237"/>
      <c r="AM996" s="1237"/>
      <c r="AN996" s="1264"/>
    </row>
    <row r="998" spans="1:43" s="1" customFormat="1" ht="15" customHeight="1" x14ac:dyDescent="0.25">
      <c r="A998" s="1581" t="s">
        <v>2727</v>
      </c>
      <c r="B998" s="1582" t="s">
        <v>2728</v>
      </c>
      <c r="C998" s="1583"/>
      <c r="D998" s="1584" t="s">
        <v>2729</v>
      </c>
      <c r="E998" s="1394"/>
      <c r="F998" s="1394"/>
      <c r="G998" s="1395"/>
      <c r="H998" s="1394"/>
      <c r="I998" s="1394"/>
      <c r="J998" s="1474"/>
      <c r="K998" s="1475"/>
      <c r="L998" s="1397"/>
      <c r="M998" s="1397">
        <f>SUM(M999:M999)</f>
        <v>0</v>
      </c>
      <c r="N998" s="1397">
        <f>SUM(N999:N999)</f>
        <v>0</v>
      </c>
      <c r="O998" s="1397">
        <f>SUM(O999:O999)</f>
        <v>0</v>
      </c>
      <c r="P998" s="1397">
        <f>SUM(P999:P999)</f>
        <v>400</v>
      </c>
      <c r="Q998" s="1397">
        <f>SUM(Q999:Q999)</f>
        <v>20</v>
      </c>
      <c r="R998" s="1397"/>
      <c r="S998" s="1397"/>
      <c r="T998" s="1397"/>
      <c r="U998" s="1397"/>
      <c r="V998" s="1397"/>
      <c r="W998" s="1474"/>
      <c r="X998" s="1475"/>
      <c r="Y998" s="1397"/>
      <c r="Z998" s="1397">
        <f>SUM(Z999:Z999)</f>
        <v>150</v>
      </c>
      <c r="AA998" s="1394"/>
      <c r="AB998" s="1402"/>
      <c r="AC998" s="1245"/>
      <c r="AD998" s="1245"/>
      <c r="AE998" s="1245"/>
      <c r="AF998" s="1585"/>
      <c r="AG998" s="1261">
        <v>48713</v>
      </c>
      <c r="AH998" s="289" t="s">
        <v>2031</v>
      </c>
      <c r="AI998" s="289" t="s">
        <v>2032</v>
      </c>
      <c r="AJ998" s="552"/>
      <c r="AK998" s="289"/>
      <c r="AL998" s="289" t="s">
        <v>2032</v>
      </c>
      <c r="AM998" s="289" t="s">
        <v>2031</v>
      </c>
      <c r="AN998" s="1262"/>
      <c r="AO998" s="55"/>
      <c r="AP998" s="55"/>
      <c r="AQ998" s="55"/>
    </row>
    <row r="999" spans="1:43" s="1" customFormat="1" ht="15" customHeight="1" x14ac:dyDescent="0.25">
      <c r="A999" s="1101">
        <v>27472</v>
      </c>
      <c r="B999" s="1225">
        <v>102</v>
      </c>
      <c r="C999" s="1390" t="s">
        <v>2730</v>
      </c>
      <c r="D999" s="1227" t="s">
        <v>2729</v>
      </c>
      <c r="E999" s="1044"/>
      <c r="F999" s="1230"/>
      <c r="G999" s="1064">
        <v>43122</v>
      </c>
      <c r="H999" s="1230">
        <v>43129</v>
      </c>
      <c r="I999" s="1230" t="s">
        <v>2621</v>
      </c>
      <c r="J999" s="458"/>
      <c r="K999" s="458"/>
      <c r="L999" s="1405">
        <v>80</v>
      </c>
      <c r="M999" s="1405">
        <v>0</v>
      </c>
      <c r="N999" s="458"/>
      <c r="O999" s="458"/>
      <c r="P999" s="1405">
        <v>400</v>
      </c>
      <c r="Q999" s="1379">
        <v>20</v>
      </c>
      <c r="R999" s="1231">
        <v>43221</v>
      </c>
      <c r="S999" s="1231" t="s">
        <v>590</v>
      </c>
      <c r="T999" s="1234" t="s">
        <v>590</v>
      </c>
      <c r="U999" s="1225"/>
      <c r="V999" s="1101">
        <v>27472</v>
      </c>
      <c r="W999" s="458"/>
      <c r="X999" s="458"/>
      <c r="Y999" s="1405"/>
      <c r="Z999" s="1379">
        <v>150</v>
      </c>
      <c r="AA999" s="1230">
        <v>43234</v>
      </c>
      <c r="AB999" s="1280"/>
      <c r="AC999" s="1230"/>
      <c r="AD999" s="1230">
        <v>43238</v>
      </c>
      <c r="AE999" s="1234"/>
      <c r="AF999" s="1586"/>
      <c r="AG999" s="1263" t="s">
        <v>2035</v>
      </c>
      <c r="AH999" s="1237">
        <v>106</v>
      </c>
      <c r="AI999" s="1237">
        <v>130</v>
      </c>
      <c r="AJ999" s="1264">
        <f>AI999/AH999</f>
        <v>1.2264150943396226</v>
      </c>
      <c r="AK999" s="1237"/>
      <c r="AL999" s="1237">
        <v>119623</v>
      </c>
      <c r="AM999" s="1237">
        <v>97381</v>
      </c>
      <c r="AN999" s="1264">
        <f>AL999/AM999</f>
        <v>1.2284018443022766</v>
      </c>
      <c r="AO999" s="55"/>
      <c r="AP999" s="55"/>
      <c r="AQ999" s="55"/>
    </row>
    <row r="1000" spans="1:43" s="1" customFormat="1" ht="15" customHeight="1" x14ac:dyDescent="0.25">
      <c r="A1000" s="204"/>
      <c r="B1000" s="16"/>
      <c r="C1000" s="416"/>
      <c r="D1000" s="326"/>
      <c r="E1000" s="264"/>
      <c r="F1000" s="328"/>
      <c r="G1000" s="473"/>
      <c r="H1000" s="328"/>
      <c r="I1000" s="328"/>
      <c r="J1000" s="330"/>
      <c r="K1000" s="330"/>
      <c r="L1000" s="539"/>
      <c r="M1000" s="539"/>
      <c r="N1000" s="330"/>
      <c r="O1000" s="330"/>
      <c r="P1000" s="539"/>
      <c r="Q1000" s="374"/>
      <c r="R1000" s="329"/>
      <c r="S1000" s="329"/>
      <c r="T1000" s="330"/>
      <c r="U1000" s="16"/>
      <c r="V1000" s="204"/>
      <c r="W1000" s="330"/>
      <c r="X1000" s="330"/>
      <c r="Y1000" s="539"/>
      <c r="Z1000" s="374"/>
      <c r="AA1000" s="328"/>
      <c r="AB1000" s="322"/>
      <c r="AC1000" s="328"/>
      <c r="AD1000" s="328"/>
      <c r="AE1000" s="330"/>
      <c r="AF1000" s="325"/>
      <c r="AG1000" s="1263" t="s">
        <v>2038</v>
      </c>
      <c r="AH1000" s="1237">
        <v>577</v>
      </c>
      <c r="AI1000" s="1237">
        <v>581</v>
      </c>
      <c r="AJ1000" s="1264">
        <f>AI1000/AH1000</f>
        <v>1.0069324090121317</v>
      </c>
      <c r="AK1000" s="1237"/>
      <c r="AL1000" s="1237"/>
      <c r="AM1000" s="1237"/>
      <c r="AN1000" s="1264"/>
      <c r="AO1000" s="55"/>
      <c r="AP1000" s="55"/>
      <c r="AQ1000" s="55"/>
    </row>
    <row r="1001" spans="1:43" s="1" customFormat="1" ht="15" customHeight="1" x14ac:dyDescent="0.25">
      <c r="A1001" s="204"/>
      <c r="B1001" s="16"/>
      <c r="C1001" s="416"/>
      <c r="D1001" s="326"/>
      <c r="E1001" s="264"/>
      <c r="F1001" s="328"/>
      <c r="G1001" s="473"/>
      <c r="H1001" s="328"/>
      <c r="I1001" s="328"/>
      <c r="J1001" s="330"/>
      <c r="K1001" s="330"/>
      <c r="L1001" s="539"/>
      <c r="M1001" s="539"/>
      <c r="N1001" s="330"/>
      <c r="O1001" s="330"/>
      <c r="P1001" s="539"/>
      <c r="Q1001" s="374"/>
      <c r="R1001" s="329"/>
      <c r="S1001" s="329"/>
      <c r="T1001" s="330"/>
      <c r="U1001" s="16"/>
      <c r="V1001" s="204"/>
      <c r="W1001" s="330"/>
      <c r="X1001" s="330"/>
      <c r="Y1001" s="539"/>
      <c r="Z1001" s="374"/>
      <c r="AA1001" s="328"/>
      <c r="AB1001" s="322"/>
      <c r="AC1001" s="328"/>
      <c r="AD1001" s="328"/>
      <c r="AE1001" s="330"/>
      <c r="AF1001" s="325"/>
      <c r="AG1001" s="1263" t="s">
        <v>2041</v>
      </c>
      <c r="AH1001" s="1237">
        <v>57</v>
      </c>
      <c r="AI1001" s="1237">
        <v>167</v>
      </c>
      <c r="AJ1001" s="1264">
        <f>AI1001/AH1001</f>
        <v>2.9298245614035086</v>
      </c>
      <c r="AK1001" s="1237"/>
      <c r="AL1001" s="1237"/>
      <c r="AM1001" s="1237"/>
      <c r="AN1001" s="1264"/>
      <c r="AO1001" s="55"/>
      <c r="AP1001" s="55"/>
      <c r="AQ1001" s="55"/>
    </row>
    <row r="1002" spans="1:43" s="1" customFormat="1" ht="15" customHeight="1" x14ac:dyDescent="0.25">
      <c r="A1002" s="204"/>
      <c r="B1002" s="16"/>
      <c r="C1002" s="416"/>
      <c r="D1002" s="326"/>
      <c r="E1002" s="264"/>
      <c r="F1002" s="328"/>
      <c r="G1002" s="473"/>
      <c r="H1002" s="328"/>
      <c r="I1002" s="328"/>
      <c r="J1002" s="330"/>
      <c r="K1002" s="330"/>
      <c r="L1002" s="539"/>
      <c r="M1002" s="539"/>
      <c r="N1002" s="330"/>
      <c r="O1002" s="330"/>
      <c r="P1002" s="539"/>
      <c r="Q1002" s="374"/>
      <c r="R1002" s="329"/>
      <c r="S1002" s="329"/>
      <c r="T1002" s="330"/>
      <c r="U1002" s="16"/>
      <c r="V1002" s="204"/>
      <c r="W1002" s="330"/>
      <c r="X1002" s="330"/>
      <c r="Y1002" s="539"/>
      <c r="Z1002" s="374"/>
      <c r="AA1002" s="328"/>
      <c r="AB1002" s="322"/>
      <c r="AC1002" s="328"/>
      <c r="AD1002" s="328"/>
      <c r="AE1002" s="330"/>
      <c r="AF1002" s="325"/>
      <c r="AG1002" s="1263"/>
      <c r="AH1002" s="1237">
        <f>SUM(AH999:AH1001)</f>
        <v>740</v>
      </c>
      <c r="AI1002" s="1237">
        <f>SUM(AI999:AI1001)</f>
        <v>878</v>
      </c>
      <c r="AJ1002" s="1264">
        <f>AI1002/AH1002</f>
        <v>1.1864864864864866</v>
      </c>
      <c r="AK1002" s="1237"/>
      <c r="AL1002" s="1237"/>
      <c r="AM1002" s="1237"/>
      <c r="AN1002" s="1264"/>
      <c r="AO1002" s="55"/>
      <c r="AP1002" s="55"/>
      <c r="AQ1002" s="55"/>
    </row>
    <row r="1004" spans="1:43" s="1" customFormat="1" ht="15" customHeight="1" x14ac:dyDescent="0.25">
      <c r="A1004" s="1587" t="s">
        <v>2731</v>
      </c>
      <c r="B1004" s="1588"/>
      <c r="C1004" s="1589"/>
      <c r="D1004" s="1590"/>
      <c r="E1004" s="1591"/>
      <c r="F1004" s="1492"/>
      <c r="G1004" s="1493"/>
      <c r="H1004" s="1492"/>
      <c r="I1004" s="1492"/>
      <c r="J1004" s="1474">
        <v>43184</v>
      </c>
      <c r="K1004" s="1475">
        <v>43212</v>
      </c>
      <c r="L1004" s="464">
        <f>SUM(L1005:L1008)</f>
        <v>180</v>
      </c>
      <c r="M1004" s="464">
        <f>SUM(M1005:M1008)</f>
        <v>0</v>
      </c>
      <c r="N1004" s="1474">
        <v>43184</v>
      </c>
      <c r="O1004" s="1475">
        <v>43212</v>
      </c>
      <c r="P1004" s="465">
        <f>SUM(P1005:P1008)</f>
        <v>287</v>
      </c>
      <c r="Q1004" s="465">
        <f>SUM(Q1005:Q1008)</f>
        <v>0</v>
      </c>
      <c r="R1004" s="1592"/>
      <c r="S1004" s="1496"/>
      <c r="T1004" s="1492"/>
      <c r="U1004" s="1593"/>
      <c r="V1004" s="1592"/>
      <c r="W1004" s="1474">
        <v>43212</v>
      </c>
      <c r="X1004" s="1475">
        <v>43247</v>
      </c>
      <c r="Y1004" s="1496">
        <f>SUM(Y1005:Y1008)</f>
        <v>226</v>
      </c>
      <c r="Z1004" s="1496">
        <f>SUM(Z1005:Z1008)</f>
        <v>88</v>
      </c>
      <c r="AA1004" s="1492"/>
      <c r="AB1004" s="1593"/>
      <c r="AC1004" s="1592"/>
      <c r="AD1004" s="1592"/>
      <c r="AE1004" s="1443"/>
      <c r="AF1004" s="1492"/>
      <c r="AG1004" s="1261">
        <v>48807</v>
      </c>
      <c r="AH1004" s="289" t="s">
        <v>2031</v>
      </c>
      <c r="AI1004" s="289" t="s">
        <v>2032</v>
      </c>
      <c r="AJ1004" s="552"/>
      <c r="AK1004" s="289"/>
      <c r="AL1004" s="289" t="s">
        <v>2032</v>
      </c>
      <c r="AM1004" s="289" t="s">
        <v>2031</v>
      </c>
      <c r="AN1004" s="1262"/>
      <c r="AO1004" s="55"/>
      <c r="AP1004" s="55"/>
      <c r="AQ1004" s="55"/>
    </row>
    <row r="1005" spans="1:43" s="1" customFormat="1" ht="20.85" customHeight="1" x14ac:dyDescent="0.25">
      <c r="A1005" s="1076">
        <v>27608</v>
      </c>
      <c r="B1005" s="986">
        <v>101</v>
      </c>
      <c r="C1005" s="1477" t="s">
        <v>2732</v>
      </c>
      <c r="D1005" s="1165" t="s">
        <v>277</v>
      </c>
      <c r="E1005" s="989"/>
      <c r="F1005" s="992"/>
      <c r="G1005" s="991">
        <v>43161</v>
      </c>
      <c r="H1005" s="992">
        <v>43164</v>
      </c>
      <c r="I1005" s="992">
        <v>43164</v>
      </c>
      <c r="J1005" s="472"/>
      <c r="K1005" s="472"/>
      <c r="L1005" s="1405">
        <v>180</v>
      </c>
      <c r="M1005" s="1405">
        <v>0</v>
      </c>
      <c r="N1005" s="468"/>
      <c r="O1005" s="468"/>
      <c r="P1005" s="1405">
        <v>287</v>
      </c>
      <c r="Q1005" s="1406">
        <v>0</v>
      </c>
      <c r="R1005" s="993">
        <v>43205</v>
      </c>
      <c r="S1005" s="993" t="s">
        <v>590</v>
      </c>
      <c r="T1005" s="1166"/>
      <c r="U1005" s="986"/>
      <c r="V1005" s="324">
        <v>27608</v>
      </c>
      <c r="W1005" s="468"/>
      <c r="X1005" s="468"/>
      <c r="Y1005" s="1405">
        <v>218</v>
      </c>
      <c r="Z1005" s="1405">
        <v>80</v>
      </c>
      <c r="AA1005" s="992"/>
      <c r="AB1005" s="1339"/>
      <c r="AC1005" s="992"/>
      <c r="AD1005" s="992">
        <v>43250</v>
      </c>
      <c r="AE1005" s="1166"/>
      <c r="AF1005" s="1164"/>
      <c r="AG1005" s="1263" t="s">
        <v>2035</v>
      </c>
      <c r="AH1005" s="1237">
        <v>227</v>
      </c>
      <c r="AI1005" s="1237">
        <v>179</v>
      </c>
      <c r="AJ1005" s="1264">
        <f>AI1005/AH1005</f>
        <v>0.78854625550660795</v>
      </c>
      <c r="AK1005" s="1237"/>
      <c r="AL1005" s="1237">
        <v>101600</v>
      </c>
      <c r="AM1005" s="1237">
        <v>105824</v>
      </c>
      <c r="AN1005" s="1264">
        <f>AL1005/AM1005</f>
        <v>0.96008466888418509</v>
      </c>
      <c r="AO1005" s="55"/>
      <c r="AP1005" s="55"/>
      <c r="AQ1005" s="55"/>
    </row>
    <row r="1006" spans="1:43" s="1" customFormat="1" ht="19.5" customHeight="1" x14ac:dyDescent="0.25">
      <c r="A1006" s="494">
        <v>27609</v>
      </c>
      <c r="B1006" s="495" t="s">
        <v>674</v>
      </c>
      <c r="C1006" s="496" t="s">
        <v>2733</v>
      </c>
      <c r="D1006" s="250" t="s">
        <v>47</v>
      </c>
      <c r="E1006" s="150"/>
      <c r="F1006" s="152"/>
      <c r="G1006" s="151">
        <v>43161</v>
      </c>
      <c r="H1006" s="152">
        <v>43161</v>
      </c>
      <c r="I1006" s="152">
        <v>43161</v>
      </c>
      <c r="J1006" s="472"/>
      <c r="K1006" s="472"/>
      <c r="L1006" s="497"/>
      <c r="M1006" s="497"/>
      <c r="N1006" s="468"/>
      <c r="O1006" s="468"/>
      <c r="P1006" s="497"/>
      <c r="Q1006" s="498"/>
      <c r="R1006" s="138"/>
      <c r="S1006" s="138"/>
      <c r="T1006" s="251"/>
      <c r="U1006" s="147"/>
      <c r="V1006" s="161">
        <v>27609</v>
      </c>
      <c r="W1006" s="468"/>
      <c r="X1006" s="468"/>
      <c r="Y1006" s="497">
        <v>8</v>
      </c>
      <c r="Z1006" s="497">
        <v>8</v>
      </c>
      <c r="AA1006" s="152"/>
      <c r="AB1006" s="499"/>
      <c r="AC1006" s="152"/>
      <c r="AD1006" s="152"/>
      <c r="AE1006" s="251"/>
      <c r="AF1006" s="249"/>
      <c r="AG1006" s="1263" t="s">
        <v>2038</v>
      </c>
      <c r="AH1006" s="1237">
        <v>333</v>
      </c>
      <c r="AI1006" s="1237">
        <v>290</v>
      </c>
      <c r="AJ1006" s="1264">
        <f>AI1006/AH1006</f>
        <v>0.87087087087087089</v>
      </c>
      <c r="AK1006" s="1237"/>
      <c r="AL1006" s="1237"/>
      <c r="AM1006" s="1237"/>
      <c r="AN1006" s="1264"/>
      <c r="AO1006" s="55"/>
      <c r="AP1006" s="55"/>
      <c r="AQ1006" s="55"/>
    </row>
    <row r="1007" spans="1:43" s="1" customFormat="1" ht="25.5" customHeight="1" x14ac:dyDescent="0.25">
      <c r="A1007" s="1171">
        <v>27610</v>
      </c>
      <c r="B1007" s="1365" t="s">
        <v>704</v>
      </c>
      <c r="C1007" s="1477" t="s">
        <v>2734</v>
      </c>
      <c r="D1007" s="1594" t="s">
        <v>2735</v>
      </c>
      <c r="E1007" s="989"/>
      <c r="F1007" s="992"/>
      <c r="G1007" s="991"/>
      <c r="H1007" s="992"/>
      <c r="I1007" s="992"/>
      <c r="J1007" s="472"/>
      <c r="K1007" s="472"/>
      <c r="L1007" s="1405"/>
      <c r="M1007" s="1405"/>
      <c r="N1007" s="468"/>
      <c r="O1007" s="468"/>
      <c r="P1007" s="1405"/>
      <c r="Q1007" s="1406"/>
      <c r="R1007" s="993"/>
      <c r="S1007" s="993"/>
      <c r="T1007" s="1166"/>
      <c r="U1007" s="986"/>
      <c r="V1007" s="1336"/>
      <c r="W1007" s="468"/>
      <c r="X1007" s="468"/>
      <c r="Y1007" s="1405"/>
      <c r="Z1007" s="1405"/>
      <c r="AA1007" s="992"/>
      <c r="AB1007" s="1339"/>
      <c r="AC1007" s="992"/>
      <c r="AD1007" s="992"/>
      <c r="AE1007" s="1166"/>
      <c r="AF1007" s="1164"/>
      <c r="AG1007" s="1263" t="s">
        <v>2041</v>
      </c>
      <c r="AH1007" s="1237">
        <v>277</v>
      </c>
      <c r="AI1007" s="1237">
        <v>229</v>
      </c>
      <c r="AJ1007" s="1264">
        <f>AI1007/AH1007</f>
        <v>0.8267148014440433</v>
      </c>
      <c r="AK1007" s="1237"/>
      <c r="AL1007" s="1237"/>
      <c r="AM1007" s="1237"/>
      <c r="AN1007" s="1264"/>
      <c r="AO1007" s="55"/>
      <c r="AP1007" s="55"/>
      <c r="AQ1007" s="55"/>
    </row>
    <row r="1008" spans="1:43" s="1" customFormat="1" ht="14.1" customHeight="1" x14ac:dyDescent="0.25">
      <c r="A1008" s="500"/>
      <c r="B1008" s="147"/>
      <c r="C1008" s="496"/>
      <c r="D1008" s="250"/>
      <c r="E1008" s="150"/>
      <c r="F1008" s="152"/>
      <c r="G1008" s="151"/>
      <c r="H1008" s="152"/>
      <c r="I1008" s="152"/>
      <c r="J1008" s="501"/>
      <c r="K1008" s="501"/>
      <c r="L1008" s="497"/>
      <c r="M1008" s="497"/>
      <c r="N1008" s="251"/>
      <c r="O1008" s="251"/>
      <c r="P1008" s="497"/>
      <c r="Q1008" s="498"/>
      <c r="R1008" s="138"/>
      <c r="S1008" s="138"/>
      <c r="T1008" s="251"/>
      <c r="U1008" s="147"/>
      <c r="V1008" s="500"/>
      <c r="W1008" s="251"/>
      <c r="X1008" s="251"/>
      <c r="Y1008" s="497"/>
      <c r="Z1008" s="497"/>
      <c r="AA1008" s="152"/>
      <c r="AB1008" s="499"/>
      <c r="AC1008" s="152"/>
      <c r="AD1008" s="152"/>
      <c r="AE1008" s="251"/>
      <c r="AF1008" s="249"/>
      <c r="AG1008" s="1263"/>
      <c r="AH1008" s="1237">
        <f>SUM(AH1005:AH1007)</f>
        <v>837</v>
      </c>
      <c r="AI1008" s="1237">
        <f>SUM(AI1005:AI1007)</f>
        <v>698</v>
      </c>
      <c r="AJ1008" s="1264">
        <f>AI1008/AH1008</f>
        <v>0.83393070489844678</v>
      </c>
      <c r="AK1008" s="1237"/>
      <c r="AL1008" s="1237"/>
      <c r="AM1008" s="1237"/>
      <c r="AN1008" s="1264"/>
      <c r="AO1008" s="55"/>
      <c r="AP1008" s="55"/>
      <c r="AQ1008" s="55"/>
    </row>
    <row r="1009" spans="1:43" s="1" customFormat="1" ht="14.1" customHeight="1" x14ac:dyDescent="0.25">
      <c r="A1009" s="331"/>
      <c r="B1009" s="366"/>
      <c r="C1009" s="553"/>
      <c r="D1009" s="368"/>
      <c r="E1009" s="254"/>
      <c r="F1009" s="168"/>
      <c r="G1009" s="256"/>
      <c r="H1009" s="168"/>
      <c r="I1009" s="168"/>
      <c r="J1009" s="370"/>
      <c r="K1009" s="370"/>
      <c r="L1009" s="539"/>
      <c r="M1009" s="539"/>
      <c r="N1009" s="370"/>
      <c r="O1009" s="370"/>
      <c r="P1009" s="539"/>
      <c r="Q1009" s="505"/>
      <c r="R1009" s="339"/>
      <c r="S1009" s="339"/>
      <c r="T1009" s="370"/>
      <c r="U1009" s="366"/>
      <c r="V1009" s="331"/>
      <c r="W1009" s="370"/>
      <c r="X1009" s="370"/>
      <c r="Y1009" s="539"/>
      <c r="Z1009" s="539"/>
      <c r="AA1009" s="168"/>
      <c r="AB1009" s="372"/>
      <c r="AC1009" s="168"/>
      <c r="AD1009" s="168"/>
      <c r="AE1009" s="370"/>
      <c r="AF1009" s="367"/>
      <c r="AG1009" s="191"/>
      <c r="AJ1009" s="545"/>
      <c r="AN1009" s="545"/>
      <c r="AO1009" s="55"/>
      <c r="AP1009" s="55"/>
      <c r="AQ1009" s="55"/>
    </row>
    <row r="1011" spans="1:43" s="1" customFormat="1" ht="15" customHeight="1" x14ac:dyDescent="0.25">
      <c r="A1011" s="2282" t="s">
        <v>2736</v>
      </c>
      <c r="B1011" s="2282"/>
      <c r="C1011" s="2282"/>
      <c r="D1011" s="2282"/>
      <c r="E1011" s="453"/>
      <c r="F1011" s="447">
        <v>43075</v>
      </c>
      <c r="G1011" s="452"/>
      <c r="H1011" s="453"/>
      <c r="I1011" s="453"/>
      <c r="J1011" s="477">
        <v>43132</v>
      </c>
      <c r="K1011" s="358">
        <v>43185</v>
      </c>
      <c r="L1011" s="454"/>
      <c r="M1011" s="454">
        <f>SUM(M1012:M1035)</f>
        <v>0</v>
      </c>
      <c r="N1011" s="477">
        <v>43132</v>
      </c>
      <c r="O1011" s="358">
        <v>43185</v>
      </c>
      <c r="P1011" s="454"/>
      <c r="Q1011" s="454">
        <f>SUM(Q1012:Q1035)</f>
        <v>0</v>
      </c>
      <c r="R1011" s="453"/>
      <c r="S1011" s="446"/>
      <c r="T1011" s="454"/>
      <c r="U1011" s="446"/>
      <c r="V1011" s="446"/>
      <c r="W1011" s="477">
        <v>43175</v>
      </c>
      <c r="X1011" s="358">
        <v>43238</v>
      </c>
      <c r="Y1011" s="454"/>
      <c r="Z1011" s="454">
        <f>SUM(Z1012:Z1035)</f>
        <v>80</v>
      </c>
      <c r="AA1011" s="453"/>
      <c r="AB1011" s="446"/>
      <c r="AC1011" s="453"/>
      <c r="AD1011" s="453"/>
      <c r="AE1011" s="451"/>
      <c r="AF1011" s="478"/>
      <c r="AG1011" s="1261">
        <v>47862</v>
      </c>
      <c r="AH1011" s="289" t="s">
        <v>2031</v>
      </c>
      <c r="AI1011" s="289" t="s">
        <v>2032</v>
      </c>
      <c r="AJ1011" s="552"/>
      <c r="AK1011" s="289"/>
      <c r="AL1011" s="289" t="s">
        <v>2032</v>
      </c>
      <c r="AM1011" s="289" t="s">
        <v>2031</v>
      </c>
      <c r="AN1011" s="1262"/>
    </row>
    <row r="1012" spans="1:43" s="1" customFormat="1" ht="15" customHeight="1" x14ac:dyDescent="0.25">
      <c r="A1012" s="324">
        <v>26935</v>
      </c>
      <c r="B1012" s="1334">
        <v>121</v>
      </c>
      <c r="C1012" s="1420" t="s">
        <v>2737</v>
      </c>
      <c r="D1012" s="1335" t="s">
        <v>2738</v>
      </c>
      <c r="E1012" s="989">
        <v>43087</v>
      </c>
      <c r="F1012" s="992" t="s">
        <v>2739</v>
      </c>
      <c r="G1012" s="991">
        <v>43109</v>
      </c>
      <c r="H1012" s="992">
        <v>43119</v>
      </c>
      <c r="I1012" s="1408" t="s">
        <v>2740</v>
      </c>
      <c r="J1012" s="467"/>
      <c r="K1012" s="467"/>
      <c r="L1012" s="1405"/>
      <c r="M1012" s="1405">
        <v>0</v>
      </c>
      <c r="N1012" s="467"/>
      <c r="O1012" s="467"/>
      <c r="P1012" s="1405"/>
      <c r="Q1012" s="1406">
        <v>0</v>
      </c>
      <c r="R1012" s="993">
        <v>43187</v>
      </c>
      <c r="S1012" s="993" t="s">
        <v>154</v>
      </c>
      <c r="T1012" s="993" t="s">
        <v>154</v>
      </c>
      <c r="U1012" s="990"/>
      <c r="V1012" s="467">
        <v>26935</v>
      </c>
      <c r="W1012" s="467"/>
      <c r="X1012" s="467"/>
      <c r="Y1012" s="1405"/>
      <c r="Z1012" s="1405">
        <v>0</v>
      </c>
      <c r="AA1012" s="992">
        <v>43208</v>
      </c>
      <c r="AB1012" s="1337">
        <v>1.1000000000000001</v>
      </c>
      <c r="AC1012" s="992"/>
      <c r="AD1012" s="992">
        <v>43231</v>
      </c>
      <c r="AE1012" s="1166"/>
      <c r="AF1012" s="1405" t="s">
        <v>2741</v>
      </c>
      <c r="AG1012" s="1263" t="s">
        <v>2035</v>
      </c>
      <c r="AH1012" s="1237">
        <v>1748</v>
      </c>
      <c r="AI1012" s="1237">
        <v>1468</v>
      </c>
      <c r="AJ1012" s="1264">
        <f>AI1012/AH1012</f>
        <v>0.8398169336384439</v>
      </c>
      <c r="AK1012" s="1237"/>
      <c r="AL1012" s="1237">
        <v>581021</v>
      </c>
      <c r="AM1012" s="1237">
        <v>592296</v>
      </c>
      <c r="AN1012" s="1264">
        <f>AL1012/AM1012</f>
        <v>0.98096390993692339</v>
      </c>
    </row>
    <row r="1013" spans="1:43" s="1" customFormat="1" ht="15" customHeight="1" x14ac:dyDescent="0.25">
      <c r="A1013" s="1336">
        <v>26962</v>
      </c>
      <c r="B1013" s="1334" t="s">
        <v>1164</v>
      </c>
      <c r="C1013" s="1420" t="s">
        <v>2742</v>
      </c>
      <c r="D1013" s="1335" t="s">
        <v>2743</v>
      </c>
      <c r="E1013" s="989">
        <v>43087</v>
      </c>
      <c r="F1013" s="992"/>
      <c r="G1013" s="991">
        <v>43447</v>
      </c>
      <c r="H1013" s="992">
        <v>43447</v>
      </c>
      <c r="I1013" s="992"/>
      <c r="J1013" s="467"/>
      <c r="K1013" s="467"/>
      <c r="L1013" s="1405"/>
      <c r="M1013" s="1405">
        <v>0</v>
      </c>
      <c r="N1013" s="467"/>
      <c r="O1013" s="467"/>
      <c r="P1013" s="1405"/>
      <c r="Q1013" s="1406">
        <v>0</v>
      </c>
      <c r="R1013" s="993">
        <v>43171</v>
      </c>
      <c r="S1013" s="993" t="s">
        <v>154</v>
      </c>
      <c r="T1013" s="1166"/>
      <c r="U1013" s="990"/>
      <c r="V1013" s="1076">
        <v>26962</v>
      </c>
      <c r="W1013" s="467"/>
      <c r="X1013" s="467"/>
      <c r="Y1013" s="1405"/>
      <c r="Z1013" s="1405">
        <v>0</v>
      </c>
      <c r="AA1013" s="992">
        <v>43224</v>
      </c>
      <c r="AB1013" s="1337">
        <v>1.6</v>
      </c>
      <c r="AC1013" s="992"/>
      <c r="AD1013" s="992">
        <v>43231</v>
      </c>
      <c r="AE1013" s="1166"/>
      <c r="AF1013" s="1405">
        <v>3</v>
      </c>
      <c r="AG1013" s="1263" t="s">
        <v>2038</v>
      </c>
      <c r="AH1013" s="1237">
        <v>565</v>
      </c>
      <c r="AI1013" s="1237">
        <v>275</v>
      </c>
      <c r="AJ1013" s="1264">
        <f>AI1013/AH1013</f>
        <v>0.48672566371681414</v>
      </c>
      <c r="AK1013" s="1237"/>
      <c r="AL1013" s="1237"/>
      <c r="AM1013" s="1237"/>
      <c r="AN1013" s="1264"/>
    </row>
    <row r="1014" spans="1:43" s="1" customFormat="1" ht="15" customHeight="1" x14ac:dyDescent="0.25">
      <c r="A1014" s="1423">
        <v>26922</v>
      </c>
      <c r="B1014" s="1424">
        <v>101</v>
      </c>
      <c r="C1014" s="1425" t="s">
        <v>2744</v>
      </c>
      <c r="D1014" s="1426" t="s">
        <v>2287</v>
      </c>
      <c r="E1014" s="1427">
        <v>43087</v>
      </c>
      <c r="F1014" s="992" t="s">
        <v>2461</v>
      </c>
      <c r="G1014" s="1429">
        <v>43087</v>
      </c>
      <c r="H1014" s="1428">
        <v>43117</v>
      </c>
      <c r="I1014" s="1595" t="s">
        <v>2650</v>
      </c>
      <c r="J1014" s="467"/>
      <c r="K1014" s="467"/>
      <c r="L1014" s="1405"/>
      <c r="M1014" s="1405">
        <v>0</v>
      </c>
      <c r="N1014" s="467"/>
      <c r="O1014" s="467"/>
      <c r="P1014" s="1405"/>
      <c r="Q1014" s="1406">
        <v>0</v>
      </c>
      <c r="R1014" s="1430">
        <v>43185</v>
      </c>
      <c r="S1014" s="1430" t="s">
        <v>154</v>
      </c>
      <c r="T1014" s="1433" t="s">
        <v>154</v>
      </c>
      <c r="U1014" s="1003"/>
      <c r="V1014" s="1423">
        <v>26922</v>
      </c>
      <c r="W1014" s="467"/>
      <c r="X1014" s="467"/>
      <c r="Y1014" s="1405"/>
      <c r="Z1014" s="1405">
        <v>60</v>
      </c>
      <c r="AA1014" s="1428">
        <v>43224</v>
      </c>
      <c r="AB1014" s="1434">
        <v>1.6</v>
      </c>
      <c r="AC1014" s="1428"/>
      <c r="AD1014" s="1428">
        <v>43231</v>
      </c>
      <c r="AE1014" s="1433"/>
      <c r="AF1014" s="1405">
        <v>3</v>
      </c>
      <c r="AG1014" s="1263" t="s">
        <v>2041</v>
      </c>
      <c r="AH1014" s="1237">
        <v>2298</v>
      </c>
      <c r="AI1014" s="1237">
        <v>1975</v>
      </c>
      <c r="AJ1014" s="1264">
        <f>AI1014/AH1014</f>
        <v>0.85944299390774581</v>
      </c>
      <c r="AK1014" s="1237"/>
      <c r="AL1014" s="1237"/>
      <c r="AM1014" s="1237"/>
      <c r="AN1014" s="1264"/>
    </row>
    <row r="1015" spans="1:43" s="1" customFormat="1" ht="15" customHeight="1" x14ac:dyDescent="0.25">
      <c r="A1015" s="1076">
        <v>26925</v>
      </c>
      <c r="B1015" s="1334">
        <v>104</v>
      </c>
      <c r="C1015" s="1420" t="s">
        <v>2745</v>
      </c>
      <c r="D1015" s="1335" t="s">
        <v>2746</v>
      </c>
      <c r="E1015" s="989">
        <v>43087</v>
      </c>
      <c r="F1015" s="992" t="s">
        <v>2461</v>
      </c>
      <c r="G1015" s="1429">
        <v>43084</v>
      </c>
      <c r="H1015" s="1428"/>
      <c r="I1015" s="992" t="s">
        <v>2747</v>
      </c>
      <c r="J1015" s="467"/>
      <c r="K1015" s="467"/>
      <c r="L1015" s="1405"/>
      <c r="M1015" s="1405">
        <v>0</v>
      </c>
      <c r="N1015" s="467"/>
      <c r="O1015" s="467"/>
      <c r="P1015" s="1405"/>
      <c r="Q1015" s="1406">
        <v>0</v>
      </c>
      <c r="R1015" s="993">
        <v>43192</v>
      </c>
      <c r="S1015" s="993" t="s">
        <v>154</v>
      </c>
      <c r="T1015" s="1166" t="s">
        <v>154</v>
      </c>
      <c r="U1015" s="990"/>
      <c r="V1015" s="1076">
        <v>26925</v>
      </c>
      <c r="W1015" s="467"/>
      <c r="X1015" s="467"/>
      <c r="Y1015" s="1405"/>
      <c r="Z1015" s="1405">
        <v>20</v>
      </c>
      <c r="AA1015" s="992">
        <v>43224</v>
      </c>
      <c r="AB1015" s="1337">
        <v>1.7</v>
      </c>
      <c r="AC1015" s="992"/>
      <c r="AD1015" s="992">
        <v>43231</v>
      </c>
      <c r="AE1015" s="1166"/>
      <c r="AF1015" s="1405">
        <v>3</v>
      </c>
      <c r="AG1015" s="1263"/>
      <c r="AH1015" s="1237">
        <f>SUM(AH1012:AH1014)</f>
        <v>4611</v>
      </c>
      <c r="AI1015" s="1237">
        <f>SUM(AI1012:AI1014)</f>
        <v>3718</v>
      </c>
      <c r="AJ1015" s="1264">
        <f>AI1015/AH1015</f>
        <v>0.80633268271524616</v>
      </c>
      <c r="AK1015" s="1237"/>
      <c r="AL1015" s="1237"/>
      <c r="AM1015" s="1237"/>
      <c r="AN1015" s="1264"/>
    </row>
    <row r="1016" spans="1:43" s="1" customFormat="1" ht="15" hidden="1" customHeight="1" x14ac:dyDescent="0.25">
      <c r="A1016" s="331">
        <v>27440</v>
      </c>
      <c r="B1016" s="1334" t="s">
        <v>2748</v>
      </c>
      <c r="C1016" s="1420" t="s">
        <v>2749</v>
      </c>
      <c r="D1016" s="1335" t="s">
        <v>2499</v>
      </c>
      <c r="E1016" s="989"/>
      <c r="F1016" s="992"/>
      <c r="G1016" s="991" t="s">
        <v>2750</v>
      </c>
      <c r="H1016" s="992">
        <v>43127</v>
      </c>
      <c r="I1016" s="992"/>
      <c r="J1016" s="467"/>
      <c r="K1016" s="467"/>
      <c r="L1016" s="1405"/>
      <c r="M1016" s="1405"/>
      <c r="N1016" s="467"/>
      <c r="O1016" s="467"/>
      <c r="P1016" s="1405"/>
      <c r="Q1016" s="1406"/>
      <c r="R1016" s="993">
        <v>43187</v>
      </c>
      <c r="S1016" s="993" t="s">
        <v>154</v>
      </c>
      <c r="T1016" s="1166"/>
      <c r="U1016" s="990"/>
      <c r="V1016" s="467">
        <v>27440</v>
      </c>
      <c r="W1016" s="467"/>
      <c r="X1016" s="467"/>
      <c r="Y1016" s="1405"/>
      <c r="Z1016" s="1405"/>
      <c r="AA1016" s="992"/>
      <c r="AB1016" s="1337">
        <v>1.1000000000000001</v>
      </c>
      <c r="AC1016" s="992"/>
      <c r="AD1016" s="992"/>
      <c r="AE1016" s="1166"/>
      <c r="AF1016" s="1338"/>
      <c r="AG1016" s="191"/>
      <c r="AJ1016" s="545"/>
      <c r="AN1016" s="545"/>
    </row>
    <row r="1017" spans="1:43" s="1" customFormat="1" ht="15" hidden="1" customHeight="1" x14ac:dyDescent="0.25">
      <c r="A1017" s="1336">
        <v>27435</v>
      </c>
      <c r="B1017" s="1334" t="s">
        <v>2751</v>
      </c>
      <c r="C1017" s="1420" t="s">
        <v>2752</v>
      </c>
      <c r="D1017" s="1335" t="s">
        <v>2496</v>
      </c>
      <c r="E1017" s="989"/>
      <c r="F1017" s="992"/>
      <c r="G1017" s="1429">
        <v>43125</v>
      </c>
      <c r="H1017" s="1428">
        <v>43127</v>
      </c>
      <c r="I1017" s="992"/>
      <c r="J1017" s="467"/>
      <c r="K1017" s="467"/>
      <c r="L1017" s="1405"/>
      <c r="M1017" s="1405"/>
      <c r="N1017" s="467"/>
      <c r="O1017" s="467"/>
      <c r="P1017" s="1405"/>
      <c r="Q1017" s="1406"/>
      <c r="R1017" s="993">
        <v>43185</v>
      </c>
      <c r="S1017" s="993" t="s">
        <v>154</v>
      </c>
      <c r="T1017" s="1166"/>
      <c r="U1017" s="990"/>
      <c r="V1017" s="1076">
        <v>27435</v>
      </c>
      <c r="W1017" s="467"/>
      <c r="X1017" s="467"/>
      <c r="Y1017" s="1405"/>
      <c r="Z1017" s="1405"/>
      <c r="AA1017" s="992"/>
      <c r="AB1017" s="1337">
        <v>1.6</v>
      </c>
      <c r="AC1017" s="992"/>
      <c r="AD1017" s="992"/>
      <c r="AE1017" s="1166"/>
      <c r="AF1017" s="1405"/>
      <c r="AG1017" s="191"/>
      <c r="AJ1017" s="545"/>
      <c r="AN1017" s="545"/>
    </row>
    <row r="1018" spans="1:43" s="1" customFormat="1" ht="15" hidden="1" customHeight="1" x14ac:dyDescent="0.25">
      <c r="A1018" s="1596">
        <v>27436</v>
      </c>
      <c r="B1018" s="1424" t="s">
        <v>2753</v>
      </c>
      <c r="C1018" s="1425" t="s">
        <v>2754</v>
      </c>
      <c r="D1018" s="1426" t="s">
        <v>2499</v>
      </c>
      <c r="E1018" s="1427"/>
      <c r="F1018" s="992"/>
      <c r="G1018" s="1429">
        <v>43125</v>
      </c>
      <c r="H1018" s="1428">
        <v>43127</v>
      </c>
      <c r="I1018" s="1428"/>
      <c r="J1018" s="467"/>
      <c r="K1018" s="467"/>
      <c r="L1018" s="1405"/>
      <c r="M1018" s="1405"/>
      <c r="N1018" s="467"/>
      <c r="O1018" s="467"/>
      <c r="P1018" s="1405"/>
      <c r="Q1018" s="1406"/>
      <c r="R1018" s="1430">
        <v>43185</v>
      </c>
      <c r="S1018" s="1430" t="s">
        <v>154</v>
      </c>
      <c r="T1018" s="1433"/>
      <c r="U1018" s="1003"/>
      <c r="V1018" s="1423">
        <v>27436</v>
      </c>
      <c r="W1018" s="467"/>
      <c r="X1018" s="467"/>
      <c r="Y1018" s="1405"/>
      <c r="Z1018" s="1405"/>
      <c r="AA1018" s="1428"/>
      <c r="AB1018" s="1434">
        <v>1.6</v>
      </c>
      <c r="AC1018" s="1428"/>
      <c r="AD1018" s="1428"/>
      <c r="AE1018" s="1433"/>
      <c r="AF1018" s="1597"/>
      <c r="AG1018" s="191"/>
      <c r="AJ1018" s="545"/>
      <c r="AN1018" s="545"/>
    </row>
    <row r="1019" spans="1:43" s="1" customFormat="1" ht="15" hidden="1" customHeight="1" x14ac:dyDescent="0.25">
      <c r="A1019" s="1596">
        <v>26979</v>
      </c>
      <c r="B1019" s="1424">
        <v>133</v>
      </c>
      <c r="C1019" s="1425" t="s">
        <v>450</v>
      </c>
      <c r="D1019" s="1335" t="s">
        <v>451</v>
      </c>
      <c r="E1019" s="1427"/>
      <c r="F1019" s="992"/>
      <c r="G1019" s="1429"/>
      <c r="H1019" s="1428"/>
      <c r="I1019" s="1428"/>
      <c r="J1019" s="467"/>
      <c r="K1019" s="467"/>
      <c r="L1019" s="1405"/>
      <c r="M1019" s="1405"/>
      <c r="N1019" s="467"/>
      <c r="O1019" s="467"/>
      <c r="P1019" s="1405"/>
      <c r="Q1019" s="1406"/>
      <c r="R1019" s="1430"/>
      <c r="S1019" s="1430"/>
      <c r="T1019" s="1433"/>
      <c r="U1019" s="1003"/>
      <c r="V1019" s="1423"/>
      <c r="W1019" s="467"/>
      <c r="X1019" s="467"/>
      <c r="Y1019" s="1405"/>
      <c r="Z1019" s="1405"/>
      <c r="AA1019" s="1428"/>
      <c r="AB1019" s="1434"/>
      <c r="AC1019" s="1428"/>
      <c r="AD1019" s="1428"/>
      <c r="AE1019" s="1433"/>
      <c r="AF1019" s="1431"/>
      <c r="AG1019" s="191"/>
      <c r="AJ1019" s="545"/>
      <c r="AN1019" s="545"/>
    </row>
    <row r="1020" spans="1:43" s="1" customFormat="1" ht="15" hidden="1" customHeight="1" x14ac:dyDescent="0.25">
      <c r="A1020" s="1596">
        <v>26980</v>
      </c>
      <c r="B1020" s="1424">
        <v>134</v>
      </c>
      <c r="C1020" s="1425" t="s">
        <v>452</v>
      </c>
      <c r="D1020" s="1426" t="s">
        <v>453</v>
      </c>
      <c r="E1020" s="1427"/>
      <c r="F1020" s="1428"/>
      <c r="G1020" s="1429"/>
      <c r="H1020" s="1428"/>
      <c r="I1020" s="1428"/>
      <c r="J1020" s="467"/>
      <c r="K1020" s="467"/>
      <c r="L1020" s="1431"/>
      <c r="M1020" s="1431"/>
      <c r="N1020" s="467"/>
      <c r="O1020" s="467"/>
      <c r="P1020" s="1431"/>
      <c r="Q1020" s="1432"/>
      <c r="R1020" s="1430"/>
      <c r="S1020" s="1430"/>
      <c r="T1020" s="1433"/>
      <c r="U1020" s="1003"/>
      <c r="V1020" s="1423"/>
      <c r="W1020" s="467"/>
      <c r="X1020" s="467"/>
      <c r="Y1020" s="1431"/>
      <c r="Z1020" s="1431"/>
      <c r="AA1020" s="1428"/>
      <c r="AB1020" s="1434"/>
      <c r="AC1020" s="1428"/>
      <c r="AD1020" s="1428"/>
      <c r="AE1020" s="1433"/>
      <c r="AF1020" s="1431"/>
      <c r="AG1020" s="191"/>
      <c r="AJ1020" s="545"/>
      <c r="AN1020" s="545"/>
    </row>
    <row r="1021" spans="1:43" s="1" customFormat="1" ht="15" hidden="1" customHeight="1" x14ac:dyDescent="0.25">
      <c r="A1021" s="324">
        <v>27493</v>
      </c>
      <c r="B1021" s="1334">
        <v>117</v>
      </c>
      <c r="C1021" s="1420" t="s">
        <v>2755</v>
      </c>
      <c r="D1021" s="1335" t="s">
        <v>2756</v>
      </c>
      <c r="E1021" s="989">
        <v>43087</v>
      </c>
      <c r="F1021" s="992" t="s">
        <v>2757</v>
      </c>
      <c r="G1021" s="991">
        <v>43126</v>
      </c>
      <c r="H1021" s="992">
        <v>43136</v>
      </c>
      <c r="I1021" s="992" t="s">
        <v>2758</v>
      </c>
      <c r="J1021" s="467"/>
      <c r="K1021" s="467"/>
      <c r="L1021" s="1405"/>
      <c r="M1021" s="1405">
        <v>0</v>
      </c>
      <c r="N1021" s="467"/>
      <c r="O1021" s="467"/>
      <c r="P1021" s="1405"/>
      <c r="Q1021" s="1406">
        <v>0</v>
      </c>
      <c r="R1021" s="993">
        <v>43192</v>
      </c>
      <c r="S1021" s="993" t="s">
        <v>154</v>
      </c>
      <c r="T1021" s="993" t="s">
        <v>154</v>
      </c>
      <c r="U1021" s="990"/>
      <c r="V1021" s="467">
        <v>27493</v>
      </c>
      <c r="W1021" s="467"/>
      <c r="X1021" s="467"/>
      <c r="Y1021" s="1405"/>
      <c r="Z1021" s="1405">
        <v>0</v>
      </c>
      <c r="AA1021" s="992">
        <v>43206</v>
      </c>
      <c r="AB1021" s="1337">
        <v>1</v>
      </c>
      <c r="AC1021" s="992"/>
      <c r="AD1021" s="992">
        <v>43213</v>
      </c>
      <c r="AE1021" s="1166" t="s">
        <v>154</v>
      </c>
      <c r="AF1021" s="1405">
        <v>1</v>
      </c>
      <c r="AG1021" s="191"/>
      <c r="AJ1021" s="545"/>
      <c r="AN1021" s="545"/>
    </row>
    <row r="1022" spans="1:43" s="1" customFormat="1" ht="15" hidden="1" customHeight="1" x14ac:dyDescent="0.25">
      <c r="A1022" s="324">
        <v>26926</v>
      </c>
      <c r="B1022" s="1334">
        <v>107</v>
      </c>
      <c r="C1022" s="1420" t="s">
        <v>2759</v>
      </c>
      <c r="D1022" s="1335" t="s">
        <v>2760</v>
      </c>
      <c r="E1022" s="989">
        <v>43087</v>
      </c>
      <c r="F1022" s="992" t="s">
        <v>2456</v>
      </c>
      <c r="G1022" s="991">
        <v>43075</v>
      </c>
      <c r="H1022" s="992">
        <v>43089</v>
      </c>
      <c r="I1022" s="992" t="s">
        <v>2761</v>
      </c>
      <c r="J1022" s="467"/>
      <c r="K1022" s="467"/>
      <c r="L1022" s="1405"/>
      <c r="M1022" s="1405">
        <v>0</v>
      </c>
      <c r="N1022" s="467"/>
      <c r="O1022" s="467"/>
      <c r="P1022" s="1405"/>
      <c r="Q1022" s="1406">
        <v>0</v>
      </c>
      <c r="R1022" s="993">
        <v>43179</v>
      </c>
      <c r="S1022" s="993" t="s">
        <v>154</v>
      </c>
      <c r="T1022" s="993" t="s">
        <v>154</v>
      </c>
      <c r="U1022" s="990"/>
      <c r="V1022" s="467">
        <v>26926</v>
      </c>
      <c r="W1022" s="467"/>
      <c r="X1022" s="467"/>
      <c r="Y1022" s="1405"/>
      <c r="Z1022" s="1405">
        <v>0</v>
      </c>
      <c r="AA1022" s="992">
        <v>43189</v>
      </c>
      <c r="AB1022" s="1337">
        <v>1.1000000000000001</v>
      </c>
      <c r="AC1022" s="992"/>
      <c r="AD1022" s="992">
        <v>43213</v>
      </c>
      <c r="AE1022" s="1166" t="s">
        <v>154</v>
      </c>
      <c r="AF1022" s="1405">
        <v>1</v>
      </c>
      <c r="AG1022" s="191"/>
      <c r="AJ1022" s="545"/>
      <c r="AN1022" s="545"/>
    </row>
    <row r="1023" spans="1:43" s="1" customFormat="1" ht="15" hidden="1" customHeight="1" x14ac:dyDescent="0.25">
      <c r="A1023" s="324">
        <v>27494</v>
      </c>
      <c r="B1023" s="1334">
        <v>122</v>
      </c>
      <c r="C1023" s="1420" t="s">
        <v>2762</v>
      </c>
      <c r="D1023" s="1335" t="s">
        <v>2763</v>
      </c>
      <c r="E1023" s="989">
        <v>43087</v>
      </c>
      <c r="F1023" s="992" t="s">
        <v>2757</v>
      </c>
      <c r="G1023" s="991">
        <v>43126</v>
      </c>
      <c r="H1023" s="992">
        <v>43136</v>
      </c>
      <c r="I1023" s="992" t="s">
        <v>2758</v>
      </c>
      <c r="J1023" s="467"/>
      <c r="K1023" s="467"/>
      <c r="L1023" s="1405"/>
      <c r="M1023" s="1405">
        <v>0</v>
      </c>
      <c r="N1023" s="467"/>
      <c r="O1023" s="467"/>
      <c r="P1023" s="1405"/>
      <c r="Q1023" s="1406">
        <v>0</v>
      </c>
      <c r="R1023" s="993">
        <v>43192</v>
      </c>
      <c r="S1023" s="993" t="s">
        <v>154</v>
      </c>
      <c r="T1023" s="993" t="s">
        <v>154</v>
      </c>
      <c r="U1023" s="990"/>
      <c r="V1023" s="467">
        <v>27494</v>
      </c>
      <c r="W1023" s="467"/>
      <c r="X1023" s="467"/>
      <c r="Y1023" s="1405"/>
      <c r="Z1023" s="1405">
        <v>0</v>
      </c>
      <c r="AA1023" s="992">
        <v>43206</v>
      </c>
      <c r="AB1023" s="1337">
        <v>1.1000000000000001</v>
      </c>
      <c r="AC1023" s="992"/>
      <c r="AD1023" s="992">
        <v>43213</v>
      </c>
      <c r="AE1023" s="1166" t="s">
        <v>154</v>
      </c>
      <c r="AF1023" s="1405">
        <v>1</v>
      </c>
      <c r="AG1023" s="191"/>
      <c r="AJ1023" s="545"/>
      <c r="AN1023" s="545"/>
    </row>
    <row r="1024" spans="1:43" s="1" customFormat="1" ht="15" hidden="1" customHeight="1" x14ac:dyDescent="0.25">
      <c r="A1024" s="324">
        <v>26924</v>
      </c>
      <c r="B1024" s="1334">
        <v>103</v>
      </c>
      <c r="C1024" s="1420" t="s">
        <v>2764</v>
      </c>
      <c r="D1024" s="1335" t="s">
        <v>2765</v>
      </c>
      <c r="E1024" s="989">
        <v>43087</v>
      </c>
      <c r="F1024" s="992" t="s">
        <v>2456</v>
      </c>
      <c r="G1024" s="991">
        <v>43075</v>
      </c>
      <c r="H1024" s="992">
        <v>43089</v>
      </c>
      <c r="I1024" s="992" t="s">
        <v>2761</v>
      </c>
      <c r="J1024" s="467"/>
      <c r="K1024" s="467"/>
      <c r="L1024" s="1405"/>
      <c r="M1024" s="1405">
        <v>0</v>
      </c>
      <c r="N1024" s="467"/>
      <c r="O1024" s="467"/>
      <c r="P1024" s="1405"/>
      <c r="Q1024" s="1406">
        <v>0</v>
      </c>
      <c r="R1024" s="993">
        <v>43179</v>
      </c>
      <c r="S1024" s="993" t="s">
        <v>154</v>
      </c>
      <c r="T1024" s="993" t="s">
        <v>154</v>
      </c>
      <c r="U1024" s="990"/>
      <c r="V1024" s="1076">
        <v>26924</v>
      </c>
      <c r="W1024" s="467"/>
      <c r="X1024" s="467"/>
      <c r="Y1024" s="1405"/>
      <c r="Z1024" s="1405">
        <v>0</v>
      </c>
      <c r="AA1024" s="992">
        <v>43189</v>
      </c>
      <c r="AB1024" s="1337">
        <v>1.3</v>
      </c>
      <c r="AC1024" s="992"/>
      <c r="AD1024" s="992">
        <v>43213</v>
      </c>
      <c r="AE1024" s="1166" t="s">
        <v>154</v>
      </c>
      <c r="AF1024" s="1405">
        <v>1</v>
      </c>
      <c r="AG1024" s="191"/>
      <c r="AJ1024" s="545"/>
      <c r="AN1024" s="545"/>
    </row>
    <row r="1025" spans="1:40" s="1" customFormat="1" ht="27.75" hidden="1" customHeight="1" x14ac:dyDescent="0.25">
      <c r="A1025" s="324">
        <v>26923</v>
      </c>
      <c r="B1025" s="1334">
        <v>102</v>
      </c>
      <c r="C1025" s="1420" t="s">
        <v>2766</v>
      </c>
      <c r="D1025" s="1335" t="s">
        <v>2767</v>
      </c>
      <c r="E1025" s="989">
        <v>43087</v>
      </c>
      <c r="F1025" s="992" t="s">
        <v>2739</v>
      </c>
      <c r="G1025" s="991">
        <v>43109</v>
      </c>
      <c r="H1025" s="992">
        <v>43119</v>
      </c>
      <c r="I1025" s="1408" t="s">
        <v>2740</v>
      </c>
      <c r="J1025" s="467"/>
      <c r="K1025" s="467"/>
      <c r="L1025" s="1405"/>
      <c r="M1025" s="1405">
        <v>0</v>
      </c>
      <c r="N1025" s="467"/>
      <c r="O1025" s="467"/>
      <c r="P1025" s="1405"/>
      <c r="Q1025" s="1406">
        <v>0</v>
      </c>
      <c r="R1025" s="993">
        <v>43187</v>
      </c>
      <c r="S1025" s="993" t="s">
        <v>154</v>
      </c>
      <c r="T1025" s="993" t="s">
        <v>154</v>
      </c>
      <c r="U1025" s="990"/>
      <c r="V1025" s="1076">
        <v>26923</v>
      </c>
      <c r="W1025" s="467"/>
      <c r="X1025" s="467"/>
      <c r="Y1025" s="1405"/>
      <c r="Z1025" s="1405">
        <v>0</v>
      </c>
      <c r="AA1025" s="992">
        <v>43208</v>
      </c>
      <c r="AB1025" s="1337">
        <v>1.3</v>
      </c>
      <c r="AC1025" s="992"/>
      <c r="AD1025" s="992">
        <v>43231</v>
      </c>
      <c r="AE1025" s="1166" t="s">
        <v>154</v>
      </c>
      <c r="AF1025" s="1405">
        <v>1</v>
      </c>
      <c r="AG1025" s="191"/>
      <c r="AJ1025" s="545"/>
      <c r="AN1025" s="545"/>
    </row>
    <row r="1026" spans="1:40" s="1" customFormat="1" ht="15" hidden="1" customHeight="1" x14ac:dyDescent="0.25">
      <c r="A1026" s="324">
        <v>26929</v>
      </c>
      <c r="B1026" s="1424">
        <v>112</v>
      </c>
      <c r="C1026" s="1425" t="s">
        <v>2768</v>
      </c>
      <c r="D1026" s="1426" t="s">
        <v>2769</v>
      </c>
      <c r="E1026" s="989">
        <v>43087</v>
      </c>
      <c r="F1026" s="992" t="s">
        <v>2456</v>
      </c>
      <c r="G1026" s="1429">
        <v>43075</v>
      </c>
      <c r="H1026" s="1428">
        <v>43089</v>
      </c>
      <c r="I1026" s="1428" t="s">
        <v>2761</v>
      </c>
      <c r="J1026" s="467"/>
      <c r="K1026" s="467"/>
      <c r="L1026" s="1405"/>
      <c r="M1026" s="1405">
        <v>0</v>
      </c>
      <c r="N1026" s="467"/>
      <c r="O1026" s="467"/>
      <c r="P1026" s="1405"/>
      <c r="Q1026" s="1406">
        <v>0</v>
      </c>
      <c r="R1026" s="1430">
        <v>43185</v>
      </c>
      <c r="S1026" s="993" t="s">
        <v>154</v>
      </c>
      <c r="T1026" s="1430" t="s">
        <v>154</v>
      </c>
      <c r="U1026" s="1003"/>
      <c r="V1026" s="253">
        <v>26929</v>
      </c>
      <c r="W1026" s="467"/>
      <c r="X1026" s="467"/>
      <c r="Y1026" s="1405"/>
      <c r="Z1026" s="1405">
        <v>0</v>
      </c>
      <c r="AA1026" s="1428">
        <v>43199</v>
      </c>
      <c r="AB1026" s="1434">
        <v>1.4</v>
      </c>
      <c r="AC1026" s="1428"/>
      <c r="AD1026" s="1428">
        <v>43231</v>
      </c>
      <c r="AE1026" s="1433" t="s">
        <v>154</v>
      </c>
      <c r="AF1026" s="1405">
        <v>1</v>
      </c>
      <c r="AG1026" s="191"/>
      <c r="AJ1026" s="545"/>
      <c r="AN1026" s="545"/>
    </row>
    <row r="1027" spans="1:40" s="1" customFormat="1" ht="15" hidden="1" customHeight="1" x14ac:dyDescent="0.25">
      <c r="A1027" s="1423">
        <v>26930</v>
      </c>
      <c r="B1027" s="1424">
        <v>114</v>
      </c>
      <c r="C1027" s="1425" t="s">
        <v>2770</v>
      </c>
      <c r="D1027" s="1426" t="s">
        <v>2771</v>
      </c>
      <c r="E1027" s="1427">
        <v>43087</v>
      </c>
      <c r="F1027" s="992" t="s">
        <v>2456</v>
      </c>
      <c r="G1027" s="1429">
        <v>43075</v>
      </c>
      <c r="H1027" s="1428">
        <v>43089</v>
      </c>
      <c r="I1027" s="1428" t="s">
        <v>2546</v>
      </c>
      <c r="J1027" s="467"/>
      <c r="K1027" s="467"/>
      <c r="L1027" s="1405"/>
      <c r="M1027" s="1405">
        <v>0</v>
      </c>
      <c r="N1027" s="467"/>
      <c r="O1027" s="467"/>
      <c r="P1027" s="1405"/>
      <c r="Q1027" s="1406">
        <v>0</v>
      </c>
      <c r="R1027" s="1430">
        <v>43185</v>
      </c>
      <c r="S1027" s="1430" t="s">
        <v>154</v>
      </c>
      <c r="T1027" s="1430" t="s">
        <v>154</v>
      </c>
      <c r="U1027" s="1003"/>
      <c r="V1027" s="170">
        <v>26930</v>
      </c>
      <c r="W1027" s="467"/>
      <c r="X1027" s="467"/>
      <c r="Y1027" s="1405"/>
      <c r="Z1027" s="1405">
        <v>0</v>
      </c>
      <c r="AA1027" s="1428">
        <v>43199</v>
      </c>
      <c r="AB1027" s="1434">
        <v>1.5</v>
      </c>
      <c r="AC1027" s="1428"/>
      <c r="AD1027" s="1428">
        <v>43231</v>
      </c>
      <c r="AE1027" s="1433" t="s">
        <v>154</v>
      </c>
      <c r="AF1027" s="1405">
        <v>1</v>
      </c>
      <c r="AG1027" s="191"/>
      <c r="AJ1027" s="545"/>
      <c r="AN1027" s="545"/>
    </row>
    <row r="1028" spans="1:40" s="1" customFormat="1" ht="15" hidden="1" customHeight="1" x14ac:dyDescent="0.25">
      <c r="A1028" s="324">
        <v>26931</v>
      </c>
      <c r="B1028" s="1334">
        <v>115</v>
      </c>
      <c r="C1028" s="1420" t="s">
        <v>2772</v>
      </c>
      <c r="D1028" s="1335" t="s">
        <v>2773</v>
      </c>
      <c r="E1028" s="989">
        <v>43087</v>
      </c>
      <c r="F1028" s="992" t="s">
        <v>2456</v>
      </c>
      <c r="G1028" s="991">
        <v>43075</v>
      </c>
      <c r="H1028" s="992">
        <v>43089</v>
      </c>
      <c r="I1028" s="992" t="s">
        <v>2761</v>
      </c>
      <c r="J1028" s="467"/>
      <c r="K1028" s="467"/>
      <c r="L1028" s="1405"/>
      <c r="M1028" s="1405">
        <v>0</v>
      </c>
      <c r="N1028" s="467"/>
      <c r="O1028" s="467"/>
      <c r="P1028" s="1405"/>
      <c r="Q1028" s="1406">
        <v>0</v>
      </c>
      <c r="R1028" s="993">
        <v>43185</v>
      </c>
      <c r="S1028" s="993" t="s">
        <v>154</v>
      </c>
      <c r="T1028" s="993" t="s">
        <v>154</v>
      </c>
      <c r="U1028" s="990"/>
      <c r="V1028" s="170">
        <v>26931</v>
      </c>
      <c r="W1028" s="467"/>
      <c r="X1028" s="467"/>
      <c r="Y1028" s="1405"/>
      <c r="Z1028" s="1405">
        <v>0</v>
      </c>
      <c r="AA1028" s="992">
        <v>43199</v>
      </c>
      <c r="AB1028" s="1337">
        <v>1</v>
      </c>
      <c r="AC1028" s="992"/>
      <c r="AD1028" s="992">
        <v>43231</v>
      </c>
      <c r="AE1028" s="1166" t="s">
        <v>154</v>
      </c>
      <c r="AF1028" s="1405">
        <v>1</v>
      </c>
      <c r="AG1028" s="191"/>
      <c r="AJ1028" s="545"/>
      <c r="AN1028" s="545"/>
    </row>
    <row r="1029" spans="1:40" s="1" customFormat="1" ht="15" hidden="1" customHeight="1" x14ac:dyDescent="0.25">
      <c r="A1029" s="324">
        <v>26932</v>
      </c>
      <c r="B1029" s="1334">
        <v>116</v>
      </c>
      <c r="C1029" s="1420" t="s">
        <v>2774</v>
      </c>
      <c r="D1029" s="1335" t="s">
        <v>2775</v>
      </c>
      <c r="E1029" s="989">
        <v>43087</v>
      </c>
      <c r="F1029" s="992" t="s">
        <v>2776</v>
      </c>
      <c r="G1029" s="991">
        <v>43104</v>
      </c>
      <c r="H1029" s="992">
        <v>43119</v>
      </c>
      <c r="I1029" s="1408" t="s">
        <v>2740</v>
      </c>
      <c r="J1029" s="467"/>
      <c r="K1029" s="467"/>
      <c r="L1029" s="1405"/>
      <c r="M1029" s="1405">
        <v>0</v>
      </c>
      <c r="N1029" s="467"/>
      <c r="O1029" s="467"/>
      <c r="P1029" s="1405"/>
      <c r="Q1029" s="1406">
        <v>0</v>
      </c>
      <c r="R1029" s="993">
        <v>43185</v>
      </c>
      <c r="S1029" s="993" t="s">
        <v>154</v>
      </c>
      <c r="T1029" s="993" t="s">
        <v>154</v>
      </c>
      <c r="U1029" s="990"/>
      <c r="V1029" s="467">
        <v>26932</v>
      </c>
      <c r="W1029" s="467"/>
      <c r="X1029" s="467"/>
      <c r="Y1029" s="1405"/>
      <c r="Z1029" s="1405">
        <v>0</v>
      </c>
      <c r="AA1029" s="992">
        <v>43206</v>
      </c>
      <c r="AB1029" s="1337">
        <v>1</v>
      </c>
      <c r="AC1029" s="992"/>
      <c r="AD1029" s="992">
        <v>43213</v>
      </c>
      <c r="AE1029" s="1166" t="s">
        <v>154</v>
      </c>
      <c r="AF1029" s="1405">
        <v>1</v>
      </c>
      <c r="AG1029" s="191"/>
      <c r="AJ1029" s="545"/>
      <c r="AN1029" s="545"/>
    </row>
    <row r="1030" spans="1:40" s="1" customFormat="1" ht="15" hidden="1" customHeight="1" x14ac:dyDescent="0.25">
      <c r="A1030" s="331">
        <v>27439</v>
      </c>
      <c r="B1030" s="1334" t="s">
        <v>2777</v>
      </c>
      <c r="C1030" s="1420" t="s">
        <v>2778</v>
      </c>
      <c r="D1030" s="1335" t="s">
        <v>2499</v>
      </c>
      <c r="E1030" s="989"/>
      <c r="F1030" s="992"/>
      <c r="G1030" s="991"/>
      <c r="H1030" s="992"/>
      <c r="I1030" s="992"/>
      <c r="J1030" s="467"/>
      <c r="K1030" s="467"/>
      <c r="L1030" s="1405"/>
      <c r="M1030" s="1405"/>
      <c r="N1030" s="467"/>
      <c r="O1030" s="467"/>
      <c r="P1030" s="1405"/>
      <c r="Q1030" s="1406"/>
      <c r="R1030" s="993">
        <v>43185</v>
      </c>
      <c r="S1030" s="993" t="s">
        <v>154</v>
      </c>
      <c r="T1030" s="1166"/>
      <c r="U1030" s="990"/>
      <c r="V1030" s="467">
        <v>27439</v>
      </c>
      <c r="W1030" s="467"/>
      <c r="X1030" s="467"/>
      <c r="Y1030" s="1405"/>
      <c r="Z1030" s="1405"/>
      <c r="AA1030" s="992"/>
      <c r="AB1030" s="1337">
        <v>1</v>
      </c>
      <c r="AC1030" s="992"/>
      <c r="AD1030" s="992"/>
      <c r="AE1030" s="1166" t="s">
        <v>154</v>
      </c>
      <c r="AF1030" s="1338"/>
      <c r="AG1030" s="191"/>
      <c r="AJ1030" s="545"/>
      <c r="AN1030" s="545"/>
    </row>
    <row r="1031" spans="1:40" s="1" customFormat="1" ht="15" hidden="1" customHeight="1" x14ac:dyDescent="0.25">
      <c r="A1031" s="324">
        <v>26934</v>
      </c>
      <c r="B1031" s="1334">
        <v>120</v>
      </c>
      <c r="C1031" s="1420" t="s">
        <v>2779</v>
      </c>
      <c r="D1031" s="1335" t="s">
        <v>2780</v>
      </c>
      <c r="E1031" s="989">
        <v>43087</v>
      </c>
      <c r="F1031" s="992"/>
      <c r="G1031" s="991">
        <v>43103</v>
      </c>
      <c r="H1031" s="992">
        <v>43124</v>
      </c>
      <c r="I1031" s="992" t="s">
        <v>2781</v>
      </c>
      <c r="J1031" s="467"/>
      <c r="K1031" s="467"/>
      <c r="L1031" s="1405"/>
      <c r="M1031" s="1405">
        <v>0</v>
      </c>
      <c r="N1031" s="467"/>
      <c r="O1031" s="467"/>
      <c r="P1031" s="1405"/>
      <c r="Q1031" s="1406">
        <v>0</v>
      </c>
      <c r="R1031" s="993">
        <v>43187</v>
      </c>
      <c r="S1031" s="993" t="s">
        <v>154</v>
      </c>
      <c r="T1031" s="993" t="s">
        <v>154</v>
      </c>
      <c r="U1031" s="990"/>
      <c r="V1031" s="467">
        <v>26934</v>
      </c>
      <c r="W1031" s="467"/>
      <c r="X1031" s="467"/>
      <c r="Y1031" s="1405"/>
      <c r="Z1031" s="1405">
        <v>0</v>
      </c>
      <c r="AA1031" s="992">
        <v>43203</v>
      </c>
      <c r="AB1031" s="1337">
        <v>1.1000000000000001</v>
      </c>
      <c r="AC1031" s="992"/>
      <c r="AD1031" s="992">
        <v>43231</v>
      </c>
      <c r="AE1031" s="1166" t="s">
        <v>154</v>
      </c>
      <c r="AF1031" s="1405">
        <v>1</v>
      </c>
      <c r="AG1031" s="191"/>
      <c r="AJ1031" s="545"/>
      <c r="AN1031" s="545"/>
    </row>
    <row r="1032" spans="1:40" s="1" customFormat="1" ht="15" hidden="1" customHeight="1" x14ac:dyDescent="0.25">
      <c r="A1032" s="324">
        <v>26927</v>
      </c>
      <c r="B1032" s="1334">
        <v>108</v>
      </c>
      <c r="C1032" s="1420" t="s">
        <v>2782</v>
      </c>
      <c r="D1032" s="1335" t="s">
        <v>2783</v>
      </c>
      <c r="E1032" s="989">
        <v>43087</v>
      </c>
      <c r="F1032" s="992" t="s">
        <v>2776</v>
      </c>
      <c r="G1032" s="991">
        <v>43104</v>
      </c>
      <c r="H1032" s="992">
        <v>43119</v>
      </c>
      <c r="I1032" s="1408" t="s">
        <v>2740</v>
      </c>
      <c r="J1032" s="467"/>
      <c r="K1032" s="467"/>
      <c r="L1032" s="1405"/>
      <c r="M1032" s="1405">
        <v>0</v>
      </c>
      <c r="N1032" s="467"/>
      <c r="O1032" s="467"/>
      <c r="P1032" s="1405"/>
      <c r="Q1032" s="1406">
        <v>0</v>
      </c>
      <c r="R1032" s="993">
        <v>43187</v>
      </c>
      <c r="S1032" s="993" t="s">
        <v>154</v>
      </c>
      <c r="T1032" s="993" t="s">
        <v>154</v>
      </c>
      <c r="U1032" s="990"/>
      <c r="V1032" s="1076">
        <v>26927</v>
      </c>
      <c r="W1032" s="467"/>
      <c r="X1032" s="467"/>
      <c r="Y1032" s="1405"/>
      <c r="Z1032" s="1405">
        <v>0</v>
      </c>
      <c r="AA1032" s="992">
        <v>43201</v>
      </c>
      <c r="AB1032" s="1337">
        <v>1.2</v>
      </c>
      <c r="AC1032" s="992"/>
      <c r="AD1032" s="992">
        <v>43213</v>
      </c>
      <c r="AE1032" s="1166" t="s">
        <v>154</v>
      </c>
      <c r="AF1032" s="1405">
        <v>2</v>
      </c>
      <c r="AG1032" s="191"/>
      <c r="AJ1032" s="545"/>
      <c r="AN1032" s="545"/>
    </row>
    <row r="1033" spans="1:40" s="1" customFormat="1" ht="15" hidden="1" customHeight="1" x14ac:dyDescent="0.25">
      <c r="A1033" s="324">
        <v>26928</v>
      </c>
      <c r="B1033" s="1334">
        <v>109</v>
      </c>
      <c r="C1033" s="1420" t="s">
        <v>2784</v>
      </c>
      <c r="D1033" s="1335" t="s">
        <v>2785</v>
      </c>
      <c r="E1033" s="989">
        <v>43087</v>
      </c>
      <c r="F1033" s="992" t="s">
        <v>2561</v>
      </c>
      <c r="G1033" s="991">
        <v>43075</v>
      </c>
      <c r="H1033" s="992">
        <v>43089</v>
      </c>
      <c r="I1033" s="992" t="s">
        <v>2761</v>
      </c>
      <c r="J1033" s="467"/>
      <c r="K1033" s="467"/>
      <c r="L1033" s="1405"/>
      <c r="M1033" s="1405">
        <v>0</v>
      </c>
      <c r="N1033" s="467"/>
      <c r="O1033" s="467"/>
      <c r="P1033" s="1405"/>
      <c r="Q1033" s="1406">
        <v>0</v>
      </c>
      <c r="R1033" s="993">
        <v>43185</v>
      </c>
      <c r="S1033" s="993" t="s">
        <v>154</v>
      </c>
      <c r="T1033" s="993" t="s">
        <v>154</v>
      </c>
      <c r="U1033" s="990"/>
      <c r="V1033" s="1076">
        <v>26928</v>
      </c>
      <c r="W1033" s="467"/>
      <c r="X1033" s="467"/>
      <c r="Y1033" s="1405"/>
      <c r="Z1033" s="1405">
        <v>0</v>
      </c>
      <c r="AA1033" s="992">
        <v>43199</v>
      </c>
      <c r="AB1033" s="1337">
        <v>1.2</v>
      </c>
      <c r="AC1033" s="992"/>
      <c r="AD1033" s="992">
        <v>43213</v>
      </c>
      <c r="AE1033" s="1166" t="s">
        <v>154</v>
      </c>
      <c r="AF1033" s="1405">
        <v>2</v>
      </c>
      <c r="AG1033" s="191"/>
      <c r="AJ1033" s="545"/>
      <c r="AN1033" s="545"/>
    </row>
    <row r="1034" spans="1:40" s="1" customFormat="1" ht="15" hidden="1" customHeight="1" x14ac:dyDescent="0.25">
      <c r="A1034" s="331">
        <v>27438</v>
      </c>
      <c r="B1034" s="1334" t="s">
        <v>2786</v>
      </c>
      <c r="C1034" s="1420" t="s">
        <v>2787</v>
      </c>
      <c r="D1034" s="1335" t="s">
        <v>2499</v>
      </c>
      <c r="E1034" s="989"/>
      <c r="F1034" s="992"/>
      <c r="G1034" s="991">
        <v>43125</v>
      </c>
      <c r="H1034" s="992">
        <v>43127</v>
      </c>
      <c r="I1034" s="992"/>
      <c r="J1034" s="467"/>
      <c r="K1034" s="467"/>
      <c r="L1034" s="1405"/>
      <c r="M1034" s="1405"/>
      <c r="N1034" s="467"/>
      <c r="O1034" s="467"/>
      <c r="P1034" s="1405"/>
      <c r="Q1034" s="1406"/>
      <c r="R1034" s="993">
        <v>43185</v>
      </c>
      <c r="S1034" s="993" t="s">
        <v>154</v>
      </c>
      <c r="T1034" s="1166"/>
      <c r="U1034" s="990"/>
      <c r="V1034" s="1076">
        <v>27438</v>
      </c>
      <c r="W1034" s="467"/>
      <c r="X1034" s="467"/>
      <c r="Y1034" s="1405"/>
      <c r="Z1034" s="1405"/>
      <c r="AA1034" s="992"/>
      <c r="AB1034" s="1337">
        <v>1.2</v>
      </c>
      <c r="AC1034" s="992"/>
      <c r="AD1034" s="992"/>
      <c r="AE1034" s="1166" t="s">
        <v>154</v>
      </c>
      <c r="AF1034" s="1338"/>
      <c r="AG1034" s="191"/>
      <c r="AJ1034" s="545"/>
      <c r="AN1034" s="545"/>
    </row>
    <row r="1035" spans="1:40" s="1" customFormat="1" ht="15" hidden="1" customHeight="1" x14ac:dyDescent="0.25">
      <c r="A1035" s="1336">
        <v>27437</v>
      </c>
      <c r="B1035" s="1334" t="s">
        <v>2788</v>
      </c>
      <c r="C1035" s="1420" t="s">
        <v>2789</v>
      </c>
      <c r="D1035" s="1335" t="s">
        <v>2499</v>
      </c>
      <c r="E1035" s="989"/>
      <c r="F1035" s="992"/>
      <c r="G1035" s="991">
        <v>43125</v>
      </c>
      <c r="H1035" s="992">
        <v>43127</v>
      </c>
      <c r="I1035" s="992"/>
      <c r="J1035" s="467"/>
      <c r="K1035" s="467"/>
      <c r="L1035" s="1405"/>
      <c r="M1035" s="1405"/>
      <c r="N1035" s="467"/>
      <c r="O1035" s="467"/>
      <c r="P1035" s="1405"/>
      <c r="Q1035" s="1406"/>
      <c r="R1035" s="993">
        <v>43187</v>
      </c>
      <c r="S1035" s="993" t="s">
        <v>154</v>
      </c>
      <c r="T1035" s="1166"/>
      <c r="U1035" s="990"/>
      <c r="V1035" s="1076">
        <v>27437</v>
      </c>
      <c r="W1035" s="467"/>
      <c r="X1035" s="467"/>
      <c r="Y1035" s="1405"/>
      <c r="Z1035" s="1405"/>
      <c r="AA1035" s="992"/>
      <c r="AB1035" s="1337">
        <v>1.3</v>
      </c>
      <c r="AC1035" s="992"/>
      <c r="AD1035" s="992"/>
      <c r="AE1035" s="1166" t="s">
        <v>154</v>
      </c>
      <c r="AF1035" s="1338"/>
      <c r="AG1035" s="191"/>
      <c r="AJ1035" s="545"/>
      <c r="AN1035" s="545"/>
    </row>
    <row r="1037" spans="1:40" x14ac:dyDescent="0.25">
      <c r="AG1037" s="1261">
        <v>47049</v>
      </c>
      <c r="AH1037" s="289" t="s">
        <v>2031</v>
      </c>
      <c r="AI1037" s="289" t="s">
        <v>2032</v>
      </c>
      <c r="AJ1037" s="552"/>
      <c r="AK1037" s="289"/>
      <c r="AL1037" s="289" t="s">
        <v>2032</v>
      </c>
      <c r="AM1037" s="289" t="s">
        <v>2031</v>
      </c>
      <c r="AN1037" s="1262"/>
    </row>
    <row r="1038" spans="1:40" s="1" customFormat="1" ht="15" customHeight="1" x14ac:dyDescent="0.25">
      <c r="A1038" s="2281" t="s">
        <v>2790</v>
      </c>
      <c r="B1038" s="2281"/>
      <c r="C1038" s="2281"/>
      <c r="D1038" s="2281"/>
      <c r="E1038" s="1598"/>
      <c r="F1038" s="421" t="s">
        <v>2791</v>
      </c>
      <c r="G1038" s="1599"/>
      <c r="H1038" s="1600"/>
      <c r="I1038" s="1600"/>
      <c r="J1038" s="1601">
        <f>SUM(J1039:J1109)</f>
        <v>3150</v>
      </c>
      <c r="K1038" s="1601">
        <f>SUM(K1039:K1109)</f>
        <v>0</v>
      </c>
      <c r="L1038" s="1601">
        <f>SUM(L1039:L1109)</f>
        <v>1567</v>
      </c>
      <c r="M1038" s="1601">
        <f>SUM(M1039:M1109)</f>
        <v>0</v>
      </c>
      <c r="N1038" s="1600"/>
      <c r="O1038" s="1598"/>
      <c r="P1038" s="1602"/>
      <c r="Q1038" s="1598"/>
      <c r="R1038" s="1598"/>
      <c r="S1038" s="1601">
        <f>SUM(S1039:S1109)</f>
        <v>4332</v>
      </c>
      <c r="T1038" s="1444">
        <f>SUM(T1039:T1109)</f>
        <v>1115</v>
      </c>
      <c r="U1038" s="1600"/>
      <c r="V1038" s="1603"/>
      <c r="W1038" s="1600"/>
      <c r="X1038" s="1600"/>
      <c r="Y1038" s="1602"/>
      <c r="Z1038" s="1604"/>
      <c r="AA1038" s="1605"/>
      <c r="AG1038" s="1263" t="s">
        <v>2035</v>
      </c>
      <c r="AH1038" s="1237">
        <v>3945</v>
      </c>
      <c r="AI1038" s="1237">
        <v>3403</v>
      </c>
      <c r="AJ1038" s="1264">
        <f>AI1038/AH1038</f>
        <v>0.86261089987325734</v>
      </c>
      <c r="AK1038" s="1237"/>
      <c r="AL1038" s="1237">
        <v>2559705</v>
      </c>
      <c r="AM1038" s="1237">
        <v>2589150</v>
      </c>
      <c r="AN1038" s="1264">
        <f>AL1038/AM1038</f>
        <v>0.98862754185736634</v>
      </c>
    </row>
    <row r="1039" spans="1:40" s="1" customFormat="1" ht="15" customHeight="1" x14ac:dyDescent="0.25">
      <c r="A1039" s="1258">
        <v>26528</v>
      </c>
      <c r="B1039" s="1606">
        <v>130</v>
      </c>
      <c r="C1039" s="1419" t="s">
        <v>2792</v>
      </c>
      <c r="D1039" s="1333" t="s">
        <v>2793</v>
      </c>
      <c r="E1039" s="1297">
        <v>43172</v>
      </c>
      <c r="F1039" s="1230"/>
      <c r="G1039" s="1229">
        <v>43181</v>
      </c>
      <c r="H1039" s="1230">
        <v>43185</v>
      </c>
      <c r="I1039" s="1230" t="s">
        <v>2794</v>
      </c>
      <c r="J1039" s="1607">
        <v>36</v>
      </c>
      <c r="K1039" s="1405">
        <v>0</v>
      </c>
      <c r="L1039" s="1607">
        <v>13</v>
      </c>
      <c r="M1039" s="1391">
        <v>0</v>
      </c>
      <c r="N1039" s="1231">
        <v>43224</v>
      </c>
      <c r="O1039" s="1231" t="s">
        <v>154</v>
      </c>
      <c r="P1039" s="1097" t="s">
        <v>154</v>
      </c>
      <c r="Q1039" s="1045"/>
      <c r="R1039" s="1608">
        <v>26528</v>
      </c>
      <c r="S1039" s="1417">
        <v>76</v>
      </c>
      <c r="T1039" s="1444">
        <v>10</v>
      </c>
      <c r="U1039" s="1230"/>
      <c r="V1039" s="1307">
        <v>2.4</v>
      </c>
      <c r="W1039" s="1230">
        <v>43238</v>
      </c>
      <c r="X1039" s="1230">
        <v>43259</v>
      </c>
      <c r="Y1039" s="1097"/>
      <c r="Z1039" s="1331"/>
      <c r="AA1039" s="1109"/>
      <c r="AG1039" s="1263" t="s">
        <v>2038</v>
      </c>
      <c r="AH1039" s="1237">
        <v>2519</v>
      </c>
      <c r="AI1039" s="1237">
        <v>1733</v>
      </c>
      <c r="AJ1039" s="1264">
        <f>AI1039/AH1039</f>
        <v>0.68797141722905919</v>
      </c>
      <c r="AK1039" s="1237"/>
      <c r="AL1039" s="1237"/>
      <c r="AM1039" s="1237"/>
      <c r="AN1039" s="1264"/>
    </row>
    <row r="1040" spans="1:40" s="1" customFormat="1" ht="15" customHeight="1" x14ac:dyDescent="0.25">
      <c r="A1040" s="1258">
        <v>26529</v>
      </c>
      <c r="B1040" s="1606">
        <v>131</v>
      </c>
      <c r="C1040" s="1419" t="s">
        <v>2795</v>
      </c>
      <c r="D1040" s="1333" t="s">
        <v>2796</v>
      </c>
      <c r="E1040" s="1297">
        <v>43174</v>
      </c>
      <c r="F1040" s="1230"/>
      <c r="G1040" s="1229">
        <v>43202</v>
      </c>
      <c r="H1040" s="1609">
        <v>43206</v>
      </c>
      <c r="I1040" s="1230" t="s">
        <v>2797</v>
      </c>
      <c r="J1040" s="1607">
        <v>201</v>
      </c>
      <c r="K1040" s="1405">
        <v>0</v>
      </c>
      <c r="L1040" s="1607">
        <v>156</v>
      </c>
      <c r="M1040" s="1391">
        <v>0</v>
      </c>
      <c r="N1040" s="1231">
        <v>43241</v>
      </c>
      <c r="O1040" s="1231" t="s">
        <v>154</v>
      </c>
      <c r="P1040" s="1097" t="s">
        <v>154</v>
      </c>
      <c r="Q1040" s="1045"/>
      <c r="R1040" s="170">
        <v>26529</v>
      </c>
      <c r="S1040" s="1417">
        <v>205</v>
      </c>
      <c r="T1040" s="1444">
        <v>80</v>
      </c>
      <c r="U1040" s="1230"/>
      <c r="V1040" s="1307">
        <v>2.4</v>
      </c>
      <c r="W1040" s="1230">
        <v>43238</v>
      </c>
      <c r="X1040" s="1230">
        <v>43259</v>
      </c>
      <c r="Y1040" s="1097"/>
      <c r="Z1040" s="1331"/>
      <c r="AA1040" s="1109"/>
      <c r="AG1040" s="1263" t="s">
        <v>2041</v>
      </c>
      <c r="AH1040" s="1237">
        <v>6216</v>
      </c>
      <c r="AI1040" s="1237">
        <v>5392</v>
      </c>
      <c r="AJ1040" s="1264">
        <f>AI1040/AH1040</f>
        <v>0.86743886743886744</v>
      </c>
      <c r="AK1040" s="1237"/>
      <c r="AL1040" s="1237"/>
      <c r="AM1040" s="1237"/>
      <c r="AN1040" s="1264"/>
    </row>
    <row r="1041" spans="1:40" s="1" customFormat="1" ht="15" customHeight="1" x14ac:dyDescent="0.25">
      <c r="A1041" s="1105">
        <v>26530</v>
      </c>
      <c r="B1041" s="1606">
        <v>133</v>
      </c>
      <c r="C1041" s="1419" t="s">
        <v>2798</v>
      </c>
      <c r="D1041" s="1610" t="s">
        <v>2799</v>
      </c>
      <c r="E1041" s="1297">
        <v>43172</v>
      </c>
      <c r="F1041" s="1230"/>
      <c r="G1041" s="1229">
        <v>43181</v>
      </c>
      <c r="H1041" s="1230">
        <v>43185</v>
      </c>
      <c r="I1041" s="1230" t="s">
        <v>2794</v>
      </c>
      <c r="J1041" s="1607">
        <v>100</v>
      </c>
      <c r="K1041" s="1405">
        <v>0</v>
      </c>
      <c r="L1041" s="1607">
        <v>30</v>
      </c>
      <c r="M1041" s="1444">
        <v>0</v>
      </c>
      <c r="N1041" s="1231">
        <v>43224</v>
      </c>
      <c r="O1041" s="1231" t="s">
        <v>154</v>
      </c>
      <c r="P1041" s="1097" t="s">
        <v>154</v>
      </c>
      <c r="Q1041" s="1045"/>
      <c r="R1041" s="1608">
        <v>26530</v>
      </c>
      <c r="S1041" s="1417">
        <v>120</v>
      </c>
      <c r="T1041" s="1444">
        <v>35</v>
      </c>
      <c r="U1041" s="1230"/>
      <c r="V1041" s="1307">
        <v>2.4</v>
      </c>
      <c r="W1041" s="1230">
        <v>43238</v>
      </c>
      <c r="X1041" s="1230">
        <v>43259</v>
      </c>
      <c r="Y1041" s="1097"/>
      <c r="Z1041" s="1331"/>
      <c r="AA1041" s="1109"/>
      <c r="AG1041" s="1263"/>
      <c r="AH1041" s="1237">
        <f>SUM(AH1038:AH1040)</f>
        <v>12680</v>
      </c>
      <c r="AI1041" s="1237">
        <f>SUM(AI1038:AI1040)</f>
        <v>10528</v>
      </c>
      <c r="AJ1041" s="1264">
        <f>AI1041/AH1041</f>
        <v>0.83028391167192428</v>
      </c>
      <c r="AK1041" s="1237"/>
      <c r="AL1041" s="1237"/>
      <c r="AM1041" s="1237"/>
      <c r="AN1041" s="1264"/>
    </row>
    <row r="1042" spans="1:40" s="1" customFormat="1" ht="15" hidden="1" customHeight="1" x14ac:dyDescent="0.25">
      <c r="A1042" s="1258">
        <v>26537</v>
      </c>
      <c r="B1042" s="1606">
        <v>150</v>
      </c>
      <c r="C1042" s="1419" t="s">
        <v>2800</v>
      </c>
      <c r="D1042" s="1333" t="s">
        <v>2801</v>
      </c>
      <c r="E1042" s="1297">
        <v>43182</v>
      </c>
      <c r="F1042" s="1230"/>
      <c r="G1042" s="1229">
        <v>43194</v>
      </c>
      <c r="H1042" s="1230">
        <v>43199</v>
      </c>
      <c r="I1042" s="1230" t="s">
        <v>2802</v>
      </c>
      <c r="J1042" s="1607">
        <v>30</v>
      </c>
      <c r="K1042" s="1405">
        <v>0</v>
      </c>
      <c r="L1042" s="1607">
        <v>5</v>
      </c>
      <c r="M1042" s="1391">
        <v>0</v>
      </c>
      <c r="N1042" s="1231">
        <v>43230</v>
      </c>
      <c r="O1042" s="1231" t="s">
        <v>154</v>
      </c>
      <c r="P1042" s="1097" t="s">
        <v>154</v>
      </c>
      <c r="Q1042" s="1045"/>
      <c r="R1042" s="170">
        <v>26537</v>
      </c>
      <c r="S1042" s="1417">
        <v>50</v>
      </c>
      <c r="T1042" s="1444">
        <v>3</v>
      </c>
      <c r="U1042" s="1230"/>
      <c r="V1042" s="1307">
        <v>3.2</v>
      </c>
      <c r="W1042" s="1230">
        <v>43245</v>
      </c>
      <c r="X1042" s="1230">
        <v>43245</v>
      </c>
      <c r="Y1042" s="1097"/>
      <c r="Z1042" s="1331"/>
      <c r="AA1042" s="1109"/>
      <c r="AG1042" s="191"/>
      <c r="AJ1042" s="545"/>
      <c r="AN1042" s="545"/>
    </row>
    <row r="1043" spans="1:40" s="1" customFormat="1" ht="15" hidden="1" customHeight="1" x14ac:dyDescent="0.25">
      <c r="A1043" s="1258">
        <v>26538</v>
      </c>
      <c r="B1043" s="1606">
        <v>151</v>
      </c>
      <c r="C1043" s="1419" t="s">
        <v>2803</v>
      </c>
      <c r="D1043" s="1333" t="s">
        <v>2804</v>
      </c>
      <c r="E1043" s="1297">
        <v>43182</v>
      </c>
      <c r="F1043" s="1230"/>
      <c r="G1043" s="1229">
        <v>43250</v>
      </c>
      <c r="H1043" s="1230">
        <v>43250</v>
      </c>
      <c r="I1043" s="1230" t="s">
        <v>2805</v>
      </c>
      <c r="J1043" s="1607">
        <v>4</v>
      </c>
      <c r="K1043" s="1379">
        <v>0</v>
      </c>
      <c r="L1043" s="1607">
        <v>2</v>
      </c>
      <c r="M1043" s="1391">
        <v>0</v>
      </c>
      <c r="N1043" s="1231">
        <v>43265</v>
      </c>
      <c r="O1043" s="1231"/>
      <c r="P1043" s="1097"/>
      <c r="Q1043" s="1045"/>
      <c r="R1043" s="170">
        <v>26538</v>
      </c>
      <c r="S1043" s="1417">
        <v>3</v>
      </c>
      <c r="T1043" s="1444">
        <v>3</v>
      </c>
      <c r="U1043" s="1230"/>
      <c r="V1043" s="1307">
        <v>3.2</v>
      </c>
      <c r="W1043" s="1230"/>
      <c r="X1043" s="1230" t="s">
        <v>222</v>
      </c>
      <c r="Y1043" s="1097"/>
      <c r="Z1043" s="1331"/>
      <c r="AA1043" s="1109"/>
      <c r="AG1043" s="191"/>
      <c r="AJ1043" s="545"/>
      <c r="AN1043" s="545"/>
    </row>
    <row r="1044" spans="1:40" s="1" customFormat="1" ht="15" hidden="1" customHeight="1" x14ac:dyDescent="0.25">
      <c r="A1044" s="1258">
        <v>26539</v>
      </c>
      <c r="B1044" s="1606">
        <v>152</v>
      </c>
      <c r="C1044" s="1419" t="s">
        <v>2806</v>
      </c>
      <c r="D1044" s="1333" t="s">
        <v>2807</v>
      </c>
      <c r="E1044" s="1297">
        <v>43182</v>
      </c>
      <c r="F1044" s="1230"/>
      <c r="G1044" s="1229">
        <v>43195</v>
      </c>
      <c r="H1044" s="1230">
        <v>43200</v>
      </c>
      <c r="I1044" s="1230" t="s">
        <v>2808</v>
      </c>
      <c r="J1044" s="1607">
        <v>39</v>
      </c>
      <c r="K1044" s="1405">
        <v>0</v>
      </c>
      <c r="L1044" s="1607">
        <v>18</v>
      </c>
      <c r="M1044" s="1391">
        <v>0</v>
      </c>
      <c r="N1044" s="1231">
        <v>43230</v>
      </c>
      <c r="O1044" s="1231" t="s">
        <v>154</v>
      </c>
      <c r="P1044" s="1097" t="s">
        <v>154</v>
      </c>
      <c r="Q1044" s="1045"/>
      <c r="R1044" s="170">
        <v>26539</v>
      </c>
      <c r="S1044" s="1417">
        <v>38</v>
      </c>
      <c r="T1044" s="1444">
        <v>20</v>
      </c>
      <c r="U1044" s="1230"/>
      <c r="V1044" s="1307">
        <v>3.2</v>
      </c>
      <c r="W1044" s="1230">
        <v>43245</v>
      </c>
      <c r="X1044" s="1230">
        <v>43252</v>
      </c>
      <c r="Y1044" s="1097"/>
      <c r="Z1044" s="1331"/>
      <c r="AA1044" s="1109"/>
      <c r="AG1044" s="191"/>
      <c r="AJ1044" s="545"/>
      <c r="AN1044" s="545"/>
    </row>
    <row r="1045" spans="1:40" s="1" customFormat="1" ht="15" hidden="1" customHeight="1" x14ac:dyDescent="0.25">
      <c r="A1045" s="1258">
        <v>26540</v>
      </c>
      <c r="B1045" s="1606">
        <v>153</v>
      </c>
      <c r="C1045" s="1419" t="s">
        <v>2809</v>
      </c>
      <c r="D1045" s="1333" t="s">
        <v>2810</v>
      </c>
      <c r="E1045" s="1297">
        <v>43182</v>
      </c>
      <c r="F1045" s="1230"/>
      <c r="G1045" s="1229">
        <v>43201</v>
      </c>
      <c r="H1045" s="1230">
        <v>43202</v>
      </c>
      <c r="I1045" s="1230" t="s">
        <v>2811</v>
      </c>
      <c r="J1045" s="1607">
        <v>72</v>
      </c>
      <c r="K1045" s="1405">
        <v>0</v>
      </c>
      <c r="L1045" s="1607">
        <v>14</v>
      </c>
      <c r="M1045" s="1391">
        <v>0</v>
      </c>
      <c r="N1045" s="1231">
        <v>43230</v>
      </c>
      <c r="O1045" s="1231" t="s">
        <v>154</v>
      </c>
      <c r="P1045" s="1097" t="s">
        <v>154</v>
      </c>
      <c r="Q1045" s="1045"/>
      <c r="R1045" s="170">
        <v>26540</v>
      </c>
      <c r="S1045" s="1417">
        <v>37</v>
      </c>
      <c r="T1045" s="1444">
        <v>37</v>
      </c>
      <c r="U1045" s="1230"/>
      <c r="V1045" s="1307">
        <v>3.2</v>
      </c>
      <c r="W1045" s="1230">
        <v>43245</v>
      </c>
      <c r="X1045" s="1230">
        <v>43252</v>
      </c>
      <c r="Y1045" s="1097"/>
      <c r="Z1045" s="1331"/>
      <c r="AA1045" s="1109"/>
      <c r="AG1045" s="191"/>
      <c r="AJ1045" s="545"/>
      <c r="AN1045" s="545"/>
    </row>
    <row r="1046" spans="1:40" s="1" customFormat="1" ht="15" hidden="1" customHeight="1" x14ac:dyDescent="0.25">
      <c r="A1046" s="1101">
        <v>26550</v>
      </c>
      <c r="B1046" s="1606">
        <v>173</v>
      </c>
      <c r="C1046" s="1419" t="s">
        <v>2812</v>
      </c>
      <c r="D1046" s="1333" t="s">
        <v>2813</v>
      </c>
      <c r="E1046" s="1297">
        <v>43189</v>
      </c>
      <c r="F1046" s="1230"/>
      <c r="G1046" s="1229">
        <v>43174</v>
      </c>
      <c r="H1046" s="1230">
        <v>43179</v>
      </c>
      <c r="I1046" s="1230" t="s">
        <v>2814</v>
      </c>
      <c r="J1046" s="1607">
        <v>14</v>
      </c>
      <c r="K1046" s="1405">
        <v>0</v>
      </c>
      <c r="L1046" s="1607">
        <v>1</v>
      </c>
      <c r="M1046" s="1444">
        <v>0</v>
      </c>
      <c r="N1046" s="1611">
        <v>43220</v>
      </c>
      <c r="O1046" s="1231" t="s">
        <v>154</v>
      </c>
      <c r="P1046" s="1097" t="s">
        <v>154</v>
      </c>
      <c r="Q1046" s="1045"/>
      <c r="R1046" s="1612">
        <v>26550</v>
      </c>
      <c r="S1046" s="1417">
        <v>41</v>
      </c>
      <c r="T1046" s="1444">
        <v>0</v>
      </c>
      <c r="U1046" s="1230"/>
      <c r="V1046" s="1613">
        <v>3</v>
      </c>
      <c r="W1046" s="1230">
        <v>43245</v>
      </c>
      <c r="X1046" s="1230">
        <v>43231</v>
      </c>
      <c r="Y1046" s="1097"/>
      <c r="Z1046" s="1331"/>
      <c r="AA1046" s="1109" t="s">
        <v>2815</v>
      </c>
      <c r="AG1046" s="191"/>
      <c r="AJ1046" s="545"/>
      <c r="AN1046" s="545"/>
    </row>
    <row r="1047" spans="1:40" s="1" customFormat="1" ht="15" hidden="1" customHeight="1" x14ac:dyDescent="0.25">
      <c r="A1047" s="1258">
        <v>26551</v>
      </c>
      <c r="B1047" s="1606">
        <v>175</v>
      </c>
      <c r="C1047" s="1419" t="s">
        <v>2816</v>
      </c>
      <c r="D1047" s="1456" t="s">
        <v>2817</v>
      </c>
      <c r="E1047" s="1297">
        <v>43189</v>
      </c>
      <c r="F1047" s="1230"/>
      <c r="G1047" s="1229">
        <v>43174</v>
      </c>
      <c r="H1047" s="1230">
        <v>43179</v>
      </c>
      <c r="I1047" s="1230" t="s">
        <v>2814</v>
      </c>
      <c r="J1047" s="1607">
        <v>14</v>
      </c>
      <c r="K1047" s="1379">
        <v>0</v>
      </c>
      <c r="L1047" s="1607">
        <v>1</v>
      </c>
      <c r="M1047" s="1444">
        <v>0</v>
      </c>
      <c r="N1047" s="1231">
        <v>43220</v>
      </c>
      <c r="O1047" s="1231" t="s">
        <v>154</v>
      </c>
      <c r="P1047" s="1097" t="s">
        <v>154</v>
      </c>
      <c r="Q1047" s="1045"/>
      <c r="R1047" s="321">
        <v>26551</v>
      </c>
      <c r="S1047" s="1417">
        <v>41</v>
      </c>
      <c r="T1047" s="1444">
        <v>0</v>
      </c>
      <c r="U1047" s="1230"/>
      <c r="V1047" s="1307">
        <v>3</v>
      </c>
      <c r="W1047" s="1230">
        <v>43245</v>
      </c>
      <c r="X1047" s="1230">
        <v>43238</v>
      </c>
      <c r="Y1047" s="1097"/>
      <c r="Z1047" s="1331"/>
      <c r="AA1047" s="1109"/>
      <c r="AG1047" s="191"/>
      <c r="AJ1047" s="545"/>
      <c r="AN1047" s="545"/>
    </row>
    <row r="1048" spans="1:40" s="1" customFormat="1" ht="15" hidden="1" customHeight="1" x14ac:dyDescent="0.25">
      <c r="A1048" s="295">
        <v>26552</v>
      </c>
      <c r="B1048" s="1606">
        <v>176</v>
      </c>
      <c r="C1048" s="1419" t="s">
        <v>2818</v>
      </c>
      <c r="D1048" s="1333" t="s">
        <v>2819</v>
      </c>
      <c r="E1048" s="1297">
        <v>43189</v>
      </c>
      <c r="F1048" s="1230"/>
      <c r="G1048" s="1229">
        <v>43186</v>
      </c>
      <c r="H1048" s="1230">
        <v>43187</v>
      </c>
      <c r="I1048" s="1230" t="s">
        <v>2680</v>
      </c>
      <c r="J1048" s="1607">
        <v>36</v>
      </c>
      <c r="K1048" s="1405">
        <v>0</v>
      </c>
      <c r="L1048" s="1607">
        <v>3</v>
      </c>
      <c r="M1048" s="1391">
        <v>0</v>
      </c>
      <c r="N1048" s="1231">
        <v>43220</v>
      </c>
      <c r="O1048" s="1231" t="s">
        <v>154</v>
      </c>
      <c r="P1048" s="1097" t="s">
        <v>154</v>
      </c>
      <c r="Q1048" s="1045"/>
      <c r="R1048" s="204">
        <v>26552</v>
      </c>
      <c r="S1048" s="1417">
        <v>44</v>
      </c>
      <c r="T1048" s="1444">
        <v>10</v>
      </c>
      <c r="U1048" s="1230"/>
      <c r="V1048" s="1307">
        <v>3.6</v>
      </c>
      <c r="W1048" s="1230">
        <v>43245</v>
      </c>
      <c r="X1048" s="1230">
        <v>43259</v>
      </c>
      <c r="Y1048" s="1097"/>
      <c r="Z1048" s="1331"/>
      <c r="AA1048" s="1109"/>
      <c r="AG1048" s="191"/>
      <c r="AJ1048" s="545"/>
      <c r="AN1048" s="545"/>
    </row>
    <row r="1049" spans="1:40" s="1" customFormat="1" ht="15" hidden="1" customHeight="1" x14ac:dyDescent="0.25">
      <c r="A1049" s="1101">
        <v>26553</v>
      </c>
      <c r="B1049" s="1606">
        <v>177</v>
      </c>
      <c r="C1049" s="1419" t="s">
        <v>2820</v>
      </c>
      <c r="D1049" s="1333" t="s">
        <v>2821</v>
      </c>
      <c r="E1049" s="1297">
        <v>43189</v>
      </c>
      <c r="F1049" s="1230"/>
      <c r="G1049" s="1229">
        <v>43215</v>
      </c>
      <c r="H1049" s="1230">
        <v>43221</v>
      </c>
      <c r="I1049" s="1230" t="s">
        <v>2822</v>
      </c>
      <c r="J1049" s="1607">
        <v>155</v>
      </c>
      <c r="K1049" s="1405">
        <v>0</v>
      </c>
      <c r="L1049" s="1607">
        <v>127</v>
      </c>
      <c r="M1049" s="1391">
        <v>0</v>
      </c>
      <c r="N1049" s="1231">
        <v>43245</v>
      </c>
      <c r="O1049" s="1231" t="s">
        <v>154</v>
      </c>
      <c r="P1049" s="1097" t="s">
        <v>154</v>
      </c>
      <c r="Q1049" s="1045"/>
      <c r="R1049" s="170">
        <v>26553</v>
      </c>
      <c r="S1049" s="1417">
        <v>213</v>
      </c>
      <c r="T1049" s="1444">
        <v>180</v>
      </c>
      <c r="U1049" s="1230"/>
      <c r="V1049" s="1307">
        <v>3.6</v>
      </c>
      <c r="W1049" s="1230">
        <v>43245</v>
      </c>
      <c r="X1049" s="1230">
        <v>43259</v>
      </c>
      <c r="Y1049" s="1097"/>
      <c r="Z1049" s="1331"/>
      <c r="AA1049" s="1109"/>
      <c r="AG1049" s="191"/>
      <c r="AJ1049" s="545"/>
      <c r="AN1049" s="545"/>
    </row>
    <row r="1050" spans="1:40" s="1" customFormat="1" ht="15" hidden="1" customHeight="1" x14ac:dyDescent="0.25">
      <c r="A1050" s="493">
        <v>26554</v>
      </c>
      <c r="B1050" s="1614">
        <v>178</v>
      </c>
      <c r="C1050" s="1615" t="s">
        <v>2823</v>
      </c>
      <c r="D1050" s="1616" t="s">
        <v>2824</v>
      </c>
      <c r="E1050" s="1617"/>
      <c r="F1050" s="1230"/>
      <c r="G1050" s="1229">
        <v>43200</v>
      </c>
      <c r="H1050" s="1230">
        <v>43201</v>
      </c>
      <c r="I1050" s="1230" t="s">
        <v>2825</v>
      </c>
      <c r="J1050" s="1607">
        <v>29</v>
      </c>
      <c r="K1050" s="1379">
        <v>0</v>
      </c>
      <c r="L1050" s="1607">
        <v>5</v>
      </c>
      <c r="M1050" s="1391">
        <v>0</v>
      </c>
      <c r="N1050" s="1231">
        <v>43230</v>
      </c>
      <c r="O1050" s="1231" t="s">
        <v>154</v>
      </c>
      <c r="P1050" s="1097" t="s">
        <v>154</v>
      </c>
      <c r="Q1050" s="1045"/>
      <c r="R1050" s="170">
        <v>26554</v>
      </c>
      <c r="S1050" s="1417">
        <v>50</v>
      </c>
      <c r="T1050" s="1444">
        <v>10</v>
      </c>
      <c r="U1050" s="1230"/>
      <c r="V1050" s="1307">
        <v>3</v>
      </c>
      <c r="W1050" s="1230">
        <v>43245</v>
      </c>
      <c r="X1050" s="1230">
        <v>43252</v>
      </c>
      <c r="Y1050" s="1097"/>
      <c r="Z1050" s="1331"/>
      <c r="AA1050" s="1109"/>
      <c r="AG1050" s="191"/>
      <c r="AJ1050" s="545"/>
      <c r="AN1050" s="545"/>
    </row>
    <row r="1051" spans="1:40" s="1" customFormat="1" ht="15" hidden="1" customHeight="1" x14ac:dyDescent="0.25">
      <c r="A1051" s="493">
        <v>28361</v>
      </c>
      <c r="B1051" s="1614">
        <v>143</v>
      </c>
      <c r="C1051" s="515" t="s">
        <v>2826</v>
      </c>
      <c r="D1051" s="515" t="s">
        <v>2827</v>
      </c>
      <c r="E1051" s="1617"/>
      <c r="F1051" s="1230"/>
      <c r="G1051" s="1229"/>
      <c r="H1051" s="1230"/>
      <c r="I1051" s="1230"/>
      <c r="J1051" s="1607"/>
      <c r="K1051" s="1379"/>
      <c r="L1051" s="1607"/>
      <c r="M1051" s="1391"/>
      <c r="N1051" s="1231"/>
      <c r="O1051" s="1231"/>
      <c r="P1051" s="1097"/>
      <c r="Q1051" s="1045"/>
      <c r="R1051" s="170"/>
      <c r="S1051" s="1417"/>
      <c r="T1051" s="1444"/>
      <c r="U1051" s="1230"/>
      <c r="V1051" s="1307"/>
      <c r="W1051" s="1230"/>
      <c r="X1051" s="1230"/>
      <c r="Y1051" s="1097"/>
      <c r="Z1051" s="1331"/>
      <c r="AA1051" s="1109"/>
      <c r="AG1051" s="191"/>
      <c r="AJ1051" s="545"/>
      <c r="AN1051" s="545"/>
    </row>
    <row r="1052" spans="1:40" s="191" customFormat="1" ht="26.25" hidden="1" customHeight="1" x14ac:dyDescent="0.25">
      <c r="A1052" s="1101">
        <v>26555</v>
      </c>
      <c r="B1052" s="1606">
        <v>179</v>
      </c>
      <c r="C1052" s="1419" t="s">
        <v>2828</v>
      </c>
      <c r="D1052" s="1333" t="s">
        <v>2829</v>
      </c>
      <c r="E1052" s="1297">
        <v>43182</v>
      </c>
      <c r="F1052" s="1230"/>
      <c r="G1052" s="1229">
        <v>43189</v>
      </c>
      <c r="H1052" s="1230">
        <v>43196</v>
      </c>
      <c r="I1052" s="1230" t="s">
        <v>2802</v>
      </c>
      <c r="J1052" s="1607">
        <v>96</v>
      </c>
      <c r="K1052" s="1405">
        <v>0</v>
      </c>
      <c r="L1052" s="1607">
        <v>20</v>
      </c>
      <c r="M1052" s="1391">
        <v>0</v>
      </c>
      <c r="N1052" s="1231">
        <v>43230</v>
      </c>
      <c r="O1052" s="1231" t="s">
        <v>154</v>
      </c>
      <c r="P1052" s="1097" t="s">
        <v>154</v>
      </c>
      <c r="Q1052" s="1045"/>
      <c r="R1052" s="204">
        <v>26555</v>
      </c>
      <c r="S1052" s="1417">
        <v>145</v>
      </c>
      <c r="T1052" s="1444">
        <v>50</v>
      </c>
      <c r="U1052" s="1230"/>
      <c r="V1052" s="1307">
        <v>3.6</v>
      </c>
      <c r="W1052" s="1230">
        <v>43245</v>
      </c>
      <c r="X1052" s="1230">
        <v>43252</v>
      </c>
      <c r="Y1052" s="1097"/>
      <c r="Z1052" s="1331"/>
      <c r="AA1052" s="1109"/>
      <c r="AJ1052" s="548"/>
      <c r="AN1052" s="548"/>
    </row>
    <row r="1053" spans="1:40" s="191" customFormat="1" ht="29.25" hidden="1" customHeight="1" x14ac:dyDescent="0.25">
      <c r="A1053" s="295">
        <v>26557</v>
      </c>
      <c r="B1053" s="1606">
        <v>182</v>
      </c>
      <c r="C1053" s="1419" t="s">
        <v>2830</v>
      </c>
      <c r="D1053" s="1333" t="s">
        <v>934</v>
      </c>
      <c r="E1053" s="1297"/>
      <c r="F1053" s="1230"/>
      <c r="G1053" s="1229">
        <v>43151</v>
      </c>
      <c r="H1053" s="1230">
        <v>43161</v>
      </c>
      <c r="I1053" s="1230" t="s">
        <v>2699</v>
      </c>
      <c r="J1053" s="1607">
        <v>29</v>
      </c>
      <c r="K1053" s="1405">
        <v>0</v>
      </c>
      <c r="L1053" s="1607">
        <v>3</v>
      </c>
      <c r="M1053" s="1391">
        <v>0</v>
      </c>
      <c r="N1053" s="1231">
        <v>43217</v>
      </c>
      <c r="O1053" s="1231" t="s">
        <v>154</v>
      </c>
      <c r="P1053" s="1097" t="s">
        <v>154</v>
      </c>
      <c r="Q1053" s="1045"/>
      <c r="R1053" s="204">
        <v>26557</v>
      </c>
      <c r="S1053" s="1417">
        <v>52</v>
      </c>
      <c r="T1053" s="1444">
        <v>0</v>
      </c>
      <c r="U1053" s="1230"/>
      <c r="V1053" s="1307">
        <v>3.9</v>
      </c>
      <c r="W1053" s="1230">
        <v>43245</v>
      </c>
      <c r="X1053" s="1230">
        <v>43231</v>
      </c>
      <c r="Y1053" s="1097"/>
      <c r="Z1053" s="1331"/>
      <c r="AA1053" s="1169" t="s">
        <v>2831</v>
      </c>
      <c r="AJ1053" s="548"/>
      <c r="AN1053" s="548"/>
    </row>
    <row r="1054" spans="1:40" s="1" customFormat="1" ht="15" hidden="1" customHeight="1" x14ac:dyDescent="0.25">
      <c r="A1054" s="324">
        <v>26510</v>
      </c>
      <c r="B1054" s="1334">
        <v>101</v>
      </c>
      <c r="C1054" s="1420" t="s">
        <v>2832</v>
      </c>
      <c r="D1054" s="1335" t="s">
        <v>2833</v>
      </c>
      <c r="E1054" s="989">
        <v>43117</v>
      </c>
      <c r="F1054" s="992"/>
      <c r="G1054" s="991">
        <v>43144</v>
      </c>
      <c r="H1054" s="992">
        <v>43147</v>
      </c>
      <c r="I1054" s="992" t="s">
        <v>2579</v>
      </c>
      <c r="J1054" s="1618">
        <v>32</v>
      </c>
      <c r="K1054" s="1405">
        <v>0</v>
      </c>
      <c r="L1054" s="1618">
        <v>1</v>
      </c>
      <c r="M1054" s="1406">
        <v>0</v>
      </c>
      <c r="N1054" s="993">
        <v>43185</v>
      </c>
      <c r="O1054" s="993" t="s">
        <v>154</v>
      </c>
      <c r="P1054" s="993" t="s">
        <v>154</v>
      </c>
      <c r="Q1054" s="990"/>
      <c r="R1054" s="1619">
        <v>26510</v>
      </c>
      <c r="S1054" s="1405">
        <v>56</v>
      </c>
      <c r="T1054" s="1406">
        <v>0</v>
      </c>
      <c r="U1054" s="992">
        <v>43192</v>
      </c>
      <c r="V1054" s="1337">
        <v>1</v>
      </c>
      <c r="W1054" s="992"/>
      <c r="X1054" s="992">
        <v>43196</v>
      </c>
      <c r="Y1054" s="1166" t="s">
        <v>154</v>
      </c>
      <c r="Z1054" s="1405" t="s">
        <v>2363</v>
      </c>
      <c r="AA1054" s="1352"/>
      <c r="AG1054" s="191"/>
      <c r="AJ1054" s="545"/>
      <c r="AN1054" s="545"/>
    </row>
    <row r="1055" spans="1:40" s="1" customFormat="1" ht="15" hidden="1" customHeight="1" x14ac:dyDescent="0.25">
      <c r="A1055" s="253">
        <v>26511</v>
      </c>
      <c r="B1055" s="1334">
        <v>102</v>
      </c>
      <c r="C1055" s="1620" t="s">
        <v>2834</v>
      </c>
      <c r="D1055" s="1335" t="s">
        <v>2835</v>
      </c>
      <c r="E1055" s="989"/>
      <c r="F1055" s="992"/>
      <c r="G1055" s="991">
        <v>43140</v>
      </c>
      <c r="H1055" s="992" t="s">
        <v>2836</v>
      </c>
      <c r="I1055" s="992" t="s">
        <v>2836</v>
      </c>
      <c r="J1055" s="1618">
        <v>81</v>
      </c>
      <c r="K1055" s="1405">
        <v>0</v>
      </c>
      <c r="L1055" s="1618">
        <v>21</v>
      </c>
      <c r="M1055" s="1406">
        <v>0</v>
      </c>
      <c r="N1055" s="993">
        <v>43180</v>
      </c>
      <c r="O1055" s="993" t="s">
        <v>154</v>
      </c>
      <c r="P1055" s="993" t="s">
        <v>154</v>
      </c>
      <c r="Q1055" s="990"/>
      <c r="R1055" s="1619">
        <v>26511</v>
      </c>
      <c r="S1055" s="1405">
        <v>77</v>
      </c>
      <c r="T1055" s="1406">
        <v>0</v>
      </c>
      <c r="U1055" s="992">
        <v>43196</v>
      </c>
      <c r="V1055" s="1337">
        <v>1.1000000000000001</v>
      </c>
      <c r="W1055" s="992"/>
      <c r="X1055" s="992">
        <v>43199</v>
      </c>
      <c r="Y1055" s="1166" t="s">
        <v>154</v>
      </c>
      <c r="Z1055" s="1405" t="s">
        <v>2363</v>
      </c>
      <c r="AA1055" s="1169" t="s">
        <v>2837</v>
      </c>
      <c r="AG1055" s="191"/>
      <c r="AJ1055" s="545"/>
      <c r="AN1055" s="545"/>
    </row>
    <row r="1056" spans="1:40" s="1" customFormat="1" ht="15" hidden="1" customHeight="1" x14ac:dyDescent="0.25">
      <c r="A1056" s="1076">
        <v>26512</v>
      </c>
      <c r="B1056" s="1334">
        <v>103</v>
      </c>
      <c r="C1056" s="1420" t="s">
        <v>2838</v>
      </c>
      <c r="D1056" s="1335" t="s">
        <v>2839</v>
      </c>
      <c r="E1056" s="989">
        <v>43117</v>
      </c>
      <c r="F1056" s="992"/>
      <c r="G1056" s="991">
        <v>43140</v>
      </c>
      <c r="H1056" s="992">
        <v>43147</v>
      </c>
      <c r="I1056" s="992" t="s">
        <v>2579</v>
      </c>
      <c r="J1056" s="1618">
        <v>29</v>
      </c>
      <c r="K1056" s="1405">
        <v>0</v>
      </c>
      <c r="L1056" s="1618">
        <v>1</v>
      </c>
      <c r="M1056" s="1406">
        <v>0</v>
      </c>
      <c r="N1056" s="993">
        <v>43180</v>
      </c>
      <c r="O1056" s="993" t="s">
        <v>154</v>
      </c>
      <c r="P1056" s="993" t="s">
        <v>154</v>
      </c>
      <c r="Q1056" s="990"/>
      <c r="R1056" s="1619">
        <v>26512</v>
      </c>
      <c r="S1056" s="1405">
        <v>55</v>
      </c>
      <c r="T1056" s="1406">
        <v>0</v>
      </c>
      <c r="U1056" s="992">
        <v>43196</v>
      </c>
      <c r="V1056" s="1337">
        <v>1.1000000000000001</v>
      </c>
      <c r="W1056" s="992"/>
      <c r="X1056" s="992">
        <v>43199</v>
      </c>
      <c r="Y1056" s="1166" t="s">
        <v>154</v>
      </c>
      <c r="Z1056" s="1405" t="s">
        <v>2363</v>
      </c>
      <c r="AA1056" s="1169" t="s">
        <v>2840</v>
      </c>
      <c r="AG1056" s="191"/>
      <c r="AJ1056" s="545"/>
      <c r="AN1056" s="545"/>
    </row>
    <row r="1057" spans="1:40" s="1" customFormat="1" ht="15" hidden="1" customHeight="1" x14ac:dyDescent="0.25">
      <c r="A1057" s="253">
        <v>26519</v>
      </c>
      <c r="B1057" s="1334">
        <v>110</v>
      </c>
      <c r="C1057" s="1420" t="s">
        <v>2841</v>
      </c>
      <c r="D1057" s="1335" t="s">
        <v>1643</v>
      </c>
      <c r="E1057" s="989">
        <v>43123</v>
      </c>
      <c r="F1057" s="992"/>
      <c r="G1057" s="991">
        <v>43145</v>
      </c>
      <c r="H1057" s="992">
        <v>43152</v>
      </c>
      <c r="I1057" s="992" t="s">
        <v>2842</v>
      </c>
      <c r="J1057" s="1618">
        <v>50</v>
      </c>
      <c r="K1057" s="1405">
        <v>0</v>
      </c>
      <c r="L1057" s="1618">
        <v>7</v>
      </c>
      <c r="M1057" s="1406">
        <v>0</v>
      </c>
      <c r="N1057" s="993">
        <v>43174</v>
      </c>
      <c r="O1057" s="993" t="s">
        <v>154</v>
      </c>
      <c r="P1057" s="1166" t="s">
        <v>154</v>
      </c>
      <c r="Q1057" s="990"/>
      <c r="R1057" s="1619">
        <v>26519</v>
      </c>
      <c r="S1057" s="1405">
        <v>58</v>
      </c>
      <c r="T1057" s="1406">
        <v>10</v>
      </c>
      <c r="U1057" s="992">
        <v>43199</v>
      </c>
      <c r="V1057" s="1337">
        <v>1.3</v>
      </c>
      <c r="W1057" s="992"/>
      <c r="X1057" s="992">
        <v>43201</v>
      </c>
      <c r="Y1057" s="1166" t="s">
        <v>154</v>
      </c>
      <c r="Z1057" s="1338" t="s">
        <v>2182</v>
      </c>
      <c r="AA1057" s="1169" t="s">
        <v>2843</v>
      </c>
      <c r="AG1057" s="191"/>
      <c r="AJ1057" s="545"/>
      <c r="AN1057" s="545"/>
    </row>
    <row r="1058" spans="1:40" s="1" customFormat="1" ht="15" hidden="1" customHeight="1" x14ac:dyDescent="0.25">
      <c r="A1058" s="1076">
        <v>26516</v>
      </c>
      <c r="B1058" s="1334">
        <v>106</v>
      </c>
      <c r="C1058" s="1337" t="s">
        <v>2844</v>
      </c>
      <c r="D1058" s="1335" t="s">
        <v>2845</v>
      </c>
      <c r="E1058" s="989"/>
      <c r="F1058" s="992"/>
      <c r="G1058" s="991">
        <v>43140</v>
      </c>
      <c r="H1058" s="992" t="s">
        <v>2836</v>
      </c>
      <c r="I1058" s="992" t="s">
        <v>2836</v>
      </c>
      <c r="J1058" s="1618">
        <v>76</v>
      </c>
      <c r="K1058" s="1405"/>
      <c r="L1058" s="1618">
        <v>24</v>
      </c>
      <c r="M1058" s="1406">
        <v>0</v>
      </c>
      <c r="N1058" s="993">
        <v>43180</v>
      </c>
      <c r="O1058" s="993" t="s">
        <v>154</v>
      </c>
      <c r="P1058" s="993" t="s">
        <v>154</v>
      </c>
      <c r="Q1058" s="990"/>
      <c r="R1058" s="1619">
        <v>26516</v>
      </c>
      <c r="S1058" s="1405">
        <v>73</v>
      </c>
      <c r="T1058" s="1406">
        <v>15</v>
      </c>
      <c r="U1058" s="992">
        <v>43196</v>
      </c>
      <c r="V1058" s="1337">
        <v>1.2</v>
      </c>
      <c r="W1058" s="992"/>
      <c r="X1058" s="992">
        <v>43199</v>
      </c>
      <c r="Y1058" s="1166" t="s">
        <v>154</v>
      </c>
      <c r="Z1058" s="1405">
        <v>3</v>
      </c>
      <c r="AA1058" s="1169" t="s">
        <v>2846</v>
      </c>
      <c r="AG1058" s="191"/>
      <c r="AJ1058" s="545"/>
      <c r="AN1058" s="545"/>
    </row>
    <row r="1059" spans="1:40" s="1" customFormat="1" ht="15" hidden="1" customHeight="1" x14ac:dyDescent="0.25">
      <c r="A1059" s="253">
        <v>26517</v>
      </c>
      <c r="B1059" s="1334">
        <v>107</v>
      </c>
      <c r="C1059" s="1420" t="s">
        <v>2847</v>
      </c>
      <c r="D1059" s="1335" t="s">
        <v>2848</v>
      </c>
      <c r="E1059" s="989">
        <v>43117</v>
      </c>
      <c r="F1059" s="992"/>
      <c r="G1059" s="991">
        <v>43139</v>
      </c>
      <c r="H1059" s="992">
        <v>43152</v>
      </c>
      <c r="I1059" s="992" t="s">
        <v>2842</v>
      </c>
      <c r="J1059" s="1618">
        <v>38</v>
      </c>
      <c r="K1059" s="1405">
        <v>0</v>
      </c>
      <c r="L1059" s="1618">
        <v>1</v>
      </c>
      <c r="M1059" s="1406">
        <v>0</v>
      </c>
      <c r="N1059" s="993">
        <v>43185</v>
      </c>
      <c r="O1059" s="993" t="s">
        <v>154</v>
      </c>
      <c r="P1059" s="1166" t="s">
        <v>154</v>
      </c>
      <c r="Q1059" s="990"/>
      <c r="R1059" s="1619">
        <v>26517</v>
      </c>
      <c r="S1059" s="1405">
        <v>62</v>
      </c>
      <c r="T1059" s="1406">
        <v>5</v>
      </c>
      <c r="U1059" s="992">
        <v>43196</v>
      </c>
      <c r="V1059" s="1337">
        <v>1.2</v>
      </c>
      <c r="W1059" s="992"/>
      <c r="X1059" s="992">
        <v>43199</v>
      </c>
      <c r="Y1059" s="1166" t="s">
        <v>154</v>
      </c>
      <c r="Z1059" s="1405">
        <v>3</v>
      </c>
      <c r="AA1059" s="1169" t="s">
        <v>2849</v>
      </c>
      <c r="AG1059" s="191"/>
      <c r="AJ1059" s="545"/>
      <c r="AN1059" s="545"/>
    </row>
    <row r="1060" spans="1:40" s="1" customFormat="1" ht="15" hidden="1" customHeight="1" x14ac:dyDescent="0.25">
      <c r="A1060" s="1336">
        <v>27918</v>
      </c>
      <c r="B1060" s="1334" t="s">
        <v>2711</v>
      </c>
      <c r="C1060" s="1420" t="s">
        <v>2850</v>
      </c>
      <c r="D1060" s="1351" t="s">
        <v>2851</v>
      </c>
      <c r="E1060" s="989"/>
      <c r="F1060" s="1085"/>
      <c r="G1060" s="1084">
        <v>43173</v>
      </c>
      <c r="H1060" s="1085">
        <v>43174</v>
      </c>
      <c r="I1060" s="1085" t="s">
        <v>2852</v>
      </c>
      <c r="J1060" s="1621">
        <v>0</v>
      </c>
      <c r="K1060" s="1622">
        <v>0</v>
      </c>
      <c r="L1060" s="1621">
        <v>0</v>
      </c>
      <c r="M1060" s="1623">
        <v>0</v>
      </c>
      <c r="N1060" s="1078">
        <v>43185</v>
      </c>
      <c r="O1060" s="1078" t="s">
        <v>154</v>
      </c>
      <c r="P1060" s="1624" t="s">
        <v>154</v>
      </c>
      <c r="Q1060" s="1083"/>
      <c r="R1060" s="1625">
        <v>27918</v>
      </c>
      <c r="S1060" s="1622"/>
      <c r="T1060" s="1623"/>
      <c r="U1060" s="1085"/>
      <c r="V1060" s="1337">
        <v>1.2</v>
      </c>
      <c r="W1060" s="1085"/>
      <c r="X1060" s="1085"/>
      <c r="Y1060" s="1624" t="s">
        <v>154</v>
      </c>
      <c r="Z1060" s="1622">
        <v>3</v>
      </c>
      <c r="AA1060" s="1170"/>
      <c r="AG1060" s="191"/>
      <c r="AJ1060" s="545"/>
      <c r="AN1060" s="545"/>
    </row>
    <row r="1061" spans="1:40" s="1" customFormat="1" ht="15" hidden="1" customHeight="1" x14ac:dyDescent="0.25">
      <c r="A1061" s="253">
        <v>26515</v>
      </c>
      <c r="B1061" s="1334">
        <v>105</v>
      </c>
      <c r="C1061" s="1420" t="s">
        <v>2853</v>
      </c>
      <c r="D1061" s="1335" t="s">
        <v>2854</v>
      </c>
      <c r="E1061" s="989">
        <v>43119</v>
      </c>
      <c r="F1061" s="992"/>
      <c r="G1061" s="991">
        <v>43139</v>
      </c>
      <c r="H1061" s="992">
        <v>43144</v>
      </c>
      <c r="I1061" s="992" t="s">
        <v>2855</v>
      </c>
      <c r="J1061" s="1618">
        <v>68</v>
      </c>
      <c r="K1061" s="1405">
        <v>0</v>
      </c>
      <c r="L1061" s="1618">
        <v>99</v>
      </c>
      <c r="M1061" s="1406">
        <v>0</v>
      </c>
      <c r="N1061" s="993">
        <v>43202</v>
      </c>
      <c r="O1061" s="993" t="s">
        <v>154</v>
      </c>
      <c r="P1061" s="993" t="s">
        <v>154</v>
      </c>
      <c r="Q1061" s="990"/>
      <c r="R1061" s="1619">
        <v>26515</v>
      </c>
      <c r="S1061" s="1405">
        <v>84</v>
      </c>
      <c r="T1061" s="1406">
        <v>20</v>
      </c>
      <c r="U1061" s="992">
        <v>43209</v>
      </c>
      <c r="V1061" s="1337">
        <v>1.4</v>
      </c>
      <c r="W1061" s="992"/>
      <c r="X1061" s="992">
        <v>43204</v>
      </c>
      <c r="Y1061" s="1166" t="s">
        <v>154</v>
      </c>
      <c r="Z1061" s="1000">
        <v>4</v>
      </c>
      <c r="AA1061" s="1169"/>
      <c r="AG1061" s="191"/>
      <c r="AJ1061" s="545"/>
      <c r="AN1061" s="545"/>
    </row>
    <row r="1062" spans="1:40" s="1" customFormat="1" ht="15" hidden="1" customHeight="1" x14ac:dyDescent="0.25">
      <c r="A1062" s="331">
        <v>27916</v>
      </c>
      <c r="B1062" s="1334" t="s">
        <v>2856</v>
      </c>
      <c r="C1062" s="1420" t="s">
        <v>2857</v>
      </c>
      <c r="D1062" s="1351" t="s">
        <v>2851</v>
      </c>
      <c r="E1062" s="989"/>
      <c r="F1062" s="992"/>
      <c r="G1062" s="991">
        <v>43173</v>
      </c>
      <c r="H1062" s="992">
        <v>43174</v>
      </c>
      <c r="I1062" s="992" t="s">
        <v>2852</v>
      </c>
      <c r="J1062" s="1618"/>
      <c r="K1062" s="1405"/>
      <c r="L1062" s="1618"/>
      <c r="M1062" s="1406"/>
      <c r="N1062" s="993"/>
      <c r="O1062" s="993"/>
      <c r="P1062" s="1166"/>
      <c r="Q1062" s="990"/>
      <c r="R1062" s="1619">
        <v>27916</v>
      </c>
      <c r="S1062" s="1405"/>
      <c r="T1062" s="1406"/>
      <c r="U1062" s="992"/>
      <c r="V1062" s="1337">
        <v>1.4</v>
      </c>
      <c r="W1062" s="992"/>
      <c r="X1062" s="992"/>
      <c r="Y1062" s="992" t="s">
        <v>154</v>
      </c>
      <c r="Z1062" s="992"/>
      <c r="AA1062" s="992"/>
      <c r="AG1062" s="191"/>
      <c r="AJ1062" s="545"/>
      <c r="AN1062" s="545"/>
    </row>
    <row r="1063" spans="1:40" s="1" customFormat="1" ht="15" hidden="1" customHeight="1" x14ac:dyDescent="0.25">
      <c r="A1063" s="331">
        <v>27917</v>
      </c>
      <c r="B1063" s="1334" t="s">
        <v>2553</v>
      </c>
      <c r="C1063" s="1620" t="s">
        <v>2858</v>
      </c>
      <c r="D1063" s="1335" t="s">
        <v>2859</v>
      </c>
      <c r="E1063" s="989"/>
      <c r="F1063" s="992"/>
      <c r="G1063" s="991">
        <v>43193</v>
      </c>
      <c r="H1063" s="991">
        <v>43193</v>
      </c>
      <c r="I1063" s="992" t="s">
        <v>2860</v>
      </c>
      <c r="J1063" s="1618"/>
      <c r="K1063" s="1405"/>
      <c r="L1063" s="1618"/>
      <c r="M1063" s="1406"/>
      <c r="N1063" s="993"/>
      <c r="O1063" s="993"/>
      <c r="P1063" s="1166"/>
      <c r="Q1063" s="990"/>
      <c r="R1063" s="1619">
        <v>27917</v>
      </c>
      <c r="S1063" s="1405"/>
      <c r="T1063" s="1406"/>
      <c r="U1063" s="992"/>
      <c r="V1063" s="1337">
        <v>1.4</v>
      </c>
      <c r="W1063" s="992"/>
      <c r="X1063" s="992"/>
      <c r="Y1063" s="1166" t="s">
        <v>154</v>
      </c>
      <c r="Z1063" s="1338"/>
      <c r="AA1063" s="1169"/>
      <c r="AG1063" s="191"/>
      <c r="AJ1063" s="545"/>
      <c r="AN1063" s="545"/>
    </row>
    <row r="1064" spans="1:40" s="1" customFormat="1" ht="15" hidden="1" customHeight="1" x14ac:dyDescent="0.25">
      <c r="A1064" s="253">
        <v>26513</v>
      </c>
      <c r="B1064" s="474">
        <v>104</v>
      </c>
      <c r="C1064" s="475" t="s">
        <v>2861</v>
      </c>
      <c r="D1064" s="1335" t="s">
        <v>2862</v>
      </c>
      <c r="E1064" s="989">
        <v>43115</v>
      </c>
      <c r="F1064" s="992"/>
      <c r="G1064" s="992">
        <v>43140</v>
      </c>
      <c r="H1064" s="992">
        <v>43152</v>
      </c>
      <c r="I1064" s="992" t="s">
        <v>2863</v>
      </c>
      <c r="J1064" s="1618">
        <v>360</v>
      </c>
      <c r="K1064" s="1405">
        <v>0</v>
      </c>
      <c r="L1064" s="1618">
        <v>268</v>
      </c>
      <c r="M1064" s="1406">
        <v>0</v>
      </c>
      <c r="N1064" s="993">
        <v>43202</v>
      </c>
      <c r="O1064" s="993" t="s">
        <v>154</v>
      </c>
      <c r="P1064" s="993" t="s">
        <v>154</v>
      </c>
      <c r="Q1064" s="990"/>
      <c r="R1064" s="1619">
        <v>26513</v>
      </c>
      <c r="S1064" s="1405">
        <v>285</v>
      </c>
      <c r="T1064" s="1406">
        <v>0</v>
      </c>
      <c r="U1064" s="992">
        <v>43209</v>
      </c>
      <c r="V1064" s="1337">
        <v>1.4</v>
      </c>
      <c r="W1064" s="992"/>
      <c r="X1064" s="992">
        <v>43204</v>
      </c>
      <c r="Y1064" s="1166" t="s">
        <v>154</v>
      </c>
      <c r="Z1064" s="1338" t="s">
        <v>2864</v>
      </c>
      <c r="AA1064" s="1169"/>
      <c r="AG1064" s="191"/>
      <c r="AJ1064" s="545"/>
      <c r="AN1064" s="545"/>
    </row>
    <row r="1065" spans="1:40" s="1" customFormat="1" ht="15" hidden="1" customHeight="1" x14ac:dyDescent="0.25">
      <c r="A1065" s="331">
        <v>26514</v>
      </c>
      <c r="B1065" s="1334" t="s">
        <v>472</v>
      </c>
      <c r="C1065" s="1420" t="s">
        <v>2865</v>
      </c>
      <c r="D1065" s="1351" t="s">
        <v>2866</v>
      </c>
      <c r="E1065" s="989">
        <v>43115</v>
      </c>
      <c r="F1065" s="992"/>
      <c r="G1065" s="991">
        <v>43166</v>
      </c>
      <c r="H1065" s="992">
        <v>43166</v>
      </c>
      <c r="I1065" s="992"/>
      <c r="J1065" s="1618">
        <v>0</v>
      </c>
      <c r="K1065" s="1405">
        <v>0</v>
      </c>
      <c r="L1065" s="1618">
        <v>0</v>
      </c>
      <c r="M1065" s="1406">
        <v>0</v>
      </c>
      <c r="N1065" s="993">
        <v>43185</v>
      </c>
      <c r="O1065" s="993" t="s">
        <v>154</v>
      </c>
      <c r="P1065" s="1166" t="s">
        <v>154</v>
      </c>
      <c r="Q1065" s="990"/>
      <c r="R1065" s="1619">
        <v>26514</v>
      </c>
      <c r="S1065" s="1405">
        <v>20</v>
      </c>
      <c r="T1065" s="1406">
        <v>5</v>
      </c>
      <c r="U1065" s="992">
        <v>43209</v>
      </c>
      <c r="V1065" s="1337">
        <v>1.4</v>
      </c>
      <c r="W1065" s="992"/>
      <c r="X1065" s="992">
        <v>43217</v>
      </c>
      <c r="Y1065" s="1166" t="s">
        <v>154</v>
      </c>
      <c r="Z1065" s="1338" t="s">
        <v>2201</v>
      </c>
      <c r="AA1065" s="1169"/>
      <c r="AG1065" s="191"/>
      <c r="AJ1065" s="545"/>
      <c r="AN1065" s="545"/>
    </row>
    <row r="1066" spans="1:40" s="1" customFormat="1" ht="20.85" hidden="1" customHeight="1" x14ac:dyDescent="0.25">
      <c r="A1066" s="253">
        <v>26520</v>
      </c>
      <c r="B1066" s="1334">
        <v>111</v>
      </c>
      <c r="C1066" s="1420" t="s">
        <v>2867</v>
      </c>
      <c r="D1066" s="1335" t="s">
        <v>2868</v>
      </c>
      <c r="E1066" s="989">
        <v>43123</v>
      </c>
      <c r="F1066" s="992"/>
      <c r="G1066" s="991">
        <v>43151</v>
      </c>
      <c r="H1066" s="992">
        <v>43153</v>
      </c>
      <c r="I1066" s="992" t="s">
        <v>2842</v>
      </c>
      <c r="J1066" s="1618">
        <v>50</v>
      </c>
      <c r="K1066" s="1405">
        <v>0</v>
      </c>
      <c r="L1066" s="1618">
        <v>10</v>
      </c>
      <c r="M1066" s="1406">
        <v>0</v>
      </c>
      <c r="N1066" s="993">
        <v>43192</v>
      </c>
      <c r="O1066" s="993" t="s">
        <v>154</v>
      </c>
      <c r="P1066" s="993" t="s">
        <v>154</v>
      </c>
      <c r="Q1066" s="990"/>
      <c r="R1066" s="1619">
        <v>26520</v>
      </c>
      <c r="S1066" s="1405">
        <v>59</v>
      </c>
      <c r="T1066" s="1406">
        <v>0</v>
      </c>
      <c r="U1066" s="992">
        <v>43222</v>
      </c>
      <c r="V1066" s="1337">
        <v>2.1</v>
      </c>
      <c r="W1066" s="992"/>
      <c r="X1066" s="992">
        <v>43224</v>
      </c>
      <c r="Y1066" s="1166" t="s">
        <v>154</v>
      </c>
      <c r="Z1066" s="1338" t="s">
        <v>2210</v>
      </c>
      <c r="AA1066" s="1169" t="s">
        <v>2869</v>
      </c>
      <c r="AG1066" s="191"/>
      <c r="AJ1066" s="545"/>
      <c r="AN1066" s="545"/>
    </row>
    <row r="1067" spans="1:40" s="1" customFormat="1" ht="15" hidden="1" customHeight="1" x14ac:dyDescent="0.25">
      <c r="A1067" s="253">
        <v>26521</v>
      </c>
      <c r="B1067" s="1334">
        <v>112</v>
      </c>
      <c r="C1067" s="1626" t="s">
        <v>2870</v>
      </c>
      <c r="D1067" s="1335" t="s">
        <v>2871</v>
      </c>
      <c r="E1067" s="989">
        <v>43125</v>
      </c>
      <c r="F1067" s="992"/>
      <c r="G1067" s="991">
        <v>43132</v>
      </c>
      <c r="H1067" s="992">
        <v>43137</v>
      </c>
      <c r="I1067" s="992" t="s">
        <v>2542</v>
      </c>
      <c r="J1067" s="1618">
        <v>98</v>
      </c>
      <c r="K1067" s="1405">
        <v>0</v>
      </c>
      <c r="L1067" s="1618">
        <v>114</v>
      </c>
      <c r="M1067" s="1406">
        <v>0</v>
      </c>
      <c r="N1067" s="993">
        <v>43192</v>
      </c>
      <c r="O1067" s="993" t="s">
        <v>154</v>
      </c>
      <c r="P1067" s="993" t="s">
        <v>154</v>
      </c>
      <c r="Q1067" s="990"/>
      <c r="R1067" s="253">
        <v>26521</v>
      </c>
      <c r="S1067" s="1405">
        <v>124</v>
      </c>
      <c r="T1067" s="1406">
        <v>0</v>
      </c>
      <c r="U1067" s="992">
        <v>43222</v>
      </c>
      <c r="V1067" s="1337">
        <v>2.1</v>
      </c>
      <c r="W1067" s="992"/>
      <c r="X1067" s="992">
        <v>43224</v>
      </c>
      <c r="Y1067" s="1166" t="s">
        <v>154</v>
      </c>
      <c r="Z1067" s="1338" t="s">
        <v>2210</v>
      </c>
      <c r="AA1067" s="1169"/>
      <c r="AG1067" s="191"/>
      <c r="AJ1067" s="545"/>
      <c r="AN1067" s="545"/>
    </row>
    <row r="1068" spans="1:40" s="1" customFormat="1" ht="15" hidden="1" customHeight="1" x14ac:dyDescent="0.25">
      <c r="A1068" s="1336">
        <v>27919</v>
      </c>
      <c r="B1068" s="1334" t="s">
        <v>2872</v>
      </c>
      <c r="C1068" s="1620" t="s">
        <v>2873</v>
      </c>
      <c r="D1068" s="1335" t="s">
        <v>2874</v>
      </c>
      <c r="E1068" s="989"/>
      <c r="F1068" s="992"/>
      <c r="G1068" s="991">
        <v>43193</v>
      </c>
      <c r="H1068" s="991">
        <v>43193</v>
      </c>
      <c r="I1068" s="992" t="s">
        <v>2860</v>
      </c>
      <c r="J1068" s="1618"/>
      <c r="K1068" s="1405"/>
      <c r="L1068" s="1618"/>
      <c r="M1068" s="1406"/>
      <c r="N1068" s="993"/>
      <c r="O1068" s="993" t="s">
        <v>154</v>
      </c>
      <c r="P1068" s="1166"/>
      <c r="Q1068" s="990"/>
      <c r="R1068" s="253">
        <v>27919</v>
      </c>
      <c r="S1068" s="1405"/>
      <c r="T1068" s="1336"/>
      <c r="U1068" s="992"/>
      <c r="V1068" s="1337">
        <v>2.1</v>
      </c>
      <c r="W1068" s="992"/>
      <c r="X1068" s="992">
        <v>43224</v>
      </c>
      <c r="Y1068" s="1166"/>
      <c r="Z1068" s="1338"/>
      <c r="AA1068" s="1169"/>
      <c r="AG1068" s="191"/>
      <c r="AJ1068" s="545"/>
      <c r="AN1068" s="545"/>
    </row>
    <row r="1069" spans="1:40" s="1" customFormat="1" ht="15" hidden="1" customHeight="1" x14ac:dyDescent="0.25">
      <c r="A1069" s="1076">
        <v>26524</v>
      </c>
      <c r="B1069" s="1334">
        <v>116</v>
      </c>
      <c r="C1069" s="1420" t="s">
        <v>2875</v>
      </c>
      <c r="D1069" s="1351" t="s">
        <v>2876</v>
      </c>
      <c r="E1069" s="989">
        <v>43172</v>
      </c>
      <c r="F1069" s="992"/>
      <c r="G1069" s="991">
        <v>43166</v>
      </c>
      <c r="H1069" s="992">
        <v>43168</v>
      </c>
      <c r="I1069" s="992" t="s">
        <v>2877</v>
      </c>
      <c r="J1069" s="1618">
        <v>108</v>
      </c>
      <c r="K1069" s="1405">
        <v>0</v>
      </c>
      <c r="L1069" s="1618">
        <v>12</v>
      </c>
      <c r="M1069" s="1406">
        <v>0</v>
      </c>
      <c r="N1069" s="993">
        <v>43203</v>
      </c>
      <c r="O1069" s="993" t="s">
        <v>154</v>
      </c>
      <c r="P1069" s="1166" t="s">
        <v>154</v>
      </c>
      <c r="Q1069" s="990"/>
      <c r="R1069" s="253">
        <v>26524</v>
      </c>
      <c r="S1069" s="1405">
        <v>163</v>
      </c>
      <c r="T1069" s="1406">
        <v>0</v>
      </c>
      <c r="U1069" s="992">
        <v>43222</v>
      </c>
      <c r="V1069" s="1337">
        <v>2</v>
      </c>
      <c r="W1069" s="992">
        <v>43220</v>
      </c>
      <c r="X1069" s="992">
        <v>43231</v>
      </c>
      <c r="Y1069" s="1166"/>
      <c r="Z1069" s="1338"/>
      <c r="AA1069" s="1627" t="s">
        <v>2878</v>
      </c>
      <c r="AG1069" s="191"/>
      <c r="AJ1069" s="545"/>
      <c r="AN1069" s="545"/>
    </row>
    <row r="1070" spans="1:40" s="1" customFormat="1" ht="15" hidden="1" customHeight="1" x14ac:dyDescent="0.25">
      <c r="A1070" s="1336">
        <v>27921</v>
      </c>
      <c r="B1070" s="1334" t="s">
        <v>2879</v>
      </c>
      <c r="C1070" s="1620" t="s">
        <v>2880</v>
      </c>
      <c r="D1070" s="1335" t="s">
        <v>2881</v>
      </c>
      <c r="E1070" s="989"/>
      <c r="F1070" s="992"/>
      <c r="G1070" s="991">
        <v>43193</v>
      </c>
      <c r="H1070" s="991">
        <v>43193</v>
      </c>
      <c r="I1070" s="992" t="s">
        <v>2860</v>
      </c>
      <c r="J1070" s="1618"/>
      <c r="K1070" s="1405"/>
      <c r="L1070" s="1618"/>
      <c r="M1070" s="1406"/>
      <c r="N1070" s="993"/>
      <c r="O1070" s="993"/>
      <c r="P1070" s="1166"/>
      <c r="Q1070" s="990"/>
      <c r="R1070" s="324">
        <v>27921</v>
      </c>
      <c r="S1070" s="1405"/>
      <c r="T1070" s="1406"/>
      <c r="U1070" s="992"/>
      <c r="V1070" s="1337">
        <v>2.2000000000000002</v>
      </c>
      <c r="W1070" s="992">
        <v>43224</v>
      </c>
      <c r="X1070" s="992">
        <v>43231</v>
      </c>
      <c r="Y1070" s="1166"/>
      <c r="Z1070" s="1338"/>
      <c r="AA1070" s="1169"/>
      <c r="AG1070" s="191"/>
      <c r="AJ1070" s="545"/>
      <c r="AN1070" s="545"/>
    </row>
    <row r="1071" spans="1:40" s="1" customFormat="1" ht="16.5" hidden="1" customHeight="1" x14ac:dyDescent="0.25">
      <c r="A1071" s="1336">
        <v>26559</v>
      </c>
      <c r="B1071" s="1334" t="s">
        <v>2882</v>
      </c>
      <c r="C1071" s="1420" t="s">
        <v>2883</v>
      </c>
      <c r="D1071" s="1335" t="s">
        <v>722</v>
      </c>
      <c r="E1071" s="989">
        <v>43182</v>
      </c>
      <c r="F1071" s="992"/>
      <c r="G1071" s="991">
        <v>43166</v>
      </c>
      <c r="H1071" s="992">
        <v>43166</v>
      </c>
      <c r="I1071" s="992"/>
      <c r="J1071" s="1618"/>
      <c r="K1071" s="1405">
        <v>0</v>
      </c>
      <c r="L1071" s="1618"/>
      <c r="M1071" s="1406">
        <v>0</v>
      </c>
      <c r="N1071" s="993"/>
      <c r="O1071" s="993"/>
      <c r="P1071" s="1166"/>
      <c r="Q1071" s="990"/>
      <c r="R1071" s="1619"/>
      <c r="S1071" s="1405">
        <v>41</v>
      </c>
      <c r="T1071" s="1406">
        <v>41</v>
      </c>
      <c r="U1071" s="992"/>
      <c r="V1071" s="1337">
        <v>3</v>
      </c>
      <c r="W1071" s="992">
        <v>43245</v>
      </c>
      <c r="X1071" s="992">
        <v>43252</v>
      </c>
      <c r="Y1071" s="1166"/>
      <c r="Z1071" s="1338"/>
      <c r="AA1071" s="1169"/>
      <c r="AG1071" s="191"/>
      <c r="AJ1071" s="545"/>
      <c r="AN1071" s="545"/>
    </row>
    <row r="1072" spans="1:40" s="1" customFormat="1" ht="15" hidden="1" customHeight="1" x14ac:dyDescent="0.25">
      <c r="A1072" s="1076">
        <v>26525</v>
      </c>
      <c r="B1072" s="1334">
        <v>117</v>
      </c>
      <c r="C1072" s="1420" t="s">
        <v>2884</v>
      </c>
      <c r="D1072" s="1335" t="s">
        <v>2885</v>
      </c>
      <c r="E1072" s="989">
        <v>43131</v>
      </c>
      <c r="F1072" s="992"/>
      <c r="G1072" s="991">
        <v>43151</v>
      </c>
      <c r="H1072" s="992">
        <v>43153</v>
      </c>
      <c r="I1072" s="992" t="s">
        <v>2842</v>
      </c>
      <c r="J1072" s="1618">
        <v>76</v>
      </c>
      <c r="K1072" s="1405">
        <v>0</v>
      </c>
      <c r="L1072" s="1618">
        <v>17</v>
      </c>
      <c r="M1072" s="1406">
        <v>0</v>
      </c>
      <c r="N1072" s="993">
        <v>43199</v>
      </c>
      <c r="O1072" s="993" t="s">
        <v>154</v>
      </c>
      <c r="P1072" s="1166" t="s">
        <v>154</v>
      </c>
      <c r="Q1072" s="990"/>
      <c r="R1072" s="253">
        <v>26525</v>
      </c>
      <c r="S1072" s="1405">
        <v>69</v>
      </c>
      <c r="T1072" s="1406">
        <v>1</v>
      </c>
      <c r="U1072" s="992"/>
      <c r="V1072" s="1337">
        <v>2.2000000000000002</v>
      </c>
      <c r="W1072" s="992">
        <v>43224</v>
      </c>
      <c r="X1072" s="992">
        <v>43231</v>
      </c>
      <c r="Y1072" s="1166"/>
      <c r="Z1072" s="1338"/>
      <c r="AA1072" s="1169" t="s">
        <v>2831</v>
      </c>
      <c r="AG1072" s="191"/>
      <c r="AJ1072" s="545"/>
      <c r="AN1072" s="545"/>
    </row>
    <row r="1073" spans="1:40" s="1" customFormat="1" ht="12" hidden="1" customHeight="1" x14ac:dyDescent="0.25">
      <c r="A1073" s="1076">
        <v>26526</v>
      </c>
      <c r="B1073" s="1334">
        <v>118</v>
      </c>
      <c r="C1073" s="1628" t="s">
        <v>2886</v>
      </c>
      <c r="D1073" s="1335" t="s">
        <v>2887</v>
      </c>
      <c r="E1073" s="989">
        <v>43131</v>
      </c>
      <c r="F1073" s="992"/>
      <c r="G1073" s="991">
        <v>43154</v>
      </c>
      <c r="H1073" s="992">
        <v>43165</v>
      </c>
      <c r="I1073" s="992" t="s">
        <v>2888</v>
      </c>
      <c r="J1073" s="1618">
        <v>107</v>
      </c>
      <c r="K1073" s="1405">
        <v>0</v>
      </c>
      <c r="L1073" s="1618">
        <v>118</v>
      </c>
      <c r="M1073" s="1406">
        <v>0</v>
      </c>
      <c r="N1073" s="993">
        <v>43199</v>
      </c>
      <c r="O1073" s="993" t="s">
        <v>154</v>
      </c>
      <c r="P1073" s="1166" t="s">
        <v>154</v>
      </c>
      <c r="Q1073" s="990"/>
      <c r="R1073" s="1619">
        <v>26526</v>
      </c>
      <c r="S1073" s="1405">
        <v>121</v>
      </c>
      <c r="T1073" s="1406">
        <v>5</v>
      </c>
      <c r="U1073" s="992"/>
      <c r="V1073" s="1337">
        <v>2.2000000000000002</v>
      </c>
      <c r="W1073" s="992">
        <v>43224</v>
      </c>
      <c r="X1073" s="992">
        <v>43231</v>
      </c>
      <c r="Y1073" s="1166"/>
      <c r="Z1073" s="1338"/>
      <c r="AA1073" s="1169" t="s">
        <v>2831</v>
      </c>
      <c r="AG1073" s="191"/>
      <c r="AJ1073" s="545"/>
      <c r="AN1073" s="545"/>
    </row>
    <row r="1074" spans="1:40" s="1" customFormat="1" ht="17.850000000000001" hidden="1" customHeight="1" x14ac:dyDescent="0.25">
      <c r="A1074" s="1076">
        <v>26556</v>
      </c>
      <c r="B1074" s="1334">
        <v>181</v>
      </c>
      <c r="C1074" s="1420" t="s">
        <v>2889</v>
      </c>
      <c r="D1074" s="1335" t="s">
        <v>2890</v>
      </c>
      <c r="E1074" s="989"/>
      <c r="F1074" s="992"/>
      <c r="G1074" s="991">
        <v>43186</v>
      </c>
      <c r="H1074" s="992">
        <v>43188</v>
      </c>
      <c r="I1074" s="992" t="s">
        <v>2891</v>
      </c>
      <c r="J1074" s="1618">
        <v>29</v>
      </c>
      <c r="K1074" s="1405">
        <v>0</v>
      </c>
      <c r="L1074" s="1618">
        <v>7</v>
      </c>
      <c r="M1074" s="1406">
        <v>0</v>
      </c>
      <c r="N1074" s="993">
        <v>43230</v>
      </c>
      <c r="O1074" s="993" t="s">
        <v>154</v>
      </c>
      <c r="P1074" s="1166" t="s">
        <v>154</v>
      </c>
      <c r="Q1074" s="990"/>
      <c r="R1074" s="1619">
        <v>26556</v>
      </c>
      <c r="S1074" s="1405">
        <v>60</v>
      </c>
      <c r="T1074" s="1406">
        <v>10</v>
      </c>
      <c r="U1074" s="992"/>
      <c r="V1074" s="1337">
        <v>3</v>
      </c>
      <c r="W1074" s="992">
        <v>43245</v>
      </c>
      <c r="X1074" s="992">
        <v>43231</v>
      </c>
      <c r="Y1074" s="1166"/>
      <c r="Z1074" s="1338"/>
      <c r="AA1074" s="1169" t="s">
        <v>2831</v>
      </c>
      <c r="AG1074" s="191"/>
      <c r="AJ1074" s="545"/>
      <c r="AN1074" s="545"/>
    </row>
    <row r="1075" spans="1:40" s="1" customFormat="1" ht="15" hidden="1" customHeight="1" x14ac:dyDescent="0.25">
      <c r="A1075" s="1076">
        <v>26531</v>
      </c>
      <c r="B1075" s="1334">
        <v>134</v>
      </c>
      <c r="C1075" s="1420" t="s">
        <v>2892</v>
      </c>
      <c r="D1075" s="1629" t="s">
        <v>2893</v>
      </c>
      <c r="E1075" s="989"/>
      <c r="F1075" s="992"/>
      <c r="G1075" s="991">
        <v>43174</v>
      </c>
      <c r="H1075" s="992">
        <v>43178</v>
      </c>
      <c r="I1075" s="992" t="s">
        <v>2894</v>
      </c>
      <c r="J1075" s="1618">
        <v>63</v>
      </c>
      <c r="K1075" s="1405">
        <v>0</v>
      </c>
      <c r="L1075" s="1618">
        <v>16</v>
      </c>
      <c r="M1075" s="1406">
        <v>0</v>
      </c>
      <c r="N1075" s="993">
        <v>43208</v>
      </c>
      <c r="O1075" s="993" t="s">
        <v>154</v>
      </c>
      <c r="P1075" s="1166" t="s">
        <v>154</v>
      </c>
      <c r="Q1075" s="990"/>
      <c r="R1075" s="1619">
        <v>26531</v>
      </c>
      <c r="S1075" s="1405">
        <v>109</v>
      </c>
      <c r="T1075" s="1406">
        <v>0</v>
      </c>
      <c r="U1075" s="992"/>
      <c r="V1075" s="1337">
        <v>2.5</v>
      </c>
      <c r="W1075" s="992">
        <v>43227</v>
      </c>
      <c r="X1075" s="992">
        <v>43231</v>
      </c>
      <c r="Y1075" s="1166"/>
      <c r="Z1075" s="1338"/>
      <c r="AA1075" s="1169" t="s">
        <v>2831</v>
      </c>
      <c r="AG1075" s="191"/>
      <c r="AJ1075" s="545"/>
      <c r="AN1075" s="545"/>
    </row>
    <row r="1076" spans="1:40" s="1" customFormat="1" ht="15" hidden="1" customHeight="1" x14ac:dyDescent="0.25">
      <c r="A1076" s="1076">
        <v>26532</v>
      </c>
      <c r="B1076" s="1334">
        <v>135</v>
      </c>
      <c r="C1076" s="1420" t="s">
        <v>2895</v>
      </c>
      <c r="D1076" s="1335" t="s">
        <v>2896</v>
      </c>
      <c r="E1076" s="989">
        <v>43172</v>
      </c>
      <c r="F1076" s="992"/>
      <c r="G1076" s="991">
        <v>43168</v>
      </c>
      <c r="H1076" s="992">
        <v>43174</v>
      </c>
      <c r="I1076" s="992" t="s">
        <v>2897</v>
      </c>
      <c r="J1076" s="1618">
        <v>56</v>
      </c>
      <c r="K1076" s="1405">
        <v>0</v>
      </c>
      <c r="L1076" s="1618">
        <v>61</v>
      </c>
      <c r="M1076" s="1406">
        <v>0</v>
      </c>
      <c r="N1076" s="993">
        <v>43213</v>
      </c>
      <c r="O1076" s="993" t="s">
        <v>154</v>
      </c>
      <c r="P1076" s="1166" t="s">
        <v>154</v>
      </c>
      <c r="Q1076" s="990"/>
      <c r="R1076" s="1619">
        <v>26532</v>
      </c>
      <c r="S1076" s="1405">
        <v>120</v>
      </c>
      <c r="T1076" s="1406">
        <v>2</v>
      </c>
      <c r="U1076" s="992"/>
      <c r="V1076" s="1337">
        <v>2.5</v>
      </c>
      <c r="W1076" s="992">
        <v>43238</v>
      </c>
      <c r="X1076" s="992">
        <v>43245</v>
      </c>
      <c r="Y1076" s="1166"/>
      <c r="Z1076" s="1338"/>
      <c r="AA1076" s="1169"/>
      <c r="AG1076" s="191"/>
      <c r="AJ1076" s="545"/>
      <c r="AN1076" s="545"/>
    </row>
    <row r="1077" spans="1:40" s="1" customFormat="1" ht="15" hidden="1" customHeight="1" x14ac:dyDescent="0.25">
      <c r="A1077" s="1076">
        <v>26533</v>
      </c>
      <c r="B1077" s="1334">
        <v>136</v>
      </c>
      <c r="C1077" s="1420" t="s">
        <v>2898</v>
      </c>
      <c r="D1077" s="1335" t="s">
        <v>2899</v>
      </c>
      <c r="E1077" s="989">
        <v>43172</v>
      </c>
      <c r="F1077" s="992"/>
      <c r="G1077" s="991">
        <v>43173</v>
      </c>
      <c r="H1077" s="992">
        <v>43174</v>
      </c>
      <c r="I1077" s="992" t="s">
        <v>2897</v>
      </c>
      <c r="J1077" s="1618">
        <v>56</v>
      </c>
      <c r="K1077" s="1405">
        <v>0</v>
      </c>
      <c r="L1077" s="1618">
        <v>61</v>
      </c>
      <c r="M1077" s="1406">
        <v>0</v>
      </c>
      <c r="N1077" s="993">
        <v>43213</v>
      </c>
      <c r="O1077" s="993" t="s">
        <v>154</v>
      </c>
      <c r="P1077" s="1166" t="s">
        <v>154</v>
      </c>
      <c r="Q1077" s="990"/>
      <c r="R1077" s="253">
        <v>26533</v>
      </c>
      <c r="S1077" s="1405">
        <v>120</v>
      </c>
      <c r="T1077" s="1406">
        <v>80</v>
      </c>
      <c r="U1077" s="992"/>
      <c r="V1077" s="1337">
        <v>2.5</v>
      </c>
      <c r="W1077" s="992">
        <v>43238</v>
      </c>
      <c r="X1077" s="992">
        <v>43245</v>
      </c>
      <c r="Y1077" s="1166"/>
      <c r="Z1077" s="1338"/>
      <c r="AA1077" s="1169"/>
      <c r="AG1077" s="191"/>
      <c r="AJ1077" s="545"/>
      <c r="AN1077" s="545"/>
    </row>
    <row r="1078" spans="1:40" s="1" customFormat="1" ht="15" hidden="1" customHeight="1" x14ac:dyDescent="0.25">
      <c r="A1078" s="1076">
        <v>26534</v>
      </c>
      <c r="B1078" s="1334">
        <v>137</v>
      </c>
      <c r="C1078" s="1420" t="s">
        <v>2900</v>
      </c>
      <c r="D1078" s="1630" t="s">
        <v>2901</v>
      </c>
      <c r="E1078" s="1631">
        <v>43185</v>
      </c>
      <c r="F1078" s="992"/>
      <c r="G1078" s="991">
        <v>43187</v>
      </c>
      <c r="H1078" s="992">
        <v>43189</v>
      </c>
      <c r="I1078" s="992" t="s">
        <v>2902</v>
      </c>
      <c r="J1078" s="1618">
        <v>24</v>
      </c>
      <c r="K1078" s="1405">
        <v>0</v>
      </c>
      <c r="L1078" s="1618">
        <v>2</v>
      </c>
      <c r="M1078" s="1406">
        <v>0</v>
      </c>
      <c r="N1078" s="993">
        <v>43213</v>
      </c>
      <c r="O1078" s="993" t="s">
        <v>154</v>
      </c>
      <c r="P1078" s="1166" t="s">
        <v>154</v>
      </c>
      <c r="Q1078" s="990"/>
      <c r="R1078" s="1619">
        <v>26534</v>
      </c>
      <c r="S1078" s="1405">
        <v>57</v>
      </c>
      <c r="T1078" s="1406">
        <v>1</v>
      </c>
      <c r="U1078" s="992"/>
      <c r="V1078" s="1337">
        <v>2.5</v>
      </c>
      <c r="W1078" s="992">
        <v>43238</v>
      </c>
      <c r="X1078" s="992">
        <v>43245</v>
      </c>
      <c r="Y1078" s="1166"/>
      <c r="Z1078" s="1338"/>
      <c r="AA1078" s="1169" t="s">
        <v>1408</v>
      </c>
      <c r="AG1078" s="191"/>
      <c r="AJ1078" s="545"/>
      <c r="AN1078" s="545"/>
    </row>
    <row r="1079" spans="1:40" s="1" customFormat="1" ht="15" hidden="1" customHeight="1" x14ac:dyDescent="0.25">
      <c r="A1079" s="1076">
        <v>26535</v>
      </c>
      <c r="B1079" s="1334">
        <v>138</v>
      </c>
      <c r="C1079" s="1420" t="s">
        <v>2903</v>
      </c>
      <c r="D1079" s="1630" t="s">
        <v>2904</v>
      </c>
      <c r="E1079" s="1486">
        <v>43185</v>
      </c>
      <c r="F1079" s="992"/>
      <c r="G1079" s="991">
        <v>43187</v>
      </c>
      <c r="H1079" s="992">
        <v>43189</v>
      </c>
      <c r="I1079" s="992" t="s">
        <v>2902</v>
      </c>
      <c r="J1079" s="1618">
        <v>24</v>
      </c>
      <c r="K1079" s="1405">
        <v>0</v>
      </c>
      <c r="L1079" s="1618">
        <v>2</v>
      </c>
      <c r="M1079" s="1406">
        <v>0</v>
      </c>
      <c r="N1079" s="993">
        <v>43213</v>
      </c>
      <c r="O1079" s="993" t="s">
        <v>154</v>
      </c>
      <c r="P1079" s="1166" t="s">
        <v>154</v>
      </c>
      <c r="Q1079" s="990"/>
      <c r="R1079" s="1619">
        <v>26535</v>
      </c>
      <c r="S1079" s="1405">
        <v>57</v>
      </c>
      <c r="T1079" s="1406">
        <v>1</v>
      </c>
      <c r="U1079" s="992"/>
      <c r="V1079" s="1337">
        <v>2.5</v>
      </c>
      <c r="W1079" s="992">
        <v>43238</v>
      </c>
      <c r="X1079" s="992">
        <v>43245</v>
      </c>
      <c r="Y1079" s="1166"/>
      <c r="Z1079" s="1338"/>
      <c r="AA1079" s="1169"/>
      <c r="AG1079" s="191"/>
      <c r="AJ1079" s="545"/>
      <c r="AN1079" s="545"/>
    </row>
    <row r="1080" spans="1:40" s="1" customFormat="1" ht="15" hidden="1" customHeight="1" x14ac:dyDescent="0.25">
      <c r="A1080" s="1076">
        <v>26536</v>
      </c>
      <c r="B1080" s="1334">
        <v>139</v>
      </c>
      <c r="C1080" s="1420" t="s">
        <v>2905</v>
      </c>
      <c r="D1080" s="1630" t="s">
        <v>2906</v>
      </c>
      <c r="E1080" s="1486">
        <v>43185</v>
      </c>
      <c r="F1080" s="992"/>
      <c r="G1080" s="991">
        <v>43187</v>
      </c>
      <c r="H1080" s="992">
        <v>43189</v>
      </c>
      <c r="I1080" s="992" t="s">
        <v>2902</v>
      </c>
      <c r="J1080" s="1618">
        <v>20</v>
      </c>
      <c r="K1080" s="1405">
        <v>0</v>
      </c>
      <c r="L1080" s="1618">
        <v>2</v>
      </c>
      <c r="M1080" s="1406">
        <v>0</v>
      </c>
      <c r="N1080" s="993">
        <v>43213</v>
      </c>
      <c r="O1080" s="993" t="s">
        <v>154</v>
      </c>
      <c r="P1080" s="1166" t="s">
        <v>154</v>
      </c>
      <c r="Q1080" s="990"/>
      <c r="R1080" s="1619">
        <v>26536</v>
      </c>
      <c r="S1080" s="1405">
        <v>57</v>
      </c>
      <c r="T1080" s="1406">
        <v>1</v>
      </c>
      <c r="U1080" s="992"/>
      <c r="V1080" s="1337">
        <v>2.5</v>
      </c>
      <c r="W1080" s="992">
        <v>43238</v>
      </c>
      <c r="X1080" s="992">
        <v>43245</v>
      </c>
      <c r="Y1080" s="1166"/>
      <c r="Z1080" s="1338"/>
      <c r="AA1080" s="1169"/>
      <c r="AG1080" s="191"/>
      <c r="AJ1080" s="545"/>
      <c r="AN1080" s="545"/>
    </row>
    <row r="1081" spans="1:40" s="1" customFormat="1" ht="15" hidden="1" customHeight="1" x14ac:dyDescent="0.25">
      <c r="A1081" s="1076">
        <v>26527</v>
      </c>
      <c r="B1081" s="1334">
        <v>119</v>
      </c>
      <c r="C1081" s="1420" t="s">
        <v>2907</v>
      </c>
      <c r="D1081" s="1351" t="s">
        <v>2908</v>
      </c>
      <c r="E1081" s="989">
        <v>43131</v>
      </c>
      <c r="F1081" s="992"/>
      <c r="G1081" s="991">
        <v>43154</v>
      </c>
      <c r="H1081" s="992">
        <v>43165</v>
      </c>
      <c r="I1081" s="992" t="s">
        <v>2888</v>
      </c>
      <c r="J1081" s="1618">
        <v>83</v>
      </c>
      <c r="K1081" s="1405">
        <v>0</v>
      </c>
      <c r="L1081" s="1618">
        <v>28</v>
      </c>
      <c r="M1081" s="1406">
        <v>0</v>
      </c>
      <c r="N1081" s="993">
        <v>43203</v>
      </c>
      <c r="O1081" s="993" t="s">
        <v>154</v>
      </c>
      <c r="P1081" s="1166" t="s">
        <v>154</v>
      </c>
      <c r="Q1081" s="990"/>
      <c r="R1081" s="253">
        <v>26527</v>
      </c>
      <c r="S1081" s="1405">
        <v>103</v>
      </c>
      <c r="T1081" s="1406">
        <v>0</v>
      </c>
      <c r="U1081" s="992"/>
      <c r="V1081" s="1337">
        <v>2.2000000000000002</v>
      </c>
      <c r="W1081" s="992">
        <v>43224</v>
      </c>
      <c r="X1081" s="992">
        <v>43231</v>
      </c>
      <c r="Y1081" s="1166"/>
      <c r="Z1081" s="1338"/>
      <c r="AA1081" s="1632" t="s">
        <v>2909</v>
      </c>
      <c r="AG1081" s="191"/>
      <c r="AJ1081" s="545"/>
      <c r="AN1081" s="545"/>
    </row>
    <row r="1082" spans="1:40" s="1" customFormat="1" ht="15" hidden="1" customHeight="1" x14ac:dyDescent="0.25">
      <c r="A1082" s="1076">
        <v>26522</v>
      </c>
      <c r="B1082" s="1334">
        <v>113</v>
      </c>
      <c r="C1082" s="1420" t="s">
        <v>2910</v>
      </c>
      <c r="D1082" s="1335" t="s">
        <v>2911</v>
      </c>
      <c r="E1082" s="989">
        <v>43172</v>
      </c>
      <c r="F1082" s="992"/>
      <c r="G1082" s="991">
        <v>43194</v>
      </c>
      <c r="H1082" s="992">
        <v>43195</v>
      </c>
      <c r="I1082" s="992" t="s">
        <v>2912</v>
      </c>
      <c r="J1082" s="1618">
        <v>111</v>
      </c>
      <c r="K1082" s="1405">
        <v>0</v>
      </c>
      <c r="L1082" s="1618">
        <v>86</v>
      </c>
      <c r="M1082" s="1406">
        <v>0</v>
      </c>
      <c r="N1082" s="993">
        <v>43229</v>
      </c>
      <c r="O1082" s="993" t="s">
        <v>154</v>
      </c>
      <c r="P1082" s="1166" t="s">
        <v>154</v>
      </c>
      <c r="Q1082" s="990"/>
      <c r="R1082" s="1619">
        <v>26522</v>
      </c>
      <c r="S1082" s="1405">
        <v>300</v>
      </c>
      <c r="T1082" s="1406">
        <v>80</v>
      </c>
      <c r="U1082" s="992"/>
      <c r="V1082" s="1337">
        <v>2</v>
      </c>
      <c r="W1082" s="992">
        <v>43227</v>
      </c>
      <c r="X1082" s="992">
        <v>43252</v>
      </c>
      <c r="Y1082" s="1166"/>
      <c r="Z1082" s="1338"/>
      <c r="AA1082" s="1169" t="s">
        <v>2913</v>
      </c>
      <c r="AG1082" s="191"/>
      <c r="AJ1082" s="545"/>
      <c r="AN1082" s="545"/>
    </row>
    <row r="1083" spans="1:40" s="1" customFormat="1" ht="15" hidden="1" customHeight="1" x14ac:dyDescent="0.25">
      <c r="A1083" s="1336">
        <v>26523</v>
      </c>
      <c r="B1083" s="1334">
        <v>115</v>
      </c>
      <c r="C1083" s="1420" t="s">
        <v>2914</v>
      </c>
      <c r="D1083" s="1335" t="s">
        <v>2064</v>
      </c>
      <c r="E1083" s="989">
        <v>43185</v>
      </c>
      <c r="F1083" s="992"/>
      <c r="G1083" s="991"/>
      <c r="H1083" s="992"/>
      <c r="I1083" s="992"/>
      <c r="J1083" s="1618">
        <v>165</v>
      </c>
      <c r="K1083" s="1405"/>
      <c r="L1083" s="1618">
        <v>6</v>
      </c>
      <c r="M1083" s="1406"/>
      <c r="N1083" s="993"/>
      <c r="O1083" s="993"/>
      <c r="P1083" s="1166"/>
      <c r="Q1083" s="990"/>
      <c r="R1083" s="1619"/>
      <c r="S1083" s="1405">
        <v>72</v>
      </c>
      <c r="T1083" s="1406">
        <v>72</v>
      </c>
      <c r="U1083" s="992"/>
      <c r="V1083" s="1337">
        <v>2</v>
      </c>
      <c r="W1083" s="992">
        <v>43231</v>
      </c>
      <c r="X1083" s="992" t="s">
        <v>222</v>
      </c>
      <c r="Y1083" s="1166"/>
      <c r="Z1083" s="1338"/>
      <c r="AA1083" s="1627" t="s">
        <v>1910</v>
      </c>
      <c r="AG1083" s="191"/>
      <c r="AJ1083" s="545"/>
      <c r="AN1083" s="545"/>
    </row>
    <row r="1084" spans="1:40" s="1" customFormat="1" ht="27.75" hidden="1" customHeight="1" x14ac:dyDescent="0.25">
      <c r="A1084" s="1076">
        <v>26541</v>
      </c>
      <c r="B1084" s="1334">
        <v>154</v>
      </c>
      <c r="C1084" s="1420" t="s">
        <v>2915</v>
      </c>
      <c r="D1084" s="1335" t="s">
        <v>2916</v>
      </c>
      <c r="E1084" s="989">
        <v>43182</v>
      </c>
      <c r="F1084" s="992"/>
      <c r="G1084" s="991">
        <v>43195</v>
      </c>
      <c r="H1084" s="992">
        <v>43200</v>
      </c>
      <c r="I1084" s="992" t="s">
        <v>2808</v>
      </c>
      <c r="J1084" s="1618">
        <v>55</v>
      </c>
      <c r="K1084" s="1405">
        <v>0</v>
      </c>
      <c r="L1084" s="1618">
        <v>22</v>
      </c>
      <c r="M1084" s="1406">
        <v>0</v>
      </c>
      <c r="N1084" s="993">
        <v>43230</v>
      </c>
      <c r="O1084" s="993" t="s">
        <v>154</v>
      </c>
      <c r="P1084" s="1166" t="s">
        <v>154</v>
      </c>
      <c r="Q1084" s="990"/>
      <c r="R1084" s="324">
        <v>27422115</v>
      </c>
      <c r="S1084" s="1405">
        <v>48</v>
      </c>
      <c r="T1084" s="1406">
        <v>5</v>
      </c>
      <c r="U1084" s="992"/>
      <c r="V1084" s="1337">
        <v>3.2</v>
      </c>
      <c r="W1084" s="992">
        <v>43245</v>
      </c>
      <c r="X1084" s="992">
        <v>43238</v>
      </c>
      <c r="Y1084" s="1166"/>
      <c r="Z1084" s="1338"/>
      <c r="AA1084" s="1169"/>
      <c r="AG1084" s="191"/>
      <c r="AJ1084" s="545"/>
      <c r="AN1084" s="545"/>
    </row>
    <row r="1085" spans="1:40" s="1" customFormat="1" ht="15" hidden="1" customHeight="1" x14ac:dyDescent="0.25">
      <c r="A1085" s="1076">
        <v>26542</v>
      </c>
      <c r="B1085" s="1334">
        <v>155</v>
      </c>
      <c r="C1085" s="1420" t="s">
        <v>2917</v>
      </c>
      <c r="D1085" s="1335" t="s">
        <v>2918</v>
      </c>
      <c r="E1085" s="989">
        <v>43182</v>
      </c>
      <c r="F1085" s="992"/>
      <c r="G1085" s="991">
        <v>43194</v>
      </c>
      <c r="H1085" s="992">
        <v>43200</v>
      </c>
      <c r="I1085" s="992" t="s">
        <v>2808</v>
      </c>
      <c r="J1085" s="1618">
        <v>5</v>
      </c>
      <c r="K1085" s="1405">
        <v>0</v>
      </c>
      <c r="L1085" s="1618">
        <v>2</v>
      </c>
      <c r="M1085" s="1406">
        <v>0</v>
      </c>
      <c r="N1085" s="993">
        <v>43230</v>
      </c>
      <c r="O1085" s="993" t="s">
        <v>154</v>
      </c>
      <c r="P1085" s="1166" t="s">
        <v>154</v>
      </c>
      <c r="Q1085" s="990"/>
      <c r="R1085" s="324">
        <v>26542</v>
      </c>
      <c r="S1085" s="1405">
        <v>7</v>
      </c>
      <c r="T1085" s="1406">
        <v>0</v>
      </c>
      <c r="U1085" s="992"/>
      <c r="V1085" s="1337">
        <v>3.2</v>
      </c>
      <c r="W1085" s="992">
        <v>43245</v>
      </c>
      <c r="X1085" s="992">
        <v>43238</v>
      </c>
      <c r="Y1085" s="1166"/>
      <c r="Z1085" s="1338"/>
      <c r="AA1085" s="1169"/>
      <c r="AG1085" s="191"/>
      <c r="AJ1085" s="545"/>
      <c r="AN1085" s="545"/>
    </row>
    <row r="1086" spans="1:40" s="1" customFormat="1" ht="15" hidden="1" customHeight="1" x14ac:dyDescent="0.25">
      <c r="A1086" s="253">
        <v>26543</v>
      </c>
      <c r="B1086" s="1334">
        <v>157</v>
      </c>
      <c r="C1086" s="1420" t="s">
        <v>2919</v>
      </c>
      <c r="D1086" s="1351" t="s">
        <v>2920</v>
      </c>
      <c r="E1086" s="989">
        <v>43182</v>
      </c>
      <c r="F1086" s="992"/>
      <c r="G1086" s="991">
        <v>43195</v>
      </c>
      <c r="H1086" s="992">
        <v>43200</v>
      </c>
      <c r="I1086" s="992" t="s">
        <v>2808</v>
      </c>
      <c r="J1086" s="1618">
        <v>43</v>
      </c>
      <c r="K1086" s="1405">
        <v>0</v>
      </c>
      <c r="L1086" s="1618">
        <v>8</v>
      </c>
      <c r="M1086" s="1406">
        <v>0</v>
      </c>
      <c r="N1086" s="993">
        <v>43238</v>
      </c>
      <c r="O1086" s="993" t="s">
        <v>154</v>
      </c>
      <c r="P1086" s="1166" t="s">
        <v>154</v>
      </c>
      <c r="Q1086" s="990"/>
      <c r="R1086" s="324">
        <v>26543</v>
      </c>
      <c r="S1086" s="1405">
        <v>53</v>
      </c>
      <c r="T1086" s="1406">
        <v>5</v>
      </c>
      <c r="U1086" s="992">
        <v>43252</v>
      </c>
      <c r="V1086" s="1337">
        <v>3.2</v>
      </c>
      <c r="W1086" s="992">
        <v>43245</v>
      </c>
      <c r="X1086" s="992">
        <v>43259</v>
      </c>
      <c r="Y1086" s="1166"/>
      <c r="Z1086" s="1338"/>
      <c r="AA1086" s="1169"/>
      <c r="AG1086" s="191"/>
      <c r="AJ1086" s="545"/>
      <c r="AN1086" s="545"/>
    </row>
    <row r="1087" spans="1:40" s="1" customFormat="1" ht="15" hidden="1" customHeight="1" x14ac:dyDescent="0.25">
      <c r="A1087" s="253">
        <v>26544</v>
      </c>
      <c r="B1087" s="1334">
        <v>158</v>
      </c>
      <c r="C1087" s="1420" t="s">
        <v>2921</v>
      </c>
      <c r="D1087" s="1335" t="s">
        <v>2922</v>
      </c>
      <c r="E1087" s="989">
        <v>43175</v>
      </c>
      <c r="F1087" s="992"/>
      <c r="G1087" s="991">
        <v>43189</v>
      </c>
      <c r="H1087" s="992">
        <v>43194</v>
      </c>
      <c r="I1087" s="992" t="s">
        <v>2923</v>
      </c>
      <c r="J1087" s="1618">
        <v>114</v>
      </c>
      <c r="K1087" s="1405">
        <v>0</v>
      </c>
      <c r="L1087" s="1618">
        <v>57</v>
      </c>
      <c r="M1087" s="1406">
        <v>0</v>
      </c>
      <c r="N1087" s="993">
        <v>43224</v>
      </c>
      <c r="O1087" s="993" t="s">
        <v>154</v>
      </c>
      <c r="P1087" s="1166" t="s">
        <v>154</v>
      </c>
      <c r="Q1087" s="990"/>
      <c r="R1087" s="253">
        <v>26544</v>
      </c>
      <c r="S1087" s="1405">
        <v>135</v>
      </c>
      <c r="T1087" s="1406">
        <v>20</v>
      </c>
      <c r="U1087" s="992">
        <v>43252</v>
      </c>
      <c r="V1087" s="1337">
        <v>3.2</v>
      </c>
      <c r="W1087" s="992">
        <v>43245</v>
      </c>
      <c r="X1087" s="992">
        <v>43252</v>
      </c>
      <c r="Y1087" s="1166"/>
      <c r="Z1087" s="1338"/>
      <c r="AA1087" s="1169"/>
      <c r="AG1087" s="191"/>
      <c r="AJ1087" s="545"/>
      <c r="AN1087" s="545"/>
    </row>
    <row r="1088" spans="1:40" s="1" customFormat="1" ht="22.5" hidden="1" customHeight="1" x14ac:dyDescent="0.25">
      <c r="A1088" s="253">
        <v>26545</v>
      </c>
      <c r="B1088" s="1334">
        <v>159</v>
      </c>
      <c r="C1088" s="1420" t="s">
        <v>2924</v>
      </c>
      <c r="D1088" s="1335" t="s">
        <v>2925</v>
      </c>
      <c r="E1088" s="989">
        <v>43175</v>
      </c>
      <c r="F1088" s="992"/>
      <c r="G1088" s="991">
        <v>43196</v>
      </c>
      <c r="H1088" s="992">
        <v>43201</v>
      </c>
      <c r="I1088" s="992" t="s">
        <v>2926</v>
      </c>
      <c r="J1088" s="1618">
        <v>72</v>
      </c>
      <c r="K1088" s="1405">
        <v>0</v>
      </c>
      <c r="L1088" s="1618">
        <v>30</v>
      </c>
      <c r="M1088" s="1406">
        <v>0</v>
      </c>
      <c r="N1088" s="993">
        <v>43224</v>
      </c>
      <c r="O1088" s="993" t="s">
        <v>154</v>
      </c>
      <c r="P1088" s="1166" t="s">
        <v>154</v>
      </c>
      <c r="Q1088" s="990"/>
      <c r="R1088" s="324">
        <v>26545</v>
      </c>
      <c r="S1088" s="1405">
        <v>81</v>
      </c>
      <c r="T1088" s="1406">
        <v>10</v>
      </c>
      <c r="U1088" s="992">
        <v>43255</v>
      </c>
      <c r="V1088" s="1337">
        <v>3.2</v>
      </c>
      <c r="W1088" s="992">
        <v>43245</v>
      </c>
      <c r="X1088" s="992">
        <v>43252</v>
      </c>
      <c r="Y1088" s="1166"/>
      <c r="Z1088" s="1338"/>
      <c r="AA1088" s="1169"/>
      <c r="AG1088" s="191"/>
      <c r="AJ1088" s="545"/>
      <c r="AN1088" s="545"/>
    </row>
    <row r="1089" spans="1:40" s="1" customFormat="1" ht="15" hidden="1" customHeight="1" x14ac:dyDescent="0.25">
      <c r="A1089" s="1076">
        <v>26546</v>
      </c>
      <c r="B1089" s="1334">
        <v>160</v>
      </c>
      <c r="C1089" s="1420" t="s">
        <v>2927</v>
      </c>
      <c r="D1089" s="1335" t="s">
        <v>2511</v>
      </c>
      <c r="E1089" s="989">
        <v>43175</v>
      </c>
      <c r="F1089" s="992"/>
      <c r="G1089" s="991">
        <v>43189</v>
      </c>
      <c r="H1089" s="992">
        <v>43194</v>
      </c>
      <c r="I1089" s="992" t="s">
        <v>2923</v>
      </c>
      <c r="J1089" s="1618">
        <v>106</v>
      </c>
      <c r="K1089" s="1405">
        <v>0</v>
      </c>
      <c r="L1089" s="1618">
        <v>55</v>
      </c>
      <c r="M1089" s="1406">
        <v>0</v>
      </c>
      <c r="N1089" s="993">
        <v>43224</v>
      </c>
      <c r="O1089" s="993" t="s">
        <v>154</v>
      </c>
      <c r="P1089" s="1166" t="s">
        <v>154</v>
      </c>
      <c r="Q1089" s="990"/>
      <c r="R1089" s="253">
        <v>26546</v>
      </c>
      <c r="S1089" s="1405">
        <v>135</v>
      </c>
      <c r="T1089" s="1406">
        <v>20</v>
      </c>
      <c r="U1089" s="992">
        <v>43255</v>
      </c>
      <c r="V1089" s="1337">
        <v>3.2</v>
      </c>
      <c r="W1089" s="992">
        <v>43245</v>
      </c>
      <c r="X1089" s="992">
        <v>43252</v>
      </c>
      <c r="Y1089" s="1166"/>
      <c r="Z1089" s="1338"/>
      <c r="AA1089" s="1169"/>
      <c r="AG1089" s="191"/>
      <c r="AJ1089" s="545"/>
      <c r="AN1089" s="545"/>
    </row>
    <row r="1090" spans="1:40" s="1" customFormat="1" ht="15" hidden="1" customHeight="1" x14ac:dyDescent="0.25">
      <c r="A1090" s="1076">
        <v>26547</v>
      </c>
      <c r="B1090" s="1334">
        <v>170</v>
      </c>
      <c r="C1090" s="1420" t="s">
        <v>2928</v>
      </c>
      <c r="D1090" s="1630" t="s">
        <v>2929</v>
      </c>
      <c r="E1090" s="989">
        <v>43189</v>
      </c>
      <c r="F1090" s="992"/>
      <c r="G1090" s="991">
        <v>43174</v>
      </c>
      <c r="H1090" s="992">
        <v>43179</v>
      </c>
      <c r="I1090" s="992" t="s">
        <v>2814</v>
      </c>
      <c r="J1090" s="1618">
        <v>22</v>
      </c>
      <c r="K1090" s="1405">
        <v>0</v>
      </c>
      <c r="L1090" s="1618">
        <v>1</v>
      </c>
      <c r="M1090" s="1406">
        <v>0</v>
      </c>
      <c r="N1090" s="993">
        <v>43220</v>
      </c>
      <c r="O1090" s="993" t="s">
        <v>154</v>
      </c>
      <c r="P1090" s="993" t="s">
        <v>154</v>
      </c>
      <c r="Q1090" s="990"/>
      <c r="R1090" s="253">
        <v>26547</v>
      </c>
      <c r="S1090" s="1405">
        <v>71</v>
      </c>
      <c r="T1090" s="1406">
        <v>10</v>
      </c>
      <c r="U1090" s="992">
        <v>43252</v>
      </c>
      <c r="V1090" s="1337">
        <v>3.2</v>
      </c>
      <c r="W1090" s="992">
        <v>43245</v>
      </c>
      <c r="X1090" s="992">
        <v>43259</v>
      </c>
      <c r="Y1090" s="1166"/>
      <c r="Z1090" s="1338"/>
      <c r="AA1090" s="1169"/>
      <c r="AG1090" s="191"/>
      <c r="AJ1090" s="545"/>
      <c r="AN1090" s="545"/>
    </row>
    <row r="1091" spans="1:40" s="1" customFormat="1" ht="14.25" hidden="1" customHeight="1" x14ac:dyDescent="0.25">
      <c r="A1091" s="1076">
        <v>26548</v>
      </c>
      <c r="B1091" s="1334">
        <v>171</v>
      </c>
      <c r="C1091" s="1420" t="s">
        <v>2930</v>
      </c>
      <c r="D1091" s="1335" t="s">
        <v>1074</v>
      </c>
      <c r="E1091" s="989">
        <v>43189</v>
      </c>
      <c r="F1091" s="992"/>
      <c r="G1091" s="991">
        <v>43180</v>
      </c>
      <c r="H1091" s="992">
        <v>43182</v>
      </c>
      <c r="I1091" s="992" t="s">
        <v>2931</v>
      </c>
      <c r="J1091" s="1618">
        <v>49</v>
      </c>
      <c r="K1091" s="1405">
        <v>0</v>
      </c>
      <c r="L1091" s="1618">
        <v>29</v>
      </c>
      <c r="M1091" s="1406">
        <v>0</v>
      </c>
      <c r="N1091" s="993">
        <v>43220</v>
      </c>
      <c r="O1091" s="993" t="s">
        <v>154</v>
      </c>
      <c r="P1091" s="993" t="s">
        <v>154</v>
      </c>
      <c r="Q1091" s="990"/>
      <c r="R1091" s="253">
        <v>26548</v>
      </c>
      <c r="S1091" s="1405">
        <v>77</v>
      </c>
      <c r="T1091" s="1406">
        <v>77</v>
      </c>
      <c r="U1091" s="992"/>
      <c r="V1091" s="1337">
        <v>3.2</v>
      </c>
      <c r="W1091" s="992">
        <v>43245</v>
      </c>
      <c r="X1091" s="992">
        <v>43245</v>
      </c>
      <c r="Y1091" s="1166"/>
      <c r="Z1091" s="1338"/>
      <c r="AA1091" s="1169"/>
      <c r="AG1091" s="191"/>
      <c r="AJ1091" s="545"/>
      <c r="AN1091" s="545"/>
    </row>
    <row r="1092" spans="1:40" s="1" customFormat="1" ht="15" hidden="1" customHeight="1" x14ac:dyDescent="0.25">
      <c r="A1092" s="1076">
        <v>26549</v>
      </c>
      <c r="B1092" s="1334">
        <v>172</v>
      </c>
      <c r="C1092" s="1420" t="s">
        <v>2932</v>
      </c>
      <c r="D1092" s="1335" t="s">
        <v>2933</v>
      </c>
      <c r="E1092" s="989">
        <v>43189</v>
      </c>
      <c r="F1092" s="992"/>
      <c r="G1092" s="991">
        <v>43179</v>
      </c>
      <c r="H1092" s="992">
        <v>43181</v>
      </c>
      <c r="I1092" s="992" t="s">
        <v>2685</v>
      </c>
      <c r="J1092" s="1618">
        <v>25</v>
      </c>
      <c r="K1092" s="1405">
        <v>0</v>
      </c>
      <c r="L1092" s="1618">
        <v>1</v>
      </c>
      <c r="M1092" s="1406">
        <v>0</v>
      </c>
      <c r="N1092" s="993">
        <v>43220</v>
      </c>
      <c r="O1092" s="993" t="s">
        <v>154</v>
      </c>
      <c r="P1092" s="1166" t="s">
        <v>154</v>
      </c>
      <c r="Q1092" s="990"/>
      <c r="R1092" s="253">
        <v>26549</v>
      </c>
      <c r="S1092" s="1405">
        <v>42</v>
      </c>
      <c r="T1092" s="1406">
        <v>15</v>
      </c>
      <c r="U1092" s="992">
        <v>43255</v>
      </c>
      <c r="V1092" s="1337">
        <v>3.2</v>
      </c>
      <c r="W1092" s="992">
        <v>43245</v>
      </c>
      <c r="X1092" s="992">
        <v>43252</v>
      </c>
      <c r="Y1092" s="1166"/>
      <c r="Z1092" s="1338"/>
      <c r="AA1092" s="1169"/>
      <c r="AG1092" s="191"/>
      <c r="AJ1092" s="545"/>
      <c r="AN1092" s="545"/>
    </row>
    <row r="1093" spans="1:40" s="1" customFormat="1" ht="15" hidden="1" customHeight="1" x14ac:dyDescent="0.25">
      <c r="A1093" s="1336">
        <v>27923</v>
      </c>
      <c r="B1093" s="1334" t="s">
        <v>2934</v>
      </c>
      <c r="C1093" s="1620" t="s">
        <v>2935</v>
      </c>
      <c r="D1093" s="1335" t="s">
        <v>2936</v>
      </c>
      <c r="E1093" s="989"/>
      <c r="F1093" s="992"/>
      <c r="G1093" s="991">
        <v>43193</v>
      </c>
      <c r="H1093" s="991">
        <v>43193</v>
      </c>
      <c r="I1093" s="992" t="s">
        <v>2860</v>
      </c>
      <c r="J1093" s="1618"/>
      <c r="K1093" s="1405"/>
      <c r="L1093" s="1618"/>
      <c r="M1093" s="1406"/>
      <c r="N1093" s="993"/>
      <c r="O1093" s="993"/>
      <c r="P1093" s="1166"/>
      <c r="Q1093" s="990"/>
      <c r="R1093" s="1619">
        <v>27923</v>
      </c>
      <c r="S1093" s="1405"/>
      <c r="T1093" s="1406"/>
      <c r="U1093" s="992"/>
      <c r="V1093" s="1337"/>
      <c r="W1093" s="992"/>
      <c r="X1093" s="992"/>
      <c r="Y1093" s="1166"/>
      <c r="Z1093" s="1338"/>
      <c r="AA1093" s="1169"/>
      <c r="AG1093" s="191"/>
      <c r="AJ1093" s="545"/>
      <c r="AN1093" s="545"/>
    </row>
    <row r="1094" spans="1:40" s="1" customFormat="1" ht="15" hidden="1" customHeight="1" x14ac:dyDescent="0.25">
      <c r="A1094" s="1336">
        <v>27924</v>
      </c>
      <c r="B1094" s="1334" t="s">
        <v>2937</v>
      </c>
      <c r="C1094" s="1620" t="s">
        <v>2938</v>
      </c>
      <c r="D1094" s="1335" t="s">
        <v>2939</v>
      </c>
      <c r="E1094" s="989"/>
      <c r="F1094" s="992"/>
      <c r="G1094" s="991">
        <v>43193</v>
      </c>
      <c r="H1094" s="991">
        <v>43193</v>
      </c>
      <c r="I1094" s="992" t="s">
        <v>2860</v>
      </c>
      <c r="J1094" s="1618"/>
      <c r="K1094" s="1405"/>
      <c r="L1094" s="1618"/>
      <c r="M1094" s="1406"/>
      <c r="N1094" s="993"/>
      <c r="O1094" s="993"/>
      <c r="P1094" s="1166"/>
      <c r="Q1094" s="990"/>
      <c r="R1094" s="1619">
        <v>27924</v>
      </c>
      <c r="S1094" s="1405"/>
      <c r="T1094" s="1406"/>
      <c r="U1094" s="992"/>
      <c r="V1094" s="1337"/>
      <c r="W1094" s="992"/>
      <c r="X1094" s="992"/>
      <c r="Y1094" s="1166"/>
      <c r="Z1094" s="1338"/>
      <c r="AA1094" s="1169"/>
      <c r="AG1094" s="191"/>
      <c r="AJ1094" s="545"/>
      <c r="AN1094" s="545"/>
    </row>
    <row r="1095" spans="1:40" s="1" customFormat="1" ht="15" hidden="1" customHeight="1" x14ac:dyDescent="0.25">
      <c r="A1095" s="1336">
        <v>27925</v>
      </c>
      <c r="B1095" s="1334" t="s">
        <v>2940</v>
      </c>
      <c r="C1095" s="1620" t="s">
        <v>2941</v>
      </c>
      <c r="D1095" s="1335" t="s">
        <v>2942</v>
      </c>
      <c r="E1095" s="989"/>
      <c r="F1095" s="992"/>
      <c r="G1095" s="991">
        <v>43193</v>
      </c>
      <c r="H1095" s="991">
        <v>43193</v>
      </c>
      <c r="I1095" s="992" t="s">
        <v>2860</v>
      </c>
      <c r="J1095" s="1618"/>
      <c r="K1095" s="1405"/>
      <c r="L1095" s="1618"/>
      <c r="M1095" s="1406"/>
      <c r="N1095" s="993"/>
      <c r="O1095" s="993"/>
      <c r="P1095" s="1166"/>
      <c r="Q1095" s="990"/>
      <c r="R1095" s="1619">
        <v>27925</v>
      </c>
      <c r="S1095" s="1405"/>
      <c r="T1095" s="1406"/>
      <c r="U1095" s="992"/>
      <c r="V1095" s="1337"/>
      <c r="W1095" s="992"/>
      <c r="X1095" s="992"/>
      <c r="Y1095" s="1166"/>
      <c r="Z1095" s="1338"/>
      <c r="AA1095" s="1169"/>
      <c r="AG1095" s="191"/>
      <c r="AJ1095" s="545"/>
      <c r="AN1095" s="545"/>
    </row>
    <row r="1096" spans="1:40" s="1" customFormat="1" ht="15" hidden="1" customHeight="1" x14ac:dyDescent="0.25">
      <c r="A1096" s="1336">
        <v>27926</v>
      </c>
      <c r="B1096" s="1334" t="s">
        <v>2943</v>
      </c>
      <c r="C1096" s="1620" t="s">
        <v>2944</v>
      </c>
      <c r="D1096" s="1335" t="s">
        <v>2945</v>
      </c>
      <c r="E1096" s="989"/>
      <c r="F1096" s="992"/>
      <c r="G1096" s="991">
        <v>43193</v>
      </c>
      <c r="H1096" s="991">
        <v>43193</v>
      </c>
      <c r="I1096" s="992" t="s">
        <v>2860</v>
      </c>
      <c r="J1096" s="1618"/>
      <c r="K1096" s="1405"/>
      <c r="L1096" s="1618"/>
      <c r="M1096" s="1406"/>
      <c r="N1096" s="993"/>
      <c r="O1096" s="993"/>
      <c r="P1096" s="1166"/>
      <c r="Q1096" s="990"/>
      <c r="R1096" s="1619">
        <v>27926</v>
      </c>
      <c r="S1096" s="1405"/>
      <c r="T1096" s="1406"/>
      <c r="U1096" s="992"/>
      <c r="V1096" s="1337"/>
      <c r="W1096" s="992"/>
      <c r="X1096" s="992"/>
      <c r="Y1096" s="1166"/>
      <c r="Z1096" s="1338"/>
      <c r="AA1096" s="1169"/>
      <c r="AG1096" s="191"/>
      <c r="AJ1096" s="545"/>
      <c r="AN1096" s="545"/>
    </row>
    <row r="1097" spans="1:40" s="1" customFormat="1" ht="15" hidden="1" customHeight="1" x14ac:dyDescent="0.25">
      <c r="A1097" s="1336">
        <v>27927</v>
      </c>
      <c r="B1097" s="1334" t="s">
        <v>2946</v>
      </c>
      <c r="C1097" s="1620" t="s">
        <v>2947</v>
      </c>
      <c r="D1097" s="1335" t="s">
        <v>2948</v>
      </c>
      <c r="E1097" s="989"/>
      <c r="F1097" s="992"/>
      <c r="G1097" s="991">
        <v>43193</v>
      </c>
      <c r="H1097" s="991">
        <v>43193</v>
      </c>
      <c r="I1097" s="992" t="s">
        <v>2860</v>
      </c>
      <c r="J1097" s="1618"/>
      <c r="K1097" s="1405"/>
      <c r="L1097" s="1618"/>
      <c r="M1097" s="1406"/>
      <c r="N1097" s="993"/>
      <c r="O1097" s="993"/>
      <c r="P1097" s="1166"/>
      <c r="Q1097" s="990"/>
      <c r="R1097" s="1619">
        <v>27927</v>
      </c>
      <c r="S1097" s="1405"/>
      <c r="T1097" s="1406"/>
      <c r="U1097" s="992"/>
      <c r="V1097" s="1337"/>
      <c r="W1097" s="992"/>
      <c r="X1097" s="992"/>
      <c r="Y1097" s="1166"/>
      <c r="Z1097" s="1338"/>
      <c r="AA1097" s="1169"/>
      <c r="AG1097" s="191"/>
      <c r="AJ1097" s="545"/>
      <c r="AN1097" s="545"/>
    </row>
    <row r="1098" spans="1:40" s="1" customFormat="1" ht="15" hidden="1" customHeight="1" x14ac:dyDescent="0.25">
      <c r="A1098" s="503">
        <v>26561</v>
      </c>
      <c r="B1098" s="1633">
        <v>191</v>
      </c>
      <c r="C1098" s="1634" t="s">
        <v>2949</v>
      </c>
      <c r="D1098" s="1635" t="s">
        <v>2950</v>
      </c>
      <c r="E1098" s="1486"/>
      <c r="F1098" s="1408"/>
      <c r="G1098" s="1636"/>
      <c r="H1098" s="1408"/>
      <c r="I1098" s="1408"/>
      <c r="J1098" s="1618"/>
      <c r="K1098" s="1405"/>
      <c r="L1098" s="1618"/>
      <c r="M1098" s="1406"/>
      <c r="N1098" s="1637"/>
      <c r="O1098" s="1637"/>
      <c r="P1098" s="1638"/>
      <c r="Q1098" s="1639"/>
      <c r="R1098" s="504"/>
      <c r="S1098" s="1405">
        <v>8</v>
      </c>
      <c r="T1098" s="1406">
        <v>8</v>
      </c>
      <c r="U1098" s="1408"/>
      <c r="V1098" s="1337"/>
      <c r="W1098" s="1337"/>
      <c r="X1098" s="1337"/>
      <c r="Y1098" s="1638"/>
      <c r="Z1098" s="1640"/>
      <c r="AA1098" s="1169"/>
      <c r="AG1098" s="191"/>
      <c r="AJ1098" s="545"/>
      <c r="AN1098" s="545"/>
    </row>
    <row r="1099" spans="1:40" s="1" customFormat="1" ht="15" hidden="1" customHeight="1" x14ac:dyDescent="0.25">
      <c r="A1099" s="1641">
        <v>26562</v>
      </c>
      <c r="B1099" s="1633">
        <v>192</v>
      </c>
      <c r="C1099" s="1634" t="s">
        <v>2951</v>
      </c>
      <c r="D1099" s="1635" t="s">
        <v>2952</v>
      </c>
      <c r="E1099" s="1486"/>
      <c r="F1099" s="1408"/>
      <c r="G1099" s="1636"/>
      <c r="H1099" s="1408"/>
      <c r="I1099" s="1408"/>
      <c r="J1099" s="1618"/>
      <c r="K1099" s="1405"/>
      <c r="L1099" s="1618"/>
      <c r="M1099" s="1406"/>
      <c r="N1099" s="1637"/>
      <c r="O1099" s="1637"/>
      <c r="P1099" s="1638"/>
      <c r="Q1099" s="1639"/>
      <c r="R1099" s="1642"/>
      <c r="S1099" s="1405">
        <v>8</v>
      </c>
      <c r="T1099" s="1406">
        <v>8</v>
      </c>
      <c r="U1099" s="1408"/>
      <c r="V1099" s="1337"/>
      <c r="W1099" s="1408"/>
      <c r="X1099" s="1408"/>
      <c r="Y1099" s="1638"/>
      <c r="Z1099" s="1640"/>
      <c r="AA1099" s="1169"/>
      <c r="AG1099" s="191"/>
      <c r="AJ1099" s="545"/>
      <c r="AN1099" s="545"/>
    </row>
    <row r="1100" spans="1:40" s="1" customFormat="1" ht="15" hidden="1" customHeight="1" x14ac:dyDescent="0.25">
      <c r="A1100" s="1641">
        <v>26563</v>
      </c>
      <c r="B1100" s="1633">
        <v>193</v>
      </c>
      <c r="C1100" s="1634" t="s">
        <v>2953</v>
      </c>
      <c r="D1100" s="1635" t="s">
        <v>2954</v>
      </c>
      <c r="E1100" s="1486"/>
      <c r="F1100" s="1408"/>
      <c r="G1100" s="1636"/>
      <c r="H1100" s="1408"/>
      <c r="I1100" s="1408"/>
      <c r="J1100" s="1618"/>
      <c r="K1100" s="1405"/>
      <c r="L1100" s="1618"/>
      <c r="M1100" s="1406"/>
      <c r="N1100" s="1637"/>
      <c r="O1100" s="1637"/>
      <c r="P1100" s="1638"/>
      <c r="Q1100" s="1639"/>
      <c r="R1100" s="1642"/>
      <c r="S1100" s="1405">
        <v>8</v>
      </c>
      <c r="T1100" s="1406">
        <v>8</v>
      </c>
      <c r="U1100" s="1408"/>
      <c r="V1100" s="1337"/>
      <c r="W1100" s="1408"/>
      <c r="X1100" s="1408"/>
      <c r="Y1100" s="1638"/>
      <c r="Z1100" s="1640"/>
      <c r="AA1100" s="1169"/>
      <c r="AG1100" s="191"/>
      <c r="AJ1100" s="545"/>
      <c r="AN1100" s="545"/>
    </row>
    <row r="1101" spans="1:40" s="1" customFormat="1" ht="26.25" hidden="1" customHeight="1" x14ac:dyDescent="0.25">
      <c r="A1101" s="1641">
        <v>26564</v>
      </c>
      <c r="B1101" s="1633">
        <v>194</v>
      </c>
      <c r="C1101" s="1634" t="s">
        <v>2955</v>
      </c>
      <c r="D1101" s="1635" t="s">
        <v>2956</v>
      </c>
      <c r="E1101" s="1486"/>
      <c r="F1101" s="1408"/>
      <c r="G1101" s="1636"/>
      <c r="H1101" s="1408"/>
      <c r="I1101" s="1408"/>
      <c r="J1101" s="1618"/>
      <c r="K1101" s="1405"/>
      <c r="L1101" s="1618"/>
      <c r="M1101" s="1406"/>
      <c r="N1101" s="1637"/>
      <c r="O1101" s="1637"/>
      <c r="P1101" s="1638"/>
      <c r="Q1101" s="1639"/>
      <c r="R1101" s="504"/>
      <c r="S1101" s="1405">
        <v>8</v>
      </c>
      <c r="T1101" s="1406">
        <v>8</v>
      </c>
      <c r="U1101" s="1408"/>
      <c r="V1101" s="1337"/>
      <c r="W1101" s="1408"/>
      <c r="X1101" s="1408"/>
      <c r="Y1101" s="1638"/>
      <c r="Z1101" s="1640"/>
      <c r="AA1101" s="1169"/>
      <c r="AG1101" s="191"/>
      <c r="AJ1101" s="545"/>
      <c r="AN1101" s="545"/>
    </row>
    <row r="1102" spans="1:40" s="1" customFormat="1" ht="15" hidden="1" customHeight="1" x14ac:dyDescent="0.25">
      <c r="A1102" s="1641">
        <v>26565</v>
      </c>
      <c r="B1102" s="1633">
        <v>195</v>
      </c>
      <c r="C1102" s="1634" t="s">
        <v>2957</v>
      </c>
      <c r="D1102" s="1635" t="s">
        <v>2958</v>
      </c>
      <c r="E1102" s="1486"/>
      <c r="F1102" s="1337"/>
      <c r="G1102" s="1636"/>
      <c r="H1102" s="1408"/>
      <c r="I1102" s="1408"/>
      <c r="J1102" s="1618"/>
      <c r="K1102" s="1405"/>
      <c r="L1102" s="1618"/>
      <c r="M1102" s="1406"/>
      <c r="N1102" s="1637"/>
      <c r="O1102" s="1637"/>
      <c r="P1102" s="1638"/>
      <c r="Q1102" s="1639"/>
      <c r="R1102" s="504"/>
      <c r="S1102" s="1405">
        <v>8</v>
      </c>
      <c r="T1102" s="505">
        <v>8</v>
      </c>
      <c r="U1102" s="1408"/>
      <c r="V1102" s="1337"/>
      <c r="W1102" s="1408"/>
      <c r="X1102" s="1408"/>
      <c r="Y1102" s="1638"/>
      <c r="Z1102" s="1640"/>
      <c r="AA1102" s="1169"/>
      <c r="AG1102" s="191"/>
      <c r="AJ1102" s="545"/>
      <c r="AN1102" s="545"/>
    </row>
    <row r="1103" spans="1:40" s="1" customFormat="1" ht="15" hidden="1" customHeight="1" x14ac:dyDescent="0.25">
      <c r="A1103" s="1336">
        <v>26566</v>
      </c>
      <c r="B1103" s="1334">
        <v>196</v>
      </c>
      <c r="C1103" s="1420" t="s">
        <v>2959</v>
      </c>
      <c r="D1103" s="1635" t="s">
        <v>2960</v>
      </c>
      <c r="E1103" s="989"/>
      <c r="F1103" s="992"/>
      <c r="G1103" s="991"/>
      <c r="H1103" s="992"/>
      <c r="I1103" s="992"/>
      <c r="J1103" s="1618"/>
      <c r="K1103" s="1405"/>
      <c r="L1103" s="1618"/>
      <c r="M1103" s="1406"/>
      <c r="N1103" s="993"/>
      <c r="O1103" s="993"/>
      <c r="P1103" s="1166"/>
      <c r="Q1103" s="990"/>
      <c r="R1103" s="253"/>
      <c r="S1103" s="1405">
        <v>8</v>
      </c>
      <c r="T1103" s="1406">
        <v>8</v>
      </c>
      <c r="U1103" s="992"/>
      <c r="V1103" s="1337"/>
      <c r="W1103" s="992"/>
      <c r="X1103" s="992"/>
      <c r="Y1103" s="1166"/>
      <c r="Z1103" s="1338"/>
      <c r="AA1103" s="1169"/>
      <c r="AG1103" s="191"/>
      <c r="AJ1103" s="545"/>
      <c r="AN1103" s="545"/>
    </row>
    <row r="1104" spans="1:40" s="1" customFormat="1" ht="15" hidden="1" customHeight="1" x14ac:dyDescent="0.25">
      <c r="A1104" s="1336">
        <v>26567</v>
      </c>
      <c r="B1104" s="1334">
        <v>197</v>
      </c>
      <c r="C1104" s="1420" t="s">
        <v>2961</v>
      </c>
      <c r="D1104" s="1335" t="s">
        <v>2962</v>
      </c>
      <c r="E1104" s="989"/>
      <c r="F1104" s="992"/>
      <c r="G1104" s="991"/>
      <c r="H1104" s="992"/>
      <c r="I1104" s="992"/>
      <c r="J1104" s="1618"/>
      <c r="K1104" s="1405"/>
      <c r="L1104" s="1618"/>
      <c r="M1104" s="1406"/>
      <c r="N1104" s="993"/>
      <c r="O1104" s="993"/>
      <c r="P1104" s="1166"/>
      <c r="Q1104" s="1405"/>
      <c r="R1104" s="253"/>
      <c r="S1104" s="1405">
        <v>55</v>
      </c>
      <c r="T1104" s="1406">
        <v>55</v>
      </c>
      <c r="U1104" s="992"/>
      <c r="V1104" s="1337"/>
      <c r="W1104" s="992"/>
      <c r="X1104" s="992"/>
      <c r="Y1104" s="1166"/>
      <c r="Z1104" s="1338"/>
      <c r="AA1104" s="1169"/>
      <c r="AG1104" s="191"/>
      <c r="AJ1104" s="545"/>
      <c r="AN1104" s="545"/>
    </row>
    <row r="1105" spans="1:40" s="1" customFormat="1" ht="15" hidden="1" customHeight="1" x14ac:dyDescent="0.25">
      <c r="A1105" s="1336">
        <v>26568</v>
      </c>
      <c r="B1105" s="1334">
        <v>198</v>
      </c>
      <c r="C1105" s="1420" t="s">
        <v>2963</v>
      </c>
      <c r="D1105" s="1335" t="s">
        <v>2964</v>
      </c>
      <c r="E1105" s="989"/>
      <c r="F1105" s="992"/>
      <c r="G1105" s="991"/>
      <c r="H1105" s="992"/>
      <c r="I1105" s="992"/>
      <c r="J1105" s="1618"/>
      <c r="K1105" s="1405"/>
      <c r="L1105" s="1618"/>
      <c r="M1105" s="1406"/>
      <c r="N1105" s="993"/>
      <c r="O1105" s="993"/>
      <c r="P1105" s="1166"/>
      <c r="Q1105" s="990"/>
      <c r="R1105" s="253"/>
      <c r="S1105" s="1405">
        <v>55</v>
      </c>
      <c r="T1105" s="1406">
        <v>55</v>
      </c>
      <c r="U1105" s="992"/>
      <c r="V1105" s="1337"/>
      <c r="W1105" s="992"/>
      <c r="X1105" s="992"/>
      <c r="Y1105" s="1166"/>
      <c r="Z1105" s="1338"/>
      <c r="AA1105" s="1169"/>
      <c r="AG1105" s="191"/>
      <c r="AJ1105" s="545"/>
      <c r="AN1105" s="545"/>
    </row>
    <row r="1106" spans="1:40" s="1" customFormat="1" ht="24.75" hidden="1" customHeight="1" x14ac:dyDescent="0.25">
      <c r="A1106" s="1336">
        <v>26569</v>
      </c>
      <c r="B1106" s="1334">
        <v>199</v>
      </c>
      <c r="C1106" s="1620" t="s">
        <v>2965</v>
      </c>
      <c r="D1106" s="1335" t="s">
        <v>653</v>
      </c>
      <c r="E1106" s="989"/>
      <c r="F1106" s="992"/>
      <c r="G1106" s="991"/>
      <c r="H1106" s="992"/>
      <c r="I1106" s="992"/>
      <c r="J1106" s="1618"/>
      <c r="K1106" s="1405"/>
      <c r="L1106" s="1618"/>
      <c r="M1106" s="1406"/>
      <c r="N1106" s="993"/>
      <c r="O1106" s="993"/>
      <c r="P1106" s="1166"/>
      <c r="Q1106" s="990"/>
      <c r="R1106" s="1619"/>
      <c r="S1106" s="1405"/>
      <c r="T1106" s="1406"/>
      <c r="U1106" s="992"/>
      <c r="V1106" s="1337"/>
      <c r="W1106" s="992"/>
      <c r="X1106" s="992"/>
      <c r="Y1106" s="1166"/>
      <c r="Z1106" s="1338"/>
      <c r="AA1106" s="1169"/>
      <c r="AG1106" s="191"/>
      <c r="AJ1106" s="545"/>
      <c r="AN1106" s="545"/>
    </row>
    <row r="1107" spans="1:40" s="1" customFormat="1" ht="15" hidden="1" customHeight="1" x14ac:dyDescent="0.25">
      <c r="A1107" s="1336">
        <v>26570</v>
      </c>
      <c r="B1107" s="1334">
        <v>200</v>
      </c>
      <c r="C1107" s="1620" t="s">
        <v>2966</v>
      </c>
      <c r="D1107" s="1335" t="s">
        <v>2967</v>
      </c>
      <c r="E1107" s="989"/>
      <c r="F1107" s="992"/>
      <c r="G1107" s="991"/>
      <c r="H1107" s="992"/>
      <c r="I1107" s="992"/>
      <c r="J1107" s="1618"/>
      <c r="K1107" s="1405"/>
      <c r="L1107" s="1618"/>
      <c r="M1107" s="1406"/>
      <c r="N1107" s="993"/>
      <c r="O1107" s="993"/>
      <c r="P1107" s="1166"/>
      <c r="Q1107" s="990"/>
      <c r="R1107" s="1619"/>
      <c r="S1107" s="1405">
        <v>8</v>
      </c>
      <c r="T1107" s="1406">
        <v>8</v>
      </c>
      <c r="U1107" s="992"/>
      <c r="V1107" s="1337"/>
      <c r="W1107" s="992"/>
      <c r="X1107" s="992"/>
      <c r="Y1107" s="1166"/>
      <c r="Z1107" s="1338"/>
      <c r="AA1107" s="1169"/>
      <c r="AG1107" s="191"/>
      <c r="AJ1107" s="545"/>
      <c r="AN1107" s="545"/>
    </row>
    <row r="1108" spans="1:40" s="1" customFormat="1" ht="15" hidden="1" customHeight="1" x14ac:dyDescent="0.25">
      <c r="A1108" s="1336">
        <v>26571</v>
      </c>
      <c r="B1108" s="1334">
        <v>201</v>
      </c>
      <c r="C1108" s="1643" t="s">
        <v>2968</v>
      </c>
      <c r="D1108" s="1335" t="s">
        <v>451</v>
      </c>
      <c r="E1108" s="989"/>
      <c r="F1108" s="992"/>
      <c r="G1108" s="991"/>
      <c r="H1108" s="992"/>
      <c r="I1108" s="992"/>
      <c r="J1108" s="1618"/>
      <c r="K1108" s="1405"/>
      <c r="L1108" s="1618"/>
      <c r="M1108" s="1406"/>
      <c r="N1108" s="993"/>
      <c r="O1108" s="993"/>
      <c r="P1108" s="1166"/>
      <c r="Q1108" s="990"/>
      <c r="R1108" s="1619"/>
      <c r="S1108" s="1405"/>
      <c r="T1108" s="1406"/>
      <c r="U1108" s="992"/>
      <c r="V1108" s="1337"/>
      <c r="W1108" s="992"/>
      <c r="X1108" s="992"/>
      <c r="Y1108" s="1166"/>
      <c r="Z1108" s="1338"/>
      <c r="AA1108" s="1169"/>
      <c r="AG1108" s="191"/>
      <c r="AJ1108" s="545"/>
      <c r="AN1108" s="545"/>
    </row>
    <row r="1109" spans="1:40" s="1" customFormat="1" ht="15" hidden="1" customHeight="1" x14ac:dyDescent="0.25">
      <c r="A1109" s="1596">
        <v>26572</v>
      </c>
      <c r="B1109" s="1424">
        <v>202</v>
      </c>
      <c r="C1109" s="1425" t="s">
        <v>452</v>
      </c>
      <c r="D1109" s="1426" t="s">
        <v>453</v>
      </c>
      <c r="E1109" s="1427"/>
      <c r="F1109" s="1428"/>
      <c r="G1109" s="1429"/>
      <c r="H1109" s="1428"/>
      <c r="I1109" s="1428"/>
      <c r="J1109" s="1644"/>
      <c r="K1109" s="1431"/>
      <c r="L1109" s="1644"/>
      <c r="M1109" s="1432"/>
      <c r="N1109" s="1430"/>
      <c r="O1109" s="1430"/>
      <c r="P1109" s="1433"/>
      <c r="Q1109" s="1003"/>
      <c r="R1109" s="1645"/>
      <c r="S1109" s="1431"/>
      <c r="T1109" s="1432"/>
      <c r="U1109" s="1428"/>
      <c r="V1109" s="1434"/>
      <c r="W1109" s="1428"/>
      <c r="X1109" s="1428"/>
      <c r="Y1109" s="1433"/>
      <c r="Z1109" s="1435"/>
      <c r="AA1109" s="1436"/>
      <c r="AG1109" s="191"/>
      <c r="AJ1109" s="545"/>
      <c r="AN1109" s="545"/>
    </row>
    <row r="1110" spans="1:40" s="191" customFormat="1" ht="26.85" hidden="1" customHeight="1" x14ac:dyDescent="0.25">
      <c r="A1110" s="1076">
        <v>26558</v>
      </c>
      <c r="B1110" s="1334">
        <v>183</v>
      </c>
      <c r="C1110" s="1420" t="s">
        <v>2969</v>
      </c>
      <c r="D1110" s="1335" t="s">
        <v>2970</v>
      </c>
      <c r="E1110" s="989"/>
      <c r="F1110" s="992"/>
      <c r="G1110" s="991">
        <v>43154</v>
      </c>
      <c r="H1110" s="992">
        <v>43166</v>
      </c>
      <c r="I1110" s="992" t="s">
        <v>2971</v>
      </c>
      <c r="J1110" s="1618">
        <v>95</v>
      </c>
      <c r="K1110" s="1405">
        <v>0</v>
      </c>
      <c r="L1110" s="1618">
        <v>42</v>
      </c>
      <c r="M1110" s="1406">
        <v>0</v>
      </c>
      <c r="N1110" s="993">
        <v>43217</v>
      </c>
      <c r="O1110" s="993" t="s">
        <v>154</v>
      </c>
      <c r="P1110" s="1166" t="s">
        <v>154</v>
      </c>
      <c r="Q1110" s="990"/>
      <c r="R1110" s="253">
        <v>26558</v>
      </c>
      <c r="S1110" s="1405">
        <v>95</v>
      </c>
      <c r="T1110" s="1406">
        <v>20</v>
      </c>
      <c r="U1110" s="992"/>
      <c r="V1110" s="1337">
        <v>3.9</v>
      </c>
      <c r="W1110" s="992">
        <v>43245</v>
      </c>
      <c r="X1110" s="992">
        <v>43252</v>
      </c>
      <c r="Y1110" s="1166"/>
      <c r="Z1110" s="1338"/>
      <c r="AA1110" s="1169"/>
      <c r="AJ1110" s="548"/>
      <c r="AN1110" s="548"/>
    </row>
    <row r="1111" spans="1:40" s="191" customFormat="1" ht="28.5" hidden="1" customHeight="1" x14ac:dyDescent="0.25">
      <c r="A1111" s="1076">
        <v>27631</v>
      </c>
      <c r="B1111" s="1334" t="s">
        <v>2635</v>
      </c>
      <c r="C1111" s="1420" t="s">
        <v>2972</v>
      </c>
      <c r="D1111" s="1643" t="s">
        <v>2973</v>
      </c>
      <c r="E1111" s="1631"/>
      <c r="F1111" s="992"/>
      <c r="G1111" s="991">
        <v>43166</v>
      </c>
      <c r="H1111" s="992">
        <v>43168</v>
      </c>
      <c r="I1111" s="992" t="s">
        <v>2974</v>
      </c>
      <c r="J1111" s="1618">
        <v>20</v>
      </c>
      <c r="K1111" s="1405">
        <v>0</v>
      </c>
      <c r="L1111" s="1618"/>
      <c r="M1111" s="1406">
        <v>0</v>
      </c>
      <c r="N1111" s="993">
        <v>43202</v>
      </c>
      <c r="O1111" s="993" t="s">
        <v>154</v>
      </c>
      <c r="P1111" s="1166" t="s">
        <v>154</v>
      </c>
      <c r="Q1111" s="990"/>
      <c r="R1111" s="1619">
        <v>27631</v>
      </c>
      <c r="S1111" s="1405">
        <v>44</v>
      </c>
      <c r="T1111" s="1406">
        <v>0</v>
      </c>
      <c r="U1111" s="992"/>
      <c r="V1111" s="1337">
        <v>1.4</v>
      </c>
      <c r="W1111" s="992">
        <v>43210</v>
      </c>
      <c r="X1111" s="992" t="s">
        <v>222</v>
      </c>
      <c r="Y1111" s="1166"/>
      <c r="Z1111" s="1338"/>
      <c r="AA1111" s="1627" t="s">
        <v>2975</v>
      </c>
      <c r="AJ1111" s="548"/>
      <c r="AN1111" s="548"/>
    </row>
    <row r="1112" spans="1:40" s="191" customFormat="1" ht="26.85" hidden="1" customHeight="1" x14ac:dyDescent="0.25">
      <c r="A1112" s="1336">
        <v>27922</v>
      </c>
      <c r="B1112" s="1334" t="s">
        <v>2976</v>
      </c>
      <c r="C1112" s="1620" t="s">
        <v>2977</v>
      </c>
      <c r="D1112" s="1335" t="s">
        <v>2978</v>
      </c>
      <c r="E1112" s="989"/>
      <c r="F1112" s="992"/>
      <c r="G1112" s="991">
        <v>43193</v>
      </c>
      <c r="H1112" s="991">
        <v>43193</v>
      </c>
      <c r="I1112" s="992" t="s">
        <v>2860</v>
      </c>
      <c r="J1112" s="1618"/>
      <c r="K1112" s="1405"/>
      <c r="L1112" s="1618"/>
      <c r="M1112" s="1406"/>
      <c r="N1112" s="993"/>
      <c r="O1112" s="993" t="s">
        <v>154</v>
      </c>
      <c r="P1112" s="1166" t="s">
        <v>154</v>
      </c>
      <c r="Q1112" s="990"/>
      <c r="R1112" s="1619">
        <v>27922</v>
      </c>
      <c r="S1112" s="1405"/>
      <c r="T1112" s="1406"/>
      <c r="U1112" s="992"/>
      <c r="V1112" s="1337">
        <v>2.4</v>
      </c>
      <c r="W1112" s="992">
        <v>43238</v>
      </c>
      <c r="X1112" s="992">
        <v>43259</v>
      </c>
      <c r="Y1112" s="1166"/>
      <c r="Z1112" s="1338"/>
      <c r="AA1112" s="1169"/>
      <c r="AJ1112" s="548"/>
      <c r="AN1112" s="548"/>
    </row>
    <row r="1113" spans="1:40" s="1" customFormat="1" ht="23.85" hidden="1" customHeight="1" x14ac:dyDescent="0.25">
      <c r="A1113" s="1336">
        <v>27920</v>
      </c>
      <c r="B1113" s="1334" t="s">
        <v>2979</v>
      </c>
      <c r="C1113" s="1620" t="s">
        <v>2980</v>
      </c>
      <c r="D1113" s="1335" t="s">
        <v>2981</v>
      </c>
      <c r="E1113" s="989"/>
      <c r="F1113" s="992"/>
      <c r="G1113" s="991">
        <v>43193</v>
      </c>
      <c r="H1113" s="991">
        <v>43193</v>
      </c>
      <c r="I1113" s="992" t="s">
        <v>2860</v>
      </c>
      <c r="J1113" s="1618"/>
      <c r="K1113" s="1405"/>
      <c r="L1113" s="1618"/>
      <c r="M1113" s="1406"/>
      <c r="N1113" s="993"/>
      <c r="O1113" s="993" t="s">
        <v>154</v>
      </c>
      <c r="P1113" s="1166" t="s">
        <v>154</v>
      </c>
      <c r="Q1113" s="990"/>
      <c r="R1113" s="253">
        <v>27920</v>
      </c>
      <c r="S1113" s="1405"/>
      <c r="T1113" s="1406"/>
      <c r="U1113" s="992"/>
      <c r="V1113" s="1337">
        <v>2</v>
      </c>
      <c r="W1113" s="992">
        <v>43238</v>
      </c>
      <c r="X1113" s="992">
        <v>43252</v>
      </c>
      <c r="Y1113" s="1166"/>
      <c r="Z1113" s="1338"/>
      <c r="AA1113" s="1169"/>
      <c r="AG1113" s="191"/>
      <c r="AJ1113" s="545"/>
      <c r="AN1113" s="545"/>
    </row>
    <row r="1114" spans="1:40" s="1" customFormat="1" ht="15" hidden="1" customHeight="1" x14ac:dyDescent="0.25">
      <c r="A1114" s="1336">
        <v>26579</v>
      </c>
      <c r="B1114" s="1334">
        <v>295</v>
      </c>
      <c r="C1114" s="1420" t="s">
        <v>1150</v>
      </c>
      <c r="D1114" s="1351" t="s">
        <v>2982</v>
      </c>
      <c r="E1114" s="989"/>
      <c r="F1114" s="992"/>
      <c r="G1114" s="991"/>
      <c r="H1114" s="992"/>
      <c r="I1114" s="992"/>
      <c r="J1114" s="1618"/>
      <c r="K1114" s="1405"/>
      <c r="L1114" s="1618"/>
      <c r="M1114" s="1406"/>
      <c r="N1114" s="993"/>
      <c r="O1114" s="993"/>
      <c r="P1114" s="1166"/>
      <c r="Q1114" s="990"/>
      <c r="R1114" s="1619"/>
      <c r="S1114" s="1405">
        <v>240</v>
      </c>
      <c r="T1114" s="1406">
        <v>240</v>
      </c>
      <c r="U1114" s="992"/>
      <c r="V1114" s="1337" t="s">
        <v>2983</v>
      </c>
      <c r="W1114" s="992"/>
      <c r="X1114" s="992"/>
      <c r="Y1114" s="992"/>
      <c r="Z1114" s="992"/>
      <c r="AA1114" s="992"/>
      <c r="AG1114" s="191"/>
      <c r="AJ1114" s="545"/>
      <c r="AN1114" s="545"/>
    </row>
    <row r="1115" spans="1:40" s="1" customFormat="1" ht="15" hidden="1" customHeight="1" x14ac:dyDescent="0.25">
      <c r="A1115" s="1336">
        <v>27928</v>
      </c>
      <c r="B1115" s="1334">
        <v>183</v>
      </c>
      <c r="C1115" s="1420" t="s">
        <v>2984</v>
      </c>
      <c r="D1115" s="1351" t="s">
        <v>2851</v>
      </c>
      <c r="E1115" s="989"/>
      <c r="F1115" s="992"/>
      <c r="G1115" s="991">
        <v>43173</v>
      </c>
      <c r="H1115" s="992">
        <v>43174</v>
      </c>
      <c r="I1115" s="992" t="s">
        <v>2985</v>
      </c>
      <c r="J1115" s="1618"/>
      <c r="K1115" s="1405"/>
      <c r="L1115" s="1618"/>
      <c r="M1115" s="1406"/>
      <c r="N1115" s="993"/>
      <c r="O1115" s="993"/>
      <c r="P1115" s="1166"/>
      <c r="Q1115" s="1646"/>
      <c r="R1115" s="1619">
        <v>27928</v>
      </c>
      <c r="S1115" s="1405"/>
      <c r="T1115" s="1406"/>
      <c r="U1115" s="992"/>
      <c r="V1115" s="1337"/>
      <c r="W1115" s="992"/>
      <c r="X1115" s="992"/>
      <c r="Y1115" s="1166"/>
      <c r="Z1115" s="1338"/>
      <c r="AA1115" s="1169"/>
      <c r="AG1115" s="191"/>
      <c r="AJ1115" s="545"/>
      <c r="AN1115" s="545"/>
    </row>
    <row r="1116" spans="1:40" s="1" customFormat="1" ht="15" hidden="1" customHeight="1" x14ac:dyDescent="0.25">
      <c r="A1116" s="331">
        <v>26560</v>
      </c>
      <c r="B1116" s="1334">
        <v>190</v>
      </c>
      <c r="C1116" s="1420" t="s">
        <v>2986</v>
      </c>
      <c r="D1116" s="1335" t="s">
        <v>74</v>
      </c>
      <c r="E1116" s="989"/>
      <c r="F1116" s="992"/>
      <c r="G1116" s="991"/>
      <c r="H1116" s="992"/>
      <c r="I1116" s="992"/>
      <c r="J1116" s="1618"/>
      <c r="K1116" s="1405"/>
      <c r="L1116" s="1618"/>
      <c r="M1116" s="1406"/>
      <c r="N1116" s="993"/>
      <c r="O1116" s="993"/>
      <c r="P1116" s="1166"/>
      <c r="Q1116" s="990"/>
      <c r="R1116" s="253"/>
      <c r="S1116" s="1405">
        <v>274</v>
      </c>
      <c r="T1116" s="1406">
        <v>274</v>
      </c>
      <c r="U1116" s="992"/>
      <c r="V1116" s="1337"/>
      <c r="W1116" s="992"/>
      <c r="X1116" s="992"/>
      <c r="Y1116" s="1166"/>
      <c r="Z1116" s="1338"/>
      <c r="AA1116" s="1169"/>
      <c r="AG1116" s="191"/>
      <c r="AJ1116" s="545"/>
      <c r="AN1116" s="545"/>
    </row>
    <row r="1117" spans="1:40" s="1" customFormat="1" ht="15" hidden="1" customHeight="1" x14ac:dyDescent="0.25">
      <c r="A1117" s="324">
        <v>28361</v>
      </c>
      <c r="B1117" s="1334">
        <v>143</v>
      </c>
      <c r="C1117" s="1420" t="s">
        <v>2987</v>
      </c>
      <c r="D1117" s="1335" t="s">
        <v>2988</v>
      </c>
      <c r="E1117" s="989"/>
      <c r="F1117" s="992"/>
      <c r="G1117" s="991">
        <v>43270</v>
      </c>
      <c r="H1117" s="992">
        <v>43292</v>
      </c>
      <c r="I1117" s="992" t="s">
        <v>2989</v>
      </c>
      <c r="J1117" s="1618">
        <v>35</v>
      </c>
      <c r="K1117" s="1405">
        <v>0</v>
      </c>
      <c r="L1117" s="1618">
        <v>5</v>
      </c>
      <c r="M1117" s="1406">
        <v>5</v>
      </c>
      <c r="N1117" s="993">
        <v>43301</v>
      </c>
      <c r="O1117" s="339" t="s">
        <v>590</v>
      </c>
      <c r="P1117" s="1166"/>
      <c r="Q1117" s="990"/>
      <c r="R1117" s="324">
        <v>28361</v>
      </c>
      <c r="S1117" s="1405">
        <v>16</v>
      </c>
      <c r="T1117" s="1406">
        <v>16</v>
      </c>
      <c r="U1117" s="992"/>
      <c r="V1117" s="1337"/>
      <c r="W1117" s="992"/>
      <c r="X1117" s="992">
        <v>43314</v>
      </c>
      <c r="Y1117" s="1166"/>
      <c r="Z1117" s="1338"/>
      <c r="AA1117" s="1169"/>
      <c r="AG1117" s="191"/>
      <c r="AJ1117" s="545"/>
      <c r="AN1117" s="545"/>
    </row>
    <row r="1118" spans="1:40" s="1" customFormat="1" ht="15" hidden="1" customHeight="1" x14ac:dyDescent="0.25">
      <c r="A1118" s="1260"/>
      <c r="B1118" s="1332"/>
      <c r="C1118" s="1419"/>
      <c r="D1118" s="1287"/>
      <c r="E1118" s="1297"/>
      <c r="F1118" s="1230"/>
      <c r="G1118" s="1229"/>
      <c r="H1118" s="1230"/>
      <c r="I1118" s="1230"/>
      <c r="J1118" s="1379"/>
      <c r="K1118" s="1379"/>
      <c r="L1118" s="1379"/>
      <c r="M1118" s="1391"/>
      <c r="N1118" s="1231"/>
      <c r="O1118" s="1231"/>
      <c r="P1118" s="1097"/>
      <c r="Q1118" s="1045"/>
      <c r="R1118" s="1101"/>
      <c r="S1118" s="1379"/>
      <c r="T1118" s="1444"/>
      <c r="U1118" s="1230"/>
      <c r="V1118" s="1307"/>
      <c r="W1118" s="1230"/>
      <c r="X1118" s="1230"/>
      <c r="Y1118" s="1097"/>
      <c r="Z1118" s="1331"/>
      <c r="AA1118" s="1109"/>
      <c r="AG1118" s="191"/>
      <c r="AJ1118" s="545"/>
      <c r="AN1118" s="545"/>
    </row>
    <row r="1121" spans="1:40" s="1" customFormat="1" ht="15" customHeight="1" x14ac:dyDescent="0.25">
      <c r="A1121" s="1241" t="s">
        <v>2990</v>
      </c>
      <c r="B1121" s="1250"/>
      <c r="C1121" s="1647"/>
      <c r="D1121" s="1257"/>
      <c r="E1121" s="1245"/>
      <c r="F1121" s="1245"/>
      <c r="G1121" s="1244"/>
      <c r="H1121" s="1245"/>
      <c r="I1121" s="1245"/>
      <c r="J1121" s="1494"/>
      <c r="K1121" s="1494"/>
      <c r="L1121" s="1494"/>
      <c r="M1121" s="1494"/>
      <c r="N1121" s="1494"/>
      <c r="O1121" s="1494"/>
      <c r="P1121" s="1249"/>
      <c r="Q1121" s="1249"/>
      <c r="R1121" s="1494"/>
      <c r="S1121" s="1494"/>
      <c r="T1121" s="1494"/>
      <c r="U1121" s="1245"/>
      <c r="V1121" s="1648"/>
      <c r="W1121" s="1245"/>
      <c r="X1121" s="1245"/>
      <c r="Y1121" s="1245"/>
      <c r="Z1121" s="1648"/>
      <c r="AA1121" s="1245"/>
      <c r="AG1121" s="191" t="s">
        <v>2035</v>
      </c>
      <c r="AH1121" s="1" t="s">
        <v>2991</v>
      </c>
      <c r="AJ1121" s="547"/>
      <c r="AK1121" s="55"/>
      <c r="AL1121" s="55"/>
      <c r="AN1121" s="545"/>
    </row>
    <row r="1122" spans="1:40" s="1" customFormat="1" ht="15" customHeight="1" x14ac:dyDescent="0.25">
      <c r="A1122" s="1101">
        <v>28302</v>
      </c>
      <c r="B1122" s="1225"/>
      <c r="C1122" s="1649" t="s">
        <v>2576</v>
      </c>
      <c r="D1122" s="1650" t="s">
        <v>2577</v>
      </c>
      <c r="E1122" s="1044"/>
      <c r="F1122" s="1230"/>
      <c r="G1122" s="1282">
        <v>43214</v>
      </c>
      <c r="H1122" s="1065">
        <v>43214</v>
      </c>
      <c r="I1122" s="1065"/>
      <c r="J1122" s="1443"/>
      <c r="K1122" s="1443"/>
      <c r="L1122" s="1443"/>
      <c r="M1122" s="1443"/>
      <c r="N1122" s="1037">
        <v>43238</v>
      </c>
      <c r="O1122" s="1037"/>
      <c r="P1122" s="1097"/>
      <c r="Q1122" s="1068"/>
      <c r="R1122" s="170">
        <v>28302</v>
      </c>
      <c r="S1122" s="1443"/>
      <c r="T1122" s="1379"/>
      <c r="U1122" s="1230"/>
      <c r="V1122" s="1280"/>
      <c r="W1122" s="1230"/>
      <c r="X1122" s="1230">
        <v>43266</v>
      </c>
      <c r="Y1122" s="1234"/>
      <c r="Z1122" s="1226"/>
      <c r="AA1122" s="1110"/>
      <c r="AG1122" s="191" t="s">
        <v>2038</v>
      </c>
      <c r="AJ1122" s="547"/>
      <c r="AK1122" s="55"/>
      <c r="AL1122" s="55"/>
      <c r="AN1122" s="545"/>
    </row>
    <row r="1123" spans="1:40" s="1" customFormat="1" ht="15" customHeight="1" x14ac:dyDescent="0.25">
      <c r="A1123" s="204"/>
      <c r="B1123" s="16"/>
      <c r="C1123" s="536"/>
      <c r="D1123" s="537"/>
      <c r="E1123" s="264"/>
      <c r="F1123" s="328"/>
      <c r="G1123" s="441"/>
      <c r="H1123" s="438"/>
      <c r="I1123" s="438"/>
      <c r="J1123" s="476"/>
      <c r="K1123" s="476"/>
      <c r="L1123" s="476"/>
      <c r="M1123" s="476"/>
      <c r="N1123" s="265"/>
      <c r="O1123" s="265"/>
      <c r="P1123" s="279"/>
      <c r="Q1123" s="538"/>
      <c r="R1123" s="170"/>
      <c r="S1123" s="476"/>
      <c r="T1123" s="374"/>
      <c r="U1123" s="328"/>
      <c r="V1123" s="322"/>
      <c r="W1123" s="328"/>
      <c r="X1123" s="328"/>
      <c r="Y1123" s="330"/>
      <c r="Z1123" s="325"/>
      <c r="AA1123" s="336"/>
      <c r="AG1123" s="191" t="s">
        <v>2041</v>
      </c>
      <c r="AJ1123" s="547"/>
      <c r="AK1123" s="55"/>
      <c r="AL1123" s="55"/>
      <c r="AN1123" s="545"/>
    </row>
    <row r="1124" spans="1:40" x14ac:dyDescent="0.25">
      <c r="AG1124" s="191"/>
    </row>
    <row r="1125" spans="1:40" s="1" customFormat="1" ht="15" hidden="1" customHeight="1" x14ac:dyDescent="0.2">
      <c r="A1125" s="1651" t="s">
        <v>2992</v>
      </c>
      <c r="B1125" s="1651"/>
      <c r="C1125" s="1652"/>
      <c r="D1125" s="1467"/>
      <c r="E1125" s="1465"/>
      <c r="F1125" s="1465"/>
      <c r="G1125" s="1467"/>
      <c r="H1125" s="1467"/>
      <c r="I1125" s="1465"/>
      <c r="J1125" s="1465"/>
      <c r="K1125" s="1467"/>
      <c r="L1125" s="1469"/>
      <c r="M1125" s="1465"/>
      <c r="N1125" s="1469"/>
      <c r="O1125" s="1469"/>
      <c r="P1125" s="1465"/>
      <c r="Q1125" s="1467"/>
      <c r="R1125" s="1467"/>
      <c r="S1125" s="1467"/>
      <c r="T1125" s="1467"/>
      <c r="U1125" s="1465"/>
      <c r="V1125" s="1469"/>
      <c r="W1125" s="1469"/>
      <c r="X1125" s="1465"/>
      <c r="Y1125" s="1467"/>
      <c r="Z1125" s="1467"/>
      <c r="AA1125" s="1465"/>
      <c r="AC1125" s="476"/>
      <c r="AD1125" s="405"/>
      <c r="AE1125" s="405"/>
      <c r="AF1125" s="476"/>
      <c r="AG1125" s="405" t="s">
        <v>2993</v>
      </c>
      <c r="AJ1125" s="547"/>
      <c r="AK1125" s="55"/>
      <c r="AL1125" s="55"/>
      <c r="AN1125" s="545"/>
    </row>
    <row r="1126" spans="1:40" s="1" customFormat="1" ht="15" hidden="1" customHeight="1" x14ac:dyDescent="0.25">
      <c r="A1126" s="1101">
        <v>27688</v>
      </c>
      <c r="B1126" s="1225">
        <v>101</v>
      </c>
      <c r="C1126" s="1390" t="s">
        <v>2994</v>
      </c>
      <c r="D1126" s="1409" t="s">
        <v>2995</v>
      </c>
      <c r="E1126" s="1044"/>
      <c r="F1126" s="1230"/>
      <c r="G1126" s="1064"/>
      <c r="H1126" s="1230">
        <v>43265</v>
      </c>
      <c r="I1126" s="1230" t="s">
        <v>2996</v>
      </c>
      <c r="J1126" s="1379"/>
      <c r="K1126" s="1379"/>
      <c r="L1126" s="1379"/>
      <c r="M1126" s="1391"/>
      <c r="N1126" s="1231"/>
      <c r="O1126" s="1231"/>
      <c r="P1126" s="1234"/>
      <c r="Q1126" s="1225"/>
      <c r="R1126" s="892"/>
      <c r="S1126" s="1379"/>
      <c r="T1126" s="1379"/>
      <c r="U1126" s="1230"/>
      <c r="V1126" s="1280"/>
      <c r="W1126" s="1230"/>
      <c r="X1126" s="1230"/>
      <c r="Y1126" s="1234"/>
      <c r="Z1126" s="1226"/>
      <c r="AA1126" s="1110"/>
      <c r="AG1126" s="191"/>
      <c r="AJ1126" s="547"/>
      <c r="AK1126" s="55"/>
      <c r="AL1126" s="55"/>
      <c r="AN1126" s="545"/>
    </row>
    <row r="1127" spans="1:40" s="1" customFormat="1" ht="15" customHeight="1" x14ac:dyDescent="0.25">
      <c r="A1127" s="892"/>
      <c r="B1127" s="1225"/>
      <c r="C1127" s="1390"/>
      <c r="D1127" s="1409"/>
      <c r="E1127" s="1044"/>
      <c r="F1127" s="1230"/>
      <c r="G1127" s="1064"/>
      <c r="H1127" s="1230"/>
      <c r="I1127" s="1230"/>
      <c r="J1127" s="1379"/>
      <c r="K1127" s="1379"/>
      <c r="L1127" s="1379"/>
      <c r="M1127" s="1391"/>
      <c r="N1127" s="1231"/>
      <c r="O1127" s="1231"/>
      <c r="P1127" s="1234"/>
      <c r="Q1127" s="1225"/>
      <c r="R1127" s="892"/>
      <c r="S1127" s="1379"/>
      <c r="T1127" s="1379"/>
      <c r="U1127" s="1230"/>
      <c r="V1127" s="1280"/>
      <c r="W1127" s="1230"/>
      <c r="X1127" s="1230"/>
      <c r="Y1127" s="1234"/>
      <c r="Z1127" s="1226"/>
      <c r="AA1127" s="1110"/>
      <c r="AG1127" s="191"/>
      <c r="AJ1127" s="547"/>
      <c r="AK1127" s="55"/>
      <c r="AL1127" s="55"/>
      <c r="AN1127" s="545"/>
    </row>
    <row r="1128" spans="1:40" x14ac:dyDescent="0.25">
      <c r="AG1128" s="1261">
        <v>47617</v>
      </c>
      <c r="AH1128" s="289" t="s">
        <v>2031</v>
      </c>
      <c r="AI1128" s="289" t="s">
        <v>2032</v>
      </c>
      <c r="AJ1128" s="552"/>
      <c r="AK1128" s="289"/>
      <c r="AL1128" s="289" t="s">
        <v>2032</v>
      </c>
      <c r="AM1128" s="289" t="s">
        <v>2031</v>
      </c>
      <c r="AN1128" s="1262"/>
    </row>
    <row r="1129" spans="1:40" s="1" customFormat="1" ht="15" customHeight="1" x14ac:dyDescent="0.25">
      <c r="A1129" s="1653" t="s">
        <v>2997</v>
      </c>
      <c r="B1129" s="1654"/>
      <c r="C1129" s="1655"/>
      <c r="D1129" s="1656"/>
      <c r="E1129" s="1657"/>
      <c r="F1129" s="1657"/>
      <c r="G1129" s="1658"/>
      <c r="H1129" s="1657"/>
      <c r="I1129" s="1657"/>
      <c r="J1129" s="1659">
        <f>SUM(J1130:J1154)</f>
        <v>1056</v>
      </c>
      <c r="K1129" s="1659">
        <f>SUM(K1130:K1154)</f>
        <v>0</v>
      </c>
      <c r="L1129" s="1659">
        <f>SUM(L1130:L1154)</f>
        <v>545</v>
      </c>
      <c r="M1129" s="1659">
        <f>SUM(M1130:M1154)</f>
        <v>0</v>
      </c>
      <c r="N1129" s="1659"/>
      <c r="O1129" s="1659"/>
      <c r="P1129" s="1659"/>
      <c r="Q1129" s="1659"/>
      <c r="R1129" s="1659"/>
      <c r="S1129" s="1659">
        <f>SUM(S1130:S1154)</f>
        <v>1666</v>
      </c>
      <c r="T1129" s="1659">
        <f>SUM(T1130:T1154)</f>
        <v>160</v>
      </c>
      <c r="U1129" s="1657"/>
      <c r="V1129" s="1657"/>
      <c r="W1129" s="1657"/>
      <c r="X1129" s="1657"/>
      <c r="Y1129" s="1657"/>
      <c r="Z1129" s="1660"/>
      <c r="AA1129" s="1661"/>
      <c r="AG1129" s="1263" t="s">
        <v>2035</v>
      </c>
      <c r="AH1129" s="1237">
        <v>1306</v>
      </c>
      <c r="AI1129" s="1237">
        <v>1060</v>
      </c>
      <c r="AJ1129" s="1662">
        <f>AI1129/AH1129</f>
        <v>0.81163859111791725</v>
      </c>
      <c r="AK1129" s="1663" t="s">
        <v>2998</v>
      </c>
      <c r="AL1129" s="1663">
        <v>508695</v>
      </c>
      <c r="AM1129" s="1237">
        <v>560453</v>
      </c>
      <c r="AN1129" s="1264">
        <f>AL1129/AM1129</f>
        <v>0.90764970479237328</v>
      </c>
    </row>
    <row r="1130" spans="1:40" s="1" customFormat="1" ht="20.85" customHeight="1" x14ac:dyDescent="0.25">
      <c r="A1130" s="1105">
        <v>27742</v>
      </c>
      <c r="B1130" s="1225">
        <v>901</v>
      </c>
      <c r="C1130" s="1390" t="s">
        <v>2999</v>
      </c>
      <c r="D1130" s="1227" t="s">
        <v>752</v>
      </c>
      <c r="E1130" s="1044">
        <v>43231</v>
      </c>
      <c r="F1130" s="1230"/>
      <c r="G1130" s="1064">
        <v>43231</v>
      </c>
      <c r="H1130" s="1230">
        <v>43238</v>
      </c>
      <c r="I1130" s="162" t="s">
        <v>3000</v>
      </c>
      <c r="J1130" s="1379">
        <v>48</v>
      </c>
      <c r="K1130" s="1405">
        <v>0</v>
      </c>
      <c r="L1130" s="1379">
        <v>9</v>
      </c>
      <c r="M1130" s="1391">
        <v>0</v>
      </c>
      <c r="N1130" s="1231">
        <v>43262</v>
      </c>
      <c r="O1130" s="1231" t="s">
        <v>590</v>
      </c>
      <c r="P1130" s="1234" t="s">
        <v>590</v>
      </c>
      <c r="Q1130" s="1225"/>
      <c r="R1130" s="170">
        <v>27742</v>
      </c>
      <c r="S1130" s="1379">
        <v>50</v>
      </c>
      <c r="T1130" s="1379">
        <v>0</v>
      </c>
      <c r="U1130" s="1230">
        <v>43276</v>
      </c>
      <c r="V1130" s="1280"/>
      <c r="W1130" s="1230"/>
      <c r="X1130" s="1230">
        <v>43290</v>
      </c>
      <c r="Y1130" s="1234"/>
      <c r="Z1130" s="1226"/>
      <c r="AA1130" s="1110"/>
      <c r="AG1130" s="1263" t="s">
        <v>2038</v>
      </c>
      <c r="AH1130" s="1237">
        <v>703</v>
      </c>
      <c r="AI1130" s="1237">
        <v>430</v>
      </c>
      <c r="AJ1130" s="1662">
        <f>AI1130/AH1130</f>
        <v>0.61166429587482218</v>
      </c>
      <c r="AK1130" s="1663"/>
      <c r="AL1130" s="1663"/>
      <c r="AM1130" s="1237"/>
      <c r="AN1130" s="1264"/>
    </row>
    <row r="1131" spans="1:40" s="1" customFormat="1" ht="19.5" customHeight="1" x14ac:dyDescent="0.25">
      <c r="A1131" s="110">
        <v>27743</v>
      </c>
      <c r="B1131" s="302">
        <v>902</v>
      </c>
      <c r="C1131" s="414" t="s">
        <v>3001</v>
      </c>
      <c r="D1131" s="1227" t="s">
        <v>752</v>
      </c>
      <c r="E1131" s="95">
        <v>43231</v>
      </c>
      <c r="F1131" s="162"/>
      <c r="G1131" s="26">
        <v>43231</v>
      </c>
      <c r="H1131" s="162">
        <v>43238</v>
      </c>
      <c r="I1131" s="162" t="s">
        <v>3000</v>
      </c>
      <c r="J1131" s="394">
        <v>28</v>
      </c>
      <c r="K1131" s="502">
        <v>0</v>
      </c>
      <c r="L1131" s="394">
        <v>6</v>
      </c>
      <c r="M1131" s="407">
        <v>0</v>
      </c>
      <c r="N1131" s="298">
        <v>43262</v>
      </c>
      <c r="O1131" s="298" t="s">
        <v>590</v>
      </c>
      <c r="P1131" s="301" t="s">
        <v>590</v>
      </c>
      <c r="Q1131" s="302"/>
      <c r="R1131" s="170">
        <v>27743</v>
      </c>
      <c r="S1131" s="394">
        <v>43</v>
      </c>
      <c r="T1131" s="394">
        <v>5</v>
      </c>
      <c r="U1131" s="162">
        <v>43276</v>
      </c>
      <c r="V1131" s="340"/>
      <c r="W1131" s="162"/>
      <c r="X1131" s="162">
        <v>43290</v>
      </c>
      <c r="Y1131" s="301"/>
      <c r="Z1131" s="341"/>
      <c r="AA1131" s="305"/>
      <c r="AG1131" s="1263" t="s">
        <v>2041</v>
      </c>
      <c r="AH1131" s="1237">
        <v>2883</v>
      </c>
      <c r="AI1131" s="1237">
        <v>1953</v>
      </c>
      <c r="AJ1131" s="1662">
        <f>AI1131/AH1131</f>
        <v>0.67741935483870963</v>
      </c>
      <c r="AK1131" s="1663"/>
      <c r="AL1131" s="1663"/>
      <c r="AM1131" s="1237"/>
      <c r="AN1131" s="1264"/>
    </row>
    <row r="1132" spans="1:40" s="1" customFormat="1" ht="18.75" customHeight="1" x14ac:dyDescent="0.25">
      <c r="A1132" s="1101">
        <v>27744</v>
      </c>
      <c r="B1132" s="1225">
        <v>903</v>
      </c>
      <c r="C1132" s="1390" t="s">
        <v>3002</v>
      </c>
      <c r="D1132" s="1227" t="s">
        <v>2519</v>
      </c>
      <c r="E1132" s="1044">
        <v>43238</v>
      </c>
      <c r="F1132" s="1230"/>
      <c r="G1132" s="1064">
        <v>43237</v>
      </c>
      <c r="H1132" s="1230">
        <v>43243</v>
      </c>
      <c r="I1132" s="1230" t="s">
        <v>3003</v>
      </c>
      <c r="J1132" s="1379">
        <v>265</v>
      </c>
      <c r="K1132" s="1457">
        <v>0</v>
      </c>
      <c r="L1132" s="1379">
        <v>130</v>
      </c>
      <c r="M1132" s="1391">
        <v>0</v>
      </c>
      <c r="N1132" s="1231">
        <v>43269</v>
      </c>
      <c r="O1132" s="1231" t="s">
        <v>590</v>
      </c>
      <c r="P1132" s="1234" t="s">
        <v>590</v>
      </c>
      <c r="Q1132" s="1225"/>
      <c r="R1132" s="293">
        <v>27744</v>
      </c>
      <c r="S1132" s="1379">
        <v>443</v>
      </c>
      <c r="T1132" s="1379">
        <v>10</v>
      </c>
      <c r="U1132" s="1230">
        <v>43299</v>
      </c>
      <c r="V1132" s="1280"/>
      <c r="W1132" s="1230"/>
      <c r="X1132" s="1230">
        <v>43297</v>
      </c>
      <c r="Y1132" s="1234"/>
      <c r="Z1132" s="1226"/>
      <c r="AA1132" s="1110"/>
      <c r="AG1132" s="1263"/>
      <c r="AH1132" s="1237">
        <f>SUM(AH1129:AH1131)</f>
        <v>4892</v>
      </c>
      <c r="AI1132" s="1237">
        <f>SUM(AI1129:AI1131)</f>
        <v>3443</v>
      </c>
      <c r="AJ1132" s="1662">
        <f>AI1132/AH1132</f>
        <v>0.70380212591986913</v>
      </c>
      <c r="AK1132" s="1663"/>
      <c r="AL1132" s="1663"/>
      <c r="AM1132" s="1237"/>
      <c r="AN1132" s="1264"/>
    </row>
    <row r="1133" spans="1:40" s="1" customFormat="1" ht="15" hidden="1" customHeight="1" x14ac:dyDescent="0.25">
      <c r="A1133" s="1101">
        <v>27745</v>
      </c>
      <c r="B1133" s="1225">
        <v>904</v>
      </c>
      <c r="C1133" s="1390" t="s">
        <v>3004</v>
      </c>
      <c r="D1133" s="1227" t="s">
        <v>3005</v>
      </c>
      <c r="E1133" s="1044">
        <v>43238</v>
      </c>
      <c r="F1133" s="1230"/>
      <c r="G1133" s="1064">
        <v>43245</v>
      </c>
      <c r="H1133" s="1230">
        <v>43249</v>
      </c>
      <c r="I1133" s="1230" t="s">
        <v>3006</v>
      </c>
      <c r="J1133" s="1379">
        <v>30</v>
      </c>
      <c r="K1133" s="1379">
        <v>0</v>
      </c>
      <c r="L1133" s="1379">
        <v>30</v>
      </c>
      <c r="M1133" s="1391">
        <v>0</v>
      </c>
      <c r="N1133" s="1231">
        <v>43269</v>
      </c>
      <c r="O1133" s="1231" t="s">
        <v>590</v>
      </c>
      <c r="P1133" s="1234" t="s">
        <v>590</v>
      </c>
      <c r="Q1133" s="1225"/>
      <c r="R1133" s="170">
        <v>27745</v>
      </c>
      <c r="S1133" s="1379">
        <v>45</v>
      </c>
      <c r="T1133" s="1379">
        <v>0</v>
      </c>
      <c r="U1133" s="1230">
        <v>43290</v>
      </c>
      <c r="V1133" s="1280"/>
      <c r="W1133" s="1230"/>
      <c r="X1133" s="1230">
        <v>43297</v>
      </c>
      <c r="Y1133" s="1234"/>
      <c r="Z1133" s="1226"/>
      <c r="AA1133" s="1110"/>
      <c r="AG1133" s="191"/>
      <c r="AJ1133" s="547"/>
      <c r="AK1133" s="55"/>
      <c r="AL1133" s="55"/>
      <c r="AN1133" s="545"/>
    </row>
    <row r="1134" spans="1:40" s="1" customFormat="1" ht="18" hidden="1" customHeight="1" x14ac:dyDescent="0.25">
      <c r="A1134" s="1101">
        <v>28478</v>
      </c>
      <c r="B1134" s="1225">
        <v>905</v>
      </c>
      <c r="C1134" s="1390" t="s">
        <v>3007</v>
      </c>
      <c r="D1134" s="1227" t="s">
        <v>3008</v>
      </c>
      <c r="E1134" s="1044"/>
      <c r="F1134" s="1230"/>
      <c r="G1134" s="1064">
        <v>43263</v>
      </c>
      <c r="H1134" s="1230">
        <v>43264</v>
      </c>
      <c r="I1134" s="1230" t="s">
        <v>2996</v>
      </c>
      <c r="J1134" s="1379">
        <v>7</v>
      </c>
      <c r="K1134" s="1405">
        <v>0</v>
      </c>
      <c r="L1134" s="1379">
        <v>6</v>
      </c>
      <c r="M1134" s="1391">
        <v>0</v>
      </c>
      <c r="N1134" s="1231">
        <v>43279</v>
      </c>
      <c r="O1134" s="1231" t="s">
        <v>590</v>
      </c>
      <c r="P1134" s="1234" t="s">
        <v>590</v>
      </c>
      <c r="Q1134" s="1225"/>
      <c r="R1134" s="170">
        <v>28478</v>
      </c>
      <c r="S1134" s="1379">
        <v>5</v>
      </c>
      <c r="T1134" s="1379">
        <v>0</v>
      </c>
      <c r="U1134" s="1230"/>
      <c r="V1134" s="1280"/>
      <c r="W1134" s="1230"/>
      <c r="X1134" s="1230"/>
      <c r="Y1134" s="1234"/>
      <c r="Z1134" s="1226"/>
      <c r="AA1134" s="1110"/>
      <c r="AG1134" s="191"/>
      <c r="AJ1134" s="547"/>
      <c r="AK1134" s="55"/>
      <c r="AL1134" s="55"/>
      <c r="AN1134" s="545"/>
    </row>
    <row r="1135" spans="1:40" s="1" customFormat="1" ht="15" hidden="1" customHeight="1" x14ac:dyDescent="0.25">
      <c r="A1135" s="1101">
        <v>27747</v>
      </c>
      <c r="B1135" s="1225">
        <v>906</v>
      </c>
      <c r="C1135" s="1390" t="s">
        <v>3009</v>
      </c>
      <c r="D1135" s="1409" t="s">
        <v>3010</v>
      </c>
      <c r="E1135" s="1044">
        <v>43238</v>
      </c>
      <c r="F1135" s="1230"/>
      <c r="G1135" s="1064">
        <v>43245</v>
      </c>
      <c r="H1135" s="1230">
        <v>43249</v>
      </c>
      <c r="I1135" s="1230" t="s">
        <v>3006</v>
      </c>
      <c r="J1135" s="1379">
        <v>75</v>
      </c>
      <c r="K1135" s="1457">
        <v>0</v>
      </c>
      <c r="L1135" s="1379">
        <v>75</v>
      </c>
      <c r="M1135" s="1391">
        <v>0</v>
      </c>
      <c r="N1135" s="1231">
        <v>43269</v>
      </c>
      <c r="O1135" s="1231" t="s">
        <v>590</v>
      </c>
      <c r="P1135" s="1234" t="s">
        <v>590</v>
      </c>
      <c r="Q1135" s="1225"/>
      <c r="R1135" s="170">
        <v>27747</v>
      </c>
      <c r="S1135" s="1379">
        <v>86</v>
      </c>
      <c r="T1135" s="1379">
        <v>0</v>
      </c>
      <c r="U1135" s="1230">
        <v>43289</v>
      </c>
      <c r="V1135" s="1280"/>
      <c r="W1135" s="1230"/>
      <c r="X1135" s="1230">
        <v>43290</v>
      </c>
      <c r="Y1135" s="1234"/>
      <c r="Z1135" s="1226"/>
      <c r="AA1135" s="1110"/>
      <c r="AG1135" s="191"/>
      <c r="AJ1135" s="547"/>
      <c r="AK1135" s="55"/>
      <c r="AL1135" s="55"/>
      <c r="AN1135" s="545"/>
    </row>
    <row r="1136" spans="1:40" s="1" customFormat="1" ht="15" hidden="1" customHeight="1" x14ac:dyDescent="0.25">
      <c r="A1136" s="1101">
        <v>27748</v>
      </c>
      <c r="B1136" s="1225">
        <v>910</v>
      </c>
      <c r="C1136" s="1390" t="s">
        <v>3011</v>
      </c>
      <c r="D1136" s="1227" t="s">
        <v>3012</v>
      </c>
      <c r="E1136" s="1044">
        <v>43245</v>
      </c>
      <c r="F1136" s="1230"/>
      <c r="G1136" s="1064">
        <v>43262</v>
      </c>
      <c r="H1136" s="1230">
        <v>43264</v>
      </c>
      <c r="I1136" s="1230" t="s">
        <v>2996</v>
      </c>
      <c r="J1136" s="1379">
        <v>65</v>
      </c>
      <c r="K1136" s="1457">
        <v>0</v>
      </c>
      <c r="L1136" s="1379">
        <v>65</v>
      </c>
      <c r="M1136" s="1391">
        <v>0</v>
      </c>
      <c r="N1136" s="1231">
        <v>43276</v>
      </c>
      <c r="O1136" s="1231" t="s">
        <v>590</v>
      </c>
      <c r="P1136" s="1234" t="s">
        <v>590</v>
      </c>
      <c r="Q1136" s="1225"/>
      <c r="R1136" s="170">
        <v>27748</v>
      </c>
      <c r="S1136" s="1379">
        <v>107</v>
      </c>
      <c r="T1136" s="1379">
        <v>5</v>
      </c>
      <c r="U1136" s="1230">
        <v>43289</v>
      </c>
      <c r="V1136" s="1280"/>
      <c r="W1136" s="1230"/>
      <c r="X1136" s="1230">
        <v>43297</v>
      </c>
      <c r="Y1136" s="1234"/>
      <c r="Z1136" s="1226"/>
      <c r="AA1136" s="1110"/>
      <c r="AG1136" s="191"/>
      <c r="AJ1136" s="547"/>
      <c r="AK1136" s="55"/>
      <c r="AL1136" s="55"/>
      <c r="AN1136" s="545"/>
    </row>
    <row r="1137" spans="1:40" s="1" customFormat="1" ht="15" hidden="1" customHeight="1" x14ac:dyDescent="0.25">
      <c r="A1137" s="1101">
        <v>27749</v>
      </c>
      <c r="B1137" s="1225">
        <v>912</v>
      </c>
      <c r="C1137" s="1390" t="s">
        <v>3013</v>
      </c>
      <c r="D1137" s="1412" t="s">
        <v>3014</v>
      </c>
      <c r="E1137" s="1044"/>
      <c r="F1137" s="1230"/>
      <c r="G1137" s="1064">
        <v>43214</v>
      </c>
      <c r="H1137" s="1230">
        <v>43217</v>
      </c>
      <c r="I1137" s="1230" t="s">
        <v>3015</v>
      </c>
      <c r="J1137" s="1379">
        <v>244</v>
      </c>
      <c r="K1137" s="1405">
        <v>0</v>
      </c>
      <c r="L1137" s="1379">
        <v>94</v>
      </c>
      <c r="M1137" s="1391">
        <v>0</v>
      </c>
      <c r="N1137" s="1231">
        <v>43259</v>
      </c>
      <c r="O1137" s="1231" t="s">
        <v>590</v>
      </c>
      <c r="P1137" s="1231" t="s">
        <v>590</v>
      </c>
      <c r="Q1137" s="1225"/>
      <c r="R1137" s="170">
        <v>27749</v>
      </c>
      <c r="S1137" s="1379">
        <v>313</v>
      </c>
      <c r="T1137" s="1379">
        <v>0</v>
      </c>
      <c r="U1137" s="1230">
        <v>43290</v>
      </c>
      <c r="V1137" s="1280"/>
      <c r="W1137" s="1230"/>
      <c r="X1137" s="1230">
        <v>43290</v>
      </c>
      <c r="Y1137" s="1234"/>
      <c r="Z1137" s="1226"/>
      <c r="AA1137" s="1110"/>
      <c r="AG1137" s="191"/>
      <c r="AJ1137" s="547"/>
      <c r="AK1137" s="55"/>
      <c r="AL1137" s="55"/>
      <c r="AN1137" s="545"/>
    </row>
    <row r="1138" spans="1:40" s="1" customFormat="1" ht="15" hidden="1" customHeight="1" x14ac:dyDescent="0.25">
      <c r="A1138" s="1101">
        <v>27750</v>
      </c>
      <c r="B1138" s="1225">
        <v>913</v>
      </c>
      <c r="C1138" s="1390" t="s">
        <v>3016</v>
      </c>
      <c r="D1138" s="1412" t="s">
        <v>3017</v>
      </c>
      <c r="E1138" s="1044"/>
      <c r="F1138" s="1230"/>
      <c r="G1138" s="1064">
        <v>43214</v>
      </c>
      <c r="H1138" s="1230">
        <v>43217</v>
      </c>
      <c r="I1138" s="1230" t="s">
        <v>3018</v>
      </c>
      <c r="J1138" s="1379">
        <v>198</v>
      </c>
      <c r="K1138" s="1405">
        <v>0</v>
      </c>
      <c r="L1138" s="1379">
        <v>82</v>
      </c>
      <c r="M1138" s="1391">
        <v>0</v>
      </c>
      <c r="N1138" s="1231">
        <v>43259</v>
      </c>
      <c r="O1138" s="1231" t="s">
        <v>590</v>
      </c>
      <c r="P1138" s="1231" t="s">
        <v>590</v>
      </c>
      <c r="Q1138" s="1225"/>
      <c r="R1138" s="170">
        <v>27750</v>
      </c>
      <c r="S1138" s="1379">
        <v>285</v>
      </c>
      <c r="T1138" s="1379">
        <v>0</v>
      </c>
      <c r="U1138" s="1230">
        <v>43290</v>
      </c>
      <c r="V1138" s="1280"/>
      <c r="W1138" s="1230"/>
      <c r="X1138" s="1230">
        <v>43290</v>
      </c>
      <c r="Y1138" s="1234"/>
      <c r="Z1138" s="1226"/>
      <c r="AA1138" s="1110"/>
      <c r="AG1138" s="191"/>
      <c r="AJ1138" s="547"/>
      <c r="AK1138" s="55"/>
      <c r="AL1138" s="55"/>
      <c r="AN1138" s="545"/>
    </row>
    <row r="1139" spans="1:40" s="1" customFormat="1" ht="15" hidden="1" customHeight="1" x14ac:dyDescent="0.25">
      <c r="A1139" s="1101">
        <v>27752</v>
      </c>
      <c r="B1139" s="1225">
        <v>926</v>
      </c>
      <c r="C1139" s="1390" t="s">
        <v>3019</v>
      </c>
      <c r="D1139" s="1227" t="s">
        <v>1077</v>
      </c>
      <c r="E1139" s="1044">
        <v>43245</v>
      </c>
      <c r="F1139" s="1230"/>
      <c r="G1139" s="1064">
        <v>43259</v>
      </c>
      <c r="H1139" s="1230">
        <v>43262</v>
      </c>
      <c r="I1139" s="1230" t="s">
        <v>3020</v>
      </c>
      <c r="J1139" s="1379">
        <v>18</v>
      </c>
      <c r="K1139" s="1457">
        <v>0</v>
      </c>
      <c r="L1139" s="1379">
        <v>13</v>
      </c>
      <c r="M1139" s="1444">
        <v>0</v>
      </c>
      <c r="N1139" s="1231">
        <v>43279</v>
      </c>
      <c r="O1139" s="1231" t="s">
        <v>590</v>
      </c>
      <c r="P1139" s="1234" t="s">
        <v>590</v>
      </c>
      <c r="Q1139" s="1225"/>
      <c r="R1139" s="170">
        <v>27752</v>
      </c>
      <c r="S1139" s="1379">
        <v>44</v>
      </c>
      <c r="T1139" s="1379">
        <v>10</v>
      </c>
      <c r="U1139" s="1230">
        <v>43290</v>
      </c>
      <c r="V1139" s="1280"/>
      <c r="W1139" s="1230"/>
      <c r="X1139" s="1230">
        <v>43297</v>
      </c>
      <c r="Y1139" s="1234"/>
      <c r="Z1139" s="1226"/>
      <c r="AA1139" s="1110"/>
      <c r="AG1139" s="191"/>
      <c r="AJ1139" s="547"/>
      <c r="AK1139" s="55"/>
      <c r="AL1139" s="55"/>
      <c r="AN1139" s="545"/>
    </row>
    <row r="1140" spans="1:40" s="1" customFormat="1" ht="18" hidden="1" customHeight="1" x14ac:dyDescent="0.25">
      <c r="A1140" s="1101">
        <v>28447</v>
      </c>
      <c r="B1140" s="1332" t="s">
        <v>3021</v>
      </c>
      <c r="C1140" s="1419" t="s">
        <v>3022</v>
      </c>
      <c r="D1140" s="1333" t="s">
        <v>1077</v>
      </c>
      <c r="E1140" s="1044">
        <v>43245</v>
      </c>
      <c r="F1140" s="1230"/>
      <c r="G1140" s="1064">
        <v>43262</v>
      </c>
      <c r="H1140" s="1230">
        <v>43264</v>
      </c>
      <c r="I1140" s="1230" t="s">
        <v>2996</v>
      </c>
      <c r="J1140" s="1379">
        <v>78</v>
      </c>
      <c r="K1140" s="1457">
        <v>0</v>
      </c>
      <c r="L1140" s="1379">
        <v>35</v>
      </c>
      <c r="M1140" s="1391">
        <v>0</v>
      </c>
      <c r="N1140" s="1231">
        <v>43279</v>
      </c>
      <c r="O1140" s="1231" t="s">
        <v>590</v>
      </c>
      <c r="P1140" s="1234" t="s">
        <v>590</v>
      </c>
      <c r="Q1140" s="1225"/>
      <c r="R1140" s="170">
        <v>28447</v>
      </c>
      <c r="S1140" s="1379">
        <v>125</v>
      </c>
      <c r="T1140" s="1379">
        <v>10</v>
      </c>
      <c r="U1140" s="1230">
        <v>43290</v>
      </c>
      <c r="V1140" s="1280"/>
      <c r="W1140" s="1230"/>
      <c r="X1140" s="1230">
        <v>43297</v>
      </c>
      <c r="Y1140" s="1234"/>
      <c r="Z1140" s="1226"/>
      <c r="AA1140" s="1110"/>
      <c r="AG1140" s="191"/>
      <c r="AJ1140" s="547"/>
      <c r="AK1140" s="55"/>
      <c r="AL1140" s="55"/>
      <c r="AN1140" s="545"/>
    </row>
    <row r="1141" spans="1:40" s="1" customFormat="1" ht="15" hidden="1" customHeight="1" x14ac:dyDescent="0.25">
      <c r="A1141" s="892">
        <v>27753</v>
      </c>
      <c r="B1141" s="1225">
        <v>930</v>
      </c>
      <c r="C1141" s="1390" t="s">
        <v>3023</v>
      </c>
      <c r="D1141" s="1227" t="s">
        <v>74</v>
      </c>
      <c r="E1141" s="1044"/>
      <c r="F1141" s="1230"/>
      <c r="G1141" s="1064"/>
      <c r="H1141" s="1230"/>
      <c r="I1141" s="1230"/>
      <c r="J1141" s="1379"/>
      <c r="K1141" s="1379"/>
      <c r="L1141" s="1379"/>
      <c r="M1141" s="1391"/>
      <c r="N1141" s="1231"/>
      <c r="O1141" s="1231"/>
      <c r="P1141" s="1234"/>
      <c r="Q1141" s="1225"/>
      <c r="R1141" s="892"/>
      <c r="S1141" s="1379">
        <v>120</v>
      </c>
      <c r="T1141" s="1379">
        <v>120</v>
      </c>
      <c r="U1141" s="1230" t="s">
        <v>1657</v>
      </c>
      <c r="V1141" s="1280"/>
      <c r="W1141" s="1230"/>
      <c r="X1141" s="1230">
        <v>43297</v>
      </c>
      <c r="Y1141" s="1234"/>
      <c r="Z1141" s="1226"/>
      <c r="AA1141" s="1110"/>
      <c r="AG1141" s="191"/>
      <c r="AJ1141" s="547"/>
      <c r="AK1141" s="55"/>
      <c r="AL1141" s="55"/>
      <c r="AN1141" s="545"/>
    </row>
    <row r="1142" spans="1:40" s="1" customFormat="1" ht="15" hidden="1" customHeight="1" x14ac:dyDescent="0.25">
      <c r="A1142" s="892">
        <v>27754</v>
      </c>
      <c r="B1142" s="1225">
        <v>931</v>
      </c>
      <c r="C1142" s="1390" t="s">
        <v>3024</v>
      </c>
      <c r="D1142" s="1227" t="s">
        <v>77</v>
      </c>
      <c r="E1142" s="1044"/>
      <c r="F1142" s="1230"/>
      <c r="G1142" s="1064"/>
      <c r="H1142" s="1230"/>
      <c r="I1142" s="1230"/>
      <c r="J1142" s="1379"/>
      <c r="K1142" s="1379"/>
      <c r="L1142" s="1379"/>
      <c r="M1142" s="1391"/>
      <c r="N1142" s="1231"/>
      <c r="O1142" s="1231"/>
      <c r="P1142" s="1234"/>
      <c r="Q1142" s="1225"/>
      <c r="R1142" s="892"/>
      <c r="S1142" s="1379"/>
      <c r="T1142" s="1379"/>
      <c r="U1142" s="1230"/>
      <c r="V1142" s="1280"/>
      <c r="W1142" s="1230"/>
      <c r="X1142" s="1230"/>
      <c r="Y1142" s="1234"/>
      <c r="Z1142" s="1226"/>
      <c r="AA1142" s="1110"/>
      <c r="AG1142" s="191"/>
      <c r="AJ1142" s="547"/>
      <c r="AK1142" s="55"/>
      <c r="AL1142" s="55"/>
      <c r="AN1142" s="545"/>
    </row>
    <row r="1143" spans="1:40" s="1" customFormat="1" ht="15" hidden="1" customHeight="1" x14ac:dyDescent="0.25">
      <c r="A1143" s="892">
        <v>27755</v>
      </c>
      <c r="B1143" s="1225">
        <v>932</v>
      </c>
      <c r="C1143" s="1390" t="s">
        <v>3025</v>
      </c>
      <c r="D1143" s="1227" t="s">
        <v>377</v>
      </c>
      <c r="E1143" s="1044"/>
      <c r="F1143" s="1230"/>
      <c r="G1143" s="1064"/>
      <c r="H1143" s="1230"/>
      <c r="I1143" s="1230"/>
      <c r="J1143" s="1379"/>
      <c r="K1143" s="1379"/>
      <c r="L1143" s="1379"/>
      <c r="M1143" s="1391"/>
      <c r="N1143" s="1231"/>
      <c r="O1143" s="1231"/>
      <c r="P1143" s="1234"/>
      <c r="Q1143" s="1225"/>
      <c r="R1143" s="892"/>
      <c r="S1143" s="1379"/>
      <c r="T1143" s="1379"/>
      <c r="U1143" s="1230"/>
      <c r="V1143" s="1280"/>
      <c r="W1143" s="1230"/>
      <c r="X1143" s="1230"/>
      <c r="Y1143" s="1234"/>
      <c r="Z1143" s="1226"/>
      <c r="AA1143" s="1110"/>
      <c r="AG1143" s="191"/>
      <c r="AJ1143" s="547"/>
      <c r="AK1143" s="55"/>
      <c r="AL1143" s="55"/>
      <c r="AN1143" s="545"/>
    </row>
    <row r="1144" spans="1:40" s="1" customFormat="1" ht="15" hidden="1" customHeight="1" x14ac:dyDescent="0.25">
      <c r="A1144" s="892">
        <v>27756</v>
      </c>
      <c r="B1144" s="1225">
        <v>933</v>
      </c>
      <c r="C1144" s="1390" t="s">
        <v>450</v>
      </c>
      <c r="D1144" s="1227" t="s">
        <v>451</v>
      </c>
      <c r="E1144" s="1044"/>
      <c r="F1144" s="1230"/>
      <c r="G1144" s="1064"/>
      <c r="H1144" s="1230"/>
      <c r="I1144" s="1230"/>
      <c r="J1144" s="1379"/>
      <c r="K1144" s="1379"/>
      <c r="L1144" s="1379"/>
      <c r="M1144" s="1391"/>
      <c r="N1144" s="1231"/>
      <c r="O1144" s="1231"/>
      <c r="P1144" s="1234"/>
      <c r="Q1144" s="1225"/>
      <c r="R1144" s="892"/>
      <c r="S1144" s="1379"/>
      <c r="T1144" s="1379"/>
      <c r="U1144" s="1230"/>
      <c r="V1144" s="1280"/>
      <c r="W1144" s="1230"/>
      <c r="X1144" s="1230"/>
      <c r="Y1144" s="1234"/>
      <c r="Z1144" s="1226"/>
      <c r="AA1144" s="1110"/>
      <c r="AG1144" s="191"/>
      <c r="AJ1144" s="547"/>
      <c r="AK1144" s="55"/>
      <c r="AL1144" s="55"/>
      <c r="AN1144" s="545"/>
    </row>
    <row r="1145" spans="1:40" s="1" customFormat="1" ht="15" hidden="1" customHeight="1" x14ac:dyDescent="0.25">
      <c r="A1145" s="892">
        <v>27757</v>
      </c>
      <c r="B1145" s="1225">
        <v>934</v>
      </c>
      <c r="C1145" s="1390" t="s">
        <v>452</v>
      </c>
      <c r="D1145" s="1227" t="s">
        <v>453</v>
      </c>
      <c r="E1145" s="1044"/>
      <c r="F1145" s="1230"/>
      <c r="G1145" s="1064"/>
      <c r="H1145" s="1230"/>
      <c r="I1145" s="1230"/>
      <c r="J1145" s="1379"/>
      <c r="K1145" s="1379"/>
      <c r="L1145" s="1379"/>
      <c r="M1145" s="1391"/>
      <c r="N1145" s="1231"/>
      <c r="O1145" s="1231"/>
      <c r="P1145" s="1234"/>
      <c r="Q1145" s="1225"/>
      <c r="R1145" s="892"/>
      <c r="S1145" s="1379"/>
      <c r="T1145" s="1379"/>
      <c r="U1145" s="1230"/>
      <c r="V1145" s="1280"/>
      <c r="W1145" s="1230"/>
      <c r="X1145" s="1230"/>
      <c r="Y1145" s="1234"/>
      <c r="Z1145" s="1226"/>
      <c r="AA1145" s="1110"/>
      <c r="AG1145" s="191"/>
      <c r="AJ1145" s="547"/>
      <c r="AK1145" s="55"/>
      <c r="AL1145" s="55"/>
      <c r="AN1145" s="545"/>
    </row>
    <row r="1146" spans="1:40" s="1" customFormat="1" ht="15" hidden="1" customHeight="1" x14ac:dyDescent="0.25">
      <c r="A1146" s="892">
        <v>28288</v>
      </c>
      <c r="B1146" s="1332" t="s">
        <v>3026</v>
      </c>
      <c r="C1146" s="1419" t="s">
        <v>3027</v>
      </c>
      <c r="D1146" s="1333" t="s">
        <v>3028</v>
      </c>
      <c r="E1146" s="1044"/>
      <c r="F1146" s="1230"/>
      <c r="G1146" s="1064">
        <v>43210</v>
      </c>
      <c r="H1146" s="1230">
        <v>43210</v>
      </c>
      <c r="I1146" s="1230" t="s">
        <v>3029</v>
      </c>
      <c r="J1146" s="1379"/>
      <c r="K1146" s="1379"/>
      <c r="L1146" s="1379"/>
      <c r="M1146" s="1391"/>
      <c r="N1146" s="1231"/>
      <c r="O1146" s="1231"/>
      <c r="P1146" s="1234"/>
      <c r="Q1146" s="1225"/>
      <c r="R1146" s="170">
        <v>28288</v>
      </c>
      <c r="S1146" s="1379"/>
      <c r="T1146" s="1379"/>
      <c r="U1146" s="1230"/>
      <c r="V1146" s="1280"/>
      <c r="W1146" s="1230"/>
      <c r="X1146" s="1230"/>
      <c r="Y1146" s="1234"/>
      <c r="Z1146" s="1226"/>
      <c r="AA1146" s="1110"/>
      <c r="AG1146" s="191"/>
      <c r="AJ1146" s="547"/>
      <c r="AK1146" s="55"/>
      <c r="AL1146" s="55"/>
      <c r="AN1146" s="545"/>
    </row>
    <row r="1147" spans="1:40" s="1" customFormat="1" ht="15" hidden="1" customHeight="1" x14ac:dyDescent="0.25">
      <c r="A1147" s="892">
        <v>28292</v>
      </c>
      <c r="B1147" s="1332" t="s">
        <v>3030</v>
      </c>
      <c r="C1147" s="1419" t="s">
        <v>3031</v>
      </c>
      <c r="D1147" s="1333" t="s">
        <v>3032</v>
      </c>
      <c r="E1147" s="1044"/>
      <c r="F1147" s="1230"/>
      <c r="G1147" s="1064">
        <v>43210</v>
      </c>
      <c r="H1147" s="1230">
        <v>43210</v>
      </c>
      <c r="I1147" s="1230" t="s">
        <v>3029</v>
      </c>
      <c r="J1147" s="1379"/>
      <c r="K1147" s="1379"/>
      <c r="L1147" s="1379"/>
      <c r="M1147" s="1391"/>
      <c r="N1147" s="1231"/>
      <c r="O1147" s="1231"/>
      <c r="P1147" s="1234"/>
      <c r="Q1147" s="1225"/>
      <c r="R1147" s="170">
        <v>28292</v>
      </c>
      <c r="S1147" s="1379"/>
      <c r="T1147" s="1379"/>
      <c r="U1147" s="1230"/>
      <c r="V1147" s="1280"/>
      <c r="W1147" s="1230"/>
      <c r="X1147" s="1230"/>
      <c r="Y1147" s="1234"/>
      <c r="Z1147" s="1226"/>
      <c r="AA1147" s="1110"/>
      <c r="AG1147" s="191"/>
      <c r="AJ1147" s="547"/>
      <c r="AK1147" s="55"/>
      <c r="AL1147" s="55"/>
      <c r="AN1147" s="545"/>
    </row>
    <row r="1148" spans="1:40" s="1" customFormat="1" ht="15" hidden="1" customHeight="1" x14ac:dyDescent="0.25">
      <c r="A1148" s="892">
        <v>28291</v>
      </c>
      <c r="B1148" s="1332" t="s">
        <v>3033</v>
      </c>
      <c r="C1148" s="1419" t="s">
        <v>3034</v>
      </c>
      <c r="D1148" s="1333" t="s">
        <v>3035</v>
      </c>
      <c r="E1148" s="1044"/>
      <c r="F1148" s="1230"/>
      <c r="G1148" s="1064">
        <v>43210</v>
      </c>
      <c r="H1148" s="1230">
        <v>43210</v>
      </c>
      <c r="I1148" s="1230" t="s">
        <v>3029</v>
      </c>
      <c r="J1148" s="1379"/>
      <c r="K1148" s="1379"/>
      <c r="L1148" s="1379"/>
      <c r="M1148" s="1391"/>
      <c r="N1148" s="1231"/>
      <c r="O1148" s="1231"/>
      <c r="P1148" s="1234"/>
      <c r="Q1148" s="1225"/>
      <c r="R1148" s="170">
        <v>28291</v>
      </c>
      <c r="S1148" s="1379"/>
      <c r="T1148" s="1379"/>
      <c r="U1148" s="1230"/>
      <c r="V1148" s="1280"/>
      <c r="W1148" s="1230"/>
      <c r="X1148" s="1230"/>
      <c r="Y1148" s="1234"/>
      <c r="Z1148" s="1226"/>
      <c r="AA1148" s="1110"/>
      <c r="AG1148" s="191"/>
      <c r="AJ1148" s="547"/>
      <c r="AK1148" s="55"/>
      <c r="AL1148" s="55"/>
      <c r="AN1148" s="545"/>
    </row>
    <row r="1149" spans="1:40" s="1" customFormat="1" ht="15" hidden="1" customHeight="1" x14ac:dyDescent="0.25">
      <c r="A1149" s="892">
        <v>28289</v>
      </c>
      <c r="B1149" s="1332" t="s">
        <v>3036</v>
      </c>
      <c r="C1149" s="1419" t="s">
        <v>3037</v>
      </c>
      <c r="D1149" s="1333" t="s">
        <v>3038</v>
      </c>
      <c r="E1149" s="1044"/>
      <c r="F1149" s="1230"/>
      <c r="G1149" s="1064">
        <v>43210</v>
      </c>
      <c r="H1149" s="1230">
        <v>43210</v>
      </c>
      <c r="I1149" s="1230" t="s">
        <v>3029</v>
      </c>
      <c r="J1149" s="1379"/>
      <c r="K1149" s="1379"/>
      <c r="L1149" s="1379"/>
      <c r="M1149" s="1391"/>
      <c r="N1149" s="1231"/>
      <c r="O1149" s="1231"/>
      <c r="P1149" s="1234"/>
      <c r="Q1149" s="1225"/>
      <c r="R1149" s="170">
        <v>28289</v>
      </c>
      <c r="S1149" s="1379"/>
      <c r="T1149" s="1379"/>
      <c r="U1149" s="1230"/>
      <c r="V1149" s="1280"/>
      <c r="W1149" s="1230"/>
      <c r="X1149" s="1230"/>
      <c r="Y1149" s="1234"/>
      <c r="Z1149" s="1226"/>
      <c r="AA1149" s="1110"/>
      <c r="AG1149" s="191"/>
      <c r="AJ1149" s="547"/>
      <c r="AK1149" s="55"/>
      <c r="AL1149" s="55"/>
      <c r="AN1149" s="545"/>
    </row>
    <row r="1150" spans="1:40" s="1" customFormat="1" ht="15" hidden="1" customHeight="1" x14ac:dyDescent="0.25">
      <c r="A1150" s="892">
        <v>28290</v>
      </c>
      <c r="B1150" s="1332" t="s">
        <v>3039</v>
      </c>
      <c r="C1150" s="1419" t="s">
        <v>3040</v>
      </c>
      <c r="D1150" s="1333" t="s">
        <v>3041</v>
      </c>
      <c r="E1150" s="1044"/>
      <c r="F1150" s="1230"/>
      <c r="G1150" s="1064">
        <v>43210</v>
      </c>
      <c r="H1150" s="1230">
        <v>43210</v>
      </c>
      <c r="I1150" s="1230" t="s">
        <v>3029</v>
      </c>
      <c r="J1150" s="1379"/>
      <c r="K1150" s="1379"/>
      <c r="L1150" s="1379"/>
      <c r="M1150" s="1391"/>
      <c r="N1150" s="1231"/>
      <c r="O1150" s="1231"/>
      <c r="P1150" s="1234"/>
      <c r="Q1150" s="1225"/>
      <c r="R1150" s="170">
        <v>28290</v>
      </c>
      <c r="S1150" s="1379"/>
      <c r="T1150" s="1379"/>
      <c r="U1150" s="1230"/>
      <c r="V1150" s="1280"/>
      <c r="W1150" s="1230"/>
      <c r="X1150" s="1230"/>
      <c r="Y1150" s="1234"/>
      <c r="Z1150" s="1226"/>
      <c r="AA1150" s="1110"/>
      <c r="AG1150" s="191"/>
      <c r="AJ1150" s="547"/>
      <c r="AK1150" s="55"/>
      <c r="AL1150" s="55"/>
      <c r="AN1150" s="545"/>
    </row>
    <row r="1151" spans="1:40" s="1" customFormat="1" ht="15" hidden="1" customHeight="1" x14ac:dyDescent="0.25">
      <c r="A1151" s="892">
        <v>28294</v>
      </c>
      <c r="B1151" s="1332" t="s">
        <v>3042</v>
      </c>
      <c r="C1151" s="1419" t="s">
        <v>3043</v>
      </c>
      <c r="D1151" s="1333" t="s">
        <v>3044</v>
      </c>
      <c r="E1151" s="1044"/>
      <c r="F1151" s="1230"/>
      <c r="G1151" s="1064">
        <v>43210</v>
      </c>
      <c r="H1151" s="1230">
        <v>43210</v>
      </c>
      <c r="I1151" s="1230" t="s">
        <v>3029</v>
      </c>
      <c r="J1151" s="1379"/>
      <c r="K1151" s="1379"/>
      <c r="L1151" s="1379"/>
      <c r="M1151" s="1391"/>
      <c r="N1151" s="1231"/>
      <c r="O1151" s="1231"/>
      <c r="P1151" s="1234"/>
      <c r="Q1151" s="1225"/>
      <c r="R1151" s="170">
        <v>28294</v>
      </c>
      <c r="S1151" s="1379"/>
      <c r="T1151" s="1379"/>
      <c r="U1151" s="1230"/>
      <c r="V1151" s="1280"/>
      <c r="W1151" s="1230"/>
      <c r="X1151" s="1230"/>
      <c r="Y1151" s="1234"/>
      <c r="Z1151" s="1226"/>
      <c r="AA1151" s="1110"/>
      <c r="AG1151" s="191"/>
      <c r="AJ1151" s="547"/>
      <c r="AK1151" s="55"/>
      <c r="AL1151" s="55"/>
      <c r="AN1151" s="545"/>
    </row>
    <row r="1152" spans="1:40" s="1" customFormat="1" ht="15" hidden="1" customHeight="1" x14ac:dyDescent="0.25">
      <c r="A1152" s="892">
        <v>28293</v>
      </c>
      <c r="B1152" s="1332" t="s">
        <v>3045</v>
      </c>
      <c r="C1152" s="1419" t="s">
        <v>3046</v>
      </c>
      <c r="D1152" s="1333" t="s">
        <v>3047</v>
      </c>
      <c r="E1152" s="1044"/>
      <c r="F1152" s="1230"/>
      <c r="G1152" s="1064">
        <v>43210</v>
      </c>
      <c r="H1152" s="1230">
        <v>43210</v>
      </c>
      <c r="I1152" s="1230" t="s">
        <v>3029</v>
      </c>
      <c r="J1152" s="1379"/>
      <c r="K1152" s="1379"/>
      <c r="L1152" s="1379"/>
      <c r="M1152" s="1391"/>
      <c r="N1152" s="1231"/>
      <c r="O1152" s="1231"/>
      <c r="P1152" s="1234"/>
      <c r="Q1152" s="1225"/>
      <c r="R1152" s="170">
        <v>28293</v>
      </c>
      <c r="S1152" s="1379"/>
      <c r="T1152" s="1379"/>
      <c r="U1152" s="1230"/>
      <c r="V1152" s="1280"/>
      <c r="W1152" s="1230"/>
      <c r="X1152" s="1230"/>
      <c r="Y1152" s="1234"/>
      <c r="Z1152" s="1226"/>
      <c r="AA1152" s="1110"/>
      <c r="AG1152" s="191"/>
      <c r="AJ1152" s="547"/>
      <c r="AK1152" s="55"/>
      <c r="AL1152" s="55"/>
      <c r="AN1152" s="545"/>
    </row>
    <row r="1153" spans="1:40" s="1" customFormat="1" ht="18" hidden="1" customHeight="1" x14ac:dyDescent="0.25">
      <c r="A1153" s="892">
        <v>28295</v>
      </c>
      <c r="B1153" s="1332" t="s">
        <v>3048</v>
      </c>
      <c r="C1153" s="1419" t="s">
        <v>3049</v>
      </c>
      <c r="D1153" s="1333" t="s">
        <v>3050</v>
      </c>
      <c r="E1153" s="1044"/>
      <c r="F1153" s="1230"/>
      <c r="G1153" s="1064">
        <v>43210</v>
      </c>
      <c r="H1153" s="1230">
        <v>43210</v>
      </c>
      <c r="I1153" s="1230" t="s">
        <v>3029</v>
      </c>
      <c r="J1153" s="1379"/>
      <c r="K1153" s="1379"/>
      <c r="L1153" s="1379"/>
      <c r="M1153" s="1391"/>
      <c r="N1153" s="1231"/>
      <c r="O1153" s="1231"/>
      <c r="P1153" s="1234"/>
      <c r="Q1153" s="1225"/>
      <c r="R1153" s="170">
        <v>28295</v>
      </c>
      <c r="S1153" s="1379"/>
      <c r="T1153" s="1379"/>
      <c r="U1153" s="1230"/>
      <c r="V1153" s="1280"/>
      <c r="W1153" s="1230"/>
      <c r="X1153" s="1230"/>
      <c r="Y1153" s="1234"/>
      <c r="Z1153" s="1226"/>
      <c r="AA1153" s="1110"/>
      <c r="AG1153" s="191"/>
      <c r="AJ1153" s="547"/>
      <c r="AK1153" s="55"/>
      <c r="AL1153" s="55"/>
      <c r="AN1153" s="545"/>
    </row>
    <row r="1154" spans="1:40" s="1" customFormat="1" ht="15" hidden="1" customHeight="1" x14ac:dyDescent="0.25">
      <c r="A1154" s="892"/>
      <c r="B1154" s="1225"/>
      <c r="C1154" s="1390"/>
      <c r="D1154" s="1409"/>
      <c r="E1154" s="1044"/>
      <c r="F1154" s="1230"/>
      <c r="G1154" s="1064"/>
      <c r="H1154" s="1230"/>
      <c r="I1154" s="1230"/>
      <c r="J1154" s="1379"/>
      <c r="K1154" s="1379"/>
      <c r="L1154" s="1379"/>
      <c r="M1154" s="1391"/>
      <c r="N1154" s="1231"/>
      <c r="O1154" s="1231"/>
      <c r="P1154" s="1234"/>
      <c r="Q1154" s="1225"/>
      <c r="R1154" s="892"/>
      <c r="S1154" s="1379"/>
      <c r="T1154" s="1379"/>
      <c r="U1154" s="1230"/>
      <c r="V1154" s="1280"/>
      <c r="W1154" s="1230"/>
      <c r="X1154" s="1230"/>
      <c r="Y1154" s="1234"/>
      <c r="Z1154" s="1226"/>
      <c r="AA1154" s="1110"/>
      <c r="AG1154" s="191"/>
      <c r="AJ1154" s="547"/>
      <c r="AK1154" s="55"/>
      <c r="AL1154" s="55"/>
      <c r="AN1154" s="545"/>
    </row>
    <row r="1156" spans="1:40" s="1" customFormat="1" ht="15" customHeight="1" x14ac:dyDescent="0.25">
      <c r="A1156" s="1437" t="s">
        <v>3051</v>
      </c>
      <c r="B1156" s="1400"/>
      <c r="C1156" s="1664"/>
      <c r="D1156" s="1665"/>
      <c r="E1156" s="1394"/>
      <c r="F1156" s="1394"/>
      <c r="G1156" s="1395"/>
      <c r="H1156" s="1394"/>
      <c r="I1156" s="1394"/>
      <c r="J1156" s="1397"/>
      <c r="K1156" s="1397"/>
      <c r="L1156" s="1397"/>
      <c r="M1156" s="1666"/>
      <c r="N1156" s="1394"/>
      <c r="O1156" s="1395"/>
      <c r="P1156" s="1394"/>
      <c r="Q1156" s="1400"/>
      <c r="R1156" s="1213"/>
      <c r="S1156" s="1397"/>
      <c r="T1156" s="1397"/>
      <c r="U1156" s="1394"/>
      <c r="V1156" s="1402"/>
      <c r="W1156" s="1394"/>
      <c r="X1156" s="1394"/>
      <c r="Y1156" s="1394"/>
      <c r="Z1156" s="1395"/>
      <c r="AA1156" s="1394"/>
      <c r="AG1156" s="1261">
        <v>49408</v>
      </c>
      <c r="AH1156" s="289" t="s">
        <v>2031</v>
      </c>
      <c r="AI1156" s="289" t="s">
        <v>2032</v>
      </c>
      <c r="AJ1156" s="552"/>
      <c r="AK1156" s="289"/>
      <c r="AL1156" s="289" t="s">
        <v>2032</v>
      </c>
      <c r="AM1156" s="289" t="s">
        <v>2031</v>
      </c>
      <c r="AN1156" s="1262"/>
    </row>
    <row r="1157" spans="1:40" s="1" customFormat="1" ht="15" customHeight="1" x14ac:dyDescent="0.25">
      <c r="A1157" s="1101">
        <v>28141</v>
      </c>
      <c r="B1157" s="1225">
        <v>101</v>
      </c>
      <c r="C1157" s="516" t="s">
        <v>3052</v>
      </c>
      <c r="D1157" s="515" t="s">
        <v>3053</v>
      </c>
      <c r="E1157" s="1044"/>
      <c r="F1157" s="1230"/>
      <c r="G1157" s="1064">
        <v>43279</v>
      </c>
      <c r="H1157" s="1230">
        <v>43286</v>
      </c>
      <c r="I1157" s="1230" t="s">
        <v>3054</v>
      </c>
      <c r="J1157" s="1405">
        <v>20</v>
      </c>
      <c r="K1157" s="1379">
        <v>0</v>
      </c>
      <c r="L1157" s="1379">
        <v>5</v>
      </c>
      <c r="M1157" s="1391">
        <v>0</v>
      </c>
      <c r="N1157" s="1231">
        <v>43311</v>
      </c>
      <c r="O1157" s="1231" t="s">
        <v>590</v>
      </c>
      <c r="P1157" s="1234"/>
      <c r="Q1157" s="1225"/>
      <c r="R1157" s="170">
        <v>28141</v>
      </c>
      <c r="S1157" s="1379">
        <v>50</v>
      </c>
      <c r="T1157" s="1379">
        <v>5</v>
      </c>
      <c r="U1157" s="1230"/>
      <c r="V1157" s="1280"/>
      <c r="W1157" s="1230"/>
      <c r="X1157" s="1230">
        <v>43321</v>
      </c>
      <c r="Y1157" s="1234"/>
      <c r="Z1157" s="1226"/>
      <c r="AA1157" s="1110"/>
      <c r="AG1157" s="1263" t="s">
        <v>2035</v>
      </c>
      <c r="AH1157" s="1237">
        <v>21</v>
      </c>
      <c r="AI1157" s="1237">
        <v>25</v>
      </c>
      <c r="AJ1157" s="1662">
        <f>AI1157/AH1157</f>
        <v>1.1904761904761905</v>
      </c>
      <c r="AK1157" s="1663" t="s">
        <v>2998</v>
      </c>
      <c r="AL1157" s="1663">
        <v>12527</v>
      </c>
      <c r="AM1157" s="1237">
        <v>13518</v>
      </c>
      <c r="AN1157" s="1264">
        <f>AL1157/AM1157</f>
        <v>0.92669033880751595</v>
      </c>
    </row>
    <row r="1158" spans="1:40" s="1" customFormat="1" ht="15" customHeight="1" x14ac:dyDescent="0.25">
      <c r="A1158" s="892"/>
      <c r="B1158" s="1225"/>
      <c r="C1158" s="1390"/>
      <c r="D1158" s="1409"/>
      <c r="E1158" s="1044"/>
      <c r="F1158" s="1230"/>
      <c r="G1158" s="1064"/>
      <c r="H1158" s="1230"/>
      <c r="I1158" s="1230"/>
      <c r="J1158" s="1379"/>
      <c r="K1158" s="1379"/>
      <c r="L1158" s="1379"/>
      <c r="M1158" s="1391"/>
      <c r="N1158" s="1231"/>
      <c r="O1158" s="1231"/>
      <c r="P1158" s="1234"/>
      <c r="Q1158" s="1225"/>
      <c r="R1158" s="892"/>
      <c r="S1158" s="1379"/>
      <c r="T1158" s="1379"/>
      <c r="U1158" s="1230"/>
      <c r="V1158" s="1280"/>
      <c r="W1158" s="1230"/>
      <c r="X1158" s="1230"/>
      <c r="Y1158" s="1234"/>
      <c r="Z1158" s="1226"/>
      <c r="AA1158" s="1110"/>
      <c r="AG1158" s="1263" t="s">
        <v>2038</v>
      </c>
      <c r="AH1158" s="1237">
        <v>54</v>
      </c>
      <c r="AI1158" s="1237">
        <v>45</v>
      </c>
      <c r="AJ1158" s="1662">
        <f>AI1158/AH1158</f>
        <v>0.83333333333333337</v>
      </c>
      <c r="AK1158" s="1663"/>
      <c r="AL1158" s="1663"/>
      <c r="AM1158" s="1237"/>
      <c r="AN1158" s="1264"/>
    </row>
    <row r="1159" spans="1:40" x14ac:dyDescent="0.25">
      <c r="AG1159" s="1263" t="s">
        <v>2041</v>
      </c>
      <c r="AH1159" s="1237">
        <v>17</v>
      </c>
      <c r="AI1159" s="1237">
        <v>15</v>
      </c>
      <c r="AJ1159" s="1662">
        <f>AI1159/AH1159</f>
        <v>0.88235294117647056</v>
      </c>
      <c r="AK1159" s="1663"/>
      <c r="AL1159" s="1663"/>
      <c r="AM1159" s="1237"/>
      <c r="AN1159" s="1264"/>
    </row>
    <row r="1160" spans="1:40" x14ac:dyDescent="0.25">
      <c r="AG1160" s="892"/>
      <c r="AH1160" s="892">
        <f>SUM(AH1157:AH1159)</f>
        <v>92</v>
      </c>
      <c r="AI1160" s="892">
        <f>SUM(AI1157:AI1159)</f>
        <v>85</v>
      </c>
      <c r="AJ1160" s="1667">
        <f>AI1160/AH1160</f>
        <v>0.92391304347826086</v>
      </c>
      <c r="AK1160" s="892"/>
      <c r="AL1160" s="892"/>
      <c r="AM1160" s="892"/>
      <c r="AN1160" s="1667"/>
    </row>
    <row r="1161" spans="1:40" s="1" customFormat="1" ht="15" customHeight="1" x14ac:dyDescent="0.25">
      <c r="A1161" s="2281"/>
      <c r="B1161" s="2281"/>
      <c r="C1161" s="2281"/>
      <c r="D1161" s="2281"/>
      <c r="E1161" s="1598"/>
      <c r="F1161" s="421"/>
      <c r="G1161" s="1599"/>
      <c r="H1161" s="1600"/>
      <c r="I1161" s="1600"/>
      <c r="J1161" s="1601"/>
      <c r="K1161" s="1601"/>
      <c r="L1161" s="1601"/>
      <c r="M1161" s="1601"/>
      <c r="N1161" s="1600"/>
      <c r="O1161" s="1598"/>
      <c r="P1161" s="1602"/>
      <c r="Q1161" s="1598"/>
      <c r="R1161" s="1598"/>
      <c r="S1161" s="1601"/>
      <c r="T1161" s="1444"/>
      <c r="U1161" s="1600"/>
      <c r="V1161" s="1603"/>
      <c r="W1161" s="1600"/>
      <c r="X1161" s="1600"/>
      <c r="Y1161" s="1602"/>
      <c r="Z1161" s="1604"/>
      <c r="AA1161" s="1605"/>
      <c r="AG1161" s="191"/>
      <c r="AJ1161" s="545"/>
      <c r="AN1161" s="545"/>
    </row>
    <row r="1162" spans="1:40" s="1" customFormat="1" ht="12" x14ac:dyDescent="0.2">
      <c r="A1162" s="89"/>
      <c r="B1162" s="22"/>
      <c r="C1162" s="396"/>
      <c r="D1162" s="207"/>
      <c r="E1162" s="18"/>
      <c r="F1162" s="41"/>
      <c r="G1162" s="25"/>
      <c r="H1162" s="5"/>
      <c r="I1162" s="5"/>
      <c r="J1162" s="393"/>
      <c r="K1162" s="393"/>
      <c r="L1162" s="393"/>
      <c r="M1162" s="399"/>
      <c r="N1162" s="35"/>
      <c r="O1162" s="35"/>
      <c r="P1162" s="194"/>
      <c r="Q1162" s="37"/>
      <c r="R1162" s="37"/>
      <c r="S1162" s="393"/>
      <c r="T1162" s="31"/>
      <c r="U1162" s="5"/>
      <c r="V1162" s="323"/>
      <c r="W1162" s="5"/>
      <c r="X1162" s="5"/>
      <c r="Y1162" s="194"/>
      <c r="Z1162" s="65"/>
      <c r="AA1162" s="239"/>
      <c r="AJ1162" s="545"/>
      <c r="AN1162" s="545"/>
    </row>
    <row r="1163" spans="1:40" s="1" customFormat="1" ht="15" customHeight="1" x14ac:dyDescent="0.25">
      <c r="A1163" s="170"/>
      <c r="B1163" s="1606"/>
      <c r="C1163" s="1419"/>
      <c r="D1163" s="1333"/>
      <c r="E1163" s="1297"/>
      <c r="F1163" s="1230"/>
      <c r="G1163" s="1229"/>
      <c r="H1163" s="1230"/>
      <c r="I1163" s="1230"/>
      <c r="J1163" s="1607"/>
      <c r="K1163" s="1405"/>
      <c r="L1163" s="1607"/>
      <c r="M1163" s="1391"/>
      <c r="N1163" s="1231"/>
      <c r="O1163" s="329"/>
      <c r="P1163" s="1097"/>
      <c r="Q1163" s="1045"/>
      <c r="R1163" s="170"/>
      <c r="S1163" s="1417"/>
      <c r="T1163" s="1444"/>
      <c r="U1163" s="1230"/>
      <c r="V1163" s="1307"/>
      <c r="W1163" s="1230"/>
      <c r="X1163" s="1230"/>
      <c r="Y1163" s="1097"/>
      <c r="Z1163" s="1331"/>
      <c r="AA1163" s="1109"/>
      <c r="AG1163" s="191"/>
      <c r="AJ1163" s="545"/>
      <c r="AN1163" s="545"/>
    </row>
    <row r="1164" spans="1:40" s="1" customFormat="1" ht="15" customHeight="1" x14ac:dyDescent="0.25">
      <c r="A1164" s="2262" t="s">
        <v>3055</v>
      </c>
      <c r="B1164" s="2263"/>
      <c r="C1164" s="2289"/>
      <c r="D1164" s="1491"/>
      <c r="E1164" s="1462"/>
      <c r="F1164" s="1492"/>
      <c r="G1164" s="1493"/>
      <c r="H1164" s="1492"/>
      <c r="I1164" s="1492"/>
      <c r="J1164" s="1492"/>
      <c r="K1164" s="1493"/>
      <c r="L1164" s="1462"/>
      <c r="M1164" s="1462"/>
      <c r="N1164" s="1462"/>
      <c r="O1164" s="1464"/>
      <c r="P1164" s="1465"/>
      <c r="Q1164" s="1495"/>
      <c r="R1164" s="1488"/>
      <c r="S1164" s="1496"/>
      <c r="T1164" s="1497"/>
      <c r="U1164" s="1492"/>
      <c r="V1164" s="1498"/>
      <c r="W1164" s="1492"/>
      <c r="X1164" s="1492"/>
      <c r="Y1164" s="1499"/>
      <c r="Z1164" s="1500"/>
      <c r="AA1164" s="1501"/>
      <c r="AB1164" s="191"/>
    </row>
    <row r="1165" spans="1:40" s="1" customFormat="1" ht="15" customHeight="1" x14ac:dyDescent="0.25">
      <c r="A1165" s="1101">
        <v>27973</v>
      </c>
      <c r="B1165" s="1332">
        <v>101</v>
      </c>
      <c r="C1165" s="1419" t="s">
        <v>3056</v>
      </c>
      <c r="D1165" s="1287" t="s">
        <v>1890</v>
      </c>
      <c r="E1165" s="1297">
        <v>43206</v>
      </c>
      <c r="F1165" s="1230"/>
      <c r="G1165" s="1229">
        <v>43196</v>
      </c>
      <c r="H1165" s="1230">
        <v>43201</v>
      </c>
      <c r="I1165" s="1230" t="s">
        <v>2825</v>
      </c>
      <c r="J1165" s="1502">
        <v>81</v>
      </c>
      <c r="K1165" s="1405">
        <v>0</v>
      </c>
      <c r="L1165" s="1379">
        <v>65</v>
      </c>
      <c r="M1165" s="1391">
        <v>0</v>
      </c>
      <c r="N1165" s="1231">
        <v>43283</v>
      </c>
      <c r="O1165" s="1231" t="s">
        <v>95</v>
      </c>
      <c r="P1165" s="1097" t="s">
        <v>95</v>
      </c>
      <c r="Q1165" s="1045"/>
      <c r="R1165" s="293">
        <v>27973</v>
      </c>
      <c r="S1165" s="1379">
        <v>54</v>
      </c>
      <c r="T1165" s="1444">
        <v>15</v>
      </c>
      <c r="U1165" s="1230"/>
      <c r="V1165" s="1307"/>
      <c r="W1165" s="1230"/>
      <c r="X1165" s="1230">
        <v>43329</v>
      </c>
      <c r="Y1165" s="1097"/>
      <c r="Z1165" s="1331"/>
      <c r="AA1165" s="1109" t="s">
        <v>3057</v>
      </c>
      <c r="AB1165" s="191"/>
    </row>
    <row r="1166" spans="1:40" s="1" customFormat="1" ht="15" customHeight="1" x14ac:dyDescent="0.25">
      <c r="A1166" s="892">
        <v>27974</v>
      </c>
      <c r="B1166" s="1332">
        <v>110</v>
      </c>
      <c r="C1166" s="1419" t="s">
        <v>3058</v>
      </c>
      <c r="D1166" s="1287" t="s">
        <v>80</v>
      </c>
      <c r="E1166" s="1297">
        <v>43206</v>
      </c>
      <c r="F1166" s="1230"/>
      <c r="G1166" s="1229"/>
      <c r="H1166" s="1230"/>
      <c r="I1166" s="1230"/>
      <c r="J1166" s="1502"/>
      <c r="K1166" s="1379"/>
      <c r="L1166" s="1379"/>
      <c r="M1166" s="1391"/>
      <c r="N1166" s="1231"/>
      <c r="O1166" s="1231"/>
      <c r="P1166" s="1097"/>
      <c r="Q1166" s="1045"/>
      <c r="R1166" s="892"/>
      <c r="S1166" s="1379"/>
      <c r="T1166" s="1444"/>
      <c r="U1166" s="1230"/>
      <c r="V1166" s="1307"/>
      <c r="W1166" s="1230"/>
      <c r="X1166" s="1230">
        <v>43329</v>
      </c>
      <c r="Y1166" s="1097"/>
      <c r="Z1166" s="1331"/>
      <c r="AA1166" s="1109"/>
      <c r="AB1166" s="191"/>
    </row>
    <row r="1167" spans="1:40" s="1" customFormat="1" ht="15" customHeight="1" x14ac:dyDescent="0.25">
      <c r="A1167" s="892">
        <v>27975</v>
      </c>
      <c r="B1167" s="1332">
        <v>111</v>
      </c>
      <c r="C1167" s="1419" t="s">
        <v>3059</v>
      </c>
      <c r="D1167" s="1287" t="s">
        <v>77</v>
      </c>
      <c r="E1167" s="1297">
        <v>43206</v>
      </c>
      <c r="F1167" s="1230"/>
      <c r="G1167" s="1229"/>
      <c r="H1167" s="1230"/>
      <c r="I1167" s="1230"/>
      <c r="J1167" s="1502"/>
      <c r="K1167" s="1379"/>
      <c r="L1167" s="1379"/>
      <c r="M1167" s="1391"/>
      <c r="N1167" s="1231"/>
      <c r="O1167" s="1231"/>
      <c r="P1167" s="1097"/>
      <c r="Q1167" s="1045"/>
      <c r="R1167" s="892"/>
      <c r="S1167" s="1379"/>
      <c r="T1167" s="1444"/>
      <c r="U1167" s="1230"/>
      <c r="V1167" s="1307"/>
      <c r="W1167" s="1230"/>
      <c r="X1167" s="1230">
        <v>43329</v>
      </c>
      <c r="Y1167" s="1097"/>
      <c r="Z1167" s="1331"/>
      <c r="AA1167" s="1109"/>
      <c r="AB1167" s="191"/>
    </row>
    <row r="1168" spans="1:40" s="1" customFormat="1" ht="15" customHeight="1" x14ac:dyDescent="0.25">
      <c r="A1168" s="892">
        <v>27976</v>
      </c>
      <c r="B1168" s="1332">
        <v>112</v>
      </c>
      <c r="C1168" s="1419" t="s">
        <v>3060</v>
      </c>
      <c r="D1168" s="1287" t="s">
        <v>377</v>
      </c>
      <c r="E1168" s="1297"/>
      <c r="F1168" s="1230"/>
      <c r="G1168" s="1229"/>
      <c r="H1168" s="1230"/>
      <c r="I1168" s="1230"/>
      <c r="J1168" s="1502"/>
      <c r="K1168" s="1379"/>
      <c r="L1168" s="1379"/>
      <c r="M1168" s="1391"/>
      <c r="N1168" s="1231"/>
      <c r="O1168" s="1231"/>
      <c r="P1168" s="1097"/>
      <c r="Q1168" s="1045"/>
      <c r="R1168" s="892"/>
      <c r="S1168" s="1379"/>
      <c r="T1168" s="1444"/>
      <c r="U1168" s="1230"/>
      <c r="V1168" s="1307"/>
      <c r="W1168" s="1230"/>
      <c r="X1168" s="1230">
        <v>43329</v>
      </c>
      <c r="Y1168" s="1097"/>
      <c r="Z1168" s="1331"/>
      <c r="AA1168" s="1109"/>
      <c r="AB1168" s="191"/>
    </row>
    <row r="1169" spans="1:38" s="1" customFormat="1" ht="15" customHeight="1" x14ac:dyDescent="0.25">
      <c r="A1169" s="892">
        <v>27977</v>
      </c>
      <c r="B1169" s="1332">
        <v>113</v>
      </c>
      <c r="C1169" s="1419" t="s">
        <v>3061</v>
      </c>
      <c r="D1169" s="1287" t="s">
        <v>74</v>
      </c>
      <c r="E1169" s="1297"/>
      <c r="F1169" s="1230"/>
      <c r="G1169" s="1229"/>
      <c r="H1169" s="1230"/>
      <c r="I1169" s="1230"/>
      <c r="J1169" s="1502"/>
      <c r="K1169" s="1379"/>
      <c r="L1169" s="1379"/>
      <c r="M1169" s="1391"/>
      <c r="N1169" s="1231"/>
      <c r="O1169" s="1231"/>
      <c r="P1169" s="1097"/>
      <c r="Q1169" s="1045"/>
      <c r="R1169" s="892"/>
      <c r="S1169" s="1379"/>
      <c r="T1169" s="1444"/>
      <c r="U1169" s="1230"/>
      <c r="V1169" s="1307"/>
      <c r="W1169" s="1230"/>
      <c r="X1169" s="1230">
        <v>43329</v>
      </c>
      <c r="Y1169" s="1097"/>
      <c r="Z1169" s="1331"/>
      <c r="AA1169" s="1109"/>
      <c r="AB1169" s="191"/>
    </row>
    <row r="1170" spans="1:38" s="1" customFormat="1" ht="15" customHeight="1" x14ac:dyDescent="0.25">
      <c r="A1170" s="892">
        <v>27979</v>
      </c>
      <c r="B1170" s="1332">
        <v>121</v>
      </c>
      <c r="C1170" s="1419" t="s">
        <v>458</v>
      </c>
      <c r="D1170" s="1287" t="s">
        <v>663</v>
      </c>
      <c r="E1170" s="1297"/>
      <c r="F1170" s="1230"/>
      <c r="G1170" s="1229"/>
      <c r="H1170" s="1230"/>
      <c r="I1170" s="1230"/>
      <c r="J1170" s="1502"/>
      <c r="K1170" s="1379"/>
      <c r="L1170" s="1379"/>
      <c r="M1170" s="1391"/>
      <c r="N1170" s="1231"/>
      <c r="O1170" s="1231"/>
      <c r="P1170" s="1097"/>
      <c r="Q1170" s="1045"/>
      <c r="R1170" s="892"/>
      <c r="S1170" s="1379"/>
      <c r="T1170" s="1444"/>
      <c r="U1170" s="1230"/>
      <c r="V1170" s="1307"/>
      <c r="W1170" s="1230"/>
      <c r="X1170" s="1230">
        <v>43329</v>
      </c>
      <c r="Y1170" s="1097"/>
      <c r="Z1170" s="1331"/>
      <c r="AA1170" s="1109"/>
      <c r="AB1170" s="191"/>
    </row>
    <row r="1171" spans="1:38" s="1" customFormat="1" ht="15" customHeight="1" x14ac:dyDescent="0.25">
      <c r="A1171" s="892">
        <v>27981</v>
      </c>
      <c r="B1171" s="1332">
        <v>123</v>
      </c>
      <c r="C1171" s="1419" t="s">
        <v>452</v>
      </c>
      <c r="D1171" s="1287" t="s">
        <v>453</v>
      </c>
      <c r="E1171" s="1297">
        <v>43206</v>
      </c>
      <c r="F1171" s="1230"/>
      <c r="G1171" s="1229"/>
      <c r="H1171" s="1230"/>
      <c r="I1171" s="1230"/>
      <c r="J1171" s="1379"/>
      <c r="K1171" s="1379"/>
      <c r="L1171" s="1379"/>
      <c r="M1171" s="1391"/>
      <c r="N1171" s="1231"/>
      <c r="O1171" s="1231"/>
      <c r="P1171" s="1097"/>
      <c r="Q1171" s="1045"/>
      <c r="R1171" s="892"/>
      <c r="S1171" s="1379"/>
      <c r="T1171" s="1444"/>
      <c r="U1171" s="1230"/>
      <c r="V1171" s="1307"/>
      <c r="W1171" s="1230"/>
      <c r="X1171" s="1230">
        <v>43329</v>
      </c>
      <c r="Y1171" s="1097"/>
      <c r="Z1171" s="1331"/>
      <c r="AA1171" s="1109"/>
      <c r="AB1171" s="191"/>
    </row>
    <row r="1172" spans="1:38" s="1" customFormat="1" ht="15" customHeight="1" x14ac:dyDescent="0.25">
      <c r="A1172" s="892"/>
      <c r="B1172" s="1332"/>
      <c r="C1172" s="1419"/>
      <c r="D1172" s="1287"/>
      <c r="E1172" s="1297"/>
      <c r="F1172" s="1230"/>
      <c r="G1172" s="1229"/>
      <c r="H1172" s="1230"/>
      <c r="I1172" s="1230"/>
      <c r="J1172" s="1379"/>
      <c r="K1172" s="1379"/>
      <c r="L1172" s="1379"/>
      <c r="M1172" s="1391"/>
      <c r="N1172" s="1231"/>
      <c r="O1172" s="1231"/>
      <c r="P1172" s="1097"/>
      <c r="Q1172" s="1045"/>
      <c r="R1172" s="892"/>
      <c r="S1172" s="1379"/>
      <c r="T1172" s="1444"/>
      <c r="U1172" s="1230"/>
      <c r="V1172" s="1307"/>
      <c r="W1172" s="1230"/>
      <c r="X1172" s="1230"/>
      <c r="Y1172" s="1097"/>
      <c r="Z1172" s="1331"/>
      <c r="AA1172" s="1109"/>
      <c r="AB1172" s="191"/>
    </row>
    <row r="1174" spans="1:38" s="1" customFormat="1" ht="15" customHeight="1" x14ac:dyDescent="0.25">
      <c r="A1174" s="1527" t="s">
        <v>3062</v>
      </c>
      <c r="B1174" s="1668"/>
      <c r="C1174" s="1669"/>
      <c r="D1174" s="1526" t="s">
        <v>3063</v>
      </c>
      <c r="E1174" s="1462"/>
      <c r="F1174" s="1463"/>
      <c r="G1174" s="1462"/>
      <c r="H1174" s="1462"/>
      <c r="I1174" s="1467"/>
      <c r="J1174" s="1465"/>
      <c r="K1174" s="1467"/>
      <c r="L1174" s="1469"/>
      <c r="M1174" s="1469"/>
      <c r="N1174" s="1465"/>
      <c r="O1174" s="1467"/>
      <c r="P1174" s="1467"/>
      <c r="Q1174" s="1465"/>
      <c r="R1174" s="1469"/>
      <c r="S1174" s="1465"/>
      <c r="T1174" s="1465"/>
      <c r="U1174" s="1462"/>
      <c r="V1174" s="1556"/>
      <c r="W1174" s="1462"/>
      <c r="X1174" s="1462"/>
      <c r="Y1174" s="1462"/>
      <c r="Z1174" s="1557"/>
      <c r="AA1174" s="1473"/>
      <c r="AB1174" s="191"/>
      <c r="AJ1174" s="55"/>
      <c r="AK1174" s="55"/>
      <c r="AL1174" s="55"/>
    </row>
    <row r="1175" spans="1:38" s="1" customFormat="1" ht="24" customHeight="1" x14ac:dyDescent="0.25">
      <c r="A1175" s="1101">
        <v>28437</v>
      </c>
      <c r="B1175" s="1225">
        <v>101</v>
      </c>
      <c r="C1175" s="1390" t="s">
        <v>3064</v>
      </c>
      <c r="D1175" s="1227" t="s">
        <v>3065</v>
      </c>
      <c r="E1175" s="1044"/>
      <c r="F1175" s="1230"/>
      <c r="G1175" s="1064">
        <v>43270</v>
      </c>
      <c r="H1175" s="1230">
        <v>43272</v>
      </c>
      <c r="I1175" s="1230" t="s">
        <v>3066</v>
      </c>
      <c r="J1175" s="1379">
        <v>1</v>
      </c>
      <c r="K1175" s="1379">
        <v>1</v>
      </c>
      <c r="L1175" s="1379">
        <v>6</v>
      </c>
      <c r="M1175" s="1391">
        <v>6</v>
      </c>
      <c r="N1175" s="1231"/>
      <c r="O1175" s="1231"/>
      <c r="P1175" s="1234"/>
      <c r="Q1175" s="1225"/>
      <c r="R1175" s="170">
        <v>28437</v>
      </c>
      <c r="S1175" s="1379">
        <v>4</v>
      </c>
      <c r="T1175" s="1379">
        <v>0</v>
      </c>
      <c r="U1175" s="1230"/>
      <c r="V1175" s="1280"/>
      <c r="W1175" s="1230"/>
      <c r="X1175" s="1230"/>
      <c r="Y1175" s="1234"/>
      <c r="Z1175" s="1226"/>
      <c r="AA1175" s="1670" t="s">
        <v>3067</v>
      </c>
      <c r="AB1175" s="191"/>
      <c r="AJ1175" s="55"/>
      <c r="AK1175" s="55"/>
      <c r="AL1175" s="55"/>
    </row>
    <row r="1176" spans="1:38" s="1" customFormat="1" ht="21" customHeight="1" x14ac:dyDescent="0.25">
      <c r="A1176" s="1101">
        <v>28438</v>
      </c>
      <c r="B1176" s="1225">
        <v>102</v>
      </c>
      <c r="C1176" s="1390" t="s">
        <v>3068</v>
      </c>
      <c r="D1176" s="1227" t="s">
        <v>426</v>
      </c>
      <c r="E1176" s="1044"/>
      <c r="F1176" s="1230"/>
      <c r="G1176" s="1064">
        <v>43270</v>
      </c>
      <c r="H1176" s="1230">
        <v>43272</v>
      </c>
      <c r="I1176" s="1230" t="s">
        <v>3066</v>
      </c>
      <c r="J1176" s="1379">
        <v>1</v>
      </c>
      <c r="K1176" s="1379">
        <v>1</v>
      </c>
      <c r="L1176" s="1379">
        <v>6</v>
      </c>
      <c r="M1176" s="1391">
        <v>6</v>
      </c>
      <c r="N1176" s="1231"/>
      <c r="O1176" s="1231"/>
      <c r="P1176" s="1234"/>
      <c r="Q1176" s="1225"/>
      <c r="R1176" s="170">
        <v>28438</v>
      </c>
      <c r="S1176" s="1379">
        <v>4</v>
      </c>
      <c r="T1176" s="1379">
        <v>0</v>
      </c>
      <c r="U1176" s="1230"/>
      <c r="V1176" s="1280"/>
      <c r="W1176" s="1230"/>
      <c r="X1176" s="1230"/>
      <c r="Y1176" s="1234"/>
      <c r="Z1176" s="1226"/>
      <c r="AA1176" s="1670" t="s">
        <v>3067</v>
      </c>
      <c r="AB1176" s="191"/>
      <c r="AJ1176" s="55"/>
      <c r="AK1176" s="55"/>
      <c r="AL1176" s="55"/>
    </row>
    <row r="1177" spans="1:38" s="1" customFormat="1" ht="22.5" customHeight="1" x14ac:dyDescent="0.25">
      <c r="A1177" s="170">
        <v>28439</v>
      </c>
      <c r="B1177" s="1225">
        <v>103</v>
      </c>
      <c r="C1177" s="1390" t="s">
        <v>3069</v>
      </c>
      <c r="D1177" s="1227" t="s">
        <v>3070</v>
      </c>
      <c r="E1177" s="1044"/>
      <c r="F1177" s="1230"/>
      <c r="G1177" s="1064">
        <v>43270</v>
      </c>
      <c r="H1177" s="1230">
        <v>43272</v>
      </c>
      <c r="I1177" s="1230" t="s">
        <v>3066</v>
      </c>
      <c r="J1177" s="1379">
        <v>1</v>
      </c>
      <c r="K1177" s="1379">
        <v>1</v>
      </c>
      <c r="L1177" s="1379">
        <v>6</v>
      </c>
      <c r="M1177" s="1391">
        <v>6</v>
      </c>
      <c r="N1177" s="1231"/>
      <c r="O1177" s="1231"/>
      <c r="P1177" s="1234"/>
      <c r="Q1177" s="1225"/>
      <c r="R1177" s="170">
        <v>28439</v>
      </c>
      <c r="S1177" s="1379">
        <v>4</v>
      </c>
      <c r="T1177" s="1379">
        <v>0</v>
      </c>
      <c r="U1177" s="1230"/>
      <c r="V1177" s="1280"/>
      <c r="W1177" s="1230"/>
      <c r="X1177" s="1230"/>
      <c r="Y1177" s="1234"/>
      <c r="Z1177" s="1226"/>
      <c r="AA1177" s="1670" t="s">
        <v>3067</v>
      </c>
      <c r="AB1177" s="191"/>
      <c r="AJ1177" s="55"/>
      <c r="AK1177" s="55"/>
      <c r="AL1177" s="55"/>
    </row>
    <row r="1178" spans="1:38" s="1" customFormat="1" ht="15" customHeight="1" x14ac:dyDescent="0.25">
      <c r="A1178" s="170">
        <v>28440</v>
      </c>
      <c r="B1178" s="1225">
        <v>104</v>
      </c>
      <c r="C1178" s="1390" t="s">
        <v>3071</v>
      </c>
      <c r="D1178" s="1409" t="s">
        <v>62</v>
      </c>
      <c r="E1178" s="1044"/>
      <c r="F1178" s="1230"/>
      <c r="G1178" s="1064">
        <v>43270</v>
      </c>
      <c r="H1178" s="1230">
        <v>43272</v>
      </c>
      <c r="I1178" s="1230" t="s">
        <v>3066</v>
      </c>
      <c r="J1178" s="1379"/>
      <c r="K1178" s="1379"/>
      <c r="L1178" s="1379"/>
      <c r="M1178" s="1391"/>
      <c r="N1178" s="1231"/>
      <c r="O1178" s="1231"/>
      <c r="P1178" s="1234"/>
      <c r="Q1178" s="1225"/>
      <c r="R1178" s="1101">
        <v>28440</v>
      </c>
      <c r="S1178" s="1379"/>
      <c r="T1178" s="1379"/>
      <c r="U1178" s="1230"/>
      <c r="V1178" s="1280"/>
      <c r="W1178" s="1230"/>
      <c r="X1178" s="1230"/>
      <c r="Y1178" s="1234"/>
      <c r="Z1178" s="1226"/>
      <c r="AA1178" s="1110"/>
      <c r="AB1178" s="191"/>
      <c r="AJ1178" s="55"/>
      <c r="AK1178" s="55"/>
      <c r="AL1178" s="55"/>
    </row>
    <row r="1179" spans="1:38" s="1" customFormat="1" x14ac:dyDescent="0.25">
      <c r="A1179" s="1101">
        <v>28441</v>
      </c>
      <c r="B1179" s="1225">
        <v>105</v>
      </c>
      <c r="C1179" s="1390" t="s">
        <v>3072</v>
      </c>
      <c r="D1179" s="1409" t="s">
        <v>3073</v>
      </c>
      <c r="E1179" s="1044"/>
      <c r="F1179" s="1230"/>
      <c r="G1179" s="1064">
        <v>43270</v>
      </c>
      <c r="H1179" s="1230">
        <v>43272</v>
      </c>
      <c r="I1179" s="1230" t="s">
        <v>3066</v>
      </c>
      <c r="J1179" s="1379"/>
      <c r="K1179" s="1379"/>
      <c r="L1179" s="1379"/>
      <c r="M1179" s="1391"/>
      <c r="N1179" s="1231"/>
      <c r="O1179" s="1231"/>
      <c r="P1179" s="1234"/>
      <c r="Q1179" s="1225"/>
      <c r="R1179" s="1101">
        <v>28441</v>
      </c>
      <c r="S1179" s="1379"/>
      <c r="T1179" s="1379"/>
      <c r="U1179" s="1230"/>
      <c r="V1179" s="1280"/>
      <c r="W1179" s="1230"/>
      <c r="X1179" s="1230"/>
      <c r="Y1179" s="1234"/>
      <c r="Z1179" s="1226"/>
      <c r="AA1179" s="1110"/>
      <c r="AB1179" s="191"/>
      <c r="AJ1179" s="55"/>
      <c r="AK1179" s="55"/>
      <c r="AL1179" s="55"/>
    </row>
    <row r="1180" spans="1:38" s="1" customFormat="1" ht="15" customHeight="1" x14ac:dyDescent="0.25">
      <c r="A1180" s="892"/>
      <c r="B1180" s="1225"/>
      <c r="C1180" s="1390"/>
      <c r="D1180" s="1409"/>
      <c r="E1180" s="1044"/>
      <c r="F1180" s="1230"/>
      <c r="G1180" s="1064"/>
      <c r="H1180" s="1230"/>
      <c r="I1180" s="1230"/>
      <c r="J1180" s="1379"/>
      <c r="K1180" s="1379"/>
      <c r="L1180" s="1379"/>
      <c r="M1180" s="1391"/>
      <c r="N1180" s="1231"/>
      <c r="O1180" s="1231"/>
      <c r="P1180" s="1234"/>
      <c r="Q1180" s="1225"/>
      <c r="R1180" s="892"/>
      <c r="S1180" s="1379"/>
      <c r="T1180" s="1379"/>
      <c r="U1180" s="1230"/>
      <c r="V1180" s="1280"/>
      <c r="W1180" s="1230"/>
      <c r="X1180" s="1230"/>
      <c r="Y1180" s="1234"/>
      <c r="Z1180" s="1226"/>
      <c r="AA1180" s="1110"/>
      <c r="AB1180" s="191"/>
      <c r="AJ1180" s="55"/>
      <c r="AK1180" s="55"/>
      <c r="AL1180" s="55"/>
    </row>
    <row r="1182" spans="1:38" s="1" customFormat="1" ht="14.25" customHeight="1" x14ac:dyDescent="0.25">
      <c r="A1182" s="2312" t="s">
        <v>3074</v>
      </c>
      <c r="B1182" s="2312"/>
      <c r="C1182" s="2313"/>
      <c r="D1182" s="1665"/>
      <c r="E1182" s="1394"/>
      <c r="F1182" s="1394"/>
      <c r="G1182" s="1395"/>
      <c r="H1182" s="1394"/>
      <c r="I1182" s="1394"/>
      <c r="J1182" s="1397"/>
      <c r="K1182" s="1397"/>
      <c r="L1182" s="1397"/>
      <c r="M1182" s="1666"/>
      <c r="N1182" s="1394"/>
      <c r="O1182" s="1395"/>
      <c r="P1182" s="1394"/>
      <c r="Q1182" s="1400"/>
      <c r="R1182" s="1213"/>
      <c r="S1182" s="1397"/>
      <c r="T1182" s="1397"/>
      <c r="U1182" s="1394"/>
      <c r="V1182" s="1402"/>
      <c r="W1182" s="1394"/>
      <c r="X1182" s="1394"/>
      <c r="Y1182" s="1394"/>
      <c r="Z1182" s="1395"/>
      <c r="AA1182" s="1394"/>
      <c r="AB1182" s="191"/>
      <c r="AJ1182" s="55"/>
      <c r="AK1182" s="55"/>
      <c r="AL1182" s="55"/>
    </row>
    <row r="1183" spans="1:38" s="1" customFormat="1" ht="14.25" customHeight="1" x14ac:dyDescent="0.25">
      <c r="A1183" s="113">
        <v>28770</v>
      </c>
      <c r="B1183" s="1028"/>
      <c r="C1183" s="573" t="s">
        <v>3075</v>
      </c>
      <c r="D1183" s="574" t="s">
        <v>3076</v>
      </c>
      <c r="E1183" s="1029"/>
      <c r="F1183" s="1531"/>
      <c r="G1183" s="1532">
        <v>43301</v>
      </c>
      <c r="H1183" s="1531">
        <v>43305</v>
      </c>
      <c r="I1183" s="1531" t="s">
        <v>3077</v>
      </c>
      <c r="J1183" s="1533">
        <v>171</v>
      </c>
      <c r="K1183" s="1533">
        <v>100</v>
      </c>
      <c r="L1183" s="1533">
        <v>62</v>
      </c>
      <c r="M1183" s="1534">
        <v>0</v>
      </c>
      <c r="N1183" s="1032">
        <v>43350</v>
      </c>
      <c r="O1183" s="1032"/>
      <c r="P1183" s="1205"/>
      <c r="Q1183" s="1028"/>
      <c r="R1183" s="113">
        <v>28770</v>
      </c>
      <c r="S1183" s="1533">
        <v>181</v>
      </c>
      <c r="T1183" s="1533">
        <v>181</v>
      </c>
      <c r="U1183" s="1531"/>
      <c r="V1183" s="1535"/>
      <c r="W1183" s="1531"/>
      <c r="X1183" s="1531"/>
      <c r="Y1183" s="1205"/>
      <c r="Z1183" s="1536"/>
      <c r="AA1183" s="1671"/>
      <c r="AB1183" s="191"/>
      <c r="AJ1183" s="55"/>
      <c r="AK1183" s="55"/>
      <c r="AL1183" s="55"/>
    </row>
    <row r="1185" spans="1:29" s="1" customFormat="1" ht="15" customHeight="1" x14ac:dyDescent="0.25">
      <c r="A1185" s="1592" t="s">
        <v>3078</v>
      </c>
      <c r="B1185" s="1672"/>
      <c r="C1185" s="1673"/>
      <c r="D1185" s="1674" t="s">
        <v>3079</v>
      </c>
      <c r="E1185" s="1492"/>
      <c r="F1185" s="1492" t="s">
        <v>3080</v>
      </c>
      <c r="G1185" s="1493"/>
      <c r="H1185" s="1492"/>
      <c r="I1185" s="1492"/>
      <c r="J1185" s="1496"/>
      <c r="K1185" s="1496"/>
      <c r="L1185" s="1496"/>
      <c r="M1185" s="1497"/>
      <c r="N1185" s="1496"/>
      <c r="O1185" s="1499"/>
      <c r="P1185" s="1496"/>
      <c r="Q1185" s="1499"/>
      <c r="R1185" s="1499"/>
      <c r="S1185" s="1496"/>
      <c r="T1185" s="1496"/>
      <c r="U1185" s="1496"/>
      <c r="V1185" s="1492"/>
      <c r="W1185" s="1593"/>
      <c r="X1185" s="1492"/>
      <c r="Y1185" s="1492"/>
      <c r="Z1185" s="1492"/>
      <c r="AA1185" s="1675"/>
      <c r="AB1185" s="1501"/>
      <c r="AC1185" s="191"/>
    </row>
    <row r="1186" spans="1:29" s="1" customFormat="1" ht="15" customHeight="1" x14ac:dyDescent="0.25">
      <c r="A1186" s="110">
        <v>28031</v>
      </c>
      <c r="B1186" s="302">
        <v>101</v>
      </c>
      <c r="C1186" s="414" t="s">
        <v>3081</v>
      </c>
      <c r="D1186" s="415" t="s">
        <v>417</v>
      </c>
      <c r="E1186" s="95">
        <v>43322</v>
      </c>
      <c r="F1186" s="162"/>
      <c r="G1186" s="26">
        <v>43332</v>
      </c>
      <c r="H1186" s="162">
        <v>43340</v>
      </c>
      <c r="I1186" s="162" t="s">
        <v>3082</v>
      </c>
      <c r="J1186" s="394">
        <v>29</v>
      </c>
      <c r="K1186" s="497">
        <v>29</v>
      </c>
      <c r="L1186" s="394">
        <v>13</v>
      </c>
      <c r="M1186" s="407">
        <v>13</v>
      </c>
      <c r="N1186" s="298">
        <v>43399</v>
      </c>
      <c r="O1186" s="301" t="s">
        <v>590</v>
      </c>
      <c r="P1186" s="298" t="s">
        <v>590</v>
      </c>
      <c r="Q1186" s="301" t="s">
        <v>590</v>
      </c>
      <c r="R1186" s="302"/>
      <c r="S1186" s="170">
        <v>28031</v>
      </c>
      <c r="T1186" s="394">
        <v>48</v>
      </c>
      <c r="U1186" s="394">
        <v>48</v>
      </c>
      <c r="V1186" s="162">
        <v>43410</v>
      </c>
      <c r="W1186" s="340">
        <v>1</v>
      </c>
      <c r="X1186" s="162"/>
      <c r="Y1186" s="162">
        <v>43416</v>
      </c>
      <c r="Z1186" s="301"/>
      <c r="AA1186" s="341"/>
      <c r="AB1186" s="305"/>
      <c r="AC1186" s="191"/>
    </row>
    <row r="1187" spans="1:29" s="1" customFormat="1" ht="15" customHeight="1" x14ac:dyDescent="0.25">
      <c r="A1187" s="1101">
        <v>28033</v>
      </c>
      <c r="B1187" s="1225">
        <v>103</v>
      </c>
      <c r="C1187" s="1390" t="s">
        <v>3083</v>
      </c>
      <c r="D1187" s="1227" t="s">
        <v>763</v>
      </c>
      <c r="E1187" s="1044">
        <v>43322</v>
      </c>
      <c r="F1187" s="1230"/>
      <c r="G1187" s="1064">
        <v>43333</v>
      </c>
      <c r="H1187" s="1230">
        <v>43339</v>
      </c>
      <c r="I1187" s="1230" t="s">
        <v>3084</v>
      </c>
      <c r="J1187" s="1379">
        <v>92</v>
      </c>
      <c r="K1187" s="1405">
        <v>92</v>
      </c>
      <c r="L1187" s="1379">
        <v>44</v>
      </c>
      <c r="M1187" s="1391">
        <v>44</v>
      </c>
      <c r="N1187" s="1231">
        <v>43395</v>
      </c>
      <c r="O1187" s="1234" t="s">
        <v>590</v>
      </c>
      <c r="P1187" s="1231" t="s">
        <v>590</v>
      </c>
      <c r="Q1187" s="1234" t="s">
        <v>590</v>
      </c>
      <c r="R1187" s="1225"/>
      <c r="S1187" s="170">
        <v>28033</v>
      </c>
      <c r="T1187" s="1379">
        <v>151</v>
      </c>
      <c r="U1187" s="1379">
        <v>151</v>
      </c>
      <c r="V1187" s="162">
        <v>43410</v>
      </c>
      <c r="W1187" s="1280">
        <v>1</v>
      </c>
      <c r="X1187" s="1230"/>
      <c r="Y1187" s="162">
        <v>43416</v>
      </c>
      <c r="Z1187" s="1234"/>
      <c r="AA1187" s="1226"/>
      <c r="AB1187" s="1110"/>
      <c r="AC1187" s="191"/>
    </row>
    <row r="1188" spans="1:29" s="1" customFormat="1" ht="15" customHeight="1" x14ac:dyDescent="0.25">
      <c r="A1188" s="1101">
        <v>28034</v>
      </c>
      <c r="B1188" s="1225">
        <v>104</v>
      </c>
      <c r="C1188" s="1390" t="s">
        <v>3085</v>
      </c>
      <c r="D1188" s="1227" t="s">
        <v>3086</v>
      </c>
      <c r="E1188" s="1044">
        <v>43329</v>
      </c>
      <c r="F1188" s="1230"/>
      <c r="G1188" s="1064">
        <v>43332</v>
      </c>
      <c r="H1188" s="162">
        <v>43340</v>
      </c>
      <c r="I1188" s="1230" t="s">
        <v>3082</v>
      </c>
      <c r="J1188" s="1379">
        <v>25</v>
      </c>
      <c r="K1188" s="1405">
        <v>25</v>
      </c>
      <c r="L1188" s="1379">
        <v>11</v>
      </c>
      <c r="M1188" s="1391">
        <v>11</v>
      </c>
      <c r="N1188" s="1231">
        <v>43402</v>
      </c>
      <c r="O1188" s="1234" t="s">
        <v>590</v>
      </c>
      <c r="P1188" s="1231" t="s">
        <v>590</v>
      </c>
      <c r="Q1188" s="1234" t="s">
        <v>590</v>
      </c>
      <c r="R1188" s="1225"/>
      <c r="S1188" s="170">
        <v>28034</v>
      </c>
      <c r="T1188" s="1379">
        <v>53</v>
      </c>
      <c r="U1188" s="1379">
        <v>53</v>
      </c>
      <c r="V1188" s="162">
        <v>43410</v>
      </c>
      <c r="W1188" s="1280">
        <v>1</v>
      </c>
      <c r="X1188" s="1230"/>
      <c r="Y1188" s="162">
        <v>43416</v>
      </c>
      <c r="Z1188" s="1234"/>
      <c r="AA1188" s="1226"/>
      <c r="AB1188" s="1110"/>
      <c r="AC1188" s="191"/>
    </row>
    <row r="1189" spans="1:29" s="1" customFormat="1" ht="15" customHeight="1" x14ac:dyDescent="0.25">
      <c r="A1189" s="1101">
        <v>28035</v>
      </c>
      <c r="B1189" s="1225">
        <v>105</v>
      </c>
      <c r="C1189" s="1390" t="s">
        <v>3087</v>
      </c>
      <c r="D1189" s="1227" t="s">
        <v>3088</v>
      </c>
      <c r="E1189" s="1044">
        <v>43329</v>
      </c>
      <c r="F1189" s="1230"/>
      <c r="G1189" s="1064">
        <v>43336</v>
      </c>
      <c r="H1189" s="1230">
        <v>43348</v>
      </c>
      <c r="I1189" s="1230" t="s">
        <v>3089</v>
      </c>
      <c r="J1189" s="1379">
        <v>218</v>
      </c>
      <c r="K1189" s="1405">
        <v>50</v>
      </c>
      <c r="L1189" s="1379">
        <v>297</v>
      </c>
      <c r="M1189" s="1391">
        <v>100</v>
      </c>
      <c r="N1189" s="1231">
        <v>43370</v>
      </c>
      <c r="O1189" s="1234" t="s">
        <v>590</v>
      </c>
      <c r="P1189" s="1231" t="s">
        <v>590</v>
      </c>
      <c r="Q1189" s="1234" t="s">
        <v>590</v>
      </c>
      <c r="R1189" s="1225"/>
      <c r="S1189" s="170">
        <v>28035</v>
      </c>
      <c r="T1189" s="1379">
        <v>233</v>
      </c>
      <c r="U1189" s="1379"/>
      <c r="V1189" s="162">
        <v>43410</v>
      </c>
      <c r="W1189" s="1280">
        <v>1</v>
      </c>
      <c r="X1189" s="1230"/>
      <c r="Y1189" s="162">
        <v>43416</v>
      </c>
      <c r="Z1189" s="1234"/>
      <c r="AA1189" s="1226"/>
      <c r="AB1189" s="1110"/>
      <c r="AC1189" s="191"/>
    </row>
    <row r="1190" spans="1:29" s="1" customFormat="1" ht="15" customHeight="1" x14ac:dyDescent="0.25">
      <c r="A1190" s="1101">
        <v>28037</v>
      </c>
      <c r="B1190" s="1225">
        <v>107</v>
      </c>
      <c r="C1190" s="1390" t="s">
        <v>3090</v>
      </c>
      <c r="D1190" s="1227" t="s">
        <v>3091</v>
      </c>
      <c r="E1190" s="1044">
        <v>43322</v>
      </c>
      <c r="F1190" s="1230"/>
      <c r="G1190" s="1064">
        <v>43333</v>
      </c>
      <c r="H1190" s="162">
        <v>43340</v>
      </c>
      <c r="I1190" s="1230" t="s">
        <v>3082</v>
      </c>
      <c r="J1190" s="1379">
        <v>22</v>
      </c>
      <c r="K1190" s="1379">
        <v>22</v>
      </c>
      <c r="L1190" s="1379">
        <v>10</v>
      </c>
      <c r="M1190" s="1391">
        <v>10</v>
      </c>
      <c r="N1190" s="1231">
        <v>43396</v>
      </c>
      <c r="O1190" s="1234" t="s">
        <v>590</v>
      </c>
      <c r="P1190" s="1231" t="s">
        <v>590</v>
      </c>
      <c r="Q1190" s="1234" t="s">
        <v>590</v>
      </c>
      <c r="R1190" s="1225"/>
      <c r="S1190" s="170">
        <v>28037</v>
      </c>
      <c r="T1190" s="1379">
        <v>38</v>
      </c>
      <c r="U1190" s="1379">
        <v>38</v>
      </c>
      <c r="V1190" s="1230">
        <v>43410</v>
      </c>
      <c r="W1190" s="1280">
        <v>2</v>
      </c>
      <c r="X1190" s="1230"/>
      <c r="Y1190" s="162">
        <v>43416</v>
      </c>
      <c r="Z1190" s="1234"/>
      <c r="AA1190" s="1226"/>
      <c r="AB1190" s="1110"/>
      <c r="AC1190" s="191"/>
    </row>
    <row r="1191" spans="1:29" s="1" customFormat="1" ht="15" customHeight="1" x14ac:dyDescent="0.25">
      <c r="A1191" s="170">
        <v>28038</v>
      </c>
      <c r="B1191" s="1225">
        <v>108</v>
      </c>
      <c r="C1191" s="1390" t="s">
        <v>3092</v>
      </c>
      <c r="D1191" s="1227" t="s">
        <v>2287</v>
      </c>
      <c r="E1191" s="1044">
        <v>43315</v>
      </c>
      <c r="F1191" s="1230"/>
      <c r="G1191" s="1064">
        <v>43312</v>
      </c>
      <c r="H1191" s="1230">
        <v>43325</v>
      </c>
      <c r="I1191" s="1230" t="s">
        <v>3093</v>
      </c>
      <c r="J1191" s="1379">
        <v>106</v>
      </c>
      <c r="K1191" s="1405">
        <v>106</v>
      </c>
      <c r="L1191" s="1379">
        <v>48</v>
      </c>
      <c r="M1191" s="1391">
        <v>48</v>
      </c>
      <c r="N1191" s="1231">
        <v>43381</v>
      </c>
      <c r="O1191" s="1234" t="s">
        <v>590</v>
      </c>
      <c r="P1191" s="1231" t="s">
        <v>590</v>
      </c>
      <c r="Q1191" s="1234" t="s">
        <v>590</v>
      </c>
      <c r="R1191" s="1225"/>
      <c r="S1191" s="170">
        <v>28038</v>
      </c>
      <c r="T1191" s="1379">
        <v>342</v>
      </c>
      <c r="U1191" s="1379">
        <v>342</v>
      </c>
      <c r="V1191" s="1230">
        <v>43410</v>
      </c>
      <c r="W1191" s="1280">
        <v>2</v>
      </c>
      <c r="X1191" s="1230"/>
      <c r="Y1191" s="162">
        <v>43416</v>
      </c>
      <c r="Z1191" s="1234"/>
      <c r="AA1191" s="1226"/>
      <c r="AB1191" s="1110"/>
      <c r="AC1191" s="191"/>
    </row>
    <row r="1192" spans="1:29" s="1" customFormat="1" ht="15" customHeight="1" x14ac:dyDescent="0.25">
      <c r="A1192" s="170">
        <v>28775</v>
      </c>
      <c r="B1192" s="1225" t="s">
        <v>3094</v>
      </c>
      <c r="C1192" s="1390" t="s">
        <v>3095</v>
      </c>
      <c r="D1192" s="1227" t="s">
        <v>3096</v>
      </c>
      <c r="E1192" s="1044"/>
      <c r="F1192" s="1230"/>
      <c r="G1192" s="1064">
        <v>43327</v>
      </c>
      <c r="H1192" s="1230">
        <v>43336</v>
      </c>
      <c r="I1192" s="1230" t="s">
        <v>3084</v>
      </c>
      <c r="J1192" s="1379">
        <v>75</v>
      </c>
      <c r="K1192" s="1405">
        <v>75</v>
      </c>
      <c r="L1192" s="1379">
        <v>37</v>
      </c>
      <c r="M1192" s="1391">
        <v>37</v>
      </c>
      <c r="N1192" s="1231">
        <v>43388</v>
      </c>
      <c r="O1192" s="1234" t="s">
        <v>590</v>
      </c>
      <c r="P1192" s="1231" t="s">
        <v>590</v>
      </c>
      <c r="Q1192" s="1234" t="s">
        <v>590</v>
      </c>
      <c r="R1192" s="1225"/>
      <c r="S1192" s="170">
        <v>28775</v>
      </c>
      <c r="T1192" s="1379">
        <v>72</v>
      </c>
      <c r="U1192" s="1379">
        <v>72</v>
      </c>
      <c r="V1192" s="1230">
        <v>43410</v>
      </c>
      <c r="W1192" s="1280"/>
      <c r="X1192" s="1230"/>
      <c r="Y1192" s="162">
        <v>43416</v>
      </c>
      <c r="Z1192" s="1234"/>
      <c r="AA1192" s="1226"/>
      <c r="AB1192" s="1110"/>
      <c r="AC1192" s="191"/>
    </row>
    <row r="1193" spans="1:29" s="1" customFormat="1" ht="15" customHeight="1" x14ac:dyDescent="0.25">
      <c r="A1193" s="1101">
        <v>28039</v>
      </c>
      <c r="B1193" s="1225">
        <v>109</v>
      </c>
      <c r="C1193" s="1390" t="s">
        <v>3097</v>
      </c>
      <c r="D1193" s="1227" t="s">
        <v>3098</v>
      </c>
      <c r="E1193" s="1044">
        <v>43322</v>
      </c>
      <c r="F1193" s="1230"/>
      <c r="G1193" s="1064">
        <v>43322</v>
      </c>
      <c r="H1193" s="1230">
        <v>43332</v>
      </c>
      <c r="I1193" s="1230" t="s">
        <v>3099</v>
      </c>
      <c r="J1193" s="1379">
        <v>27</v>
      </c>
      <c r="K1193" s="1379">
        <v>27</v>
      </c>
      <c r="L1193" s="1379">
        <v>5</v>
      </c>
      <c r="M1193" s="1391">
        <v>5</v>
      </c>
      <c r="N1193" s="1231">
        <v>43402</v>
      </c>
      <c r="O1193" s="1234" t="s">
        <v>590</v>
      </c>
      <c r="P1193" s="1231" t="s">
        <v>590</v>
      </c>
      <c r="Q1193" s="1234" t="s">
        <v>590</v>
      </c>
      <c r="R1193" s="1225"/>
      <c r="S1193" s="170">
        <v>28039</v>
      </c>
      <c r="T1193" s="1379">
        <v>53</v>
      </c>
      <c r="U1193" s="1379">
        <v>53</v>
      </c>
      <c r="V1193" s="1230">
        <v>43411</v>
      </c>
      <c r="W1193" s="1280">
        <v>3</v>
      </c>
      <c r="X1193" s="1230"/>
      <c r="Y1193" s="162">
        <v>43416</v>
      </c>
      <c r="Z1193" s="1234"/>
      <c r="AA1193" s="1226"/>
      <c r="AB1193" s="1110"/>
      <c r="AC1193" s="191"/>
    </row>
    <row r="1194" spans="1:29" s="1" customFormat="1" ht="15" customHeight="1" x14ac:dyDescent="0.25">
      <c r="A1194" s="1101">
        <v>28040</v>
      </c>
      <c r="B1194" s="1225">
        <v>110</v>
      </c>
      <c r="C1194" s="1390" t="s">
        <v>3100</v>
      </c>
      <c r="D1194" s="1227" t="s">
        <v>3101</v>
      </c>
      <c r="E1194" s="1044">
        <v>43322</v>
      </c>
      <c r="F1194" s="1230"/>
      <c r="G1194" s="1064">
        <v>43326</v>
      </c>
      <c r="H1194" s="1230">
        <v>43332</v>
      </c>
      <c r="I1194" s="1230" t="s">
        <v>3099</v>
      </c>
      <c r="J1194" s="1379">
        <v>55</v>
      </c>
      <c r="K1194" s="1379">
        <v>55</v>
      </c>
      <c r="L1194" s="1379">
        <v>28</v>
      </c>
      <c r="M1194" s="1391">
        <v>28</v>
      </c>
      <c r="N1194" s="1231">
        <v>43402</v>
      </c>
      <c r="O1194" s="1234" t="s">
        <v>590</v>
      </c>
      <c r="P1194" s="1231" t="s">
        <v>590</v>
      </c>
      <c r="Q1194" s="1234" t="s">
        <v>590</v>
      </c>
      <c r="R1194" s="1225"/>
      <c r="S1194" s="170">
        <v>28040</v>
      </c>
      <c r="T1194" s="1379">
        <v>54</v>
      </c>
      <c r="U1194" s="1379">
        <v>54</v>
      </c>
      <c r="V1194" s="1230">
        <v>43411</v>
      </c>
      <c r="W1194" s="1280">
        <v>3</v>
      </c>
      <c r="X1194" s="1230"/>
      <c r="Y1194" s="162">
        <v>43416</v>
      </c>
      <c r="Z1194" s="1234"/>
      <c r="AA1194" s="1226"/>
      <c r="AB1194" s="1110"/>
      <c r="AC1194" s="191"/>
    </row>
    <row r="1195" spans="1:29" s="1" customFormat="1" ht="15" customHeight="1" x14ac:dyDescent="0.25">
      <c r="A1195" s="1101">
        <v>28041</v>
      </c>
      <c r="B1195" s="1225">
        <v>111</v>
      </c>
      <c r="C1195" s="1390" t="s">
        <v>3102</v>
      </c>
      <c r="D1195" s="1227" t="s">
        <v>639</v>
      </c>
      <c r="E1195" s="1044">
        <v>43315</v>
      </c>
      <c r="F1195" s="1230"/>
      <c r="G1195" s="1064">
        <v>43325</v>
      </c>
      <c r="H1195" s="1230">
        <v>43332</v>
      </c>
      <c r="I1195" s="1230" t="s">
        <v>3103</v>
      </c>
      <c r="J1195" s="1379">
        <v>28</v>
      </c>
      <c r="K1195" s="1379">
        <v>28</v>
      </c>
      <c r="L1195" s="1379">
        <v>5</v>
      </c>
      <c r="M1195" s="1391">
        <v>5</v>
      </c>
      <c r="N1195" s="1231">
        <v>43402</v>
      </c>
      <c r="O1195" s="1234" t="s">
        <v>590</v>
      </c>
      <c r="P1195" s="1231" t="s">
        <v>590</v>
      </c>
      <c r="Q1195" s="1234" t="s">
        <v>590</v>
      </c>
      <c r="R1195" s="1225"/>
      <c r="S1195" s="170">
        <v>28041</v>
      </c>
      <c r="T1195" s="1379">
        <v>50</v>
      </c>
      <c r="U1195" s="1379">
        <v>50</v>
      </c>
      <c r="V1195" s="1230">
        <v>43411</v>
      </c>
      <c r="W1195" s="1280">
        <v>4</v>
      </c>
      <c r="X1195" s="1230"/>
      <c r="Y1195" s="162">
        <v>43416</v>
      </c>
      <c r="Z1195" s="1234"/>
      <c r="AA1195" s="1226"/>
      <c r="AB1195" s="1110"/>
      <c r="AC1195" s="191"/>
    </row>
    <row r="1196" spans="1:29" s="1" customFormat="1" ht="15" customHeight="1" x14ac:dyDescent="0.25">
      <c r="A1196" s="1101">
        <v>28042</v>
      </c>
      <c r="B1196" s="1225">
        <v>112</v>
      </c>
      <c r="C1196" s="1390" t="s">
        <v>3104</v>
      </c>
      <c r="D1196" s="1227" t="s">
        <v>3101</v>
      </c>
      <c r="E1196" s="1044">
        <v>43322</v>
      </c>
      <c r="F1196" s="1230"/>
      <c r="G1196" s="1064">
        <v>43326</v>
      </c>
      <c r="H1196" s="1230">
        <v>43332</v>
      </c>
      <c r="I1196" s="1230" t="s">
        <v>3105</v>
      </c>
      <c r="J1196" s="1379">
        <v>61</v>
      </c>
      <c r="K1196" s="1379">
        <v>61</v>
      </c>
      <c r="L1196" s="1379">
        <v>28</v>
      </c>
      <c r="M1196" s="1391">
        <v>28</v>
      </c>
      <c r="N1196" s="1231">
        <v>43402</v>
      </c>
      <c r="O1196" s="1234" t="s">
        <v>590</v>
      </c>
      <c r="P1196" s="1231" t="s">
        <v>590</v>
      </c>
      <c r="Q1196" s="1234" t="s">
        <v>590</v>
      </c>
      <c r="R1196" s="1225"/>
      <c r="S1196" s="170">
        <v>28042</v>
      </c>
      <c r="T1196" s="1379">
        <v>55</v>
      </c>
      <c r="U1196" s="1379">
        <v>55</v>
      </c>
      <c r="V1196" s="1230">
        <v>43411</v>
      </c>
      <c r="W1196" s="1280">
        <v>5</v>
      </c>
      <c r="X1196" s="1230"/>
      <c r="Y1196" s="162">
        <v>43416</v>
      </c>
      <c r="Z1196" s="1234"/>
      <c r="AA1196" s="1226"/>
      <c r="AB1196" s="1110"/>
      <c r="AC1196" s="191"/>
    </row>
    <row r="1197" spans="1:29" s="1" customFormat="1" ht="15" customHeight="1" x14ac:dyDescent="0.25">
      <c r="A1197" s="1101">
        <v>28043</v>
      </c>
      <c r="B1197" s="1225">
        <v>113</v>
      </c>
      <c r="C1197" s="1390" t="s">
        <v>3106</v>
      </c>
      <c r="D1197" s="1227" t="s">
        <v>2080</v>
      </c>
      <c r="E1197" s="1044">
        <v>43322</v>
      </c>
      <c r="F1197" s="1230"/>
      <c r="G1197" s="1064">
        <v>43325</v>
      </c>
      <c r="H1197" s="1230">
        <v>43332</v>
      </c>
      <c r="I1197" s="1230" t="s">
        <v>3103</v>
      </c>
      <c r="J1197" s="1379">
        <v>21</v>
      </c>
      <c r="K1197" s="1379">
        <v>21</v>
      </c>
      <c r="L1197" s="1379">
        <v>5</v>
      </c>
      <c r="M1197" s="1391">
        <v>5</v>
      </c>
      <c r="N1197" s="1231">
        <v>43402</v>
      </c>
      <c r="O1197" s="1234" t="s">
        <v>590</v>
      </c>
      <c r="P1197" s="1231" t="s">
        <v>590</v>
      </c>
      <c r="Q1197" s="1234" t="s">
        <v>590</v>
      </c>
      <c r="R1197" s="1225"/>
      <c r="S1197" s="170">
        <v>28043</v>
      </c>
      <c r="T1197" s="1379">
        <v>45</v>
      </c>
      <c r="U1197" s="1379">
        <v>45</v>
      </c>
      <c r="V1197" s="1230">
        <v>43411</v>
      </c>
      <c r="W1197" s="1280">
        <v>5</v>
      </c>
      <c r="X1197" s="1230"/>
      <c r="Y1197" s="162">
        <v>43416</v>
      </c>
      <c r="Z1197" s="1234"/>
      <c r="AA1197" s="1226"/>
      <c r="AB1197" s="1110"/>
      <c r="AC1197" s="191"/>
    </row>
    <row r="1198" spans="1:29" s="1" customFormat="1" ht="15" customHeight="1" x14ac:dyDescent="0.25">
      <c r="A1198" s="1101">
        <v>28777</v>
      </c>
      <c r="B1198" s="1225">
        <v>114</v>
      </c>
      <c r="C1198" s="1390" t="s">
        <v>3107</v>
      </c>
      <c r="D1198" s="1227" t="s">
        <v>1096</v>
      </c>
      <c r="E1198" s="1044"/>
      <c r="F1198" s="1230"/>
      <c r="G1198" s="1064">
        <v>43325</v>
      </c>
      <c r="H1198" s="1230">
        <v>43332</v>
      </c>
      <c r="I1198" s="1230" t="s">
        <v>3103</v>
      </c>
      <c r="J1198" s="1379">
        <v>32</v>
      </c>
      <c r="K1198" s="1379">
        <v>32</v>
      </c>
      <c r="L1198" s="1379">
        <v>5</v>
      </c>
      <c r="M1198" s="1391">
        <v>5</v>
      </c>
      <c r="N1198" s="1231">
        <v>43402</v>
      </c>
      <c r="O1198" s="1234" t="s">
        <v>590</v>
      </c>
      <c r="P1198" s="1231" t="s">
        <v>590</v>
      </c>
      <c r="Q1198" s="1234" t="s">
        <v>590</v>
      </c>
      <c r="R1198" s="1225"/>
      <c r="S1198" s="170">
        <v>28777</v>
      </c>
      <c r="T1198" s="1379">
        <v>48</v>
      </c>
      <c r="U1198" s="1379">
        <v>48</v>
      </c>
      <c r="V1198" s="1230">
        <v>43411</v>
      </c>
      <c r="W1198" s="1280"/>
      <c r="X1198" s="1230"/>
      <c r="Y1198" s="162">
        <v>43416</v>
      </c>
      <c r="Z1198" s="1234"/>
      <c r="AA1198" s="1226"/>
      <c r="AB1198" s="1110"/>
      <c r="AC1198" s="191"/>
    </row>
    <row r="1199" spans="1:29" s="1" customFormat="1" ht="15" customHeight="1" x14ac:dyDescent="0.25">
      <c r="A1199" s="1101">
        <v>28778</v>
      </c>
      <c r="B1199" s="1225">
        <v>115</v>
      </c>
      <c r="C1199" s="1390" t="s">
        <v>3108</v>
      </c>
      <c r="D1199" s="1227" t="s">
        <v>1077</v>
      </c>
      <c r="E1199" s="1044"/>
      <c r="F1199" s="1230"/>
      <c r="G1199" s="1064">
        <v>43335</v>
      </c>
      <c r="H1199" s="162">
        <v>43340</v>
      </c>
      <c r="I1199" s="1230" t="s">
        <v>3082</v>
      </c>
      <c r="J1199" s="1379">
        <v>25</v>
      </c>
      <c r="K1199" s="1379">
        <v>25</v>
      </c>
      <c r="L1199" s="1379">
        <v>11</v>
      </c>
      <c r="M1199" s="1391">
        <v>11</v>
      </c>
      <c r="N1199" s="1231">
        <v>43402</v>
      </c>
      <c r="O1199" s="1234" t="s">
        <v>590</v>
      </c>
      <c r="P1199" s="1231" t="s">
        <v>590</v>
      </c>
      <c r="Q1199" s="1234" t="s">
        <v>590</v>
      </c>
      <c r="R1199" s="1225"/>
      <c r="S1199" s="170">
        <v>28778</v>
      </c>
      <c r="T1199" s="1379">
        <v>44</v>
      </c>
      <c r="U1199" s="1379">
        <v>44</v>
      </c>
      <c r="V1199" s="1230">
        <v>43410</v>
      </c>
      <c r="W1199" s="1280"/>
      <c r="X1199" s="1230"/>
      <c r="Y1199" s="162">
        <v>43416</v>
      </c>
      <c r="Z1199" s="1234"/>
      <c r="AA1199" s="1226"/>
      <c r="AB1199" s="1110"/>
      <c r="AC1199" s="191"/>
    </row>
    <row r="1200" spans="1:29" s="1" customFormat="1" ht="15" customHeight="1" x14ac:dyDescent="0.25">
      <c r="A1200" s="892">
        <v>28051</v>
      </c>
      <c r="B1200" s="1225" t="s">
        <v>3109</v>
      </c>
      <c r="C1200" s="1390" t="s">
        <v>3110</v>
      </c>
      <c r="D1200" s="1227" t="s">
        <v>722</v>
      </c>
      <c r="E1200" s="1044"/>
      <c r="F1200" s="1230"/>
      <c r="G1200" s="1064">
        <v>43318</v>
      </c>
      <c r="H1200" s="1230">
        <v>43319</v>
      </c>
      <c r="I1200" s="1230" t="s">
        <v>3111</v>
      </c>
      <c r="J1200" s="1379"/>
      <c r="K1200" s="1379"/>
      <c r="L1200" s="1379"/>
      <c r="M1200" s="1391"/>
      <c r="N1200" s="1231"/>
      <c r="O1200" s="1234" t="s">
        <v>590</v>
      </c>
      <c r="P1200" s="1231" t="s">
        <v>590</v>
      </c>
      <c r="Q1200" s="1234" t="s">
        <v>590</v>
      </c>
      <c r="R1200" s="1225"/>
      <c r="S1200" s="1101">
        <v>28051</v>
      </c>
      <c r="T1200" s="1379">
        <v>47</v>
      </c>
      <c r="U1200" s="1379"/>
      <c r="V1200" s="1230">
        <v>43388</v>
      </c>
      <c r="W1200" s="1280">
        <v>2</v>
      </c>
      <c r="X1200" s="1230"/>
      <c r="Y1200" s="162">
        <v>43416</v>
      </c>
      <c r="Z1200" s="1234"/>
      <c r="AA1200" s="1226"/>
      <c r="AB1200" s="1110"/>
      <c r="AC1200" s="191"/>
    </row>
    <row r="1201" spans="1:39" s="1" customFormat="1" ht="15" customHeight="1" x14ac:dyDescent="0.25">
      <c r="A1201" s="170">
        <v>28055</v>
      </c>
      <c r="B1201" s="1225">
        <v>106</v>
      </c>
      <c r="C1201" s="1390" t="s">
        <v>3112</v>
      </c>
      <c r="D1201" s="1227" t="s">
        <v>3113</v>
      </c>
      <c r="E1201" s="1044"/>
      <c r="F1201" s="1230"/>
      <c r="G1201" s="1064">
        <v>43320</v>
      </c>
      <c r="H1201" s="1230">
        <v>43328</v>
      </c>
      <c r="I1201" s="1230" t="s">
        <v>3114</v>
      </c>
      <c r="J1201" s="1379">
        <v>17</v>
      </c>
      <c r="K1201" s="1379">
        <v>17</v>
      </c>
      <c r="L1201" s="1379">
        <v>8</v>
      </c>
      <c r="M1201" s="1391">
        <v>8</v>
      </c>
      <c r="N1201" s="1231">
        <v>43402</v>
      </c>
      <c r="O1201" s="1234" t="s">
        <v>590</v>
      </c>
      <c r="P1201" s="1231" t="s">
        <v>590</v>
      </c>
      <c r="Q1201" s="1234" t="s">
        <v>590</v>
      </c>
      <c r="R1201" s="1225"/>
      <c r="S1201" s="170">
        <v>28055</v>
      </c>
      <c r="T1201" s="1379">
        <v>7</v>
      </c>
      <c r="U1201" s="1379">
        <v>7</v>
      </c>
      <c r="V1201" s="1230">
        <v>43410</v>
      </c>
      <c r="W1201" s="1280">
        <v>1</v>
      </c>
      <c r="X1201" s="1230"/>
      <c r="Y1201" s="162">
        <v>43416</v>
      </c>
      <c r="Z1201" s="1234"/>
      <c r="AA1201" s="1226"/>
      <c r="AB1201" s="1110"/>
      <c r="AC1201" s="191"/>
    </row>
    <row r="1202" spans="1:39" s="1" customFormat="1" ht="15" customHeight="1" x14ac:dyDescent="0.25">
      <c r="A1202" s="892">
        <v>28821</v>
      </c>
      <c r="B1202" s="1225" t="s">
        <v>2706</v>
      </c>
      <c r="C1202" s="1390" t="s">
        <v>3115</v>
      </c>
      <c r="D1202" s="1227" t="s">
        <v>3116</v>
      </c>
      <c r="E1202" s="1044"/>
      <c r="F1202" s="1230"/>
      <c r="G1202" s="1064">
        <v>43318</v>
      </c>
      <c r="H1202" s="1230">
        <v>43319</v>
      </c>
      <c r="I1202" s="1230" t="s">
        <v>3111</v>
      </c>
      <c r="J1202" s="1379"/>
      <c r="K1202" s="1379"/>
      <c r="L1202" s="1379"/>
      <c r="M1202" s="1391"/>
      <c r="N1202" s="1231">
        <v>43395</v>
      </c>
      <c r="O1202" s="1234" t="s">
        <v>590</v>
      </c>
      <c r="P1202" s="1231" t="s">
        <v>590</v>
      </c>
      <c r="Q1202" s="1234" t="s">
        <v>590</v>
      </c>
      <c r="R1202" s="1225"/>
      <c r="S1202" s="1101">
        <v>28821</v>
      </c>
      <c r="T1202" s="1379"/>
      <c r="U1202" s="1379"/>
      <c r="V1202" s="1230"/>
      <c r="W1202" s="1280"/>
      <c r="X1202" s="1230"/>
      <c r="Y1202" s="1230"/>
      <c r="Z1202" s="1234"/>
      <c r="AA1202" s="1226"/>
      <c r="AB1202" s="1110"/>
      <c r="AC1202" s="191"/>
    </row>
    <row r="1203" spans="1:39" s="1" customFormat="1" ht="15" customHeight="1" x14ac:dyDescent="0.25">
      <c r="A1203" s="892">
        <v>28822</v>
      </c>
      <c r="B1203" s="1225" t="s">
        <v>3117</v>
      </c>
      <c r="C1203" s="1390" t="s">
        <v>3118</v>
      </c>
      <c r="D1203" s="1227" t="s">
        <v>3116</v>
      </c>
      <c r="E1203" s="1044"/>
      <c r="F1203" s="1230"/>
      <c r="G1203" s="1064">
        <v>43318</v>
      </c>
      <c r="H1203" s="1230">
        <v>43319</v>
      </c>
      <c r="I1203" s="1230" t="s">
        <v>3111</v>
      </c>
      <c r="J1203" s="1379"/>
      <c r="K1203" s="1379"/>
      <c r="L1203" s="1379"/>
      <c r="M1203" s="1391"/>
      <c r="N1203" s="1231">
        <v>43370</v>
      </c>
      <c r="O1203" s="1234" t="s">
        <v>590</v>
      </c>
      <c r="P1203" s="1231" t="s">
        <v>590</v>
      </c>
      <c r="Q1203" s="1234" t="s">
        <v>590</v>
      </c>
      <c r="R1203" s="1225"/>
      <c r="S1203" s="1101">
        <v>28822</v>
      </c>
      <c r="T1203" s="1379"/>
      <c r="U1203" s="1379"/>
      <c r="V1203" s="1230"/>
      <c r="W1203" s="1280"/>
      <c r="X1203" s="1230"/>
      <c r="Y1203" s="1230"/>
      <c r="Z1203" s="1234"/>
      <c r="AA1203" s="1226"/>
      <c r="AB1203" s="1110"/>
      <c r="AC1203" s="191"/>
    </row>
    <row r="1204" spans="1:39" s="1" customFormat="1" ht="15" customHeight="1" x14ac:dyDescent="0.25">
      <c r="A1204" s="892">
        <v>28823</v>
      </c>
      <c r="B1204" s="1225" t="s">
        <v>2786</v>
      </c>
      <c r="C1204" s="1390" t="s">
        <v>3119</v>
      </c>
      <c r="D1204" s="1227" t="s">
        <v>3116</v>
      </c>
      <c r="E1204" s="1044"/>
      <c r="F1204" s="1230"/>
      <c r="G1204" s="1064">
        <v>43318</v>
      </c>
      <c r="H1204" s="1230">
        <v>43319</v>
      </c>
      <c r="I1204" s="1230" t="s">
        <v>3111</v>
      </c>
      <c r="J1204" s="1379"/>
      <c r="K1204" s="1379"/>
      <c r="L1204" s="1379"/>
      <c r="M1204" s="1391"/>
      <c r="N1204" s="1231">
        <v>43388</v>
      </c>
      <c r="O1204" s="1234" t="s">
        <v>590</v>
      </c>
      <c r="P1204" s="1231" t="s">
        <v>590</v>
      </c>
      <c r="Q1204" s="1234" t="s">
        <v>590</v>
      </c>
      <c r="R1204" s="1225"/>
      <c r="S1204" s="1101">
        <v>28823</v>
      </c>
      <c r="T1204" s="1379"/>
      <c r="U1204" s="1379"/>
      <c r="V1204" s="1230"/>
      <c r="W1204" s="1280"/>
      <c r="X1204" s="1230"/>
      <c r="Y1204" s="1230"/>
      <c r="Z1204" s="1234"/>
      <c r="AA1204" s="1226"/>
      <c r="AB1204" s="1110"/>
      <c r="AC1204" s="191"/>
    </row>
    <row r="1205" spans="1:39" s="1" customFormat="1" ht="15" customHeight="1" x14ac:dyDescent="0.25">
      <c r="A1205" s="892">
        <v>28824</v>
      </c>
      <c r="B1205" s="1225" t="s">
        <v>3120</v>
      </c>
      <c r="C1205" s="1390" t="s">
        <v>3121</v>
      </c>
      <c r="D1205" s="1227" t="s">
        <v>3122</v>
      </c>
      <c r="E1205" s="1044"/>
      <c r="F1205" s="1230"/>
      <c r="G1205" s="1064">
        <v>43318</v>
      </c>
      <c r="H1205" s="1230">
        <v>43319</v>
      </c>
      <c r="I1205" s="1230" t="s">
        <v>3111</v>
      </c>
      <c r="J1205" s="1379"/>
      <c r="K1205" s="1379"/>
      <c r="L1205" s="1379"/>
      <c r="M1205" s="1391"/>
      <c r="N1205" s="1231">
        <v>43388</v>
      </c>
      <c r="O1205" s="1234" t="s">
        <v>590</v>
      </c>
      <c r="P1205" s="1231" t="s">
        <v>590</v>
      </c>
      <c r="Q1205" s="1234" t="s">
        <v>590</v>
      </c>
      <c r="R1205" s="1225"/>
      <c r="S1205" s="1101">
        <v>28824</v>
      </c>
      <c r="T1205" s="1379"/>
      <c r="U1205" s="1379"/>
      <c r="V1205" s="1230"/>
      <c r="W1205" s="1280"/>
      <c r="X1205" s="1230"/>
      <c r="Y1205" s="1230"/>
      <c r="Z1205" s="1234"/>
      <c r="AA1205" s="1226"/>
      <c r="AB1205" s="1110"/>
      <c r="AC1205" s="191"/>
    </row>
    <row r="1206" spans="1:39" s="1" customFormat="1" ht="15" customHeight="1" x14ac:dyDescent="0.25">
      <c r="A1206" s="892">
        <v>28825</v>
      </c>
      <c r="B1206" s="1225" t="s">
        <v>3123</v>
      </c>
      <c r="C1206" s="1390" t="s">
        <v>3124</v>
      </c>
      <c r="D1206" s="1227" t="s">
        <v>3116</v>
      </c>
      <c r="E1206" s="1044"/>
      <c r="F1206" s="1230"/>
      <c r="G1206" s="1064">
        <v>43318</v>
      </c>
      <c r="H1206" s="1230">
        <v>43319</v>
      </c>
      <c r="I1206" s="1230" t="s">
        <v>3111</v>
      </c>
      <c r="J1206" s="1379"/>
      <c r="K1206" s="1379"/>
      <c r="L1206" s="1379"/>
      <c r="M1206" s="1391"/>
      <c r="N1206" s="1231">
        <v>43402</v>
      </c>
      <c r="O1206" s="1234" t="s">
        <v>590</v>
      </c>
      <c r="P1206" s="1231" t="s">
        <v>590</v>
      </c>
      <c r="Q1206" s="1234" t="s">
        <v>590</v>
      </c>
      <c r="R1206" s="1225"/>
      <c r="S1206" s="1101">
        <v>28825</v>
      </c>
      <c r="T1206" s="1379"/>
      <c r="U1206" s="1379"/>
      <c r="V1206" s="1230"/>
      <c r="W1206" s="1280"/>
      <c r="X1206" s="1230"/>
      <c r="Y1206" s="1230"/>
      <c r="Z1206" s="1234"/>
      <c r="AA1206" s="1226"/>
      <c r="AB1206" s="1110"/>
      <c r="AC1206" s="191"/>
    </row>
    <row r="1207" spans="1:39" s="1" customFormat="1" ht="15" customHeight="1" x14ac:dyDescent="0.25">
      <c r="A1207" s="892">
        <v>28826</v>
      </c>
      <c r="B1207" s="1225" t="s">
        <v>3125</v>
      </c>
      <c r="C1207" s="1390" t="s">
        <v>3126</v>
      </c>
      <c r="D1207" s="1227" t="s">
        <v>3116</v>
      </c>
      <c r="E1207" s="1044"/>
      <c r="F1207" s="1230"/>
      <c r="G1207" s="1064">
        <v>43318</v>
      </c>
      <c r="H1207" s="1230">
        <v>43319</v>
      </c>
      <c r="I1207" s="1230" t="s">
        <v>3111</v>
      </c>
      <c r="J1207" s="1379"/>
      <c r="K1207" s="1379"/>
      <c r="L1207" s="1379"/>
      <c r="M1207" s="1391"/>
      <c r="N1207" s="1231">
        <v>43402</v>
      </c>
      <c r="O1207" s="1234" t="s">
        <v>590</v>
      </c>
      <c r="P1207" s="1231" t="s">
        <v>590</v>
      </c>
      <c r="Q1207" s="1234" t="s">
        <v>590</v>
      </c>
      <c r="R1207" s="1225"/>
      <c r="S1207" s="1101">
        <v>28826</v>
      </c>
      <c r="T1207" s="1379"/>
      <c r="U1207" s="1379"/>
      <c r="V1207" s="1230"/>
      <c r="W1207" s="1280"/>
      <c r="X1207" s="1230"/>
      <c r="Y1207" s="1230"/>
      <c r="Z1207" s="1234"/>
      <c r="AA1207" s="1226"/>
      <c r="AB1207" s="1110"/>
      <c r="AC1207" s="191"/>
    </row>
    <row r="1208" spans="1:39" s="1" customFormat="1" ht="15" customHeight="1" x14ac:dyDescent="0.25">
      <c r="A1208" s="892"/>
      <c r="B1208" s="1225"/>
      <c r="C1208" s="1390"/>
      <c r="D1208" s="1227"/>
      <c r="E1208" s="1044"/>
      <c r="F1208" s="1230"/>
      <c r="G1208" s="1064"/>
      <c r="H1208" s="1230"/>
      <c r="I1208" s="1230"/>
      <c r="J1208" s="1379"/>
      <c r="K1208" s="1379"/>
      <c r="L1208" s="1379"/>
      <c r="M1208" s="1391"/>
      <c r="N1208" s="1231"/>
      <c r="O1208" s="1234"/>
      <c r="P1208" s="1231"/>
      <c r="Q1208" s="1234"/>
      <c r="R1208" s="1225"/>
      <c r="S1208" s="1101"/>
      <c r="T1208" s="1379"/>
      <c r="U1208" s="1379"/>
      <c r="V1208" s="1230"/>
      <c r="W1208" s="1280"/>
      <c r="X1208" s="1230"/>
      <c r="Y1208" s="1230"/>
      <c r="Z1208" s="1234"/>
      <c r="AA1208" s="1226"/>
      <c r="AB1208" s="1110"/>
      <c r="AC1208" s="191"/>
    </row>
    <row r="1209" spans="1:39" s="1" customFormat="1" ht="15" customHeight="1" x14ac:dyDescent="0.25">
      <c r="A1209"/>
      <c r="B1209" s="16"/>
      <c r="C1209" s="416"/>
      <c r="D1209" s="326"/>
      <c r="E1209" s="264"/>
      <c r="F1209" s="328"/>
      <c r="G1209" s="473"/>
      <c r="H1209" s="328"/>
      <c r="I1209" s="328"/>
      <c r="J1209" s="374"/>
      <c r="K1209" s="374"/>
      <c r="L1209" s="374"/>
      <c r="M1209" s="400"/>
      <c r="N1209" s="329"/>
      <c r="O1209" s="330"/>
      <c r="P1209" s="329"/>
      <c r="Q1209" s="330"/>
      <c r="R1209" s="16"/>
      <c r="S1209" s="204"/>
      <c r="T1209" s="374"/>
      <c r="U1209" s="374"/>
      <c r="V1209" s="328"/>
      <c r="W1209" s="322"/>
      <c r="X1209" s="328"/>
      <c r="Y1209" s="328"/>
      <c r="Z1209" s="330"/>
      <c r="AA1209" s="325"/>
      <c r="AB1209" s="336"/>
      <c r="AC1209" s="191"/>
    </row>
    <row r="1210" spans="1:39" s="1" customFormat="1" ht="15" customHeight="1" x14ac:dyDescent="0.25">
      <c r="A1210" s="490" t="s">
        <v>3127</v>
      </c>
      <c r="B1210" s="480"/>
      <c r="C1210" s="481"/>
      <c r="D1210" s="482"/>
      <c r="E1210" s="483"/>
      <c r="F1210" s="483"/>
      <c r="G1210" s="484"/>
      <c r="H1210" s="483"/>
      <c r="I1210" s="483"/>
      <c r="J1210" s="485">
        <f>SUM(J1282:J1322)</f>
        <v>4124</v>
      </c>
      <c r="K1210" s="485">
        <f>SUM(K1282:K1322)</f>
        <v>2023</v>
      </c>
      <c r="L1210" s="485">
        <f>SUM(L1282:L1322)</f>
        <v>3665</v>
      </c>
      <c r="M1210" s="485">
        <f>SUM(M1282:M1322)</f>
        <v>1062</v>
      </c>
      <c r="N1210" s="483"/>
      <c r="O1210" s="483"/>
      <c r="P1210" s="483"/>
      <c r="Q1210" s="483"/>
      <c r="R1210" s="486"/>
      <c r="S1210" s="479"/>
      <c r="T1210" s="485">
        <f>SUM(T1282:T1322)</f>
        <v>7381</v>
      </c>
      <c r="U1210" s="485">
        <f>SUM(U1282:U1322)</f>
        <v>5335</v>
      </c>
      <c r="V1210" s="483"/>
      <c r="W1210" s="487"/>
      <c r="X1210" s="483"/>
      <c r="Y1210" s="483"/>
      <c r="Z1210" s="483"/>
      <c r="AA1210" s="488"/>
      <c r="AB1210" s="489"/>
      <c r="AC1210" s="191"/>
      <c r="AK1210" s="55"/>
      <c r="AL1210" s="55"/>
      <c r="AM1210" s="55"/>
    </row>
    <row r="1211" spans="1:39" s="1" customFormat="1" ht="15" customHeight="1" x14ac:dyDescent="0.25">
      <c r="A1211" s="1212"/>
      <c r="B1211" s="1250"/>
      <c r="C1211" s="1676"/>
      <c r="D1211" s="1257"/>
      <c r="E1211" s="1242"/>
      <c r="F1211" s="1245"/>
      <c r="G1211" s="1244"/>
      <c r="H1211" s="1245"/>
      <c r="I1211" s="1245"/>
      <c r="J1211" s="1494"/>
      <c r="K1211" s="1494"/>
      <c r="L1211" s="1494"/>
      <c r="M1211" s="1677"/>
      <c r="N1211" s="1246"/>
      <c r="O1211" s="1249"/>
      <c r="P1211" s="1246"/>
      <c r="Q1211" s="1249"/>
      <c r="R1211" s="1250"/>
      <c r="S1211" s="533"/>
      <c r="T1211" s="1494"/>
      <c r="U1211" s="1494"/>
      <c r="V1211" s="1245"/>
      <c r="W1211" s="1648"/>
      <c r="X1211" s="1245"/>
      <c r="Y1211" s="1245"/>
      <c r="Z1211" s="1249"/>
      <c r="AA1211" s="1256"/>
      <c r="AB1211" s="1255"/>
      <c r="AC1211" s="191"/>
      <c r="AK1211" s="55"/>
      <c r="AL1211" s="55"/>
      <c r="AM1211" s="55"/>
    </row>
    <row r="1212" spans="1:39" s="1" customFormat="1" ht="15" customHeight="1" x14ac:dyDescent="0.25">
      <c r="A1212" s="1301"/>
      <c r="B1212" s="1294"/>
      <c r="C1212" s="1678"/>
      <c r="D1212" s="1296"/>
      <c r="E1212" s="1297"/>
      <c r="F1212" s="1299"/>
      <c r="G1212" s="1298"/>
      <c r="H1212" s="1299"/>
      <c r="I1212" s="1299"/>
      <c r="J1212" s="1417"/>
      <c r="K1212" s="1417"/>
      <c r="L1212" s="1417"/>
      <c r="M1212" s="1679"/>
      <c r="N1212" s="1026"/>
      <c r="O1212" s="1093"/>
      <c r="P1212" s="1026"/>
      <c r="Q1212" s="1093"/>
      <c r="R1212" s="1294"/>
      <c r="S1212" s="1292"/>
      <c r="T1212" s="1417"/>
      <c r="U1212" s="1417"/>
      <c r="V1212" s="1299"/>
      <c r="W1212" s="1302"/>
      <c r="X1212" s="1299"/>
      <c r="Y1212" s="1299"/>
      <c r="Z1212" s="1093"/>
      <c r="AA1212" s="1295"/>
      <c r="AB1212" s="1107"/>
      <c r="AC1212" s="191"/>
      <c r="AK1212" s="55"/>
      <c r="AL1212" s="55"/>
      <c r="AM1212" s="55"/>
    </row>
    <row r="1213" spans="1:39" s="1" customFormat="1" ht="15" customHeight="1" x14ac:dyDescent="0.25">
      <c r="A1213" s="1101">
        <v>27547</v>
      </c>
      <c r="B1213" s="1225">
        <v>313</v>
      </c>
      <c r="C1213" s="1390" t="s">
        <v>3128</v>
      </c>
      <c r="D1213" s="1680" t="s">
        <v>3129</v>
      </c>
      <c r="E1213" s="1044" t="s">
        <v>3130</v>
      </c>
      <c r="F1213" s="1230"/>
      <c r="G1213" s="1064">
        <v>43284</v>
      </c>
      <c r="H1213" s="1230">
        <v>43286</v>
      </c>
      <c r="I1213" s="1230" t="s">
        <v>3131</v>
      </c>
      <c r="J1213" s="1379">
        <v>73</v>
      </c>
      <c r="K1213" s="1405">
        <v>73</v>
      </c>
      <c r="L1213" s="1379">
        <v>18</v>
      </c>
      <c r="M1213" s="1391">
        <v>0</v>
      </c>
      <c r="N1213" s="1231">
        <v>43368</v>
      </c>
      <c r="O1213" s="1234" t="s">
        <v>590</v>
      </c>
      <c r="P1213" s="1231" t="s">
        <v>590</v>
      </c>
      <c r="Q1213" s="1234" t="s">
        <v>590</v>
      </c>
      <c r="R1213" s="1225"/>
      <c r="S1213" s="170">
        <v>27547</v>
      </c>
      <c r="T1213" s="1379">
        <v>68</v>
      </c>
      <c r="U1213" s="1379">
        <v>68</v>
      </c>
      <c r="V1213" s="1230">
        <v>43385</v>
      </c>
      <c r="W1213" s="1681" t="s">
        <v>3132</v>
      </c>
      <c r="X1213" s="1230"/>
      <c r="Y1213" s="1230">
        <v>43395</v>
      </c>
      <c r="Z1213" s="1234"/>
      <c r="AA1213" s="1226"/>
      <c r="AB1213" s="1110"/>
      <c r="AC1213" s="191"/>
      <c r="AK1213" s="55"/>
      <c r="AL1213" s="55"/>
      <c r="AM1213" s="55"/>
    </row>
    <row r="1214" spans="1:39" s="1" customFormat="1" ht="15" customHeight="1" x14ac:dyDescent="0.25">
      <c r="A1214" s="1105">
        <v>27548</v>
      </c>
      <c r="B1214" s="1225">
        <v>314</v>
      </c>
      <c r="C1214" s="1390" t="s">
        <v>3133</v>
      </c>
      <c r="D1214" s="1227" t="s">
        <v>3134</v>
      </c>
      <c r="E1214" s="1044" t="s">
        <v>3130</v>
      </c>
      <c r="F1214" s="1230"/>
      <c r="G1214" s="1064">
        <v>43314</v>
      </c>
      <c r="H1214" s="1230">
        <v>43323</v>
      </c>
      <c r="I1214" s="1230" t="s">
        <v>3135</v>
      </c>
      <c r="J1214" s="1379">
        <v>209</v>
      </c>
      <c r="K1214" s="1405">
        <v>209</v>
      </c>
      <c r="L1214" s="1379">
        <v>170</v>
      </c>
      <c r="M1214" s="1391">
        <v>10</v>
      </c>
      <c r="N1214" s="1231">
        <v>43363</v>
      </c>
      <c r="O1214" s="1234" t="s">
        <v>590</v>
      </c>
      <c r="P1214" s="1231" t="s">
        <v>590</v>
      </c>
      <c r="Q1214" s="1234" t="s">
        <v>590</v>
      </c>
      <c r="R1214" s="1225"/>
      <c r="S1214" s="170">
        <v>27548</v>
      </c>
      <c r="T1214" s="1379">
        <v>495</v>
      </c>
      <c r="U1214" s="1379">
        <v>495</v>
      </c>
      <c r="V1214" s="1230">
        <v>43385</v>
      </c>
      <c r="W1214" s="1681" t="s">
        <v>3132</v>
      </c>
      <c r="X1214" s="1230"/>
      <c r="Y1214" s="1230">
        <v>43395</v>
      </c>
      <c r="Z1214" s="1234"/>
      <c r="AA1214" s="1226"/>
      <c r="AB1214" s="1110"/>
      <c r="AC1214" s="191"/>
      <c r="AK1214" s="55"/>
      <c r="AL1214" s="55"/>
      <c r="AM1214" s="55"/>
    </row>
    <row r="1215" spans="1:39" s="1" customFormat="1" ht="15" customHeight="1" x14ac:dyDescent="0.25">
      <c r="A1215" s="1101">
        <v>27549</v>
      </c>
      <c r="B1215" s="1225">
        <v>315</v>
      </c>
      <c r="C1215" s="1390" t="s">
        <v>3136</v>
      </c>
      <c r="D1215" s="1227" t="s">
        <v>3137</v>
      </c>
      <c r="E1215" s="1044">
        <v>43273</v>
      </c>
      <c r="F1215" s="1230"/>
      <c r="G1215" s="1064">
        <v>43321</v>
      </c>
      <c r="H1215" s="1230">
        <v>43327</v>
      </c>
      <c r="I1215" s="1230" t="s">
        <v>3138</v>
      </c>
      <c r="J1215" s="1379">
        <v>272</v>
      </c>
      <c r="K1215" s="1405">
        <v>272</v>
      </c>
      <c r="L1215" s="1379">
        <v>119</v>
      </c>
      <c r="M1215" s="1391">
        <v>10</v>
      </c>
      <c r="N1215" s="1231">
        <v>43368</v>
      </c>
      <c r="O1215" s="1234" t="s">
        <v>590</v>
      </c>
      <c r="P1215" s="1231" t="s">
        <v>590</v>
      </c>
      <c r="Q1215" s="1234" t="s">
        <v>590</v>
      </c>
      <c r="R1215" s="1225"/>
      <c r="S1215" s="170">
        <v>27549</v>
      </c>
      <c r="T1215" s="1379">
        <v>255</v>
      </c>
      <c r="U1215" s="1379">
        <v>255</v>
      </c>
      <c r="V1215" s="1230">
        <v>43385</v>
      </c>
      <c r="W1215" s="1681" t="s">
        <v>3132</v>
      </c>
      <c r="X1215" s="1230"/>
      <c r="Y1215" s="1230">
        <v>43395</v>
      </c>
      <c r="Z1215" s="1234"/>
      <c r="AA1215" s="1226"/>
      <c r="AB1215" s="1110"/>
      <c r="AC1215" s="191"/>
      <c r="AK1215" s="55"/>
      <c r="AL1215" s="55"/>
      <c r="AM1215" s="55"/>
    </row>
    <row r="1216" spans="1:39" s="1" customFormat="1" ht="15" customHeight="1" x14ac:dyDescent="0.25">
      <c r="A1216" s="892">
        <v>27567</v>
      </c>
      <c r="B1216" s="1225" t="s">
        <v>3139</v>
      </c>
      <c r="C1216" s="1390" t="s">
        <v>3140</v>
      </c>
      <c r="D1216" s="1227" t="s">
        <v>3141</v>
      </c>
      <c r="E1216" s="1044"/>
      <c r="F1216" s="1230"/>
      <c r="G1216" s="1064">
        <v>43272</v>
      </c>
      <c r="H1216" s="1230">
        <v>43272</v>
      </c>
      <c r="I1216" s="1230" t="s">
        <v>3142</v>
      </c>
      <c r="J1216" s="1379"/>
      <c r="K1216" s="1379"/>
      <c r="L1216" s="1379"/>
      <c r="M1216" s="1391"/>
      <c r="N1216" s="1231"/>
      <c r="O1216" s="1234"/>
      <c r="P1216" s="1231"/>
      <c r="Q1216" s="1234"/>
      <c r="R1216" s="1225"/>
      <c r="S1216" s="204">
        <v>27567</v>
      </c>
      <c r="T1216" s="1379"/>
      <c r="U1216" s="1379"/>
      <c r="V1216" s="1230">
        <v>43385</v>
      </c>
      <c r="W1216" s="1681" t="s">
        <v>3132</v>
      </c>
      <c r="X1216" s="1230"/>
      <c r="Y1216" s="1230">
        <v>43395</v>
      </c>
      <c r="Z1216" s="1234"/>
      <c r="AA1216" s="1226"/>
      <c r="AB1216" s="1110"/>
      <c r="AC1216" s="191"/>
      <c r="AK1216" s="55"/>
      <c r="AL1216" s="55"/>
      <c r="AM1216" s="55"/>
    </row>
    <row r="1217" spans="1:39" s="1" customFormat="1" ht="15" customHeight="1" x14ac:dyDescent="0.25">
      <c r="A1217" s="892">
        <v>28511</v>
      </c>
      <c r="B1217" s="1225" t="s">
        <v>3143</v>
      </c>
      <c r="C1217" s="1091" t="s">
        <v>3144</v>
      </c>
      <c r="D1217" s="1227" t="s">
        <v>2499</v>
      </c>
      <c r="E1217" s="1044"/>
      <c r="F1217" s="1230"/>
      <c r="G1217" s="1064">
        <v>43290</v>
      </c>
      <c r="H1217" s="1230">
        <v>43293</v>
      </c>
      <c r="I1217" s="1230" t="s">
        <v>3145</v>
      </c>
      <c r="J1217" s="1379"/>
      <c r="K1217" s="1379"/>
      <c r="L1217" s="1379"/>
      <c r="M1217" s="1391"/>
      <c r="N1217" s="1231"/>
      <c r="O1217" s="1234"/>
      <c r="P1217" s="1231"/>
      <c r="Q1217" s="1234"/>
      <c r="R1217" s="1225"/>
      <c r="S1217" s="1101">
        <v>28511</v>
      </c>
      <c r="T1217" s="1379"/>
      <c r="U1217" s="1379"/>
      <c r="V1217" s="1230"/>
      <c r="W1217" s="1280" t="s">
        <v>3132</v>
      </c>
      <c r="X1217" s="1230"/>
      <c r="Y1217" s="1230"/>
      <c r="Z1217" s="1234"/>
      <c r="AA1217" s="1226"/>
      <c r="AB1217" s="1110"/>
      <c r="AC1217" s="191"/>
      <c r="AK1217" s="55"/>
      <c r="AL1217" s="55"/>
      <c r="AM1217" s="55"/>
    </row>
    <row r="1218" spans="1:39" s="1" customFormat="1" ht="11.25" customHeight="1" x14ac:dyDescent="0.25">
      <c r="A1218" s="892">
        <v>28512</v>
      </c>
      <c r="B1218" s="1225" t="s">
        <v>3146</v>
      </c>
      <c r="C1218" s="1091" t="s">
        <v>3147</v>
      </c>
      <c r="D1218" s="1227" t="s">
        <v>2496</v>
      </c>
      <c r="E1218" s="1044"/>
      <c r="F1218" s="1230"/>
      <c r="G1218" s="1064">
        <v>43300</v>
      </c>
      <c r="H1218" s="1230">
        <v>43301</v>
      </c>
      <c r="I1218" s="1230" t="s">
        <v>3148</v>
      </c>
      <c r="J1218" s="1379"/>
      <c r="K1218" s="1379"/>
      <c r="L1218" s="1379"/>
      <c r="M1218" s="1391"/>
      <c r="N1218" s="1231"/>
      <c r="O1218" s="1234"/>
      <c r="P1218" s="1231"/>
      <c r="Q1218" s="1234"/>
      <c r="R1218" s="1225"/>
      <c r="S1218" s="1101">
        <v>28512</v>
      </c>
      <c r="T1218" s="1379"/>
      <c r="U1218" s="1379"/>
      <c r="V1218" s="1230"/>
      <c r="W1218" s="1280" t="s">
        <v>3132</v>
      </c>
      <c r="X1218" s="1230"/>
      <c r="Y1218" s="1230"/>
      <c r="Z1218" s="1234"/>
      <c r="AA1218" s="1226"/>
      <c r="AB1218" s="1110"/>
      <c r="AC1218" s="191"/>
      <c r="AK1218" s="55"/>
      <c r="AL1218" s="55"/>
      <c r="AM1218" s="55"/>
    </row>
    <row r="1219" spans="1:39" s="1" customFormat="1" ht="15" customHeight="1" x14ac:dyDescent="0.25">
      <c r="A1219" s="892">
        <v>28764</v>
      </c>
      <c r="B1219" s="1225" t="s">
        <v>3149</v>
      </c>
      <c r="C1219" s="1091" t="s">
        <v>3150</v>
      </c>
      <c r="D1219" s="1227" t="s">
        <v>2499</v>
      </c>
      <c r="E1219" s="1044"/>
      <c r="F1219" s="1230"/>
      <c r="G1219" s="1064">
        <v>43305</v>
      </c>
      <c r="H1219" s="1230">
        <v>43307</v>
      </c>
      <c r="I1219" s="1230" t="s">
        <v>3151</v>
      </c>
      <c r="J1219" s="1379"/>
      <c r="K1219" s="1379"/>
      <c r="L1219" s="1379"/>
      <c r="M1219" s="1391"/>
      <c r="N1219" s="1231"/>
      <c r="O1219" s="1234"/>
      <c r="P1219" s="1231"/>
      <c r="Q1219" s="1234"/>
      <c r="R1219" s="1225"/>
      <c r="S1219" s="1101">
        <v>28764</v>
      </c>
      <c r="T1219" s="1379"/>
      <c r="U1219" s="1379"/>
      <c r="V1219" s="1230"/>
      <c r="W1219" s="1280"/>
      <c r="X1219" s="1230"/>
      <c r="Y1219" s="1230"/>
      <c r="Z1219" s="1234"/>
      <c r="AA1219" s="1226"/>
      <c r="AB1219" s="1110"/>
      <c r="AC1219" s="191"/>
      <c r="AK1219" s="55"/>
      <c r="AL1219" s="55"/>
      <c r="AM1219" s="55"/>
    </row>
    <row r="1220" spans="1:39" s="1" customFormat="1" ht="21" customHeight="1" x14ac:dyDescent="0.25">
      <c r="A1220" s="892">
        <v>28513</v>
      </c>
      <c r="B1220" s="1225" t="s">
        <v>3152</v>
      </c>
      <c r="C1220" s="1091" t="s">
        <v>3153</v>
      </c>
      <c r="D1220" s="1227" t="s">
        <v>2496</v>
      </c>
      <c r="E1220" s="1044"/>
      <c r="F1220" s="1230"/>
      <c r="G1220" s="1064">
        <v>43300</v>
      </c>
      <c r="H1220" s="1230">
        <v>43301</v>
      </c>
      <c r="I1220" s="1230" t="s">
        <v>3148</v>
      </c>
      <c r="J1220" s="1379"/>
      <c r="K1220" s="1379"/>
      <c r="L1220" s="1379"/>
      <c r="M1220" s="1391"/>
      <c r="N1220" s="1231"/>
      <c r="O1220" s="1234"/>
      <c r="P1220" s="1231"/>
      <c r="Q1220" s="1234"/>
      <c r="R1220" s="1225"/>
      <c r="S1220" s="1101">
        <v>28513</v>
      </c>
      <c r="T1220" s="1379"/>
      <c r="U1220" s="1379"/>
      <c r="V1220" s="1230"/>
      <c r="W1220" s="1280" t="s">
        <v>3132</v>
      </c>
      <c r="X1220" s="1230"/>
      <c r="Y1220" s="1230"/>
      <c r="Z1220" s="1234"/>
      <c r="AA1220" s="1226"/>
      <c r="AB1220" s="1110"/>
      <c r="AC1220" s="191"/>
      <c r="AK1220" s="55"/>
      <c r="AL1220" s="55"/>
      <c r="AM1220" s="55"/>
    </row>
    <row r="1221" spans="1:39" s="1" customFormat="1" ht="20.85" customHeight="1" x14ac:dyDescent="0.25">
      <c r="A1221" s="892">
        <v>28514</v>
      </c>
      <c r="B1221" s="1225" t="s">
        <v>3154</v>
      </c>
      <c r="C1221" s="1091" t="s">
        <v>3155</v>
      </c>
      <c r="D1221" s="1227" t="s">
        <v>2499</v>
      </c>
      <c r="E1221" s="1044"/>
      <c r="F1221" s="1230"/>
      <c r="G1221" s="1064">
        <v>43305</v>
      </c>
      <c r="H1221" s="1230">
        <v>43307</v>
      </c>
      <c r="I1221" s="1230" t="s">
        <v>3156</v>
      </c>
      <c r="J1221" s="1379"/>
      <c r="K1221" s="1379"/>
      <c r="L1221" s="1379"/>
      <c r="M1221" s="1391"/>
      <c r="N1221" s="1231"/>
      <c r="O1221" s="1234"/>
      <c r="P1221" s="1231"/>
      <c r="Q1221" s="1234"/>
      <c r="R1221" s="1225"/>
      <c r="S1221" s="1101">
        <v>28514</v>
      </c>
      <c r="T1221" s="1379"/>
      <c r="U1221" s="1379"/>
      <c r="V1221" s="1230"/>
      <c r="W1221" s="1280" t="s">
        <v>3132</v>
      </c>
      <c r="X1221" s="1230"/>
      <c r="Y1221" s="1230"/>
      <c r="Z1221" s="1234"/>
      <c r="AA1221" s="1226"/>
      <c r="AB1221" s="1110"/>
      <c r="AC1221" s="191"/>
      <c r="AK1221" s="55"/>
      <c r="AL1221" s="55"/>
      <c r="AM1221" s="55"/>
    </row>
    <row r="1222" spans="1:39" s="1" customFormat="1" ht="15" customHeight="1" x14ac:dyDescent="0.2">
      <c r="AC1222" s="191"/>
      <c r="AK1222" s="55"/>
      <c r="AL1222" s="55"/>
      <c r="AM1222" s="55"/>
    </row>
    <row r="1223" spans="1:39" s="1" customFormat="1" ht="15" customHeight="1" x14ac:dyDescent="0.25">
      <c r="A1223" s="892">
        <v>27878</v>
      </c>
      <c r="B1223" s="1225" t="s">
        <v>1186</v>
      </c>
      <c r="C1223" s="1390" t="s">
        <v>3157</v>
      </c>
      <c r="D1223" s="1409" t="s">
        <v>3158</v>
      </c>
      <c r="E1223" s="1044">
        <v>43236</v>
      </c>
      <c r="F1223" s="1230"/>
      <c r="G1223" s="1064">
        <v>43272</v>
      </c>
      <c r="H1223" s="1230">
        <v>43272</v>
      </c>
      <c r="I1223" s="1230" t="s">
        <v>3142</v>
      </c>
      <c r="J1223" s="1379"/>
      <c r="K1223" s="1379"/>
      <c r="L1223" s="1379"/>
      <c r="M1223" s="1391"/>
      <c r="N1223" s="1231"/>
      <c r="O1223" s="1234"/>
      <c r="P1223" s="1231"/>
      <c r="Q1223" s="1234"/>
      <c r="R1223" s="1225"/>
      <c r="S1223" s="1101">
        <v>27878</v>
      </c>
      <c r="T1223" s="1379"/>
      <c r="U1223" s="1379"/>
      <c r="V1223" s="1230"/>
      <c r="W1223" s="1280"/>
      <c r="X1223" s="1230"/>
      <c r="Y1223" s="1230"/>
      <c r="Z1223" s="1275"/>
      <c r="AA1223" s="1267"/>
      <c r="AB1223" s="1279"/>
      <c r="AC1223" s="191"/>
      <c r="AK1223" s="55"/>
      <c r="AL1223" s="55"/>
      <c r="AM1223" s="55"/>
    </row>
    <row r="1224" spans="1:39" s="1" customFormat="1" ht="15" customHeight="1" x14ac:dyDescent="0.25">
      <c r="A1224" s="892">
        <v>27558</v>
      </c>
      <c r="B1224" s="1225">
        <v>401</v>
      </c>
      <c r="C1224" s="1390" t="s">
        <v>3159</v>
      </c>
      <c r="D1224" s="1227" t="s">
        <v>74</v>
      </c>
      <c r="E1224" s="1044">
        <v>43245</v>
      </c>
      <c r="F1224" s="1230"/>
      <c r="G1224" s="1064"/>
      <c r="H1224" s="1230"/>
      <c r="I1224" s="1230"/>
      <c r="J1224" s="1379"/>
      <c r="K1224" s="1379"/>
      <c r="L1224" s="1379"/>
      <c r="M1224" s="1391"/>
      <c r="N1224" s="1231"/>
      <c r="O1224" s="1234"/>
      <c r="P1224" s="1231"/>
      <c r="Q1224" s="1234"/>
      <c r="R1224" s="1225"/>
      <c r="S1224" s="892"/>
      <c r="T1224" s="1379"/>
      <c r="U1224" s="1379">
        <v>391</v>
      </c>
      <c r="V1224" s="1230"/>
      <c r="W1224" s="1280"/>
      <c r="X1224" s="1230"/>
      <c r="Y1224" s="1230"/>
      <c r="Z1224" s="1275"/>
      <c r="AA1224" s="1267"/>
      <c r="AB1224" s="1279"/>
      <c r="AC1224" s="191"/>
      <c r="AK1224" s="55"/>
      <c r="AL1224" s="55"/>
      <c r="AM1224" s="55"/>
    </row>
    <row r="1225" spans="1:39" s="1" customFormat="1" ht="15" customHeight="1" x14ac:dyDescent="0.25">
      <c r="A1225" s="892">
        <v>27560</v>
      </c>
      <c r="B1225" s="1225">
        <v>403</v>
      </c>
      <c r="C1225" s="1390" t="s">
        <v>3160</v>
      </c>
      <c r="D1225" s="1227" t="s">
        <v>80</v>
      </c>
      <c r="E1225" s="1044">
        <v>43245</v>
      </c>
      <c r="F1225" s="1230"/>
      <c r="G1225" s="1064"/>
      <c r="H1225" s="1230"/>
      <c r="I1225" s="1230"/>
      <c r="J1225" s="1379"/>
      <c r="K1225" s="1379"/>
      <c r="L1225" s="1379"/>
      <c r="M1225" s="1391"/>
      <c r="N1225" s="1231"/>
      <c r="O1225" s="1234"/>
      <c r="P1225" s="1231"/>
      <c r="Q1225" s="1234"/>
      <c r="R1225" s="1225"/>
      <c r="S1225" s="892"/>
      <c r="T1225" s="1379"/>
      <c r="U1225" s="1379">
        <v>691</v>
      </c>
      <c r="V1225" s="1230"/>
      <c r="W1225" s="1280"/>
      <c r="X1225" s="1230"/>
      <c r="Y1225" s="1230"/>
      <c r="Z1225" s="1275"/>
      <c r="AA1225" s="1267"/>
      <c r="AB1225" s="1279"/>
      <c r="AC1225" s="191"/>
      <c r="AK1225" s="55"/>
      <c r="AL1225" s="55"/>
      <c r="AM1225" s="55"/>
    </row>
    <row r="1226" spans="1:39" s="1" customFormat="1" ht="15" customHeight="1" x14ac:dyDescent="0.25">
      <c r="A1226" s="892">
        <v>27561</v>
      </c>
      <c r="B1226" s="1225">
        <v>404</v>
      </c>
      <c r="C1226" s="1390" t="s">
        <v>3161</v>
      </c>
      <c r="D1226" s="1227" t="s">
        <v>2416</v>
      </c>
      <c r="E1226" s="1044">
        <v>43245</v>
      </c>
      <c r="F1226" s="1230"/>
      <c r="G1226" s="1064"/>
      <c r="H1226" s="1230"/>
      <c r="I1226" s="1230"/>
      <c r="J1226" s="1379"/>
      <c r="K1226" s="1379"/>
      <c r="L1226" s="1379"/>
      <c r="M1226" s="1391"/>
      <c r="N1226" s="1231"/>
      <c r="O1226" s="1234"/>
      <c r="P1226" s="1231"/>
      <c r="Q1226" s="1234"/>
      <c r="R1226" s="1225"/>
      <c r="S1226" s="892"/>
      <c r="T1226" s="1379"/>
      <c r="U1226" s="1379"/>
      <c r="V1226" s="1230"/>
      <c r="W1226" s="1280"/>
      <c r="X1226" s="1230"/>
      <c r="Y1226" s="1230"/>
      <c r="Z1226" s="1275"/>
      <c r="AA1226" s="1267"/>
      <c r="AB1226" s="1279"/>
      <c r="AC1226" s="191"/>
      <c r="AK1226" s="55"/>
      <c r="AL1226" s="55"/>
      <c r="AM1226" s="55"/>
    </row>
    <row r="1227" spans="1:39" s="1" customFormat="1" ht="25.5" customHeight="1" x14ac:dyDescent="0.25">
      <c r="A1227" s="1682">
        <v>27522</v>
      </c>
      <c r="B1227" s="1683" t="s">
        <v>1705</v>
      </c>
      <c r="C1227" s="1684" t="s">
        <v>3162</v>
      </c>
      <c r="D1227" s="1685" t="s">
        <v>3163</v>
      </c>
      <c r="E1227" s="1686">
        <v>43245</v>
      </c>
      <c r="F1227" s="1230" t="s">
        <v>3164</v>
      </c>
      <c r="G1227" s="1064"/>
      <c r="H1227" s="1230"/>
      <c r="I1227" s="1230"/>
      <c r="J1227" s="1379"/>
      <c r="K1227" s="1379"/>
      <c r="L1227" s="1379"/>
      <c r="M1227" s="1391"/>
      <c r="N1227" s="1231"/>
      <c r="O1227" s="1234"/>
      <c r="P1227" s="1231"/>
      <c r="Q1227" s="1234"/>
      <c r="R1227" s="1225"/>
      <c r="S1227" s="892"/>
      <c r="T1227" s="1379"/>
      <c r="U1227" s="1379"/>
      <c r="V1227" s="1230"/>
      <c r="W1227" s="1280"/>
      <c r="X1227" s="1230"/>
      <c r="Y1227" s="1230">
        <v>43308</v>
      </c>
      <c r="Z1227" s="1275"/>
      <c r="AA1227" s="1267"/>
      <c r="AB1227" s="1687" t="s">
        <v>3165</v>
      </c>
      <c r="AC1227" s="191"/>
      <c r="AK1227" s="55"/>
      <c r="AL1227" s="55"/>
      <c r="AM1227" s="55"/>
    </row>
    <row r="1228" spans="1:39" s="1" customFormat="1" ht="24" customHeight="1" x14ac:dyDescent="0.25">
      <c r="A1228" s="1682">
        <v>27532</v>
      </c>
      <c r="B1228" s="1683" t="s">
        <v>3166</v>
      </c>
      <c r="C1228" s="1684" t="s">
        <v>3167</v>
      </c>
      <c r="D1228" s="1685" t="s">
        <v>743</v>
      </c>
      <c r="E1228" s="1044">
        <v>43245</v>
      </c>
      <c r="F1228" s="1230" t="s">
        <v>3168</v>
      </c>
      <c r="G1228" s="1064"/>
      <c r="H1228" s="1230"/>
      <c r="I1228" s="1230"/>
      <c r="J1228" s="1379"/>
      <c r="K1228" s="1379"/>
      <c r="L1228" s="1379"/>
      <c r="M1228" s="1391"/>
      <c r="N1228" s="1231"/>
      <c r="O1228" s="1234"/>
      <c r="P1228" s="1231"/>
      <c r="Q1228" s="1234"/>
      <c r="R1228" s="1225"/>
      <c r="S1228" s="892"/>
      <c r="T1228" s="1379"/>
      <c r="U1228" s="1379">
        <v>129</v>
      </c>
      <c r="V1228" s="1230"/>
      <c r="W1228" s="1280"/>
      <c r="X1228" s="1230"/>
      <c r="Y1228" s="1230">
        <v>43308</v>
      </c>
      <c r="Z1228" s="1275"/>
      <c r="AA1228" s="1267"/>
      <c r="AB1228" s="1687" t="s">
        <v>3169</v>
      </c>
      <c r="AC1228" s="191"/>
      <c r="AK1228" s="55"/>
      <c r="AL1228" s="55"/>
      <c r="AM1228" s="55"/>
    </row>
    <row r="1229" spans="1:39" s="1" customFormat="1" ht="15" customHeight="1" x14ac:dyDescent="0.25">
      <c r="A1229" s="892">
        <v>27537</v>
      </c>
      <c r="B1229" s="1225" t="s">
        <v>3170</v>
      </c>
      <c r="C1229" s="1390" t="s">
        <v>3171</v>
      </c>
      <c r="D1229" s="1227" t="s">
        <v>793</v>
      </c>
      <c r="E1229" s="1044">
        <v>43245</v>
      </c>
      <c r="F1229" s="1230"/>
      <c r="G1229" s="1064"/>
      <c r="H1229" s="1230"/>
      <c r="I1229" s="1230"/>
      <c r="J1229" s="1379"/>
      <c r="K1229" s="1379"/>
      <c r="L1229" s="1379"/>
      <c r="M1229" s="1391"/>
      <c r="N1229" s="1231"/>
      <c r="O1229" s="1234"/>
      <c r="P1229" s="1231"/>
      <c r="Q1229" s="1234"/>
      <c r="R1229" s="1225"/>
      <c r="S1229" s="892"/>
      <c r="T1229" s="1379"/>
      <c r="U1229" s="1379">
        <v>261</v>
      </c>
      <c r="V1229" s="1230"/>
      <c r="W1229" s="1280"/>
      <c r="X1229" s="1230"/>
      <c r="Y1229" s="1230"/>
      <c r="Z1229" s="1275"/>
      <c r="AA1229" s="1267"/>
      <c r="AB1229" s="1279"/>
      <c r="AC1229" s="191"/>
      <c r="AK1229" s="55"/>
      <c r="AL1229" s="55"/>
      <c r="AM1229" s="55"/>
    </row>
    <row r="1230" spans="1:39" s="1" customFormat="1" ht="15" customHeight="1" x14ac:dyDescent="0.25">
      <c r="A1230" s="892">
        <v>27562</v>
      </c>
      <c r="B1230" s="1225">
        <v>405</v>
      </c>
      <c r="C1230" s="1091" t="s">
        <v>452</v>
      </c>
      <c r="D1230" s="1227" t="s">
        <v>453</v>
      </c>
      <c r="E1230" s="1044">
        <v>43259</v>
      </c>
      <c r="F1230" s="1230"/>
      <c r="G1230" s="1064"/>
      <c r="H1230" s="1230"/>
      <c r="I1230" s="1230"/>
      <c r="J1230" s="1379"/>
      <c r="K1230" s="1379"/>
      <c r="L1230" s="1379"/>
      <c r="M1230" s="1391"/>
      <c r="N1230" s="1231"/>
      <c r="O1230" s="1234"/>
      <c r="P1230" s="1231"/>
      <c r="Q1230" s="1234"/>
      <c r="R1230" s="1225"/>
      <c r="S1230" s="892"/>
      <c r="T1230" s="1379"/>
      <c r="U1230" s="1379"/>
      <c r="V1230" s="1230"/>
      <c r="W1230" s="1280"/>
      <c r="X1230" s="1230"/>
      <c r="Y1230" s="1230"/>
      <c r="Z1230" s="1275"/>
      <c r="AA1230" s="1267"/>
      <c r="AB1230" s="1279"/>
      <c r="AC1230" s="191"/>
      <c r="AK1230" s="55"/>
      <c r="AL1230" s="55"/>
      <c r="AM1230" s="55"/>
    </row>
    <row r="1231" spans="1:39" s="1" customFormat="1" ht="15" customHeight="1" x14ac:dyDescent="0.25">
      <c r="A1231" s="892">
        <v>27563</v>
      </c>
      <c r="B1231" s="1225">
        <v>406</v>
      </c>
      <c r="C1231" s="1390" t="s">
        <v>450</v>
      </c>
      <c r="D1231" s="1227" t="s">
        <v>451</v>
      </c>
      <c r="E1231" s="1044">
        <v>43259</v>
      </c>
      <c r="F1231" s="1230"/>
      <c r="G1231" s="1064"/>
      <c r="H1231" s="1230"/>
      <c r="I1231" s="1230"/>
      <c r="J1231" s="1379"/>
      <c r="K1231" s="1379"/>
      <c r="L1231" s="1379"/>
      <c r="M1231" s="1391"/>
      <c r="N1231" s="1231"/>
      <c r="O1231" s="1234"/>
      <c r="P1231" s="1231"/>
      <c r="Q1231" s="1234"/>
      <c r="R1231" s="1225"/>
      <c r="S1231" s="892"/>
      <c r="T1231" s="1379"/>
      <c r="U1231" s="1379"/>
      <c r="V1231" s="1230"/>
      <c r="W1231" s="1280"/>
      <c r="X1231" s="1230"/>
      <c r="Y1231" s="1230"/>
      <c r="Z1231" s="1275"/>
      <c r="AA1231" s="1267"/>
      <c r="AB1231" s="1279"/>
      <c r="AC1231" s="191"/>
      <c r="AK1231" s="55"/>
      <c r="AL1231" s="55"/>
      <c r="AM1231" s="55"/>
    </row>
    <row r="1232" spans="1:39" s="1" customFormat="1" ht="15" customHeight="1" x14ac:dyDescent="0.25">
      <c r="A1232" s="892">
        <v>27565</v>
      </c>
      <c r="B1232" s="1225" t="s">
        <v>2005</v>
      </c>
      <c r="C1232" s="1390" t="s">
        <v>3172</v>
      </c>
      <c r="D1232" s="1409" t="s">
        <v>3173</v>
      </c>
      <c r="E1232" s="1044">
        <v>43266</v>
      </c>
      <c r="F1232" s="1230"/>
      <c r="G1232" s="1064">
        <v>43272</v>
      </c>
      <c r="H1232" s="1230">
        <v>43272</v>
      </c>
      <c r="I1232" s="1230" t="s">
        <v>3142</v>
      </c>
      <c r="J1232" s="1379"/>
      <c r="K1232" s="1379"/>
      <c r="L1232" s="1379"/>
      <c r="M1232" s="1391"/>
      <c r="N1232" s="1231"/>
      <c r="O1232" s="1234"/>
      <c r="P1232" s="1231"/>
      <c r="Q1232" s="1234"/>
      <c r="R1232" s="1225"/>
      <c r="S1232" s="1105">
        <v>27565</v>
      </c>
      <c r="T1232" s="1379"/>
      <c r="U1232" s="1379"/>
      <c r="V1232" s="1230"/>
      <c r="W1232" s="1280"/>
      <c r="X1232" s="1230"/>
      <c r="Y1232" s="1230">
        <v>43308</v>
      </c>
      <c r="Z1232" s="1275"/>
      <c r="AA1232" s="1267"/>
      <c r="AB1232" s="1279"/>
      <c r="AC1232" s="191"/>
      <c r="AK1232" s="55"/>
      <c r="AL1232" s="55"/>
      <c r="AM1232" s="55"/>
    </row>
    <row r="1233" spans="1:39" s="1" customFormat="1" ht="15" customHeight="1" x14ac:dyDescent="0.25">
      <c r="A1233" s="892">
        <v>27559</v>
      </c>
      <c r="B1233" s="1225">
        <v>402</v>
      </c>
      <c r="C1233" s="1390" t="s">
        <v>3174</v>
      </c>
      <c r="D1233" s="1227" t="s">
        <v>77</v>
      </c>
      <c r="E1233" s="1044"/>
      <c r="F1233" s="1230"/>
      <c r="G1233" s="1064"/>
      <c r="H1233" s="1230"/>
      <c r="I1233" s="1230"/>
      <c r="J1233" s="1379"/>
      <c r="K1233" s="1379"/>
      <c r="L1233" s="1379"/>
      <c r="M1233" s="1391"/>
      <c r="N1233" s="1231"/>
      <c r="O1233" s="1234"/>
      <c r="P1233" s="1231"/>
      <c r="Q1233" s="1234"/>
      <c r="R1233" s="1225"/>
      <c r="S1233" s="892"/>
      <c r="T1233" s="1379"/>
      <c r="U1233" s="1379"/>
      <c r="V1233" s="1230"/>
      <c r="W1233" s="1280"/>
      <c r="X1233" s="1230"/>
      <c r="Y1233" s="1230"/>
      <c r="Z1233" s="1275"/>
      <c r="AA1233" s="1267"/>
      <c r="AB1233" s="1279"/>
      <c r="AC1233" s="191"/>
      <c r="AK1233" s="55"/>
      <c r="AL1233" s="55"/>
      <c r="AM1233" s="55"/>
    </row>
    <row r="1234" spans="1:39" s="1" customFormat="1" ht="24" customHeight="1" x14ac:dyDescent="0.25">
      <c r="A1234" s="892">
        <v>27566</v>
      </c>
      <c r="B1234" s="1225" t="s">
        <v>2206</v>
      </c>
      <c r="C1234" s="1390" t="s">
        <v>3175</v>
      </c>
      <c r="D1234" s="1227" t="s">
        <v>3176</v>
      </c>
      <c r="E1234" s="1044"/>
      <c r="F1234" s="1230"/>
      <c r="G1234" s="1064"/>
      <c r="H1234" s="1230"/>
      <c r="I1234" s="1230"/>
      <c r="J1234" s="1379"/>
      <c r="K1234" s="1379"/>
      <c r="L1234" s="1379"/>
      <c r="M1234" s="1391"/>
      <c r="N1234" s="1231"/>
      <c r="O1234" s="1234"/>
      <c r="P1234" s="1231"/>
      <c r="Q1234" s="1234"/>
      <c r="R1234" s="1225"/>
      <c r="S1234" s="892"/>
      <c r="T1234" s="1379"/>
      <c r="U1234" s="1379"/>
      <c r="V1234" s="1230"/>
      <c r="W1234" s="1280"/>
      <c r="X1234" s="1230"/>
      <c r="Y1234" s="1230"/>
      <c r="Z1234" s="1275"/>
      <c r="AA1234" s="1267"/>
      <c r="AB1234" s="1279"/>
      <c r="AC1234" s="191"/>
      <c r="AK1234" s="55"/>
      <c r="AL1234" s="55"/>
      <c r="AM1234" s="55"/>
    </row>
    <row r="1235" spans="1:39" s="1" customFormat="1" ht="24" customHeight="1" x14ac:dyDescent="0.25">
      <c r="A1235" s="892">
        <v>27516</v>
      </c>
      <c r="B1235" s="1225">
        <v>902</v>
      </c>
      <c r="C1235" s="1390" t="s">
        <v>458</v>
      </c>
      <c r="D1235" s="1227" t="s">
        <v>3177</v>
      </c>
      <c r="E1235" s="1044"/>
      <c r="F1235" s="1230"/>
      <c r="G1235" s="1064"/>
      <c r="H1235" s="1230"/>
      <c r="I1235" s="1230"/>
      <c r="J1235" s="1379"/>
      <c r="K1235" s="1379"/>
      <c r="L1235" s="1379"/>
      <c r="M1235" s="1391"/>
      <c r="N1235" s="1231"/>
      <c r="O1235" s="1234"/>
      <c r="P1235" s="1231"/>
      <c r="Q1235" s="1234"/>
      <c r="R1235" s="1225"/>
      <c r="S1235" s="892"/>
      <c r="T1235" s="1379"/>
      <c r="U1235" s="1379"/>
      <c r="V1235" s="1230"/>
      <c r="W1235" s="1280"/>
      <c r="X1235" s="1230"/>
      <c r="Y1235" s="1230"/>
      <c r="Z1235" s="1275"/>
      <c r="AA1235" s="1267"/>
      <c r="AB1235" s="1279"/>
      <c r="AC1235" s="191"/>
      <c r="AK1235" s="55"/>
      <c r="AL1235" s="55"/>
      <c r="AM1235" s="55"/>
    </row>
    <row r="1236" spans="1:39" s="1" customFormat="1" ht="15" customHeight="1" x14ac:dyDescent="0.25">
      <c r="A1236" s="892">
        <v>27568</v>
      </c>
      <c r="B1236" s="1225">
        <v>905</v>
      </c>
      <c r="C1236" s="1091" t="s">
        <v>1192</v>
      </c>
      <c r="D1236" s="1227" t="s">
        <v>3178</v>
      </c>
      <c r="E1236" s="1044"/>
      <c r="F1236" s="1230"/>
      <c r="G1236" s="1064"/>
      <c r="H1236" s="1230"/>
      <c r="I1236" s="1230"/>
      <c r="J1236" s="1379"/>
      <c r="K1236" s="1379"/>
      <c r="L1236" s="1379"/>
      <c r="M1236" s="1391"/>
      <c r="N1236" s="1231"/>
      <c r="O1236" s="1234"/>
      <c r="P1236" s="1231"/>
      <c r="Q1236" s="1234"/>
      <c r="R1236" s="1225"/>
      <c r="S1236" s="892"/>
      <c r="T1236" s="1379"/>
      <c r="U1236" s="1379"/>
      <c r="V1236" s="1230"/>
      <c r="W1236" s="1280"/>
      <c r="X1236" s="1230"/>
      <c r="Y1236" s="1230"/>
      <c r="Z1236" s="1275"/>
      <c r="AA1236" s="1267"/>
      <c r="AB1236" s="1279"/>
      <c r="AC1236" s="191"/>
      <c r="AK1236" s="55"/>
      <c r="AL1236" s="55"/>
      <c r="AM1236" s="55"/>
    </row>
    <row r="1237" spans="1:39" s="1" customFormat="1" ht="15" customHeight="1" x14ac:dyDescent="0.25">
      <c r="A1237" s="1688">
        <v>28643</v>
      </c>
      <c r="B1237" s="1266">
        <v>410</v>
      </c>
      <c r="C1237" s="1413" t="s">
        <v>3179</v>
      </c>
      <c r="D1237" s="1268" t="s">
        <v>3180</v>
      </c>
      <c r="E1237" s="1269"/>
      <c r="F1237" s="1271"/>
      <c r="G1237" s="1119"/>
      <c r="H1237" s="1271"/>
      <c r="I1237" s="1271"/>
      <c r="J1237" s="1414"/>
      <c r="K1237" s="1414"/>
      <c r="L1237" s="1414"/>
      <c r="M1237" s="1415"/>
      <c r="N1237" s="1272"/>
      <c r="O1237" s="1275"/>
      <c r="P1237" s="1272"/>
      <c r="Q1237" s="1275"/>
      <c r="R1237" s="1266"/>
      <c r="S1237" s="1688"/>
      <c r="T1237" s="1414"/>
      <c r="U1237" s="1414"/>
      <c r="V1237" s="1271"/>
      <c r="W1237" s="1348"/>
      <c r="X1237" s="1271"/>
      <c r="Y1237" s="1271"/>
      <c r="Z1237" s="1275"/>
      <c r="AA1237" s="1267"/>
      <c r="AB1237" s="1279"/>
      <c r="AC1237" s="191"/>
      <c r="AK1237" s="55"/>
      <c r="AL1237" s="55"/>
      <c r="AM1237" s="55"/>
    </row>
    <row r="1238" spans="1:39" s="1" customFormat="1" ht="15" customHeight="1" x14ac:dyDescent="0.25">
      <c r="A1238" s="1688">
        <v>28645</v>
      </c>
      <c r="B1238" s="1266">
        <v>411</v>
      </c>
      <c r="C1238" s="1413" t="s">
        <v>3181</v>
      </c>
      <c r="D1238" s="1268" t="s">
        <v>3182</v>
      </c>
      <c r="E1238" s="1269"/>
      <c r="F1238" s="1271"/>
      <c r="G1238" s="1119"/>
      <c r="H1238" s="1271"/>
      <c r="I1238" s="1271"/>
      <c r="J1238" s="1414"/>
      <c r="K1238" s="1414"/>
      <c r="L1238" s="1414"/>
      <c r="M1238" s="1415"/>
      <c r="N1238" s="1272"/>
      <c r="O1238" s="1275"/>
      <c r="P1238" s="1272"/>
      <c r="Q1238" s="1275"/>
      <c r="R1238" s="1266"/>
      <c r="S1238" s="1688"/>
      <c r="T1238" s="1414"/>
      <c r="U1238" s="1414"/>
      <c r="V1238" s="1271"/>
      <c r="W1238" s="1348"/>
      <c r="X1238" s="1271"/>
      <c r="Y1238" s="1271"/>
      <c r="Z1238" s="1275"/>
      <c r="AA1238" s="1267"/>
      <c r="AB1238" s="1279"/>
      <c r="AC1238" s="191"/>
      <c r="AK1238" s="55"/>
      <c r="AL1238" s="55"/>
      <c r="AM1238" s="55"/>
    </row>
    <row r="1239" spans="1:39" s="1" customFormat="1" ht="15" customHeight="1" x14ac:dyDescent="0.25">
      <c r="A1239" s="1688">
        <v>28646</v>
      </c>
      <c r="B1239" s="1266">
        <v>412</v>
      </c>
      <c r="C1239" s="1413" t="s">
        <v>3183</v>
      </c>
      <c r="D1239" s="1268" t="s">
        <v>3184</v>
      </c>
      <c r="E1239" s="1269"/>
      <c r="F1239" s="1271"/>
      <c r="G1239" s="1119"/>
      <c r="H1239" s="1271"/>
      <c r="I1239" s="1271"/>
      <c r="J1239" s="1414"/>
      <c r="K1239" s="1414"/>
      <c r="L1239" s="1414"/>
      <c r="M1239" s="1415"/>
      <c r="N1239" s="1272"/>
      <c r="O1239" s="1275"/>
      <c r="P1239" s="1272"/>
      <c r="Q1239" s="1275"/>
      <c r="R1239" s="1266"/>
      <c r="S1239" s="1688"/>
      <c r="T1239" s="1414"/>
      <c r="U1239" s="1414"/>
      <c r="V1239" s="1271"/>
      <c r="W1239" s="1348"/>
      <c r="X1239" s="1271"/>
      <c r="Y1239" s="1271"/>
      <c r="Z1239" s="1275"/>
      <c r="AA1239" s="1267"/>
      <c r="AB1239" s="1279"/>
      <c r="AC1239" s="191"/>
      <c r="AK1239" s="55"/>
      <c r="AL1239" s="55"/>
      <c r="AM1239" s="55"/>
    </row>
    <row r="1240" spans="1:39" s="1" customFormat="1" ht="15" customHeight="1" x14ac:dyDescent="0.25">
      <c r="A1240" s="1688">
        <v>28647</v>
      </c>
      <c r="B1240" s="1266">
        <v>413</v>
      </c>
      <c r="C1240" s="1413" t="s">
        <v>3185</v>
      </c>
      <c r="D1240" s="1268" t="s">
        <v>3186</v>
      </c>
      <c r="E1240" s="1269"/>
      <c r="F1240" s="1271"/>
      <c r="G1240" s="1119"/>
      <c r="H1240" s="1271"/>
      <c r="I1240" s="1271"/>
      <c r="J1240" s="1414"/>
      <c r="K1240" s="1414"/>
      <c r="L1240" s="1414"/>
      <c r="M1240" s="1415"/>
      <c r="N1240" s="1272"/>
      <c r="O1240" s="1275"/>
      <c r="P1240" s="1272"/>
      <c r="Q1240" s="1275"/>
      <c r="R1240" s="1266"/>
      <c r="S1240" s="1688"/>
      <c r="T1240" s="1414"/>
      <c r="U1240" s="1414"/>
      <c r="V1240" s="1271"/>
      <c r="W1240" s="1348"/>
      <c r="X1240" s="1271"/>
      <c r="Y1240" s="1271"/>
      <c r="Z1240" s="1275"/>
      <c r="AA1240" s="1267"/>
      <c r="AB1240" s="1279"/>
      <c r="AC1240" s="191"/>
      <c r="AK1240" s="55"/>
      <c r="AL1240" s="55"/>
      <c r="AM1240" s="55"/>
    </row>
    <row r="1241" spans="1:39" s="1" customFormat="1" ht="15" customHeight="1" x14ac:dyDescent="0.25">
      <c r="A1241" s="1688">
        <v>28644</v>
      </c>
      <c r="B1241" s="1266">
        <v>420</v>
      </c>
      <c r="C1241" s="1413" t="s">
        <v>3187</v>
      </c>
      <c r="D1241" s="1268" t="s">
        <v>3188</v>
      </c>
      <c r="E1241" s="1269"/>
      <c r="F1241" s="1271"/>
      <c r="G1241" s="1119"/>
      <c r="H1241" s="1271"/>
      <c r="I1241" s="1271"/>
      <c r="J1241" s="1414"/>
      <c r="K1241" s="1414"/>
      <c r="L1241" s="1414"/>
      <c r="M1241" s="1415"/>
      <c r="N1241" s="1272"/>
      <c r="O1241" s="1275"/>
      <c r="P1241" s="1272"/>
      <c r="Q1241" s="1275"/>
      <c r="R1241" s="1266"/>
      <c r="S1241" s="1688"/>
      <c r="T1241" s="1414"/>
      <c r="U1241" s="1414"/>
      <c r="V1241" s="1271"/>
      <c r="W1241" s="1348"/>
      <c r="X1241" s="1271"/>
      <c r="Y1241" s="1271"/>
      <c r="Z1241" s="1275"/>
      <c r="AA1241" s="1267"/>
      <c r="AB1241" s="1279"/>
      <c r="AC1241" s="191"/>
      <c r="AK1241" s="55"/>
      <c r="AL1241" s="55"/>
      <c r="AM1241" s="55"/>
    </row>
    <row r="1242" spans="1:39" s="1" customFormat="1" ht="15" customHeight="1" x14ac:dyDescent="0.25">
      <c r="A1242" s="1688">
        <v>28648</v>
      </c>
      <c r="B1242" s="1266">
        <v>421</v>
      </c>
      <c r="C1242" s="1413" t="s">
        <v>3189</v>
      </c>
      <c r="D1242" s="1268" t="s">
        <v>3190</v>
      </c>
      <c r="E1242" s="1269"/>
      <c r="F1242" s="1271"/>
      <c r="G1242" s="1119"/>
      <c r="H1242" s="1271"/>
      <c r="I1242" s="1271"/>
      <c r="J1242" s="1414"/>
      <c r="K1242" s="1414"/>
      <c r="L1242" s="1414"/>
      <c r="M1242" s="1415"/>
      <c r="N1242" s="1272"/>
      <c r="O1242" s="1275"/>
      <c r="P1242" s="1272"/>
      <c r="Q1242" s="1275"/>
      <c r="R1242" s="1266"/>
      <c r="S1242" s="1688"/>
      <c r="T1242" s="1414"/>
      <c r="U1242" s="1414"/>
      <c r="V1242" s="1271"/>
      <c r="W1242" s="1348"/>
      <c r="X1242" s="1271"/>
      <c r="Y1242" s="1271"/>
      <c r="Z1242" s="1275"/>
      <c r="AA1242" s="1267"/>
      <c r="AB1242" s="1279"/>
      <c r="AC1242" s="191"/>
      <c r="AK1242" s="55"/>
      <c r="AL1242" s="55"/>
      <c r="AM1242" s="55"/>
    </row>
    <row r="1243" spans="1:39" s="1" customFormat="1" ht="15" customHeight="1" x14ac:dyDescent="0.25">
      <c r="A1243" s="1688">
        <v>28649</v>
      </c>
      <c r="B1243" s="1266">
        <v>422</v>
      </c>
      <c r="C1243" s="1413" t="s">
        <v>3191</v>
      </c>
      <c r="D1243" s="1268" t="s">
        <v>3192</v>
      </c>
      <c r="E1243" s="1269"/>
      <c r="F1243" s="1271"/>
      <c r="G1243" s="1119"/>
      <c r="H1243" s="1271"/>
      <c r="I1243" s="1271"/>
      <c r="J1243" s="1414"/>
      <c r="K1243" s="1414"/>
      <c r="L1243" s="1414"/>
      <c r="M1243" s="1415"/>
      <c r="N1243" s="1272"/>
      <c r="O1243" s="1275"/>
      <c r="P1243" s="1272"/>
      <c r="Q1243" s="1275"/>
      <c r="R1243" s="1266"/>
      <c r="S1243" s="1688"/>
      <c r="T1243" s="1414"/>
      <c r="U1243" s="1414"/>
      <c r="V1243" s="1271"/>
      <c r="W1243" s="1348"/>
      <c r="X1243" s="1271"/>
      <c r="Y1243" s="1271"/>
      <c r="Z1243" s="1275"/>
      <c r="AA1243" s="1267"/>
      <c r="AB1243" s="1279"/>
      <c r="AC1243" s="191"/>
      <c r="AK1243" s="55"/>
      <c r="AL1243" s="55"/>
      <c r="AM1243" s="55"/>
    </row>
    <row r="1244" spans="1:39" s="1" customFormat="1" ht="15" customHeight="1" x14ac:dyDescent="0.25">
      <c r="A1244" s="1688">
        <v>28650</v>
      </c>
      <c r="B1244" s="1266">
        <v>423</v>
      </c>
      <c r="C1244" s="1413" t="s">
        <v>3193</v>
      </c>
      <c r="D1244" s="1268" t="s">
        <v>3194</v>
      </c>
      <c r="E1244" s="1269"/>
      <c r="F1244" s="1271"/>
      <c r="G1244" s="1119"/>
      <c r="H1244" s="1271"/>
      <c r="I1244" s="1271"/>
      <c r="J1244" s="1414"/>
      <c r="K1244" s="1414"/>
      <c r="L1244" s="1414"/>
      <c r="M1244" s="1415"/>
      <c r="N1244" s="1272"/>
      <c r="O1244" s="1275"/>
      <c r="P1244" s="1272"/>
      <c r="Q1244" s="1275"/>
      <c r="R1244" s="1266"/>
      <c r="S1244" s="1688"/>
      <c r="T1244" s="1414"/>
      <c r="U1244" s="1414"/>
      <c r="V1244" s="1271"/>
      <c r="W1244" s="1348"/>
      <c r="X1244" s="1271"/>
      <c r="Y1244" s="1271"/>
      <c r="Z1244" s="1275"/>
      <c r="AA1244" s="1267"/>
      <c r="AB1244" s="1279"/>
      <c r="AC1244" s="191"/>
      <c r="AK1244" s="55"/>
      <c r="AL1244" s="55"/>
      <c r="AM1244" s="55"/>
    </row>
    <row r="1245" spans="1:39" s="1" customFormat="1" ht="15" customHeight="1" x14ac:dyDescent="0.25">
      <c r="A1245" s="1688">
        <v>28651</v>
      </c>
      <c r="B1245" s="1266">
        <v>425</v>
      </c>
      <c r="C1245" s="1413" t="s">
        <v>3195</v>
      </c>
      <c r="D1245" s="1268" t="s">
        <v>3196</v>
      </c>
      <c r="E1245" s="1269"/>
      <c r="F1245" s="1271"/>
      <c r="G1245" s="1119"/>
      <c r="H1245" s="1271"/>
      <c r="I1245" s="1271"/>
      <c r="J1245" s="1414"/>
      <c r="K1245" s="1414"/>
      <c r="L1245" s="1414"/>
      <c r="M1245" s="1415"/>
      <c r="N1245" s="1272"/>
      <c r="O1245" s="1275"/>
      <c r="P1245" s="1272"/>
      <c r="Q1245" s="1275"/>
      <c r="R1245" s="1266"/>
      <c r="S1245" s="1688"/>
      <c r="T1245" s="1414"/>
      <c r="U1245" s="1414"/>
      <c r="V1245" s="1271"/>
      <c r="W1245" s="1348"/>
      <c r="X1245" s="1271"/>
      <c r="Y1245" s="1271"/>
      <c r="Z1245" s="1275"/>
      <c r="AA1245" s="1267"/>
      <c r="AB1245" s="1279"/>
      <c r="AC1245" s="191"/>
      <c r="AK1245" s="55"/>
      <c r="AL1245" s="55"/>
      <c r="AM1245" s="55"/>
    </row>
    <row r="1246" spans="1:39" s="1" customFormat="1" ht="15" customHeight="1" x14ac:dyDescent="0.25">
      <c r="A1246" s="1688">
        <v>28652</v>
      </c>
      <c r="B1246" s="1266">
        <v>426</v>
      </c>
      <c r="C1246" s="1413" t="s">
        <v>3197</v>
      </c>
      <c r="D1246" s="1268" t="s">
        <v>3198</v>
      </c>
      <c r="E1246" s="1269"/>
      <c r="F1246" s="1271"/>
      <c r="G1246" s="1119"/>
      <c r="H1246" s="1271"/>
      <c r="I1246" s="1271"/>
      <c r="J1246" s="1414"/>
      <c r="K1246" s="1414"/>
      <c r="L1246" s="1414"/>
      <c r="M1246" s="1415"/>
      <c r="N1246" s="1272"/>
      <c r="O1246" s="1275"/>
      <c r="P1246" s="1272"/>
      <c r="Q1246" s="1275"/>
      <c r="R1246" s="1266"/>
      <c r="S1246" s="1688"/>
      <c r="T1246" s="1414"/>
      <c r="U1246" s="1414"/>
      <c r="V1246" s="1271"/>
      <c r="W1246" s="1348"/>
      <c r="X1246" s="1271"/>
      <c r="Y1246" s="1271"/>
      <c r="Z1246" s="1275"/>
      <c r="AA1246" s="1267"/>
      <c r="AB1246" s="1279"/>
      <c r="AC1246" s="191"/>
      <c r="AK1246" s="55"/>
      <c r="AL1246" s="55"/>
      <c r="AM1246" s="55"/>
    </row>
    <row r="1247" spans="1:39" s="1" customFormat="1" ht="15" customHeight="1" x14ac:dyDescent="0.25">
      <c r="A1247" s="1688">
        <v>28653</v>
      </c>
      <c r="B1247" s="1266">
        <v>427</v>
      </c>
      <c r="C1247" s="1413" t="s">
        <v>3199</v>
      </c>
      <c r="D1247" s="1268" t="s">
        <v>3200</v>
      </c>
      <c r="E1247" s="1269"/>
      <c r="F1247" s="1271"/>
      <c r="G1247" s="1119"/>
      <c r="H1247" s="1271"/>
      <c r="I1247" s="1271"/>
      <c r="J1247" s="1414"/>
      <c r="K1247" s="1414"/>
      <c r="L1247" s="1414"/>
      <c r="M1247" s="1415"/>
      <c r="N1247" s="1272"/>
      <c r="O1247" s="1275"/>
      <c r="P1247" s="1272"/>
      <c r="Q1247" s="1275"/>
      <c r="R1247" s="1266"/>
      <c r="S1247" s="1688"/>
      <c r="T1247" s="1414"/>
      <c r="U1247" s="1414"/>
      <c r="V1247" s="1271"/>
      <c r="W1247" s="1348"/>
      <c r="X1247" s="1271"/>
      <c r="Y1247" s="1271"/>
      <c r="Z1247" s="1275"/>
      <c r="AA1247" s="1267"/>
      <c r="AB1247" s="1279"/>
      <c r="AC1247" s="191"/>
      <c r="AK1247" s="55"/>
      <c r="AL1247" s="55"/>
      <c r="AM1247" s="55"/>
    </row>
    <row r="1248" spans="1:39" s="1" customFormat="1" ht="15" customHeight="1" x14ac:dyDescent="0.25">
      <c r="A1248" s="1688">
        <v>28654</v>
      </c>
      <c r="B1248" s="1266">
        <v>428</v>
      </c>
      <c r="C1248" s="1413" t="s">
        <v>3201</v>
      </c>
      <c r="D1248" s="1268" t="s">
        <v>3202</v>
      </c>
      <c r="E1248" s="1269"/>
      <c r="F1248" s="1271"/>
      <c r="G1248" s="1119"/>
      <c r="H1248" s="1271"/>
      <c r="I1248" s="1271"/>
      <c r="J1248" s="1414"/>
      <c r="K1248" s="1414"/>
      <c r="L1248" s="1414"/>
      <c r="M1248" s="1415"/>
      <c r="N1248" s="1272"/>
      <c r="O1248" s="1275"/>
      <c r="P1248" s="1272"/>
      <c r="Q1248" s="1275"/>
      <c r="R1248" s="1266"/>
      <c r="S1248" s="1688"/>
      <c r="T1248" s="1414"/>
      <c r="U1248" s="1414"/>
      <c r="V1248" s="1271"/>
      <c r="W1248" s="1348"/>
      <c r="X1248" s="1271"/>
      <c r="Y1248" s="1271"/>
      <c r="Z1248" s="1275"/>
      <c r="AA1248" s="1267"/>
      <c r="AB1248" s="1279"/>
      <c r="AC1248" s="191"/>
      <c r="AK1248" s="55"/>
      <c r="AL1248" s="55"/>
      <c r="AM1248" s="55"/>
    </row>
    <row r="1249" spans="1:39" s="1" customFormat="1" ht="15" customHeight="1" x14ac:dyDescent="0.25">
      <c r="A1249" s="1688">
        <v>28655</v>
      </c>
      <c r="B1249" s="1266">
        <v>429</v>
      </c>
      <c r="C1249" s="1413" t="s">
        <v>3203</v>
      </c>
      <c r="D1249" s="1268" t="s">
        <v>3204</v>
      </c>
      <c r="E1249" s="1269"/>
      <c r="F1249" s="1271"/>
      <c r="G1249" s="1119"/>
      <c r="H1249" s="1271"/>
      <c r="I1249" s="1271"/>
      <c r="J1249" s="1414"/>
      <c r="K1249" s="1414"/>
      <c r="L1249" s="1414"/>
      <c r="M1249" s="1415"/>
      <c r="N1249" s="1272"/>
      <c r="O1249" s="1275"/>
      <c r="P1249" s="1272"/>
      <c r="Q1249" s="1275"/>
      <c r="R1249" s="1266"/>
      <c r="S1249" s="1688"/>
      <c r="T1249" s="1414"/>
      <c r="U1249" s="1414"/>
      <c r="V1249" s="1271"/>
      <c r="W1249" s="1348"/>
      <c r="X1249" s="1271"/>
      <c r="Y1249" s="1271"/>
      <c r="Z1249" s="1275"/>
      <c r="AA1249" s="1267"/>
      <c r="AB1249" s="1279"/>
      <c r="AC1249" s="191"/>
      <c r="AK1249" s="55"/>
      <c r="AL1249" s="55"/>
      <c r="AM1249" s="55"/>
    </row>
    <row r="1250" spans="1:39" s="1" customFormat="1" ht="15" customHeight="1" x14ac:dyDescent="0.25">
      <c r="A1250" s="1688">
        <v>28656</v>
      </c>
      <c r="B1250" s="1266">
        <v>430</v>
      </c>
      <c r="C1250" s="1413" t="s">
        <v>3205</v>
      </c>
      <c r="D1250" s="1268" t="s">
        <v>3206</v>
      </c>
      <c r="E1250" s="1269"/>
      <c r="F1250" s="1271"/>
      <c r="G1250" s="1119"/>
      <c r="H1250" s="1271"/>
      <c r="I1250" s="1271"/>
      <c r="J1250" s="1414"/>
      <c r="K1250" s="1414"/>
      <c r="L1250" s="1414"/>
      <c r="M1250" s="1415"/>
      <c r="N1250" s="1272"/>
      <c r="O1250" s="1275"/>
      <c r="P1250" s="1272"/>
      <c r="Q1250" s="1275"/>
      <c r="R1250" s="1266"/>
      <c r="S1250" s="1688"/>
      <c r="T1250" s="1414"/>
      <c r="U1250" s="1414"/>
      <c r="V1250" s="1271"/>
      <c r="W1250" s="1348"/>
      <c r="X1250" s="1271"/>
      <c r="Y1250" s="1271"/>
      <c r="Z1250" s="1275"/>
      <c r="AA1250" s="1267"/>
      <c r="AB1250" s="1279"/>
      <c r="AC1250" s="191"/>
      <c r="AK1250" s="55"/>
      <c r="AL1250" s="55"/>
      <c r="AM1250" s="55"/>
    </row>
    <row r="1251" spans="1:39" s="1" customFormat="1" ht="15" customHeight="1" x14ac:dyDescent="0.25">
      <c r="A1251" s="1688">
        <v>28657</v>
      </c>
      <c r="B1251" s="1266">
        <v>414</v>
      </c>
      <c r="C1251" s="1413" t="s">
        <v>3207</v>
      </c>
      <c r="D1251" s="1268" t="s">
        <v>3208</v>
      </c>
      <c r="E1251" s="1269"/>
      <c r="F1251" s="1271"/>
      <c r="G1251" s="1119"/>
      <c r="H1251" s="1271"/>
      <c r="I1251" s="1271"/>
      <c r="J1251" s="1414"/>
      <c r="K1251" s="1414"/>
      <c r="L1251" s="1414"/>
      <c r="M1251" s="1415"/>
      <c r="N1251" s="1272"/>
      <c r="O1251" s="1275"/>
      <c r="P1251" s="1272"/>
      <c r="Q1251" s="1275"/>
      <c r="R1251" s="1266"/>
      <c r="S1251" s="1688"/>
      <c r="T1251" s="1414"/>
      <c r="U1251" s="1414"/>
      <c r="V1251" s="1271"/>
      <c r="W1251" s="1348"/>
      <c r="X1251" s="1271"/>
      <c r="Y1251" s="1271"/>
      <c r="Z1251" s="1275"/>
      <c r="AA1251" s="1267"/>
      <c r="AB1251" s="1279"/>
      <c r="AC1251" s="191"/>
      <c r="AK1251" s="55"/>
      <c r="AL1251" s="55"/>
      <c r="AM1251" s="55"/>
    </row>
    <row r="1252" spans="1:39" s="1" customFormat="1" ht="15" customHeight="1" x14ac:dyDescent="0.25">
      <c r="A1252" s="1688"/>
      <c r="B1252" s="1266"/>
      <c r="C1252" s="1413"/>
      <c r="D1252" s="1268"/>
      <c r="E1252" s="1269"/>
      <c r="F1252" s="1271"/>
      <c r="G1252" s="1119"/>
      <c r="H1252" s="1271"/>
      <c r="I1252" s="1271"/>
      <c r="J1252" s="1414"/>
      <c r="K1252" s="1414"/>
      <c r="L1252" s="1414"/>
      <c r="M1252" s="1415"/>
      <c r="N1252" s="1272"/>
      <c r="O1252" s="1275"/>
      <c r="P1252" s="1272"/>
      <c r="Q1252" s="1275"/>
      <c r="R1252" s="1266"/>
      <c r="S1252" s="1688"/>
      <c r="T1252" s="1414"/>
      <c r="U1252" s="1414"/>
      <c r="V1252" s="1271"/>
      <c r="W1252" s="1348"/>
      <c r="X1252" s="1271"/>
      <c r="Y1252" s="1271"/>
      <c r="Z1252" s="1275"/>
      <c r="AA1252" s="1267"/>
      <c r="AB1252" s="1279"/>
      <c r="AC1252" s="191"/>
      <c r="AK1252" s="55"/>
      <c r="AL1252" s="55"/>
      <c r="AM1252" s="55"/>
    </row>
    <row r="1253" spans="1:39" s="1" customFormat="1" ht="15" customHeight="1" x14ac:dyDescent="0.25">
      <c r="A1253" s="1688"/>
      <c r="B1253" s="1266"/>
      <c r="C1253" s="1413"/>
      <c r="D1253" s="1268"/>
      <c r="E1253" s="1269"/>
      <c r="F1253" s="1271"/>
      <c r="G1253" s="1119"/>
      <c r="H1253" s="1271"/>
      <c r="I1253" s="1271"/>
      <c r="J1253" s="1414"/>
      <c r="K1253" s="1414"/>
      <c r="L1253" s="1414"/>
      <c r="M1253" s="1415"/>
      <c r="N1253" s="1272"/>
      <c r="O1253" s="1275"/>
      <c r="P1253" s="1272"/>
      <c r="Q1253" s="1275"/>
      <c r="R1253" s="1266"/>
      <c r="S1253" s="1688"/>
      <c r="T1253" s="1414"/>
      <c r="U1253" s="1414"/>
      <c r="V1253" s="1271"/>
      <c r="W1253" s="1348"/>
      <c r="X1253" s="1271"/>
      <c r="Y1253" s="1271"/>
      <c r="Z1253" s="1275"/>
      <c r="AA1253" s="1267"/>
      <c r="AB1253" s="1279"/>
      <c r="AC1253" s="191"/>
      <c r="AK1253" s="55"/>
      <c r="AL1253" s="55"/>
      <c r="AM1253" s="55"/>
    </row>
    <row r="1254" spans="1:39" s="1" customFormat="1" ht="15" customHeight="1" x14ac:dyDescent="0.25">
      <c r="A1254" s="1688"/>
      <c r="B1254" s="1266"/>
      <c r="C1254" s="1413"/>
      <c r="D1254" s="1268"/>
      <c r="E1254" s="1269"/>
      <c r="F1254" s="1271"/>
      <c r="G1254" s="1119"/>
      <c r="H1254" s="1271"/>
      <c r="I1254" s="1271"/>
      <c r="J1254" s="1414"/>
      <c r="K1254" s="1414"/>
      <c r="L1254" s="1414"/>
      <c r="M1254" s="1415"/>
      <c r="N1254" s="1272"/>
      <c r="O1254" s="1275"/>
      <c r="P1254" s="1272"/>
      <c r="Q1254" s="1275"/>
      <c r="R1254" s="1266"/>
      <c r="S1254" s="1688"/>
      <c r="T1254" s="1414"/>
      <c r="U1254" s="1414"/>
      <c r="V1254" s="1271"/>
      <c r="W1254" s="1348"/>
      <c r="X1254" s="1271"/>
      <c r="Y1254" s="1271"/>
      <c r="Z1254" s="1275"/>
      <c r="AA1254" s="1267"/>
      <c r="AB1254" s="1279"/>
      <c r="AC1254" s="191"/>
      <c r="AK1254" s="55"/>
      <c r="AL1254" s="55"/>
      <c r="AM1254" s="55"/>
    </row>
    <row r="1255" spans="1:39" s="1" customFormat="1" ht="15" customHeight="1" x14ac:dyDescent="0.25">
      <c r="A1255" s="1689">
        <v>27568</v>
      </c>
      <c r="B1255" s="1690" t="s">
        <v>3209</v>
      </c>
      <c r="C1255" s="1691"/>
      <c r="D1255" s="1692"/>
      <c r="E1255" s="1693"/>
      <c r="F1255" s="1694"/>
      <c r="G1255" s="1695"/>
      <c r="H1255" s="1694"/>
      <c r="I1255" s="1694"/>
      <c r="J1255" s="1696"/>
      <c r="K1255" s="1696"/>
      <c r="L1255" s="1696"/>
      <c r="M1255" s="1697"/>
      <c r="N1255" s="1698"/>
      <c r="O1255" s="1699"/>
      <c r="P1255" s="1698"/>
      <c r="Q1255" s="1699"/>
      <c r="R1255" s="1690"/>
      <c r="S1255" s="1700"/>
      <c r="T1255" s="1696"/>
      <c r="U1255" s="1696"/>
      <c r="V1255" s="1694"/>
      <c r="W1255" s="1701"/>
      <c r="X1255" s="1694"/>
      <c r="Y1255" s="1694"/>
      <c r="Z1255" s="1699"/>
      <c r="AA1255" s="1702"/>
      <c r="AB1255" s="1703"/>
      <c r="AC1255" s="191"/>
      <c r="AK1255" s="55"/>
      <c r="AL1255" s="55"/>
      <c r="AM1255" s="55"/>
    </row>
    <row r="1256" spans="1:39" s="1" customFormat="1" ht="15" customHeight="1" x14ac:dyDescent="0.25">
      <c r="A1256" s="1076">
        <v>27530</v>
      </c>
      <c r="B1256" s="986">
        <v>113</v>
      </c>
      <c r="C1256" s="1477" t="s">
        <v>3210</v>
      </c>
      <c r="D1256" s="1165" t="s">
        <v>737</v>
      </c>
      <c r="E1256" s="989">
        <v>43238</v>
      </c>
      <c r="F1256" s="992"/>
      <c r="G1256" s="991">
        <v>43244</v>
      </c>
      <c r="H1256" s="992">
        <v>43250</v>
      </c>
      <c r="I1256" s="992" t="s">
        <v>3211</v>
      </c>
      <c r="J1256" s="1405">
        <v>155</v>
      </c>
      <c r="K1256" s="1405">
        <v>0</v>
      </c>
      <c r="L1256" s="1405">
        <v>80</v>
      </c>
      <c r="M1256" s="1406">
        <v>0</v>
      </c>
      <c r="N1256" s="993">
        <v>43280</v>
      </c>
      <c r="O1256" s="1166" t="s">
        <v>590</v>
      </c>
      <c r="P1256" s="993" t="s">
        <v>590</v>
      </c>
      <c r="Q1256" s="1166" t="s">
        <v>590</v>
      </c>
      <c r="R1256" s="986"/>
      <c r="S1256" s="1076">
        <v>27530</v>
      </c>
      <c r="T1256" s="1405">
        <v>250</v>
      </c>
      <c r="U1256" s="1405">
        <v>12</v>
      </c>
      <c r="V1256" s="992">
        <v>43306</v>
      </c>
      <c r="W1256" s="1339" t="s">
        <v>252</v>
      </c>
      <c r="X1256" s="992"/>
      <c r="Y1256" s="992">
        <v>43315</v>
      </c>
      <c r="Z1256" s="1166" t="s">
        <v>590</v>
      </c>
      <c r="AA1256" s="1164" t="s">
        <v>3212</v>
      </c>
      <c r="AB1256" s="1169"/>
      <c r="AC1256" s="191"/>
      <c r="AK1256" s="55"/>
      <c r="AL1256" s="55"/>
      <c r="AM1256" s="55"/>
    </row>
    <row r="1257" spans="1:39" s="1" customFormat="1" ht="15" customHeight="1" x14ac:dyDescent="0.25">
      <c r="A1257" s="1076">
        <v>27531</v>
      </c>
      <c r="B1257" s="986">
        <v>114</v>
      </c>
      <c r="C1257" s="1477" t="s">
        <v>3213</v>
      </c>
      <c r="D1257" s="1165" t="s">
        <v>740</v>
      </c>
      <c r="E1257" s="989"/>
      <c r="F1257" s="992"/>
      <c r="G1257" s="991">
        <v>43221</v>
      </c>
      <c r="H1257" s="992">
        <v>43227</v>
      </c>
      <c r="I1257" s="992" t="s">
        <v>3214</v>
      </c>
      <c r="J1257" s="1405">
        <v>379</v>
      </c>
      <c r="K1257" s="1405">
        <v>0</v>
      </c>
      <c r="L1257" s="1405">
        <v>143</v>
      </c>
      <c r="M1257" s="1406">
        <v>0</v>
      </c>
      <c r="N1257" s="993">
        <v>43280</v>
      </c>
      <c r="O1257" s="1166" t="s">
        <v>590</v>
      </c>
      <c r="P1257" s="993" t="s">
        <v>590</v>
      </c>
      <c r="Q1257" s="1166" t="s">
        <v>590</v>
      </c>
      <c r="R1257" s="986"/>
      <c r="S1257" s="1076">
        <v>27531</v>
      </c>
      <c r="T1257" s="1405">
        <v>500</v>
      </c>
      <c r="U1257" s="1405">
        <v>100</v>
      </c>
      <c r="V1257" s="992">
        <v>43306</v>
      </c>
      <c r="W1257" s="1339" t="s">
        <v>252</v>
      </c>
      <c r="X1257" s="992"/>
      <c r="Y1257" s="992">
        <v>43315</v>
      </c>
      <c r="Z1257" s="1166" t="s">
        <v>590</v>
      </c>
      <c r="AA1257" s="1164" t="s">
        <v>3212</v>
      </c>
      <c r="AB1257" s="1169"/>
      <c r="AC1257" s="191"/>
      <c r="AK1257" s="55"/>
      <c r="AL1257" s="55"/>
      <c r="AM1257" s="55"/>
    </row>
    <row r="1258" spans="1:39" s="1" customFormat="1" ht="15" customHeight="1" x14ac:dyDescent="0.25">
      <c r="A1258" s="1076">
        <v>27528</v>
      </c>
      <c r="B1258" s="986">
        <v>115</v>
      </c>
      <c r="C1258" s="1477" t="s">
        <v>3215</v>
      </c>
      <c r="D1258" s="1165" t="s">
        <v>746</v>
      </c>
      <c r="E1258" s="989"/>
      <c r="F1258" s="992"/>
      <c r="G1258" s="991">
        <v>43206</v>
      </c>
      <c r="H1258" s="992">
        <v>43221</v>
      </c>
      <c r="I1258" s="992" t="s">
        <v>2822</v>
      </c>
      <c r="J1258" s="1405">
        <v>17</v>
      </c>
      <c r="K1258" s="1405">
        <v>0</v>
      </c>
      <c r="L1258" s="1405">
        <v>8</v>
      </c>
      <c r="M1258" s="1406">
        <v>0</v>
      </c>
      <c r="N1258" s="993">
        <v>43287</v>
      </c>
      <c r="O1258" s="1166" t="s">
        <v>590</v>
      </c>
      <c r="P1258" s="993" t="s">
        <v>590</v>
      </c>
      <c r="Q1258" s="1166" t="s">
        <v>590</v>
      </c>
      <c r="R1258" s="986"/>
      <c r="S1258" s="1076">
        <v>27528</v>
      </c>
      <c r="T1258" s="1405">
        <v>40</v>
      </c>
      <c r="U1258" s="1405">
        <v>6</v>
      </c>
      <c r="V1258" s="992">
        <v>43306</v>
      </c>
      <c r="W1258" s="1339" t="s">
        <v>252</v>
      </c>
      <c r="X1258" s="992"/>
      <c r="Y1258" s="992">
        <v>43315</v>
      </c>
      <c r="Z1258" s="1166" t="s">
        <v>590</v>
      </c>
      <c r="AA1258" s="1164" t="s">
        <v>3212</v>
      </c>
      <c r="AB1258" s="1169"/>
      <c r="AC1258" s="191"/>
      <c r="AK1258" s="55"/>
      <c r="AL1258" s="55"/>
      <c r="AM1258" s="55"/>
    </row>
    <row r="1259" spans="1:39" s="1" customFormat="1" ht="15" customHeight="1" x14ac:dyDescent="0.25">
      <c r="A1259" s="1076">
        <v>27529</v>
      </c>
      <c r="B1259" s="986">
        <v>116</v>
      </c>
      <c r="C1259" s="1477" t="s">
        <v>3216</v>
      </c>
      <c r="D1259" s="1165" t="s">
        <v>749</v>
      </c>
      <c r="E1259" s="989">
        <v>43222</v>
      </c>
      <c r="F1259" s="992"/>
      <c r="G1259" s="991">
        <v>43224</v>
      </c>
      <c r="H1259" s="992">
        <v>43234</v>
      </c>
      <c r="I1259" s="992" t="s">
        <v>3217</v>
      </c>
      <c r="J1259" s="1405">
        <v>31</v>
      </c>
      <c r="K1259" s="1405">
        <v>0</v>
      </c>
      <c r="L1259" s="1405">
        <v>21</v>
      </c>
      <c r="M1259" s="1406">
        <v>0</v>
      </c>
      <c r="N1259" s="993">
        <v>43287</v>
      </c>
      <c r="O1259" s="1166" t="s">
        <v>590</v>
      </c>
      <c r="P1259" s="993" t="s">
        <v>590</v>
      </c>
      <c r="Q1259" s="1166" t="s">
        <v>590</v>
      </c>
      <c r="R1259" s="986"/>
      <c r="S1259" s="253">
        <v>27529</v>
      </c>
      <c r="T1259" s="1405">
        <v>70</v>
      </c>
      <c r="U1259" s="1405">
        <v>20</v>
      </c>
      <c r="V1259" s="992">
        <v>43306</v>
      </c>
      <c r="W1259" s="1339" t="s">
        <v>252</v>
      </c>
      <c r="X1259" s="992"/>
      <c r="Y1259" s="992">
        <v>43315</v>
      </c>
      <c r="Z1259" s="1166" t="s">
        <v>590</v>
      </c>
      <c r="AA1259" s="1164" t="s">
        <v>3212</v>
      </c>
      <c r="AB1259" s="1169"/>
      <c r="AC1259" s="191"/>
      <c r="AK1259" s="55"/>
      <c r="AL1259" s="55"/>
      <c r="AM1259" s="55"/>
    </row>
    <row r="1260" spans="1:39" s="1" customFormat="1" ht="15" customHeight="1" x14ac:dyDescent="0.25">
      <c r="A1260" s="1336">
        <v>28499</v>
      </c>
      <c r="B1260" s="986" t="s">
        <v>3218</v>
      </c>
      <c r="C1260" s="987" t="s">
        <v>3219</v>
      </c>
      <c r="D1260" s="1165" t="s">
        <v>2496</v>
      </c>
      <c r="E1260" s="989"/>
      <c r="F1260" s="992"/>
      <c r="G1260" s="991">
        <v>43277</v>
      </c>
      <c r="H1260" s="992">
        <v>43277</v>
      </c>
      <c r="I1260" s="992" t="s">
        <v>3220</v>
      </c>
      <c r="J1260" s="1405"/>
      <c r="K1260" s="1405"/>
      <c r="L1260" s="1405"/>
      <c r="M1260" s="1406"/>
      <c r="N1260" s="993"/>
      <c r="O1260" s="1166"/>
      <c r="P1260" s="993"/>
      <c r="Q1260" s="1166"/>
      <c r="R1260" s="986"/>
      <c r="S1260" s="1076">
        <v>28499</v>
      </c>
      <c r="T1260" s="1405"/>
      <c r="U1260" s="1405"/>
      <c r="V1260" s="992"/>
      <c r="W1260" s="1339" t="s">
        <v>252</v>
      </c>
      <c r="X1260" s="992"/>
      <c r="Y1260" s="992"/>
      <c r="Z1260" s="1166" t="s">
        <v>590</v>
      </c>
      <c r="AA1260" s="1164" t="s">
        <v>3212</v>
      </c>
      <c r="AB1260" s="1169"/>
      <c r="AC1260" s="191"/>
      <c r="AK1260" s="55"/>
      <c r="AL1260" s="55"/>
      <c r="AM1260" s="55"/>
    </row>
    <row r="1261" spans="1:39" s="1" customFormat="1" ht="26.25" customHeight="1" x14ac:dyDescent="0.25">
      <c r="A1261" s="1704">
        <v>28500</v>
      </c>
      <c r="B1261" s="1705" t="s">
        <v>3221</v>
      </c>
      <c r="C1261" s="1706" t="s">
        <v>3222</v>
      </c>
      <c r="D1261" s="1165" t="s">
        <v>3223</v>
      </c>
      <c r="E1261" s="989"/>
      <c r="F1261" s="992"/>
      <c r="G1261" s="991" t="s">
        <v>233</v>
      </c>
      <c r="H1261" s="992" t="s">
        <v>233</v>
      </c>
      <c r="I1261" s="992" t="s">
        <v>233</v>
      </c>
      <c r="J1261" s="1405"/>
      <c r="K1261" s="1405"/>
      <c r="L1261" s="1405"/>
      <c r="M1261" s="1406"/>
      <c r="N1261" s="993"/>
      <c r="O1261" s="1166"/>
      <c r="P1261" s="993"/>
      <c r="Q1261" s="1166"/>
      <c r="R1261" s="986"/>
      <c r="S1261" s="1336"/>
      <c r="T1261" s="1405"/>
      <c r="U1261" s="1405"/>
      <c r="V1261" s="992"/>
      <c r="W1261" s="1339" t="s">
        <v>252</v>
      </c>
      <c r="X1261" s="992"/>
      <c r="Y1261" s="992"/>
      <c r="Z1261" s="1166" t="s">
        <v>590</v>
      </c>
      <c r="AA1261" s="1164" t="s">
        <v>3212</v>
      </c>
      <c r="AB1261" s="1169"/>
      <c r="AC1261" s="191"/>
      <c r="AK1261" s="55"/>
      <c r="AL1261" s="55"/>
      <c r="AM1261" s="55"/>
    </row>
    <row r="1262" spans="1:39" s="1" customFormat="1" ht="15" customHeight="1" x14ac:dyDescent="0.25">
      <c r="A1262" s="1336">
        <v>28501</v>
      </c>
      <c r="B1262" s="986" t="s">
        <v>3224</v>
      </c>
      <c r="C1262" s="987" t="s">
        <v>3225</v>
      </c>
      <c r="D1262" s="1165" t="s">
        <v>3226</v>
      </c>
      <c r="E1262" s="989"/>
      <c r="F1262" s="992"/>
      <c r="G1262" s="991">
        <v>43290</v>
      </c>
      <c r="H1262" s="992">
        <v>43293</v>
      </c>
      <c r="I1262" s="992" t="s">
        <v>3227</v>
      </c>
      <c r="J1262" s="1405"/>
      <c r="K1262" s="1405"/>
      <c r="L1262" s="1405"/>
      <c r="M1262" s="1406"/>
      <c r="N1262" s="993"/>
      <c r="O1262" s="1166"/>
      <c r="P1262" s="993"/>
      <c r="Q1262" s="1166"/>
      <c r="R1262" s="986"/>
      <c r="S1262" s="1076">
        <v>28501</v>
      </c>
      <c r="T1262" s="1405"/>
      <c r="U1262" s="1405"/>
      <c r="V1262" s="992"/>
      <c r="W1262" s="1339" t="s">
        <v>252</v>
      </c>
      <c r="X1262" s="992"/>
      <c r="Y1262" s="992"/>
      <c r="Z1262" s="1166" t="s">
        <v>590</v>
      </c>
      <c r="AA1262" s="1164" t="s">
        <v>3212</v>
      </c>
      <c r="AB1262" s="1169"/>
      <c r="AC1262" s="191"/>
      <c r="AK1262" s="55"/>
      <c r="AL1262" s="55"/>
      <c r="AM1262" s="55"/>
    </row>
    <row r="1263" spans="1:39" s="1" customFormat="1" ht="15" customHeight="1" x14ac:dyDescent="0.25">
      <c r="A1263" s="1336">
        <v>28502</v>
      </c>
      <c r="B1263" s="986" t="s">
        <v>3228</v>
      </c>
      <c r="C1263" s="987" t="s">
        <v>3229</v>
      </c>
      <c r="D1263" s="1165" t="s">
        <v>2499</v>
      </c>
      <c r="E1263" s="989"/>
      <c r="F1263" s="992"/>
      <c r="G1263" s="991">
        <v>43279</v>
      </c>
      <c r="H1263" s="992">
        <v>43279</v>
      </c>
      <c r="I1263" s="992" t="s">
        <v>3230</v>
      </c>
      <c r="J1263" s="1405"/>
      <c r="K1263" s="1405"/>
      <c r="L1263" s="1405"/>
      <c r="M1263" s="1406"/>
      <c r="N1263" s="993"/>
      <c r="O1263" s="1166"/>
      <c r="P1263" s="993"/>
      <c r="Q1263" s="1166"/>
      <c r="R1263" s="986"/>
      <c r="S1263" s="1076">
        <v>28502</v>
      </c>
      <c r="T1263" s="1405"/>
      <c r="U1263" s="1405"/>
      <c r="V1263" s="992"/>
      <c r="W1263" s="1339" t="s">
        <v>252</v>
      </c>
      <c r="X1263" s="992"/>
      <c r="Y1263" s="992"/>
      <c r="Z1263" s="1166" t="s">
        <v>590</v>
      </c>
      <c r="AA1263" s="1164" t="s">
        <v>3212</v>
      </c>
      <c r="AB1263" s="1169"/>
      <c r="AC1263" s="191"/>
      <c r="AK1263" s="55"/>
      <c r="AL1263" s="55"/>
      <c r="AM1263" s="55"/>
    </row>
    <row r="1264" spans="1:39" s="1" customFormat="1" ht="15" customHeight="1" x14ac:dyDescent="0.25">
      <c r="A1264" s="331">
        <v>28503</v>
      </c>
      <c r="B1264" s="986" t="s">
        <v>2777</v>
      </c>
      <c r="C1264" s="987" t="s">
        <v>3231</v>
      </c>
      <c r="D1264" s="1165" t="s">
        <v>2499</v>
      </c>
      <c r="E1264" s="989"/>
      <c r="F1264" s="992"/>
      <c r="G1264" s="991">
        <v>43290</v>
      </c>
      <c r="H1264" s="992">
        <v>43293</v>
      </c>
      <c r="I1264" s="992" t="s">
        <v>3227</v>
      </c>
      <c r="J1264" s="1405"/>
      <c r="K1264" s="1405"/>
      <c r="L1264" s="1405"/>
      <c r="M1264" s="1406"/>
      <c r="N1264" s="993"/>
      <c r="O1264" s="1166"/>
      <c r="P1264" s="993"/>
      <c r="Q1264" s="1166"/>
      <c r="R1264" s="986"/>
      <c r="S1264" s="1076">
        <v>28503</v>
      </c>
      <c r="T1264" s="1405"/>
      <c r="U1264" s="1405"/>
      <c r="V1264" s="992"/>
      <c r="W1264" s="1339" t="s">
        <v>252</v>
      </c>
      <c r="X1264" s="992"/>
      <c r="Y1264" s="992"/>
      <c r="Z1264" s="1166" t="s">
        <v>590</v>
      </c>
      <c r="AA1264" s="1164" t="s">
        <v>3212</v>
      </c>
      <c r="AB1264" s="1169"/>
      <c r="AC1264" s="191"/>
      <c r="AK1264" s="55"/>
      <c r="AL1264" s="55"/>
      <c r="AM1264" s="55"/>
    </row>
    <row r="1265" spans="1:39" s="1" customFormat="1" ht="23.25" customHeight="1" x14ac:dyDescent="0.25">
      <c r="A1265" s="1076">
        <v>27533</v>
      </c>
      <c r="B1265" s="986">
        <v>201</v>
      </c>
      <c r="C1265" s="1477" t="s">
        <v>3232</v>
      </c>
      <c r="D1265" s="1165" t="s">
        <v>3233</v>
      </c>
      <c r="E1265" s="989">
        <v>43238</v>
      </c>
      <c r="F1265" s="992"/>
      <c r="G1265" s="991">
        <v>43249</v>
      </c>
      <c r="H1265" s="992">
        <v>43256</v>
      </c>
      <c r="I1265" s="992" t="s">
        <v>3234</v>
      </c>
      <c r="J1265" s="1405">
        <v>27</v>
      </c>
      <c r="K1265" s="1405">
        <v>10</v>
      </c>
      <c r="L1265" s="1405">
        <v>9</v>
      </c>
      <c r="M1265" s="1406">
        <v>0</v>
      </c>
      <c r="N1265" s="993">
        <v>43280</v>
      </c>
      <c r="O1265" s="1166" t="s">
        <v>590</v>
      </c>
      <c r="P1265" s="993" t="s">
        <v>590</v>
      </c>
      <c r="Q1265" s="1166" t="s">
        <v>590</v>
      </c>
      <c r="R1265" s="986"/>
      <c r="S1265" s="1076">
        <v>27533</v>
      </c>
      <c r="T1265" s="1405">
        <v>29</v>
      </c>
      <c r="U1265" s="1405">
        <v>12</v>
      </c>
      <c r="V1265" s="992">
        <v>43353</v>
      </c>
      <c r="W1265" s="1339" t="s">
        <v>3235</v>
      </c>
      <c r="X1265" s="992"/>
      <c r="Y1265" s="992">
        <v>43315</v>
      </c>
      <c r="Z1265" s="1166" t="s">
        <v>590</v>
      </c>
      <c r="AA1265" s="1164" t="s">
        <v>2182</v>
      </c>
      <c r="AB1265" s="1169"/>
      <c r="AC1265" s="191"/>
      <c r="AK1265" s="55"/>
      <c r="AL1265" s="55"/>
      <c r="AM1265" s="55"/>
    </row>
    <row r="1266" spans="1:39" s="1" customFormat="1" ht="22.5" customHeight="1" x14ac:dyDescent="0.25">
      <c r="A1266" s="1076">
        <v>27534</v>
      </c>
      <c r="B1266" s="986">
        <v>202</v>
      </c>
      <c r="C1266" s="1477" t="s">
        <v>3236</v>
      </c>
      <c r="D1266" s="1165" t="s">
        <v>3233</v>
      </c>
      <c r="E1266" s="989">
        <v>43238</v>
      </c>
      <c r="F1266" s="992"/>
      <c r="G1266" s="991">
        <v>43250</v>
      </c>
      <c r="H1266" s="992">
        <v>43250</v>
      </c>
      <c r="I1266" s="992" t="s">
        <v>3211</v>
      </c>
      <c r="J1266" s="1405">
        <v>26</v>
      </c>
      <c r="K1266" s="1405">
        <v>0</v>
      </c>
      <c r="L1266" s="1405">
        <v>4</v>
      </c>
      <c r="M1266" s="1406">
        <v>0</v>
      </c>
      <c r="N1266" s="993">
        <v>43280</v>
      </c>
      <c r="O1266" s="1166" t="s">
        <v>590</v>
      </c>
      <c r="P1266" s="993" t="s">
        <v>590</v>
      </c>
      <c r="Q1266" s="1166" t="s">
        <v>590</v>
      </c>
      <c r="R1266" s="986"/>
      <c r="S1266" s="1076">
        <v>27534</v>
      </c>
      <c r="T1266" s="1405">
        <v>50</v>
      </c>
      <c r="U1266" s="1405">
        <v>18</v>
      </c>
      <c r="V1266" s="992">
        <v>43353</v>
      </c>
      <c r="W1266" s="1339" t="s">
        <v>3235</v>
      </c>
      <c r="X1266" s="992"/>
      <c r="Y1266" s="992">
        <v>43315</v>
      </c>
      <c r="Z1266" s="1166" t="s">
        <v>590</v>
      </c>
      <c r="AA1266" s="1164" t="s">
        <v>2182</v>
      </c>
      <c r="AB1266" s="1169"/>
      <c r="AC1266" s="191"/>
      <c r="AK1266" s="55"/>
      <c r="AL1266" s="55"/>
      <c r="AM1266" s="55"/>
    </row>
    <row r="1267" spans="1:39" s="1" customFormat="1" ht="15" customHeight="1" x14ac:dyDescent="0.25">
      <c r="A1267" s="1336">
        <v>27568</v>
      </c>
      <c r="B1267" s="474" t="s">
        <v>3237</v>
      </c>
      <c r="C1267" s="534"/>
      <c r="D1267" s="535" t="s">
        <v>3238</v>
      </c>
      <c r="E1267" s="152"/>
      <c r="F1267" s="152"/>
      <c r="G1267" s="151"/>
      <c r="H1267" s="152"/>
      <c r="I1267" s="152"/>
      <c r="J1267" s="497"/>
      <c r="K1267" s="497"/>
      <c r="L1267" s="497"/>
      <c r="M1267" s="497"/>
      <c r="N1267" s="152"/>
      <c r="O1267" s="152" t="s">
        <v>590</v>
      </c>
      <c r="P1267" s="152" t="s">
        <v>590</v>
      </c>
      <c r="Q1267" s="152" t="s">
        <v>590</v>
      </c>
      <c r="R1267" s="147"/>
      <c r="S1267" s="500"/>
      <c r="T1267" s="497">
        <v>120</v>
      </c>
      <c r="U1267" s="497">
        <v>0</v>
      </c>
      <c r="V1267" s="152">
        <v>43301</v>
      </c>
      <c r="W1267" s="499" t="s">
        <v>257</v>
      </c>
      <c r="X1267" s="152"/>
      <c r="Y1267" s="152"/>
      <c r="Z1267" s="152"/>
      <c r="AA1267" s="249"/>
      <c r="AB1267" s="252"/>
      <c r="AC1267" s="191"/>
      <c r="AK1267" s="55"/>
      <c r="AL1267" s="55"/>
      <c r="AM1267" s="55"/>
    </row>
    <row r="1268" spans="1:39" s="1" customFormat="1" ht="15" customHeight="1" x14ac:dyDescent="0.25">
      <c r="A1268" s="1076">
        <v>27519</v>
      </c>
      <c r="B1268" s="986">
        <v>101</v>
      </c>
      <c r="C1268" s="1477" t="s">
        <v>3239</v>
      </c>
      <c r="D1268" s="1165" t="s">
        <v>3240</v>
      </c>
      <c r="E1268" s="989"/>
      <c r="F1268" s="992"/>
      <c r="G1268" s="991">
        <v>43216</v>
      </c>
      <c r="H1268" s="992">
        <v>43223</v>
      </c>
      <c r="I1268" s="992" t="s">
        <v>3241</v>
      </c>
      <c r="J1268" s="1405">
        <v>101</v>
      </c>
      <c r="K1268" s="1405">
        <v>0</v>
      </c>
      <c r="L1268" s="1405">
        <v>25</v>
      </c>
      <c r="M1268" s="1406">
        <v>0</v>
      </c>
      <c r="N1268" s="993">
        <v>43248</v>
      </c>
      <c r="O1268" s="1166" t="s">
        <v>590</v>
      </c>
      <c r="P1268" s="993" t="s">
        <v>590</v>
      </c>
      <c r="Q1268" s="1166" t="s">
        <v>590</v>
      </c>
      <c r="R1268" s="986"/>
      <c r="S1268" s="1076">
        <v>27519</v>
      </c>
      <c r="T1268" s="1405">
        <v>130</v>
      </c>
      <c r="U1268" s="1405">
        <v>0</v>
      </c>
      <c r="V1268" s="992">
        <v>43311</v>
      </c>
      <c r="W1268" s="1339" t="s">
        <v>257</v>
      </c>
      <c r="X1268" s="992"/>
      <c r="Y1268" s="992">
        <v>43322</v>
      </c>
      <c r="Z1268" s="1166" t="s">
        <v>590</v>
      </c>
      <c r="AA1268" s="1164" t="s">
        <v>3242</v>
      </c>
      <c r="AB1268" s="1169"/>
      <c r="AC1268" s="191"/>
      <c r="AK1268" s="55"/>
      <c r="AL1268" s="55"/>
      <c r="AM1268" s="55"/>
    </row>
    <row r="1269" spans="1:39" s="1" customFormat="1" ht="15" customHeight="1" x14ac:dyDescent="0.25">
      <c r="A1269" s="1076">
        <v>27520</v>
      </c>
      <c r="B1269" s="986">
        <v>102</v>
      </c>
      <c r="C1269" s="1477" t="s">
        <v>3243</v>
      </c>
      <c r="D1269" s="1165" t="s">
        <v>3240</v>
      </c>
      <c r="E1269" s="989"/>
      <c r="F1269" s="992"/>
      <c r="G1269" s="991">
        <v>43222</v>
      </c>
      <c r="H1269" s="992">
        <v>43223</v>
      </c>
      <c r="I1269" s="992" t="s">
        <v>3244</v>
      </c>
      <c r="J1269" s="1405">
        <v>95</v>
      </c>
      <c r="K1269" s="1405">
        <v>0</v>
      </c>
      <c r="L1269" s="1405">
        <v>24</v>
      </c>
      <c r="M1269" s="1406">
        <v>0</v>
      </c>
      <c r="N1269" s="993">
        <v>43248</v>
      </c>
      <c r="O1269" s="1166" t="s">
        <v>590</v>
      </c>
      <c r="P1269" s="993" t="s">
        <v>590</v>
      </c>
      <c r="Q1269" s="1166" t="s">
        <v>590</v>
      </c>
      <c r="R1269" s="986"/>
      <c r="S1269" s="253">
        <v>27520</v>
      </c>
      <c r="T1269" s="1405">
        <v>130</v>
      </c>
      <c r="U1269" s="1405">
        <v>0</v>
      </c>
      <c r="V1269" s="992">
        <v>43311</v>
      </c>
      <c r="W1269" s="1339" t="s">
        <v>257</v>
      </c>
      <c r="X1269" s="992"/>
      <c r="Y1269" s="992">
        <v>43322</v>
      </c>
      <c r="Z1269" s="1166" t="s">
        <v>590</v>
      </c>
      <c r="AA1269" s="1164" t="s">
        <v>3242</v>
      </c>
      <c r="AB1269" s="1169"/>
      <c r="AC1269" s="191"/>
      <c r="AK1269" s="55"/>
      <c r="AL1269" s="55"/>
      <c r="AM1269" s="55"/>
    </row>
    <row r="1270" spans="1:39" s="1" customFormat="1" ht="15" customHeight="1" x14ac:dyDescent="0.25">
      <c r="A1270" s="1076">
        <v>28082</v>
      </c>
      <c r="B1270" s="986">
        <v>103</v>
      </c>
      <c r="C1270" s="1477" t="s">
        <v>3245</v>
      </c>
      <c r="D1270" s="1165" t="s">
        <v>3246</v>
      </c>
      <c r="E1270" s="989"/>
      <c r="F1270" s="992"/>
      <c r="G1270" s="991">
        <v>43221</v>
      </c>
      <c r="H1270" s="992">
        <v>43231</v>
      </c>
      <c r="I1270" s="992" t="s">
        <v>3247</v>
      </c>
      <c r="J1270" s="1405">
        <v>150</v>
      </c>
      <c r="K1270" s="1405">
        <v>0</v>
      </c>
      <c r="L1270" s="1405">
        <v>150</v>
      </c>
      <c r="M1270" s="1406">
        <v>0</v>
      </c>
      <c r="N1270" s="993">
        <v>43280</v>
      </c>
      <c r="O1270" s="1166" t="s">
        <v>590</v>
      </c>
      <c r="P1270" s="993" t="s">
        <v>590</v>
      </c>
      <c r="Q1270" s="1166" t="s">
        <v>590</v>
      </c>
      <c r="R1270" s="986"/>
      <c r="S1270" s="1076">
        <v>28082</v>
      </c>
      <c r="T1270" s="1405">
        <v>220</v>
      </c>
      <c r="U1270" s="1405">
        <v>0</v>
      </c>
      <c r="V1270" s="992">
        <v>43311</v>
      </c>
      <c r="W1270" s="1339" t="s">
        <v>257</v>
      </c>
      <c r="X1270" s="992"/>
      <c r="Y1270" s="992">
        <v>43322</v>
      </c>
      <c r="Z1270" s="1166" t="s">
        <v>590</v>
      </c>
      <c r="AA1270" s="1164" t="s">
        <v>3242</v>
      </c>
      <c r="AB1270" s="1169"/>
      <c r="AC1270" s="191"/>
      <c r="AK1270" s="55"/>
      <c r="AL1270" s="55"/>
      <c r="AM1270" s="55"/>
    </row>
    <row r="1271" spans="1:39" s="1" customFormat="1" ht="15" customHeight="1" x14ac:dyDescent="0.25">
      <c r="A1271" s="1076">
        <v>27521</v>
      </c>
      <c r="B1271" s="986">
        <v>104</v>
      </c>
      <c r="C1271" s="1477" t="s">
        <v>3248</v>
      </c>
      <c r="D1271" s="1165" t="s">
        <v>3249</v>
      </c>
      <c r="E1271" s="989"/>
      <c r="F1271" s="992"/>
      <c r="G1271" s="991">
        <v>43228</v>
      </c>
      <c r="H1271" s="992">
        <v>43236</v>
      </c>
      <c r="I1271" s="992" t="s">
        <v>3250</v>
      </c>
      <c r="J1271" s="1405">
        <v>249</v>
      </c>
      <c r="K1271" s="1405">
        <v>0</v>
      </c>
      <c r="L1271" s="1405">
        <v>106</v>
      </c>
      <c r="M1271" s="1406">
        <v>0</v>
      </c>
      <c r="N1271" s="993">
        <v>43289</v>
      </c>
      <c r="O1271" s="1166" t="s">
        <v>590</v>
      </c>
      <c r="P1271" s="993" t="s">
        <v>590</v>
      </c>
      <c r="Q1271" s="1166" t="s">
        <v>590</v>
      </c>
      <c r="R1271" s="986"/>
      <c r="S1271" s="1076">
        <v>27521</v>
      </c>
      <c r="T1271" s="1405">
        <v>380</v>
      </c>
      <c r="U1271" s="1405">
        <v>0</v>
      </c>
      <c r="V1271" s="992">
        <v>43311</v>
      </c>
      <c r="W1271" s="1339" t="s">
        <v>257</v>
      </c>
      <c r="X1271" s="992"/>
      <c r="Y1271" s="992">
        <v>43322</v>
      </c>
      <c r="Z1271" s="1166" t="s">
        <v>590</v>
      </c>
      <c r="AA1271" s="1164" t="s">
        <v>3242</v>
      </c>
      <c r="AB1271" s="1169"/>
      <c r="AC1271" s="191"/>
      <c r="AK1271" s="55"/>
      <c r="AL1271" s="55"/>
      <c r="AM1271" s="55"/>
    </row>
    <row r="1272" spans="1:39" s="1" customFormat="1" ht="15" customHeight="1" x14ac:dyDescent="0.25">
      <c r="A1272" s="1076">
        <v>27872</v>
      </c>
      <c r="B1272" s="986">
        <v>105</v>
      </c>
      <c r="C1272" s="1477" t="s">
        <v>3251</v>
      </c>
      <c r="D1272" s="1165" t="s">
        <v>3252</v>
      </c>
      <c r="E1272" s="989"/>
      <c r="F1272" s="992"/>
      <c r="G1272" s="991">
        <v>43231</v>
      </c>
      <c r="H1272" s="992">
        <v>43238</v>
      </c>
      <c r="I1272" s="992" t="s">
        <v>3000</v>
      </c>
      <c r="J1272" s="1405">
        <v>133</v>
      </c>
      <c r="K1272" s="1405">
        <v>0</v>
      </c>
      <c r="L1272" s="1405">
        <v>35</v>
      </c>
      <c r="M1272" s="1406">
        <v>0</v>
      </c>
      <c r="N1272" s="993">
        <v>43289</v>
      </c>
      <c r="O1272" s="1166" t="s">
        <v>590</v>
      </c>
      <c r="P1272" s="993" t="s">
        <v>590</v>
      </c>
      <c r="Q1272" s="1166" t="s">
        <v>590</v>
      </c>
      <c r="R1272" s="986"/>
      <c r="S1272" s="1076">
        <v>27872</v>
      </c>
      <c r="T1272" s="1405">
        <v>110</v>
      </c>
      <c r="U1272" s="1405">
        <v>0</v>
      </c>
      <c r="V1272" s="992">
        <v>43311</v>
      </c>
      <c r="W1272" s="1339" t="s">
        <v>257</v>
      </c>
      <c r="X1272" s="992"/>
      <c r="Y1272" s="992">
        <v>43322</v>
      </c>
      <c r="Z1272" s="1166" t="s">
        <v>590</v>
      </c>
      <c r="AA1272" s="1164" t="s">
        <v>3242</v>
      </c>
      <c r="AB1272" s="1169"/>
      <c r="AC1272" s="191"/>
      <c r="AK1272" s="55"/>
      <c r="AL1272" s="55"/>
      <c r="AM1272" s="55"/>
    </row>
    <row r="1273" spans="1:39" s="1" customFormat="1" ht="18.75" customHeight="1" x14ac:dyDescent="0.25">
      <c r="A1273" s="1336">
        <v>28494</v>
      </c>
      <c r="B1273" s="986" t="s">
        <v>3253</v>
      </c>
      <c r="C1273" s="987" t="s">
        <v>3254</v>
      </c>
      <c r="D1273" s="1165" t="s">
        <v>2496</v>
      </c>
      <c r="E1273" s="989"/>
      <c r="F1273" s="992"/>
      <c r="G1273" s="991">
        <v>43279</v>
      </c>
      <c r="H1273" s="992">
        <v>43279</v>
      </c>
      <c r="I1273" s="992" t="s">
        <v>3255</v>
      </c>
      <c r="J1273" s="1405"/>
      <c r="K1273" s="1405"/>
      <c r="L1273" s="1405"/>
      <c r="M1273" s="1406"/>
      <c r="N1273" s="993"/>
      <c r="O1273" s="1166"/>
      <c r="P1273" s="993"/>
      <c r="Q1273" s="1166"/>
      <c r="R1273" s="986"/>
      <c r="S1273" s="253">
        <v>28494</v>
      </c>
      <c r="T1273" s="1405"/>
      <c r="U1273" s="1405"/>
      <c r="V1273" s="992"/>
      <c r="W1273" s="1339" t="s">
        <v>257</v>
      </c>
      <c r="X1273" s="992"/>
      <c r="Y1273" s="992">
        <v>43322</v>
      </c>
      <c r="Z1273" s="1166" t="s">
        <v>590</v>
      </c>
      <c r="AA1273" s="1164" t="s">
        <v>3242</v>
      </c>
      <c r="AB1273" s="1169"/>
      <c r="AC1273" s="191"/>
      <c r="AK1273" s="55"/>
      <c r="AL1273" s="55"/>
      <c r="AM1273" s="55"/>
    </row>
    <row r="1274" spans="1:39" s="1" customFormat="1" ht="15" customHeight="1" x14ac:dyDescent="0.25">
      <c r="A1274" s="1336">
        <v>28495</v>
      </c>
      <c r="B1274" s="986" t="s">
        <v>2709</v>
      </c>
      <c r="C1274" s="987" t="s">
        <v>3256</v>
      </c>
      <c r="D1274" s="1165" t="s">
        <v>2496</v>
      </c>
      <c r="E1274" s="989"/>
      <c r="F1274" s="992"/>
      <c r="G1274" s="991">
        <v>43279</v>
      </c>
      <c r="H1274" s="992">
        <v>43279</v>
      </c>
      <c r="I1274" s="992" t="s">
        <v>3255</v>
      </c>
      <c r="J1274" s="1405"/>
      <c r="K1274" s="1405"/>
      <c r="L1274" s="1405"/>
      <c r="M1274" s="1406"/>
      <c r="N1274" s="993"/>
      <c r="O1274" s="1166"/>
      <c r="P1274" s="993"/>
      <c r="Q1274" s="1166"/>
      <c r="R1274" s="986"/>
      <c r="S1274" s="1076">
        <v>28495</v>
      </c>
      <c r="T1274" s="1405"/>
      <c r="U1274" s="1405"/>
      <c r="V1274" s="992"/>
      <c r="W1274" s="1339" t="s">
        <v>257</v>
      </c>
      <c r="X1274" s="992"/>
      <c r="Y1274" s="992">
        <v>43322</v>
      </c>
      <c r="Z1274" s="1166" t="s">
        <v>590</v>
      </c>
      <c r="AA1274" s="1164" t="s">
        <v>3242</v>
      </c>
      <c r="AB1274" s="1169"/>
      <c r="AC1274" s="191"/>
      <c r="AK1274" s="55"/>
      <c r="AL1274" s="55"/>
      <c r="AM1274" s="55"/>
    </row>
    <row r="1275" spans="1:39" s="1" customFormat="1" ht="15" customHeight="1" x14ac:dyDescent="0.25">
      <c r="A1275" s="1336">
        <v>28496</v>
      </c>
      <c r="B1275" s="986" t="s">
        <v>3257</v>
      </c>
      <c r="C1275" s="987" t="s">
        <v>3258</v>
      </c>
      <c r="D1275" s="1165" t="s">
        <v>3122</v>
      </c>
      <c r="E1275" s="989"/>
      <c r="F1275" s="992"/>
      <c r="G1275" s="991">
        <v>43279</v>
      </c>
      <c r="H1275" s="992">
        <v>43279</v>
      </c>
      <c r="I1275" s="992" t="s">
        <v>3255</v>
      </c>
      <c r="J1275" s="1405"/>
      <c r="K1275" s="1405"/>
      <c r="L1275" s="1405"/>
      <c r="M1275" s="1406"/>
      <c r="N1275" s="993"/>
      <c r="O1275" s="1166"/>
      <c r="P1275" s="993"/>
      <c r="Q1275" s="1166"/>
      <c r="R1275" s="986"/>
      <c r="S1275" s="1076">
        <v>28496</v>
      </c>
      <c r="T1275" s="1405"/>
      <c r="U1275" s="1405"/>
      <c r="V1275" s="992"/>
      <c r="W1275" s="1339" t="s">
        <v>257</v>
      </c>
      <c r="X1275" s="992"/>
      <c r="Y1275" s="992">
        <v>43322</v>
      </c>
      <c r="Z1275" s="1166" t="s">
        <v>590</v>
      </c>
      <c r="AA1275" s="1164" t="s">
        <v>3242</v>
      </c>
      <c r="AB1275" s="1169"/>
      <c r="AC1275" s="191"/>
      <c r="AK1275" s="55"/>
      <c r="AL1275" s="55"/>
      <c r="AM1275" s="55"/>
    </row>
    <row r="1276" spans="1:39" s="1" customFormat="1" ht="15" customHeight="1" x14ac:dyDescent="0.25">
      <c r="A1276" s="517">
        <v>27568</v>
      </c>
      <c r="B1276" s="1707" t="s">
        <v>3259</v>
      </c>
      <c r="C1276" s="1708"/>
      <c r="D1276" s="1709"/>
      <c r="E1276" s="1710"/>
      <c r="F1276" s="1446"/>
      <c r="G1276" s="1445"/>
      <c r="H1276" s="1446"/>
      <c r="I1276" s="1446"/>
      <c r="J1276" s="1711"/>
      <c r="K1276" s="1711"/>
      <c r="L1276" s="1711"/>
      <c r="M1276" s="1712"/>
      <c r="N1276" s="1713"/>
      <c r="O1276" s="1714"/>
      <c r="P1276" s="1713"/>
      <c r="Q1276" s="1714"/>
      <c r="R1276" s="1707"/>
      <c r="S1276" s="1715"/>
      <c r="T1276" s="1711"/>
      <c r="U1276" s="1711"/>
      <c r="V1276" s="1446">
        <v>43315</v>
      </c>
      <c r="W1276" s="1716"/>
      <c r="X1276" s="1446"/>
      <c r="Y1276" s="1446"/>
      <c r="Z1276" s="1166" t="s">
        <v>590</v>
      </c>
      <c r="AA1276" s="1717"/>
      <c r="AB1276" s="1718"/>
      <c r="AC1276" s="191"/>
      <c r="AK1276" s="55"/>
      <c r="AL1276" s="55"/>
      <c r="AM1276" s="55"/>
    </row>
    <row r="1277" spans="1:39" s="1" customFormat="1" ht="15" customHeight="1" x14ac:dyDescent="0.25">
      <c r="A1277" s="1076">
        <v>27542</v>
      </c>
      <c r="B1277" s="986">
        <v>308</v>
      </c>
      <c r="C1277" s="1477" t="s">
        <v>3260</v>
      </c>
      <c r="D1277" s="1165" t="s">
        <v>809</v>
      </c>
      <c r="E1277" s="989">
        <v>43259</v>
      </c>
      <c r="F1277" s="992"/>
      <c r="G1277" s="991">
        <v>43279</v>
      </c>
      <c r="H1277" s="992">
        <v>43284</v>
      </c>
      <c r="I1277" s="992" t="s">
        <v>3261</v>
      </c>
      <c r="J1277" s="1405">
        <v>225</v>
      </c>
      <c r="K1277" s="1405">
        <v>0</v>
      </c>
      <c r="L1277" s="1405">
        <v>44</v>
      </c>
      <c r="M1277" s="1406">
        <v>0</v>
      </c>
      <c r="N1277" s="993">
        <v>43311</v>
      </c>
      <c r="O1277" s="1166" t="s">
        <v>590</v>
      </c>
      <c r="P1277" s="993" t="s">
        <v>590</v>
      </c>
      <c r="Q1277" s="1166" t="s">
        <v>590</v>
      </c>
      <c r="R1277" s="986"/>
      <c r="S1277" s="324">
        <v>27542</v>
      </c>
      <c r="T1277" s="1405">
        <v>160</v>
      </c>
      <c r="U1277" s="1405">
        <v>30</v>
      </c>
      <c r="V1277" s="1719">
        <v>43315</v>
      </c>
      <c r="W1277" s="1339" t="s">
        <v>167</v>
      </c>
      <c r="X1277" s="992"/>
      <c r="Y1277" s="992">
        <v>43347</v>
      </c>
      <c r="Z1277" s="1166" t="s">
        <v>590</v>
      </c>
      <c r="AA1277" s="1164" t="s">
        <v>3262</v>
      </c>
      <c r="AB1277" s="1169"/>
      <c r="AC1277" s="191"/>
      <c r="AK1277" s="55"/>
      <c r="AL1277" s="55"/>
      <c r="AM1277" s="55"/>
    </row>
    <row r="1278" spans="1:39" s="1" customFormat="1" ht="15" customHeight="1" x14ac:dyDescent="0.25">
      <c r="A1278" s="1076">
        <v>27543</v>
      </c>
      <c r="B1278" s="986">
        <v>309</v>
      </c>
      <c r="C1278" s="1477" t="s">
        <v>3263</v>
      </c>
      <c r="D1278" s="1165" t="s">
        <v>3264</v>
      </c>
      <c r="E1278" s="989">
        <v>43238</v>
      </c>
      <c r="F1278" s="992"/>
      <c r="G1278" s="991">
        <v>43250</v>
      </c>
      <c r="H1278" s="992">
        <v>43262</v>
      </c>
      <c r="I1278" s="992" t="s">
        <v>3265</v>
      </c>
      <c r="J1278" s="1405">
        <v>785</v>
      </c>
      <c r="K1278" s="1405">
        <v>0</v>
      </c>
      <c r="L1278" s="1405">
        <v>497</v>
      </c>
      <c r="M1278" s="1406">
        <v>0</v>
      </c>
      <c r="N1278" s="993">
        <v>43294</v>
      </c>
      <c r="O1278" s="1166" t="s">
        <v>590</v>
      </c>
      <c r="P1278" s="993" t="s">
        <v>590</v>
      </c>
      <c r="Q1278" s="1166" t="s">
        <v>590</v>
      </c>
      <c r="R1278" s="986"/>
      <c r="S1278" s="1076">
        <v>27543</v>
      </c>
      <c r="T1278" s="1405">
        <v>1000</v>
      </c>
      <c r="U1278" s="1405">
        <v>30</v>
      </c>
      <c r="V1278" s="1085">
        <v>43315</v>
      </c>
      <c r="W1278" s="1339" t="s">
        <v>167</v>
      </c>
      <c r="X1278" s="992"/>
      <c r="Y1278" s="992">
        <v>43347</v>
      </c>
      <c r="Z1278" s="1166" t="s">
        <v>590</v>
      </c>
      <c r="AA1278" s="1164" t="s">
        <v>3262</v>
      </c>
      <c r="AB1278" s="1169"/>
      <c r="AC1278" s="191"/>
      <c r="AK1278" s="55"/>
      <c r="AL1278" s="55"/>
      <c r="AM1278" s="55"/>
    </row>
    <row r="1279" spans="1:39" s="1" customFormat="1" ht="15" customHeight="1" x14ac:dyDescent="0.25">
      <c r="A1279" s="324">
        <v>27541</v>
      </c>
      <c r="B1279" s="986" t="s">
        <v>3266</v>
      </c>
      <c r="C1279" s="1477" t="s">
        <v>3267</v>
      </c>
      <c r="D1279" s="1165" t="s">
        <v>806</v>
      </c>
      <c r="E1279" s="989">
        <v>43259</v>
      </c>
      <c r="F1279" s="992"/>
      <c r="G1279" s="991">
        <v>43283</v>
      </c>
      <c r="H1279" s="992">
        <v>43284</v>
      </c>
      <c r="I1279" s="992" t="s">
        <v>3261</v>
      </c>
      <c r="J1279" s="1405">
        <v>79</v>
      </c>
      <c r="K1279" s="1405">
        <v>0</v>
      </c>
      <c r="L1279" s="1405">
        <v>35</v>
      </c>
      <c r="M1279" s="1406">
        <v>0</v>
      </c>
      <c r="N1279" s="993">
        <v>43311</v>
      </c>
      <c r="O1279" s="1166" t="s">
        <v>590</v>
      </c>
      <c r="P1279" s="993" t="s">
        <v>590</v>
      </c>
      <c r="Q1279" s="1166" t="s">
        <v>590</v>
      </c>
      <c r="R1279" s="986"/>
      <c r="S1279" s="324">
        <v>27541</v>
      </c>
      <c r="T1279" s="1405">
        <v>90</v>
      </c>
      <c r="U1279" s="1405">
        <v>10</v>
      </c>
      <c r="V1279" s="992">
        <v>43315</v>
      </c>
      <c r="W1279" s="1339" t="s">
        <v>167</v>
      </c>
      <c r="X1279" s="992"/>
      <c r="Y1279" s="992">
        <v>43347</v>
      </c>
      <c r="Z1279" s="1166" t="s">
        <v>590</v>
      </c>
      <c r="AA1279" s="1164" t="s">
        <v>3262</v>
      </c>
      <c r="AB1279" s="1169"/>
      <c r="AC1279" s="191"/>
      <c r="AK1279" s="55"/>
      <c r="AL1279" s="55"/>
      <c r="AM1279" s="55"/>
    </row>
    <row r="1280" spans="1:39" s="1" customFormat="1" ht="15" customHeight="1" x14ac:dyDescent="0.25">
      <c r="A1280" s="1336">
        <v>28508</v>
      </c>
      <c r="B1280" s="986" t="s">
        <v>3268</v>
      </c>
      <c r="C1280" s="987" t="s">
        <v>3269</v>
      </c>
      <c r="D1280" s="1165" t="s">
        <v>2496</v>
      </c>
      <c r="E1280" s="989"/>
      <c r="F1280" s="992"/>
      <c r="G1280" s="991">
        <v>43277</v>
      </c>
      <c r="H1280" s="992">
        <v>43277</v>
      </c>
      <c r="I1280" s="992" t="s">
        <v>3270</v>
      </c>
      <c r="J1280" s="1405"/>
      <c r="K1280" s="1405"/>
      <c r="L1280" s="1405"/>
      <c r="M1280" s="1406"/>
      <c r="N1280" s="993"/>
      <c r="O1280" s="1166"/>
      <c r="P1280" s="993"/>
      <c r="Q1280" s="1166"/>
      <c r="R1280" s="986"/>
      <c r="S1280" s="1076">
        <v>28508</v>
      </c>
      <c r="T1280" s="1405"/>
      <c r="U1280" s="1405"/>
      <c r="V1280" s="992"/>
      <c r="W1280" s="1339" t="s">
        <v>167</v>
      </c>
      <c r="X1280" s="992"/>
      <c r="Y1280" s="992">
        <v>43347</v>
      </c>
      <c r="Z1280" s="1166" t="s">
        <v>590</v>
      </c>
      <c r="AA1280" s="1164" t="s">
        <v>3262</v>
      </c>
      <c r="AB1280" s="1169"/>
      <c r="AC1280" s="191"/>
      <c r="AK1280" s="55"/>
      <c r="AL1280" s="55"/>
      <c r="AM1280" s="55"/>
    </row>
    <row r="1281" spans="1:39" s="1" customFormat="1" ht="15" customHeight="1" x14ac:dyDescent="0.25">
      <c r="A1281" s="1336">
        <v>28509</v>
      </c>
      <c r="B1281" s="986" t="s">
        <v>3271</v>
      </c>
      <c r="C1281" s="987" t="s">
        <v>3272</v>
      </c>
      <c r="D1281" s="1165" t="s">
        <v>2499</v>
      </c>
      <c r="E1281" s="989"/>
      <c r="F1281" s="992"/>
      <c r="G1281" s="991"/>
      <c r="H1281" s="992"/>
      <c r="I1281" s="992"/>
      <c r="J1281" s="1405" t="s">
        <v>3273</v>
      </c>
      <c r="K1281" s="1405"/>
      <c r="L1281" s="1405"/>
      <c r="M1281" s="1406"/>
      <c r="N1281" s="993"/>
      <c r="O1281" s="1166"/>
      <c r="P1281" s="993"/>
      <c r="Q1281" s="1166"/>
      <c r="R1281" s="986"/>
      <c r="S1281" s="1336"/>
      <c r="T1281" s="1405"/>
      <c r="U1281" s="1405"/>
      <c r="V1281" s="992"/>
      <c r="W1281" s="1339" t="s">
        <v>167</v>
      </c>
      <c r="X1281" s="992"/>
      <c r="Y1281" s="992">
        <v>43347</v>
      </c>
      <c r="Z1281" s="1166" t="s">
        <v>590</v>
      </c>
      <c r="AA1281" s="1164" t="s">
        <v>3262</v>
      </c>
      <c r="AB1281" s="1169"/>
      <c r="AC1281" s="191"/>
      <c r="AK1281" s="55"/>
      <c r="AL1281" s="55"/>
      <c r="AM1281" s="55"/>
    </row>
    <row r="1282" spans="1:39" s="1" customFormat="1" ht="20.85" customHeight="1" x14ac:dyDescent="0.25">
      <c r="A1282" s="1336">
        <v>28510</v>
      </c>
      <c r="B1282" s="986" t="s">
        <v>3274</v>
      </c>
      <c r="C1282" s="987" t="s">
        <v>3275</v>
      </c>
      <c r="D1282" s="1165" t="s">
        <v>2496</v>
      </c>
      <c r="E1282" s="989"/>
      <c r="F1282" s="992"/>
      <c r="G1282" s="991">
        <v>43292</v>
      </c>
      <c r="H1282" s="992">
        <v>43293</v>
      </c>
      <c r="I1282" s="992" t="s">
        <v>3227</v>
      </c>
      <c r="J1282" s="1405"/>
      <c r="K1282" s="1405"/>
      <c r="L1282" s="1405"/>
      <c r="M1282" s="1406"/>
      <c r="N1282" s="993"/>
      <c r="O1282" s="1166"/>
      <c r="P1282" s="993"/>
      <c r="Q1282" s="1166"/>
      <c r="R1282" s="986"/>
      <c r="S1282" s="253">
        <v>28510</v>
      </c>
      <c r="T1282" s="1405"/>
      <c r="U1282" s="1405"/>
      <c r="V1282" s="992"/>
      <c r="W1282" s="1339" t="s">
        <v>167</v>
      </c>
      <c r="X1282" s="992"/>
      <c r="Y1282" s="992"/>
      <c r="Z1282" s="1166" t="s">
        <v>590</v>
      </c>
      <c r="AA1282" s="1164" t="s">
        <v>3262</v>
      </c>
      <c r="AB1282" s="1169"/>
      <c r="AC1282" s="191"/>
      <c r="AK1282" s="55"/>
      <c r="AL1282" s="55"/>
      <c r="AM1282" s="55"/>
    </row>
    <row r="1283" spans="1:39" s="1" customFormat="1" ht="20.85" customHeight="1" x14ac:dyDescent="0.25">
      <c r="A1283" s="518" t="s">
        <v>3276</v>
      </c>
      <c r="B1283" s="519" t="s">
        <v>3277</v>
      </c>
      <c r="C1283" s="520"/>
      <c r="D1283" s="521"/>
      <c r="E1283" s="522"/>
      <c r="F1283" s="523"/>
      <c r="G1283" s="524"/>
      <c r="H1283" s="523"/>
      <c r="I1283" s="523"/>
      <c r="J1283" s="525"/>
      <c r="K1283" s="525"/>
      <c r="L1283" s="525"/>
      <c r="M1283" s="526"/>
      <c r="N1283" s="527"/>
      <c r="O1283" s="528"/>
      <c r="P1283" s="527"/>
      <c r="Q1283" s="528"/>
      <c r="R1283" s="519"/>
      <c r="S1283" s="529"/>
      <c r="T1283" s="525"/>
      <c r="U1283" s="525"/>
      <c r="V1283" s="523"/>
      <c r="W1283" s="530"/>
      <c r="X1283" s="523"/>
      <c r="Y1283" s="1694"/>
      <c r="Z1283" s="1166" t="s">
        <v>590</v>
      </c>
      <c r="AA1283" s="531"/>
      <c r="AB1283" s="532"/>
      <c r="AC1283" s="191"/>
      <c r="AK1283" s="55"/>
      <c r="AL1283" s="55"/>
      <c r="AM1283" s="55"/>
    </row>
    <row r="1284" spans="1:39" s="1" customFormat="1" ht="19.5" customHeight="1" x14ac:dyDescent="0.25">
      <c r="A1284" s="563">
        <v>27873</v>
      </c>
      <c r="B1284" s="23">
        <v>106</v>
      </c>
      <c r="C1284" s="564" t="s">
        <v>3278</v>
      </c>
      <c r="D1284" s="565" t="s">
        <v>3279</v>
      </c>
      <c r="E1284" s="120">
        <v>43245</v>
      </c>
      <c r="F1284" s="123"/>
      <c r="G1284" s="122">
        <v>43255</v>
      </c>
      <c r="H1284" s="123">
        <v>43263</v>
      </c>
      <c r="I1284" s="123" t="s">
        <v>3020</v>
      </c>
      <c r="J1284" s="566">
        <v>172</v>
      </c>
      <c r="K1284" s="566">
        <v>0</v>
      </c>
      <c r="L1284" s="566">
        <v>0</v>
      </c>
      <c r="M1284" s="567">
        <v>0</v>
      </c>
      <c r="N1284" s="124">
        <v>43297</v>
      </c>
      <c r="O1284" s="568" t="s">
        <v>590</v>
      </c>
      <c r="P1284" s="124" t="s">
        <v>590</v>
      </c>
      <c r="Q1284" s="568" t="s">
        <v>590</v>
      </c>
      <c r="R1284" s="23"/>
      <c r="S1284" s="569">
        <v>27873</v>
      </c>
      <c r="T1284" s="566">
        <v>200</v>
      </c>
      <c r="U1284" s="566">
        <v>200</v>
      </c>
      <c r="V1284" s="123">
        <v>43339</v>
      </c>
      <c r="W1284" s="570" t="s">
        <v>184</v>
      </c>
      <c r="X1284" s="123"/>
      <c r="Y1284" s="1531">
        <v>43350</v>
      </c>
      <c r="Z1284" s="1166" t="s">
        <v>590</v>
      </c>
      <c r="AA1284" s="571"/>
      <c r="AB1284" s="572"/>
      <c r="AC1284" s="191"/>
      <c r="AK1284" s="55"/>
      <c r="AL1284" s="55"/>
      <c r="AM1284" s="55"/>
    </row>
    <row r="1285" spans="1:39" s="1" customFormat="1" ht="24" customHeight="1" x14ac:dyDescent="0.25">
      <c r="A1285" s="1206">
        <v>27874</v>
      </c>
      <c r="B1285" s="1028">
        <v>107</v>
      </c>
      <c r="C1285" s="1529" t="s">
        <v>3280</v>
      </c>
      <c r="D1285" s="1530" t="s">
        <v>3281</v>
      </c>
      <c r="E1285" s="1029">
        <v>43245</v>
      </c>
      <c r="F1285" s="1531"/>
      <c r="G1285" s="1532">
        <v>43273</v>
      </c>
      <c r="H1285" s="1531">
        <v>43279</v>
      </c>
      <c r="I1285" s="1531" t="s">
        <v>3282</v>
      </c>
      <c r="J1285" s="1533">
        <v>250</v>
      </c>
      <c r="K1285" s="1533">
        <v>0</v>
      </c>
      <c r="L1285" s="1533">
        <v>50</v>
      </c>
      <c r="M1285" s="1534">
        <v>0</v>
      </c>
      <c r="N1285" s="1032">
        <v>43306</v>
      </c>
      <c r="O1285" s="1205" t="s">
        <v>590</v>
      </c>
      <c r="P1285" s="1032" t="s">
        <v>590</v>
      </c>
      <c r="Q1285" s="1205" t="s">
        <v>590</v>
      </c>
      <c r="R1285" s="1028"/>
      <c r="S1285" s="113">
        <v>27874</v>
      </c>
      <c r="T1285" s="1533">
        <v>303</v>
      </c>
      <c r="U1285" s="1533">
        <v>303</v>
      </c>
      <c r="V1285" s="123">
        <v>43339</v>
      </c>
      <c r="W1285" s="1535" t="s">
        <v>184</v>
      </c>
      <c r="X1285" s="1531"/>
      <c r="Y1285" s="1531">
        <v>43350</v>
      </c>
      <c r="Z1285" s="1166" t="s">
        <v>590</v>
      </c>
      <c r="AA1285" s="1536"/>
      <c r="AB1285" s="1671"/>
      <c r="AC1285" s="191"/>
      <c r="AK1285" s="55"/>
      <c r="AL1285" s="55"/>
      <c r="AM1285" s="55"/>
    </row>
    <row r="1286" spans="1:39" s="1" customFormat="1" ht="15" customHeight="1" x14ac:dyDescent="0.25">
      <c r="A1286" s="1206">
        <v>27525</v>
      </c>
      <c r="B1286" s="1028">
        <v>108</v>
      </c>
      <c r="C1286" s="1529" t="s">
        <v>3283</v>
      </c>
      <c r="D1286" s="1530" t="s">
        <v>3284</v>
      </c>
      <c r="E1286" s="1029">
        <v>43245</v>
      </c>
      <c r="F1286" s="1531">
        <v>0</v>
      </c>
      <c r="G1286" s="1532">
        <v>43284</v>
      </c>
      <c r="H1286" s="1531">
        <v>43286</v>
      </c>
      <c r="I1286" s="1531" t="s">
        <v>3285</v>
      </c>
      <c r="J1286" s="1533">
        <v>20</v>
      </c>
      <c r="K1286" s="1533">
        <v>0</v>
      </c>
      <c r="L1286" s="1533">
        <v>8</v>
      </c>
      <c r="M1286" s="1534">
        <v>0</v>
      </c>
      <c r="N1286" s="1032">
        <v>43318</v>
      </c>
      <c r="O1286" s="1205" t="s">
        <v>590</v>
      </c>
      <c r="P1286" s="1032" t="s">
        <v>590</v>
      </c>
      <c r="Q1286" s="1205" t="s">
        <v>590</v>
      </c>
      <c r="R1286" s="1028"/>
      <c r="S1286" s="113">
        <v>27525</v>
      </c>
      <c r="T1286" s="1533">
        <v>33</v>
      </c>
      <c r="U1286" s="1533">
        <v>33</v>
      </c>
      <c r="V1286" s="123">
        <v>43339</v>
      </c>
      <c r="W1286" s="1535" t="s">
        <v>184</v>
      </c>
      <c r="X1286" s="1531"/>
      <c r="Y1286" s="1531">
        <v>43350</v>
      </c>
      <c r="Z1286" s="1166" t="s">
        <v>590</v>
      </c>
      <c r="AA1286" s="1536"/>
      <c r="AB1286" s="1671"/>
      <c r="AC1286" s="191"/>
      <c r="AK1286" s="55"/>
      <c r="AL1286" s="55"/>
      <c r="AM1286" s="55"/>
    </row>
    <row r="1287" spans="1:39" s="1" customFormat="1" ht="15" customHeight="1" x14ac:dyDescent="0.25">
      <c r="A1287" s="569">
        <v>27876</v>
      </c>
      <c r="B1287" s="1028">
        <v>110</v>
      </c>
      <c r="C1287" s="1529" t="s">
        <v>3286</v>
      </c>
      <c r="D1287" s="1530" t="s">
        <v>3287</v>
      </c>
      <c r="E1287" s="1029">
        <v>43238</v>
      </c>
      <c r="F1287" s="1531"/>
      <c r="G1287" s="1532">
        <v>43250</v>
      </c>
      <c r="H1287" s="1531">
        <v>43256</v>
      </c>
      <c r="I1287" s="1531" t="s">
        <v>3234</v>
      </c>
      <c r="J1287" s="1533">
        <v>372</v>
      </c>
      <c r="K1287" s="1533">
        <v>0</v>
      </c>
      <c r="L1287" s="1533">
        <v>354</v>
      </c>
      <c r="M1287" s="1534">
        <v>0</v>
      </c>
      <c r="N1287" s="1032">
        <v>43299</v>
      </c>
      <c r="O1287" s="1205" t="s">
        <v>590</v>
      </c>
      <c r="P1287" s="1032" t="s">
        <v>590</v>
      </c>
      <c r="Q1287" s="1205" t="s">
        <v>590</v>
      </c>
      <c r="R1287" s="1028"/>
      <c r="S1287" s="1206">
        <v>27876</v>
      </c>
      <c r="T1287" s="1533">
        <v>642</v>
      </c>
      <c r="U1287" s="1533">
        <v>642</v>
      </c>
      <c r="V1287" s="123">
        <v>43339</v>
      </c>
      <c r="W1287" s="1535" t="s">
        <v>184</v>
      </c>
      <c r="X1287" s="1531"/>
      <c r="Y1287" s="1531">
        <v>43350</v>
      </c>
      <c r="Z1287" s="1166" t="s">
        <v>590</v>
      </c>
      <c r="AA1287" s="1536"/>
      <c r="AB1287" s="1671"/>
      <c r="AC1287" s="191"/>
      <c r="AK1287" s="55"/>
      <c r="AL1287" s="55"/>
      <c r="AM1287" s="55"/>
    </row>
    <row r="1288" spans="1:39" s="1" customFormat="1" ht="25.5" customHeight="1" x14ac:dyDescent="0.25">
      <c r="A1288" s="1206">
        <v>27877</v>
      </c>
      <c r="B1288" s="1028">
        <v>111</v>
      </c>
      <c r="C1288" s="1529" t="s">
        <v>3288</v>
      </c>
      <c r="D1288" s="1530" t="s">
        <v>3289</v>
      </c>
      <c r="E1288" s="1029">
        <v>43231</v>
      </c>
      <c r="F1288" s="1531"/>
      <c r="G1288" s="1532">
        <v>43272</v>
      </c>
      <c r="H1288" s="1531">
        <v>43279</v>
      </c>
      <c r="I1288" s="1531" t="s">
        <v>3282</v>
      </c>
      <c r="J1288" s="1533">
        <v>87</v>
      </c>
      <c r="K1288" s="1533">
        <v>0</v>
      </c>
      <c r="L1288" s="1533">
        <v>58</v>
      </c>
      <c r="M1288" s="1534">
        <v>0</v>
      </c>
      <c r="N1288" s="1032">
        <v>43306</v>
      </c>
      <c r="O1288" s="1205" t="s">
        <v>590</v>
      </c>
      <c r="P1288" s="1032" t="s">
        <v>590</v>
      </c>
      <c r="Q1288" s="1205" t="s">
        <v>590</v>
      </c>
      <c r="R1288" s="1028"/>
      <c r="S1288" s="113">
        <v>27877</v>
      </c>
      <c r="T1288" s="1533">
        <v>150</v>
      </c>
      <c r="U1288" s="1533">
        <v>150</v>
      </c>
      <c r="V1288" s="123">
        <v>43339</v>
      </c>
      <c r="W1288" s="1535" t="s">
        <v>184</v>
      </c>
      <c r="X1288" s="1531"/>
      <c r="Y1288" s="1531">
        <v>43350</v>
      </c>
      <c r="Z1288" s="1166" t="s">
        <v>590</v>
      </c>
      <c r="AA1288" s="1536"/>
      <c r="AB1288" s="1671"/>
      <c r="AC1288" s="191"/>
      <c r="AK1288" s="55"/>
      <c r="AL1288" s="55"/>
      <c r="AM1288" s="55"/>
    </row>
    <row r="1289" spans="1:39" s="1" customFormat="1" ht="15" customHeight="1" x14ac:dyDescent="0.25">
      <c r="A1289" s="1206">
        <v>27526</v>
      </c>
      <c r="B1289" s="1028">
        <v>112</v>
      </c>
      <c r="C1289" s="1529" t="s">
        <v>3290</v>
      </c>
      <c r="D1289" s="1530" t="s">
        <v>3291</v>
      </c>
      <c r="E1289" s="1029">
        <v>43235</v>
      </c>
      <c r="F1289" s="1531"/>
      <c r="G1289" s="1532">
        <v>43244</v>
      </c>
      <c r="H1289" s="1531">
        <v>43250</v>
      </c>
      <c r="I1289" s="1531" t="s">
        <v>2805</v>
      </c>
      <c r="J1289" s="1533">
        <v>210</v>
      </c>
      <c r="K1289" s="1533">
        <v>0</v>
      </c>
      <c r="L1289" s="1533">
        <v>50</v>
      </c>
      <c r="M1289" s="1534">
        <v>0</v>
      </c>
      <c r="N1289" s="1032">
        <v>43299</v>
      </c>
      <c r="O1289" s="1205" t="s">
        <v>590</v>
      </c>
      <c r="P1289" s="1032" t="s">
        <v>590</v>
      </c>
      <c r="Q1289" s="1205" t="s">
        <v>590</v>
      </c>
      <c r="R1289" s="1028"/>
      <c r="S1289" s="1206">
        <v>27526</v>
      </c>
      <c r="T1289" s="1533">
        <v>243</v>
      </c>
      <c r="U1289" s="1533">
        <v>243</v>
      </c>
      <c r="V1289" s="123">
        <v>43339</v>
      </c>
      <c r="W1289" s="1535" t="s">
        <v>184</v>
      </c>
      <c r="X1289" s="1531"/>
      <c r="Y1289" s="1531">
        <v>43350</v>
      </c>
      <c r="Z1289" s="1166" t="s">
        <v>590</v>
      </c>
      <c r="AA1289" s="1536"/>
      <c r="AB1289" s="1671"/>
      <c r="AC1289" s="191"/>
      <c r="AK1289" s="55"/>
      <c r="AL1289" s="55"/>
      <c r="AM1289" s="55"/>
    </row>
    <row r="1290" spans="1:39" s="1" customFormat="1" ht="15" customHeight="1" x14ac:dyDescent="0.25">
      <c r="A1290" s="1538">
        <v>28493</v>
      </c>
      <c r="B1290" s="1028" t="s">
        <v>3292</v>
      </c>
      <c r="C1290" s="1039" t="s">
        <v>3293</v>
      </c>
      <c r="D1290" s="1530" t="s">
        <v>2496</v>
      </c>
      <c r="E1290" s="1029"/>
      <c r="F1290" s="1531"/>
      <c r="G1290" s="1532">
        <v>43277</v>
      </c>
      <c r="H1290" s="1531">
        <v>43277</v>
      </c>
      <c r="I1290" s="1531" t="s">
        <v>3220</v>
      </c>
      <c r="J1290" s="1533"/>
      <c r="K1290" s="1533"/>
      <c r="L1290" s="1533"/>
      <c r="M1290" s="1534"/>
      <c r="N1290" s="1032"/>
      <c r="O1290" s="1205"/>
      <c r="P1290" s="1032"/>
      <c r="Q1290" s="1205"/>
      <c r="R1290" s="1028"/>
      <c r="S1290" s="1206">
        <v>28493</v>
      </c>
      <c r="T1290" s="1533"/>
      <c r="U1290" s="1533"/>
      <c r="V1290" s="1531"/>
      <c r="W1290" s="1535" t="s">
        <v>184</v>
      </c>
      <c r="X1290" s="1531"/>
      <c r="Y1290" s="1531"/>
      <c r="Z1290" s="1166" t="s">
        <v>590</v>
      </c>
      <c r="AA1290" s="1536"/>
      <c r="AB1290" s="1671"/>
      <c r="AC1290" s="191"/>
      <c r="AK1290" s="55"/>
      <c r="AL1290" s="55"/>
      <c r="AM1290" s="55"/>
    </row>
    <row r="1291" spans="1:39" s="1" customFormat="1" ht="15" customHeight="1" x14ac:dyDescent="0.25">
      <c r="A1291" s="1538">
        <v>28497</v>
      </c>
      <c r="B1291" s="1028" t="s">
        <v>3294</v>
      </c>
      <c r="C1291" s="1039" t="s">
        <v>3295</v>
      </c>
      <c r="D1291" s="1530" t="s">
        <v>3116</v>
      </c>
      <c r="E1291" s="1029"/>
      <c r="F1291" s="1531"/>
      <c r="G1291" s="1532">
        <v>43279</v>
      </c>
      <c r="H1291" s="1531">
        <v>43279</v>
      </c>
      <c r="I1291" s="1531" t="s">
        <v>3230</v>
      </c>
      <c r="J1291" s="1533"/>
      <c r="K1291" s="1533"/>
      <c r="L1291" s="1533"/>
      <c r="M1291" s="1534"/>
      <c r="N1291" s="1032"/>
      <c r="O1291" s="1205"/>
      <c r="P1291" s="1032"/>
      <c r="Q1291" s="1205"/>
      <c r="R1291" s="1028"/>
      <c r="S1291" s="1206">
        <v>28497</v>
      </c>
      <c r="T1291" s="1533"/>
      <c r="U1291" s="1533"/>
      <c r="V1291" s="1531"/>
      <c r="W1291" s="1535" t="s">
        <v>184</v>
      </c>
      <c r="X1291" s="1531"/>
      <c r="Y1291" s="1531"/>
      <c r="Z1291" s="1166" t="s">
        <v>590</v>
      </c>
      <c r="AA1291" s="1536"/>
      <c r="AB1291" s="1671"/>
      <c r="AC1291" s="191"/>
      <c r="AK1291" s="55"/>
      <c r="AL1291" s="55"/>
      <c r="AM1291" s="55"/>
    </row>
    <row r="1292" spans="1:39" s="1" customFormat="1" ht="15" customHeight="1" x14ac:dyDescent="0.25">
      <c r="A1292" s="1538">
        <v>28498</v>
      </c>
      <c r="B1292" s="1028" t="s">
        <v>2872</v>
      </c>
      <c r="C1292" s="1039" t="s">
        <v>3296</v>
      </c>
      <c r="D1292" s="1530" t="s">
        <v>3122</v>
      </c>
      <c r="E1292" s="1029"/>
      <c r="F1292" s="1531"/>
      <c r="G1292" s="1532">
        <v>43279</v>
      </c>
      <c r="H1292" s="1531">
        <v>43279</v>
      </c>
      <c r="I1292" s="1531" t="s">
        <v>3230</v>
      </c>
      <c r="J1292" s="1533"/>
      <c r="K1292" s="1533"/>
      <c r="L1292" s="1533"/>
      <c r="M1292" s="1534"/>
      <c r="N1292" s="1032"/>
      <c r="O1292" s="1205"/>
      <c r="P1292" s="1032"/>
      <c r="Q1292" s="1205"/>
      <c r="R1292" s="1028"/>
      <c r="S1292" s="569">
        <v>28498</v>
      </c>
      <c r="T1292" s="1533"/>
      <c r="U1292" s="1533"/>
      <c r="V1292" s="1531"/>
      <c r="W1292" s="1535" t="s">
        <v>184</v>
      </c>
      <c r="X1292" s="1531"/>
      <c r="Y1292" s="1531"/>
      <c r="Z1292" s="1166" t="s">
        <v>590</v>
      </c>
      <c r="AA1292" s="1536"/>
      <c r="AB1292" s="1671"/>
      <c r="AC1292" s="191"/>
      <c r="AK1292" s="55"/>
      <c r="AL1292" s="55"/>
      <c r="AM1292" s="55"/>
    </row>
    <row r="1293" spans="1:39" s="1" customFormat="1" ht="15" customHeight="1" x14ac:dyDescent="0.25">
      <c r="A1293" s="518"/>
      <c r="B1293" s="519"/>
      <c r="C1293" s="520"/>
      <c r="D1293" s="521"/>
      <c r="E1293" s="522"/>
      <c r="F1293" s="523"/>
      <c r="G1293" s="524"/>
      <c r="H1293" s="523"/>
      <c r="I1293" s="523"/>
      <c r="J1293" s="525"/>
      <c r="K1293" s="525"/>
      <c r="L1293" s="525"/>
      <c r="M1293" s="526"/>
      <c r="N1293" s="527"/>
      <c r="O1293" s="528"/>
      <c r="P1293" s="527"/>
      <c r="Q1293" s="528"/>
      <c r="R1293" s="519"/>
      <c r="S1293" s="529"/>
      <c r="T1293" s="525"/>
      <c r="U1293" s="525"/>
      <c r="V1293" s="523"/>
      <c r="W1293" s="530"/>
      <c r="X1293" s="523"/>
      <c r="Y1293" s="1694"/>
      <c r="Z1293" s="1166" t="s">
        <v>590</v>
      </c>
      <c r="AA1293" s="531"/>
      <c r="AB1293" s="532"/>
      <c r="AC1293" s="191"/>
      <c r="AK1293" s="55"/>
      <c r="AL1293" s="55"/>
      <c r="AM1293" s="55"/>
    </row>
    <row r="1294" spans="1:39" s="1" customFormat="1" ht="15" customHeight="1" x14ac:dyDescent="0.25">
      <c r="A1294" s="1720">
        <v>27550</v>
      </c>
      <c r="B1294" s="1721">
        <v>321</v>
      </c>
      <c r="C1294" s="1722" t="s">
        <v>3297</v>
      </c>
      <c r="D1294" s="1723" t="s">
        <v>3298</v>
      </c>
      <c r="E1294" s="1724">
        <v>43280</v>
      </c>
      <c r="F1294" s="1725"/>
      <c r="G1294" s="1726">
        <v>43287</v>
      </c>
      <c r="H1294" s="1725">
        <v>43290</v>
      </c>
      <c r="I1294" s="1725" t="s">
        <v>3299</v>
      </c>
      <c r="J1294" s="1727">
        <v>18</v>
      </c>
      <c r="K1294" s="1727">
        <v>0</v>
      </c>
      <c r="L1294" s="1727">
        <v>1</v>
      </c>
      <c r="M1294" s="1728">
        <v>1</v>
      </c>
      <c r="N1294" s="1729">
        <v>43329</v>
      </c>
      <c r="O1294" s="1730" t="s">
        <v>590</v>
      </c>
      <c r="P1294" s="1729" t="s">
        <v>590</v>
      </c>
      <c r="Q1294" s="1730" t="s">
        <v>590</v>
      </c>
      <c r="R1294" s="1721"/>
      <c r="S1294" s="1720">
        <v>27550</v>
      </c>
      <c r="T1294" s="1727">
        <v>44</v>
      </c>
      <c r="U1294" s="1727">
        <v>44</v>
      </c>
      <c r="V1294" s="1725">
        <v>43361</v>
      </c>
      <c r="W1294" s="1731" t="s">
        <v>3300</v>
      </c>
      <c r="X1294" s="1725"/>
      <c r="Y1294" s="1725">
        <v>43367</v>
      </c>
      <c r="Z1294" s="1166" t="s">
        <v>590</v>
      </c>
      <c r="AA1294" s="1732"/>
      <c r="AB1294" s="1733"/>
      <c r="AC1294" s="191"/>
      <c r="AK1294" s="55"/>
      <c r="AL1294" s="55"/>
      <c r="AM1294" s="55"/>
    </row>
    <row r="1295" spans="1:39" s="1" customFormat="1" ht="15" customHeight="1" x14ac:dyDescent="0.25">
      <c r="A1295" s="1101">
        <v>27535</v>
      </c>
      <c r="B1295" s="1028">
        <v>203</v>
      </c>
      <c r="C1295" s="1529" t="s">
        <v>3301</v>
      </c>
      <c r="D1295" s="1530" t="s">
        <v>3302</v>
      </c>
      <c r="E1295" s="1029">
        <v>43238</v>
      </c>
      <c r="F1295" s="1531"/>
      <c r="G1295" s="1532">
        <v>43257</v>
      </c>
      <c r="H1295" s="1531">
        <v>43269</v>
      </c>
      <c r="I1295" s="1531" t="s">
        <v>3303</v>
      </c>
      <c r="J1295" s="1533">
        <v>210</v>
      </c>
      <c r="K1295" s="1533">
        <v>0</v>
      </c>
      <c r="L1295" s="1533">
        <v>108</v>
      </c>
      <c r="M1295" s="1534">
        <v>0</v>
      </c>
      <c r="N1295" s="1032">
        <v>43301</v>
      </c>
      <c r="O1295" s="1205" t="s">
        <v>590</v>
      </c>
      <c r="P1295" s="1032" t="s">
        <v>590</v>
      </c>
      <c r="Q1295" s="1205" t="s">
        <v>590</v>
      </c>
      <c r="R1295" s="1028"/>
      <c r="S1295" s="113">
        <v>27535</v>
      </c>
      <c r="T1295" s="1533">
        <v>260</v>
      </c>
      <c r="U1295" s="1533">
        <v>0</v>
      </c>
      <c r="V1295" s="1531">
        <v>43383</v>
      </c>
      <c r="W1295" s="1535" t="s">
        <v>3235</v>
      </c>
      <c r="X1295" s="1531"/>
      <c r="Y1295" s="1531">
        <v>43395</v>
      </c>
      <c r="Z1295" s="1205" t="s">
        <v>590</v>
      </c>
      <c r="AA1295" s="1536"/>
      <c r="AB1295" s="1671"/>
      <c r="AC1295" s="191"/>
      <c r="AK1295" s="55"/>
      <c r="AL1295" s="55"/>
      <c r="AM1295" s="55"/>
    </row>
    <row r="1296" spans="1:39" s="1" customFormat="1" ht="15" customHeight="1" x14ac:dyDescent="0.25">
      <c r="A1296" s="1734">
        <v>27536</v>
      </c>
      <c r="B1296" s="1028">
        <v>302</v>
      </c>
      <c r="C1296" s="1529" t="s">
        <v>3304</v>
      </c>
      <c r="D1296" s="1530" t="s">
        <v>789</v>
      </c>
      <c r="E1296" s="1029">
        <v>43238</v>
      </c>
      <c r="F1296" s="1531"/>
      <c r="G1296" s="1532">
        <v>43291</v>
      </c>
      <c r="H1296" s="1531">
        <v>43314</v>
      </c>
      <c r="I1296" s="1531" t="s">
        <v>3305</v>
      </c>
      <c r="J1296" s="1533">
        <v>866</v>
      </c>
      <c r="K1296" s="1533">
        <v>600</v>
      </c>
      <c r="L1296" s="1533">
        <v>1568</v>
      </c>
      <c r="M1296" s="1534">
        <v>10</v>
      </c>
      <c r="N1296" s="1032">
        <v>43336</v>
      </c>
      <c r="O1296" s="1205" t="s">
        <v>590</v>
      </c>
      <c r="P1296" s="1032" t="s">
        <v>590</v>
      </c>
      <c r="Q1296" s="1205" t="s">
        <v>590</v>
      </c>
      <c r="R1296" s="1028"/>
      <c r="S1296" s="113">
        <v>27536</v>
      </c>
      <c r="T1296" s="1533">
        <v>2023</v>
      </c>
      <c r="U1296" s="1533">
        <v>500</v>
      </c>
      <c r="V1296" s="1531">
        <v>43383</v>
      </c>
      <c r="W1296" s="1535" t="s">
        <v>3235</v>
      </c>
      <c r="X1296" s="1531"/>
      <c r="Y1296" s="1531">
        <v>43395</v>
      </c>
      <c r="Z1296" s="1205" t="s">
        <v>590</v>
      </c>
      <c r="AA1296" s="1536"/>
      <c r="AB1296" s="1671"/>
      <c r="AC1296" s="191"/>
      <c r="AK1296" s="55"/>
      <c r="AL1296" s="55"/>
      <c r="AM1296" s="55"/>
    </row>
    <row r="1297" spans="1:39" s="1" customFormat="1" ht="15" customHeight="1" x14ac:dyDescent="0.25">
      <c r="A1297" s="1224">
        <v>27536</v>
      </c>
      <c r="B1297" s="1028">
        <v>302</v>
      </c>
      <c r="C1297" s="1529" t="s">
        <v>3306</v>
      </c>
      <c r="D1297" s="1530" t="s">
        <v>3307</v>
      </c>
      <c r="E1297" s="1029"/>
      <c r="F1297" s="1531"/>
      <c r="G1297" s="1532">
        <v>43264</v>
      </c>
      <c r="H1297" s="1531">
        <v>43276</v>
      </c>
      <c r="I1297" s="1531" t="s">
        <v>3308</v>
      </c>
      <c r="J1297" s="1533">
        <v>125</v>
      </c>
      <c r="K1297" s="1533">
        <v>125</v>
      </c>
      <c r="L1297" s="1533">
        <v>308</v>
      </c>
      <c r="M1297" s="1534">
        <v>308</v>
      </c>
      <c r="N1297" s="1032">
        <v>43308</v>
      </c>
      <c r="O1297" s="1205"/>
      <c r="P1297" s="1032"/>
      <c r="Q1297" s="1205"/>
      <c r="R1297" s="1028"/>
      <c r="S1297" s="1206" t="s">
        <v>1996</v>
      </c>
      <c r="T1297" s="1533">
        <v>393</v>
      </c>
      <c r="U1297" s="1533">
        <v>393</v>
      </c>
      <c r="V1297" s="1531">
        <v>43383</v>
      </c>
      <c r="W1297" s="1535" t="s">
        <v>3235</v>
      </c>
      <c r="X1297" s="1531"/>
      <c r="Y1297" s="1531">
        <v>43395</v>
      </c>
      <c r="Z1297" s="1205" t="s">
        <v>590</v>
      </c>
      <c r="AA1297" s="1536"/>
      <c r="AB1297" s="1671"/>
      <c r="AC1297" s="191"/>
      <c r="AK1297" s="55"/>
      <c r="AL1297" s="55"/>
      <c r="AM1297" s="55"/>
    </row>
    <row r="1298" spans="1:39" s="1" customFormat="1" ht="15" customHeight="1" x14ac:dyDescent="0.25">
      <c r="A1298" s="1224">
        <v>27536</v>
      </c>
      <c r="B1298" s="1028">
        <v>302</v>
      </c>
      <c r="C1298" s="1529" t="s">
        <v>3309</v>
      </c>
      <c r="D1298" s="1530" t="s">
        <v>3310</v>
      </c>
      <c r="E1298" s="1029"/>
      <c r="F1298" s="1531"/>
      <c r="G1298" s="1532">
        <v>43256</v>
      </c>
      <c r="H1298" s="1531">
        <v>43273</v>
      </c>
      <c r="I1298" s="1531" t="s">
        <v>3308</v>
      </c>
      <c r="J1298" s="1533">
        <v>290</v>
      </c>
      <c r="K1298" s="1533">
        <v>290</v>
      </c>
      <c r="L1298" s="1533">
        <v>213</v>
      </c>
      <c r="M1298" s="1534">
        <v>213</v>
      </c>
      <c r="N1298" s="1032">
        <v>43308</v>
      </c>
      <c r="O1298" s="1205"/>
      <c r="P1298" s="1032"/>
      <c r="Q1298" s="1205"/>
      <c r="R1298" s="1028"/>
      <c r="S1298" s="1206"/>
      <c r="T1298" s="1533">
        <v>234</v>
      </c>
      <c r="U1298" s="1533">
        <v>234</v>
      </c>
      <c r="V1298" s="1531">
        <v>43383</v>
      </c>
      <c r="W1298" s="1535" t="s">
        <v>3235</v>
      </c>
      <c r="X1298" s="1531"/>
      <c r="Y1298" s="1531">
        <v>43395</v>
      </c>
      <c r="Z1298" s="1205" t="s">
        <v>590</v>
      </c>
      <c r="AA1298" s="1536"/>
      <c r="AB1298" s="1671"/>
      <c r="AC1298" s="191"/>
      <c r="AK1298" s="55"/>
      <c r="AL1298" s="55"/>
      <c r="AM1298" s="55"/>
    </row>
    <row r="1299" spans="1:39" s="1" customFormat="1" ht="15" customHeight="1" x14ac:dyDescent="0.25">
      <c r="A1299" s="1224">
        <v>27536</v>
      </c>
      <c r="B1299" s="1028">
        <v>302</v>
      </c>
      <c r="C1299" s="1529" t="s">
        <v>3311</v>
      </c>
      <c r="D1299" s="1530" t="s">
        <v>3312</v>
      </c>
      <c r="E1299" s="1029"/>
      <c r="F1299" s="1531"/>
      <c r="G1299" s="1532">
        <v>43271</v>
      </c>
      <c r="H1299" s="1531">
        <v>43276</v>
      </c>
      <c r="I1299" s="1531" t="s">
        <v>3308</v>
      </c>
      <c r="J1299" s="1533">
        <v>37</v>
      </c>
      <c r="K1299" s="1533">
        <v>37</v>
      </c>
      <c r="L1299" s="1533">
        <v>98</v>
      </c>
      <c r="M1299" s="1534">
        <v>98</v>
      </c>
      <c r="N1299" s="1032">
        <v>43308</v>
      </c>
      <c r="O1299" s="1205"/>
      <c r="P1299" s="1032"/>
      <c r="Q1299" s="1205"/>
      <c r="R1299" s="1028"/>
      <c r="S1299" s="1538"/>
      <c r="T1299" s="1533">
        <v>45</v>
      </c>
      <c r="U1299" s="1533">
        <v>45</v>
      </c>
      <c r="V1299" s="1531">
        <v>43383</v>
      </c>
      <c r="W1299" s="1535"/>
      <c r="X1299" s="1531"/>
      <c r="Y1299" s="1531">
        <v>43395</v>
      </c>
      <c r="Z1299" s="1205" t="s">
        <v>590</v>
      </c>
      <c r="AA1299" s="1536"/>
      <c r="AB1299" s="1671"/>
      <c r="AC1299" s="191"/>
      <c r="AK1299" s="55"/>
      <c r="AL1299" s="55"/>
      <c r="AM1299" s="55"/>
    </row>
    <row r="1300" spans="1:39" s="1" customFormat="1" ht="15" customHeight="1" x14ac:dyDescent="0.25">
      <c r="A1300" s="1224">
        <v>27536</v>
      </c>
      <c r="B1300" s="1028">
        <v>302</v>
      </c>
      <c r="C1300" s="1529" t="s">
        <v>3313</v>
      </c>
      <c r="D1300" s="1530" t="s">
        <v>3314</v>
      </c>
      <c r="E1300" s="1029"/>
      <c r="F1300" s="1531"/>
      <c r="G1300" s="1532">
        <v>43291</v>
      </c>
      <c r="H1300" s="1531"/>
      <c r="I1300" s="1531"/>
      <c r="J1300" s="1533"/>
      <c r="K1300" s="1533"/>
      <c r="L1300" s="1533"/>
      <c r="M1300" s="1534"/>
      <c r="N1300" s="1032"/>
      <c r="O1300" s="1205"/>
      <c r="P1300" s="1032"/>
      <c r="Q1300" s="1205"/>
      <c r="R1300" s="1028"/>
      <c r="S1300" s="1538"/>
      <c r="T1300" s="1533"/>
      <c r="U1300" s="1533"/>
      <c r="V1300" s="1531">
        <v>43383</v>
      </c>
      <c r="W1300" s="1535"/>
      <c r="X1300" s="1531"/>
      <c r="Y1300" s="1531">
        <v>43395</v>
      </c>
      <c r="Z1300" s="1205" t="s">
        <v>590</v>
      </c>
      <c r="AA1300" s="1536"/>
      <c r="AB1300" s="1671"/>
      <c r="AC1300" s="191"/>
      <c r="AK1300" s="55"/>
      <c r="AL1300" s="55"/>
      <c r="AM1300" s="55"/>
    </row>
    <row r="1301" spans="1:39" s="1" customFormat="1" ht="15" customHeight="1" x14ac:dyDescent="0.25">
      <c r="A1301" s="1224">
        <v>27536</v>
      </c>
      <c r="B1301" s="1028">
        <v>302</v>
      </c>
      <c r="C1301" s="1529" t="s">
        <v>3315</v>
      </c>
      <c r="D1301" s="1530" t="s">
        <v>3316</v>
      </c>
      <c r="E1301" s="1029"/>
      <c r="F1301" s="1531"/>
      <c r="G1301" s="1532">
        <v>43278</v>
      </c>
      <c r="H1301" s="1531">
        <v>43284</v>
      </c>
      <c r="I1301" s="1531" t="s">
        <v>3285</v>
      </c>
      <c r="J1301" s="1533">
        <v>228</v>
      </c>
      <c r="K1301" s="1533">
        <v>228</v>
      </c>
      <c r="L1301" s="1533">
        <v>432</v>
      </c>
      <c r="M1301" s="1534">
        <v>432</v>
      </c>
      <c r="N1301" s="1032">
        <v>43308</v>
      </c>
      <c r="O1301" s="1205"/>
      <c r="P1301" s="1032"/>
      <c r="Q1301" s="1205"/>
      <c r="R1301" s="1028"/>
      <c r="S1301" s="1206" t="s">
        <v>1996</v>
      </c>
      <c r="T1301" s="1533">
        <v>734</v>
      </c>
      <c r="U1301" s="1533">
        <v>734</v>
      </c>
      <c r="V1301" s="1531">
        <v>43383</v>
      </c>
      <c r="W1301" s="1535"/>
      <c r="X1301" s="1531"/>
      <c r="Y1301" s="1531">
        <v>43395</v>
      </c>
      <c r="Z1301" s="1205" t="s">
        <v>590</v>
      </c>
      <c r="AA1301" s="1536"/>
      <c r="AB1301" s="1671"/>
      <c r="AC1301" s="191"/>
      <c r="AK1301" s="55"/>
      <c r="AL1301" s="55"/>
      <c r="AM1301" s="55"/>
    </row>
    <row r="1302" spans="1:39" s="1" customFormat="1" ht="23.85" customHeight="1" x14ac:dyDescent="0.25">
      <c r="A1302" s="1101">
        <v>27538</v>
      </c>
      <c r="B1302" s="1028">
        <v>305</v>
      </c>
      <c r="C1302" s="1529" t="s">
        <v>3317</v>
      </c>
      <c r="D1302" s="1530" t="s">
        <v>796</v>
      </c>
      <c r="E1302" s="1029">
        <v>43245</v>
      </c>
      <c r="F1302" s="1531"/>
      <c r="G1302" s="1532">
        <v>43283</v>
      </c>
      <c r="H1302" s="1531">
        <v>43286</v>
      </c>
      <c r="I1302" s="1531" t="s">
        <v>3318</v>
      </c>
      <c r="J1302" s="1533">
        <v>8</v>
      </c>
      <c r="K1302" s="1533">
        <v>0</v>
      </c>
      <c r="L1302" s="1533">
        <v>4</v>
      </c>
      <c r="M1302" s="1534">
        <v>0</v>
      </c>
      <c r="N1302" s="1032">
        <v>43318</v>
      </c>
      <c r="O1302" s="1205" t="s">
        <v>590</v>
      </c>
      <c r="P1302" s="1032" t="s">
        <v>590</v>
      </c>
      <c r="Q1302" s="1205" t="s">
        <v>590</v>
      </c>
      <c r="R1302" s="1028"/>
      <c r="S1302" s="113">
        <v>27538</v>
      </c>
      <c r="T1302" s="1533">
        <v>5</v>
      </c>
      <c r="U1302" s="1533">
        <v>5</v>
      </c>
      <c r="V1302" s="1531">
        <v>43383</v>
      </c>
      <c r="W1302" s="1535" t="s">
        <v>3235</v>
      </c>
      <c r="X1302" s="1531"/>
      <c r="Y1302" s="1531">
        <v>43395</v>
      </c>
      <c r="Z1302" s="1205" t="s">
        <v>590</v>
      </c>
      <c r="AA1302" s="1536"/>
      <c r="AB1302" s="1671"/>
      <c r="AC1302" s="191"/>
      <c r="AK1302" s="55"/>
      <c r="AL1302" s="55"/>
      <c r="AM1302" s="55"/>
    </row>
    <row r="1303" spans="1:39" s="1" customFormat="1" ht="15" customHeight="1" x14ac:dyDescent="0.25">
      <c r="A1303" s="1101">
        <v>27539</v>
      </c>
      <c r="B1303" s="1028">
        <v>306</v>
      </c>
      <c r="C1303" s="1529" t="s">
        <v>3319</v>
      </c>
      <c r="D1303" s="1530" t="s">
        <v>1890</v>
      </c>
      <c r="E1303" s="1029">
        <v>43252</v>
      </c>
      <c r="F1303" s="1531"/>
      <c r="G1303" s="1532">
        <v>43287</v>
      </c>
      <c r="H1303" s="1531">
        <v>43293</v>
      </c>
      <c r="I1303" s="1531" t="s">
        <v>2014</v>
      </c>
      <c r="J1303" s="1533">
        <v>119</v>
      </c>
      <c r="K1303" s="1533">
        <v>0</v>
      </c>
      <c r="L1303" s="1533">
        <v>91</v>
      </c>
      <c r="M1303" s="1534">
        <v>0</v>
      </c>
      <c r="N1303" s="1032">
        <v>43347</v>
      </c>
      <c r="O1303" s="1205" t="s">
        <v>590</v>
      </c>
      <c r="P1303" s="1032" t="s">
        <v>590</v>
      </c>
      <c r="Q1303" s="1205" t="s">
        <v>590</v>
      </c>
      <c r="R1303" s="1028"/>
      <c r="S1303" s="113">
        <v>27539</v>
      </c>
      <c r="T1303" s="1533">
        <v>119</v>
      </c>
      <c r="U1303" s="1533">
        <v>40</v>
      </c>
      <c r="V1303" s="1531">
        <v>43383</v>
      </c>
      <c r="W1303" s="1535" t="s">
        <v>3235</v>
      </c>
      <c r="X1303" s="1531"/>
      <c r="Y1303" s="1531">
        <v>43395</v>
      </c>
      <c r="Z1303" s="1205" t="s">
        <v>590</v>
      </c>
      <c r="AA1303" s="1536"/>
      <c r="AB1303" s="1671"/>
      <c r="AC1303" s="191"/>
      <c r="AK1303" s="55"/>
      <c r="AL1303" s="55"/>
      <c r="AM1303" s="55"/>
    </row>
    <row r="1304" spans="1:39" s="1" customFormat="1" ht="15" customHeight="1" x14ac:dyDescent="0.25">
      <c r="A1304" s="892">
        <v>27540</v>
      </c>
      <c r="B1304" s="1028" t="s">
        <v>3320</v>
      </c>
      <c r="C1304" s="1529" t="s">
        <v>3321</v>
      </c>
      <c r="D1304" s="1530" t="s">
        <v>803</v>
      </c>
      <c r="E1304" s="1029">
        <v>43245</v>
      </c>
      <c r="F1304" s="1531"/>
      <c r="G1304" s="1532"/>
      <c r="H1304" s="1531"/>
      <c r="I1304" s="1531"/>
      <c r="J1304" s="1533"/>
      <c r="K1304" s="1533"/>
      <c r="L1304" s="1533"/>
      <c r="M1304" s="1534"/>
      <c r="N1304" s="1032"/>
      <c r="O1304" s="1205"/>
      <c r="P1304" s="1032"/>
      <c r="Q1304" s="1205"/>
      <c r="R1304" s="1028"/>
      <c r="S1304" s="1538"/>
      <c r="T1304" s="1533"/>
      <c r="U1304" s="1533">
        <v>75</v>
      </c>
      <c r="V1304" s="1531">
        <v>43383</v>
      </c>
      <c r="W1304" s="1535" t="s">
        <v>3235</v>
      </c>
      <c r="X1304" s="1531"/>
      <c r="Y1304" s="1531">
        <v>43395</v>
      </c>
      <c r="Z1304" s="1205" t="s">
        <v>590</v>
      </c>
      <c r="AA1304" s="1536"/>
      <c r="AB1304" s="1671"/>
      <c r="AC1304" s="191"/>
      <c r="AK1304" s="55"/>
      <c r="AL1304" s="55"/>
      <c r="AM1304" s="55"/>
    </row>
    <row r="1305" spans="1:39" s="1" customFormat="1" ht="15" customHeight="1" x14ac:dyDescent="0.25">
      <c r="A1305" s="1101">
        <v>28297</v>
      </c>
      <c r="B1305" s="1028" t="s">
        <v>3322</v>
      </c>
      <c r="C1305" s="1529" t="s">
        <v>3323</v>
      </c>
      <c r="D1305" s="1530" t="s">
        <v>3324</v>
      </c>
      <c r="E1305" s="1029">
        <v>43266</v>
      </c>
      <c r="F1305" s="1531"/>
      <c r="G1305" s="1532">
        <v>43284</v>
      </c>
      <c r="H1305" s="1531">
        <v>43286</v>
      </c>
      <c r="I1305" s="1531" t="s">
        <v>3325</v>
      </c>
      <c r="J1305" s="1533">
        <v>147</v>
      </c>
      <c r="K1305" s="1533">
        <v>147</v>
      </c>
      <c r="L1305" s="1533">
        <v>48</v>
      </c>
      <c r="M1305" s="1534">
        <v>0</v>
      </c>
      <c r="N1305" s="1032">
        <v>43364</v>
      </c>
      <c r="O1305" s="1205" t="s">
        <v>590</v>
      </c>
      <c r="P1305" s="1032" t="s">
        <v>590</v>
      </c>
      <c r="Q1305" s="1205" t="s">
        <v>590</v>
      </c>
      <c r="R1305" s="1028"/>
      <c r="S1305" s="113">
        <v>28297</v>
      </c>
      <c r="T1305" s="1533">
        <v>279</v>
      </c>
      <c r="U1305" s="1533">
        <v>20</v>
      </c>
      <c r="V1305" s="1531">
        <v>43383</v>
      </c>
      <c r="W1305" s="1535" t="s">
        <v>3235</v>
      </c>
      <c r="X1305" s="1531"/>
      <c r="Y1305" s="1531">
        <v>43395</v>
      </c>
      <c r="Z1305" s="1205" t="s">
        <v>590</v>
      </c>
      <c r="AA1305" s="1536"/>
      <c r="AB1305" s="1671"/>
      <c r="AC1305" s="191"/>
      <c r="AK1305" s="55"/>
      <c r="AL1305" s="55"/>
      <c r="AM1305" s="55"/>
    </row>
    <row r="1306" spans="1:39" s="1" customFormat="1" ht="15" customHeight="1" x14ac:dyDescent="0.25">
      <c r="A1306" s="892">
        <v>28504</v>
      </c>
      <c r="B1306" s="1028" t="s">
        <v>3326</v>
      </c>
      <c r="C1306" s="1039" t="s">
        <v>3327</v>
      </c>
      <c r="D1306" s="1530" t="s">
        <v>2499</v>
      </c>
      <c r="E1306" s="1029"/>
      <c r="F1306" s="1531"/>
      <c r="G1306" s="1532">
        <v>43298</v>
      </c>
      <c r="H1306" s="1531">
        <v>43299</v>
      </c>
      <c r="I1306" s="1531" t="s">
        <v>3328</v>
      </c>
      <c r="J1306" s="1533"/>
      <c r="K1306" s="1533"/>
      <c r="L1306" s="1533"/>
      <c r="M1306" s="1534"/>
      <c r="N1306" s="1032"/>
      <c r="O1306" s="1205"/>
      <c r="P1306" s="1032"/>
      <c r="Q1306" s="1205"/>
      <c r="R1306" s="1028"/>
      <c r="S1306" s="1206">
        <v>28504</v>
      </c>
      <c r="T1306" s="1533"/>
      <c r="U1306" s="1533"/>
      <c r="V1306" s="1531"/>
      <c r="W1306" s="1535" t="s">
        <v>3235</v>
      </c>
      <c r="X1306" s="1531"/>
      <c r="Y1306" s="1531"/>
      <c r="Z1306" s="1205" t="s">
        <v>590</v>
      </c>
      <c r="AA1306" s="1536"/>
      <c r="AB1306" s="1671"/>
      <c r="AC1306" s="191"/>
      <c r="AK1306" s="55"/>
      <c r="AL1306" s="55"/>
      <c r="AM1306" s="55"/>
    </row>
    <row r="1307" spans="1:39" s="1" customFormat="1" ht="15" customHeight="1" x14ac:dyDescent="0.25">
      <c r="A1307" s="892">
        <v>28748</v>
      </c>
      <c r="B1307" s="1028" t="s">
        <v>3329</v>
      </c>
      <c r="C1307" s="1039" t="s">
        <v>3330</v>
      </c>
      <c r="D1307" s="1530" t="s">
        <v>2496</v>
      </c>
      <c r="E1307" s="1029"/>
      <c r="F1307" s="1531"/>
      <c r="G1307" s="1532">
        <v>43298</v>
      </c>
      <c r="H1307" s="1531">
        <v>43299</v>
      </c>
      <c r="I1307" s="1531" t="s">
        <v>3328</v>
      </c>
      <c r="J1307" s="1533"/>
      <c r="K1307" s="1533"/>
      <c r="L1307" s="1533"/>
      <c r="M1307" s="1534"/>
      <c r="N1307" s="1032"/>
      <c r="O1307" s="1205"/>
      <c r="P1307" s="1032"/>
      <c r="Q1307" s="1205"/>
      <c r="R1307" s="1028"/>
      <c r="S1307" s="1206">
        <v>28748</v>
      </c>
      <c r="T1307" s="1533"/>
      <c r="U1307" s="1533"/>
      <c r="V1307" s="1531"/>
      <c r="W1307" s="1535" t="s">
        <v>3235</v>
      </c>
      <c r="X1307" s="1531"/>
      <c r="Y1307" s="1531"/>
      <c r="Z1307" s="1205" t="s">
        <v>590</v>
      </c>
      <c r="AA1307" s="1536"/>
      <c r="AB1307" s="1671"/>
      <c r="AC1307" s="191"/>
      <c r="AK1307" s="55"/>
      <c r="AL1307" s="55"/>
      <c r="AM1307" s="55"/>
    </row>
    <row r="1308" spans="1:39" s="1" customFormat="1" ht="15" customHeight="1" x14ac:dyDescent="0.25">
      <c r="A1308" s="892">
        <v>28505</v>
      </c>
      <c r="B1308" s="1028" t="s">
        <v>3331</v>
      </c>
      <c r="C1308" s="1039" t="s">
        <v>3332</v>
      </c>
      <c r="D1308" s="1530" t="s">
        <v>2499</v>
      </c>
      <c r="E1308" s="1029"/>
      <c r="F1308" s="1531"/>
      <c r="G1308" s="1532">
        <v>43300</v>
      </c>
      <c r="H1308" s="1531">
        <v>43301</v>
      </c>
      <c r="I1308" s="1531" t="s">
        <v>3148</v>
      </c>
      <c r="J1308" s="1533"/>
      <c r="K1308" s="1533"/>
      <c r="L1308" s="1533"/>
      <c r="M1308" s="1534"/>
      <c r="N1308" s="1032"/>
      <c r="O1308" s="1205"/>
      <c r="P1308" s="1032"/>
      <c r="Q1308" s="1205"/>
      <c r="R1308" s="1028"/>
      <c r="S1308" s="1206">
        <v>28505</v>
      </c>
      <c r="T1308" s="1533"/>
      <c r="U1308" s="1533"/>
      <c r="V1308" s="1531"/>
      <c r="W1308" s="1535" t="s">
        <v>3235</v>
      </c>
      <c r="X1308" s="1531"/>
      <c r="Y1308" s="1531"/>
      <c r="Z1308" s="1205" t="s">
        <v>590</v>
      </c>
      <c r="AA1308" s="1536"/>
      <c r="AB1308" s="1671"/>
      <c r="AC1308" s="191"/>
      <c r="AK1308" s="55"/>
      <c r="AL1308" s="55"/>
      <c r="AM1308" s="55"/>
    </row>
    <row r="1309" spans="1:39" s="1" customFormat="1" ht="15" customHeight="1" x14ac:dyDescent="0.25">
      <c r="A1309" s="892">
        <v>28506</v>
      </c>
      <c r="B1309" s="1028" t="s">
        <v>3333</v>
      </c>
      <c r="C1309" s="1039" t="s">
        <v>3334</v>
      </c>
      <c r="D1309" s="1530" t="s">
        <v>2499</v>
      </c>
      <c r="E1309" s="1029"/>
      <c r="F1309" s="1531"/>
      <c r="G1309" s="1532"/>
      <c r="H1309" s="1531"/>
      <c r="I1309" s="1531"/>
      <c r="J1309" s="1533"/>
      <c r="K1309" s="1533"/>
      <c r="L1309" s="1533"/>
      <c r="M1309" s="1534"/>
      <c r="N1309" s="1032"/>
      <c r="O1309" s="1205"/>
      <c r="P1309" s="1032"/>
      <c r="Q1309" s="1205"/>
      <c r="R1309" s="1028"/>
      <c r="S1309" s="1538"/>
      <c r="T1309" s="1533"/>
      <c r="U1309" s="1533"/>
      <c r="V1309" s="1531"/>
      <c r="W1309" s="1535" t="s">
        <v>3235</v>
      </c>
      <c r="X1309" s="1531"/>
      <c r="Y1309" s="1531"/>
      <c r="Z1309" s="1205" t="s">
        <v>590</v>
      </c>
      <c r="AA1309" s="1536"/>
      <c r="AB1309" s="1671"/>
      <c r="AC1309" s="191"/>
      <c r="AK1309" s="55"/>
      <c r="AL1309" s="55"/>
      <c r="AM1309" s="55"/>
    </row>
    <row r="1310" spans="1:39" s="1" customFormat="1" ht="15" customHeight="1" x14ac:dyDescent="0.25">
      <c r="A1310" s="892">
        <v>28507</v>
      </c>
      <c r="B1310" s="1028" t="s">
        <v>3333</v>
      </c>
      <c r="C1310" s="1039" t="s">
        <v>3335</v>
      </c>
      <c r="D1310" s="1530" t="s">
        <v>2499</v>
      </c>
      <c r="E1310" s="1029"/>
      <c r="F1310" s="1531"/>
      <c r="G1310" s="1532">
        <v>43277</v>
      </c>
      <c r="H1310" s="1531">
        <v>43277</v>
      </c>
      <c r="I1310" s="1531" t="s">
        <v>3336</v>
      </c>
      <c r="J1310" s="1533"/>
      <c r="K1310" s="1533"/>
      <c r="L1310" s="1533"/>
      <c r="M1310" s="1534"/>
      <c r="N1310" s="1032"/>
      <c r="O1310" s="1205"/>
      <c r="P1310" s="1032"/>
      <c r="Q1310" s="1205"/>
      <c r="R1310" s="1028"/>
      <c r="S1310" s="1206">
        <v>28507</v>
      </c>
      <c r="T1310" s="1533"/>
      <c r="U1310" s="1533"/>
      <c r="V1310" s="1531"/>
      <c r="W1310" s="1535" t="s">
        <v>3235</v>
      </c>
      <c r="X1310" s="1531"/>
      <c r="Y1310" s="1531"/>
      <c r="Z1310" s="1205" t="s">
        <v>590</v>
      </c>
      <c r="AA1310" s="1536"/>
      <c r="AB1310" s="1671"/>
      <c r="AC1310" s="191"/>
      <c r="AK1310" s="55"/>
      <c r="AL1310" s="55"/>
      <c r="AM1310" s="55"/>
    </row>
    <row r="1311" spans="1:39" s="1" customFormat="1" ht="15" customHeight="1" x14ac:dyDescent="0.25">
      <c r="A1311" s="1101">
        <v>27545</v>
      </c>
      <c r="B1311" s="1028">
        <v>311</v>
      </c>
      <c r="C1311" s="1529" t="s">
        <v>3337</v>
      </c>
      <c r="D1311" s="1530" t="s">
        <v>3338</v>
      </c>
      <c r="E1311" s="1029"/>
      <c r="F1311" s="1531"/>
      <c r="G1311" s="1532">
        <v>43291</v>
      </c>
      <c r="H1311" s="1531">
        <v>43308</v>
      </c>
      <c r="I1311" s="1531" t="s">
        <v>3339</v>
      </c>
      <c r="J1311" s="1533">
        <v>184</v>
      </c>
      <c r="K1311" s="1533">
        <v>120</v>
      </c>
      <c r="L1311" s="1533">
        <v>83</v>
      </c>
      <c r="M1311" s="1534">
        <v>0</v>
      </c>
      <c r="N1311" s="1032">
        <v>43367</v>
      </c>
      <c r="O1311" s="1205" t="s">
        <v>590</v>
      </c>
      <c r="P1311" s="1032" t="s">
        <v>590</v>
      </c>
      <c r="Q1311" s="1205" t="s">
        <v>590</v>
      </c>
      <c r="R1311" s="1028"/>
      <c r="S1311" s="113">
        <v>27545</v>
      </c>
      <c r="T1311" s="1533">
        <v>190</v>
      </c>
      <c r="U1311" s="1533">
        <v>190</v>
      </c>
      <c r="V1311" s="1531">
        <v>43385</v>
      </c>
      <c r="W1311" s="1535" t="s">
        <v>3132</v>
      </c>
      <c r="X1311" s="1531"/>
      <c r="Y1311" s="1531">
        <v>43395</v>
      </c>
      <c r="Z1311" s="1205" t="s">
        <v>590</v>
      </c>
      <c r="AA1311" s="1536"/>
      <c r="AB1311" s="1671"/>
      <c r="AC1311" s="191"/>
      <c r="AK1311" s="55"/>
      <c r="AL1311" s="55"/>
      <c r="AM1311" s="55"/>
    </row>
    <row r="1312" spans="1:39" s="1" customFormat="1" ht="15" customHeight="1" x14ac:dyDescent="0.25">
      <c r="A1312" s="1101">
        <v>27546</v>
      </c>
      <c r="B1312" s="1028">
        <v>312</v>
      </c>
      <c r="C1312" s="1529" t="s">
        <v>3340</v>
      </c>
      <c r="D1312" s="1530" t="s">
        <v>3341</v>
      </c>
      <c r="E1312" s="1029"/>
      <c r="F1312" s="1531"/>
      <c r="G1312" s="1532">
        <v>43298</v>
      </c>
      <c r="H1312" s="1531">
        <v>43308</v>
      </c>
      <c r="I1312" s="1531" t="s">
        <v>3339</v>
      </c>
      <c r="J1312" s="1533">
        <v>196</v>
      </c>
      <c r="K1312" s="1533">
        <v>196</v>
      </c>
      <c r="L1312" s="1533">
        <v>82</v>
      </c>
      <c r="M1312" s="1534">
        <v>0</v>
      </c>
      <c r="N1312" s="1032">
        <v>43364</v>
      </c>
      <c r="O1312" s="1205" t="s">
        <v>590</v>
      </c>
      <c r="P1312" s="1032" t="s">
        <v>590</v>
      </c>
      <c r="Q1312" s="1205" t="s">
        <v>590</v>
      </c>
      <c r="R1312" s="1028"/>
      <c r="S1312" s="113">
        <v>27546</v>
      </c>
      <c r="T1312" s="1533">
        <v>522</v>
      </c>
      <c r="U1312" s="1533">
        <v>522</v>
      </c>
      <c r="V1312" s="1531">
        <v>43385</v>
      </c>
      <c r="W1312" s="1535" t="s">
        <v>3132</v>
      </c>
      <c r="X1312" s="1531"/>
      <c r="Y1312" s="1531">
        <v>43395</v>
      </c>
      <c r="Z1312" s="1205" t="s">
        <v>590</v>
      </c>
      <c r="AA1312" s="1536"/>
      <c r="AB1312" s="1671"/>
      <c r="AC1312" s="191"/>
      <c r="AK1312" s="55"/>
      <c r="AL1312" s="55"/>
      <c r="AM1312" s="55"/>
    </row>
    <row r="1313" spans="1:39" s="1" customFormat="1" ht="15" customHeight="1" x14ac:dyDescent="0.25">
      <c r="A1313" s="1101">
        <v>27551</v>
      </c>
      <c r="B1313" s="1028">
        <v>323</v>
      </c>
      <c r="C1313" s="1529" t="s">
        <v>3342</v>
      </c>
      <c r="D1313" s="1530" t="s">
        <v>2220</v>
      </c>
      <c r="E1313" s="1029">
        <v>43280</v>
      </c>
      <c r="F1313" s="1531"/>
      <c r="G1313" s="1532">
        <v>43287</v>
      </c>
      <c r="H1313" s="1531">
        <v>43290</v>
      </c>
      <c r="I1313" s="1531" t="s">
        <v>3299</v>
      </c>
      <c r="J1313" s="1533">
        <v>80</v>
      </c>
      <c r="K1313" s="1533">
        <v>0</v>
      </c>
      <c r="L1313" s="1533">
        <v>1</v>
      </c>
      <c r="M1313" s="1534">
        <v>0</v>
      </c>
      <c r="N1313" s="1032">
        <v>43329</v>
      </c>
      <c r="O1313" s="1205" t="s">
        <v>590</v>
      </c>
      <c r="P1313" s="1032" t="s">
        <v>590</v>
      </c>
      <c r="Q1313" s="1205" t="s">
        <v>590</v>
      </c>
      <c r="R1313" s="1028"/>
      <c r="S1313" s="1206">
        <v>27551</v>
      </c>
      <c r="T1313" s="1533">
        <v>120</v>
      </c>
      <c r="U1313" s="1533">
        <v>120</v>
      </c>
      <c r="V1313" s="1531">
        <v>43361</v>
      </c>
      <c r="W1313" s="1535" t="s">
        <v>3343</v>
      </c>
      <c r="X1313" s="1531"/>
      <c r="Y1313" s="1531">
        <v>43374</v>
      </c>
      <c r="Z1313" s="1548"/>
      <c r="AA1313" s="1551"/>
      <c r="AB1313" s="1735"/>
      <c r="AC1313" s="191"/>
      <c r="AK1313" s="55"/>
      <c r="AL1313" s="55"/>
      <c r="AM1313" s="55"/>
    </row>
    <row r="1314" spans="1:39" s="1" customFormat="1" x14ac:dyDescent="0.25">
      <c r="A1314" s="1105">
        <v>27552</v>
      </c>
      <c r="B1314" s="1028">
        <v>324</v>
      </c>
      <c r="C1314" s="1529" t="s">
        <v>3344</v>
      </c>
      <c r="D1314" s="1530" t="s">
        <v>3345</v>
      </c>
      <c r="E1314" s="1029">
        <v>43280</v>
      </c>
      <c r="F1314" s="1531"/>
      <c r="G1314" s="1532">
        <v>43287</v>
      </c>
      <c r="H1314" s="1531">
        <v>43293</v>
      </c>
      <c r="I1314" s="1531" t="s">
        <v>3346</v>
      </c>
      <c r="J1314" s="1533">
        <v>139</v>
      </c>
      <c r="K1314" s="1533">
        <v>0</v>
      </c>
      <c r="L1314" s="1533">
        <v>53</v>
      </c>
      <c r="M1314" s="1534">
        <v>0</v>
      </c>
      <c r="N1314" s="1032">
        <v>43369</v>
      </c>
      <c r="O1314" s="1205" t="s">
        <v>590</v>
      </c>
      <c r="P1314" s="1032" t="s">
        <v>590</v>
      </c>
      <c r="Q1314" s="1205" t="s">
        <v>590</v>
      </c>
      <c r="R1314" s="1028"/>
      <c r="S1314" s="1206">
        <v>27552</v>
      </c>
      <c r="T1314" s="1533">
        <v>190</v>
      </c>
      <c r="U1314" s="1533">
        <v>190</v>
      </c>
      <c r="V1314" s="1531">
        <v>43346</v>
      </c>
      <c r="W1314" s="1535" t="s">
        <v>3347</v>
      </c>
      <c r="X1314" s="1531"/>
      <c r="Y1314" s="1531">
        <v>43381</v>
      </c>
      <c r="Z1314" s="1548"/>
      <c r="AA1314" s="1551"/>
      <c r="AB1314" s="1735"/>
      <c r="AC1314" s="191"/>
      <c r="AK1314" s="55"/>
      <c r="AL1314" s="55"/>
      <c r="AM1314" s="55"/>
    </row>
    <row r="1315" spans="1:39" s="1" customFormat="1" ht="15" customHeight="1" x14ac:dyDescent="0.25">
      <c r="A1315" s="892">
        <v>28515</v>
      </c>
      <c r="B1315" s="1028" t="s">
        <v>3348</v>
      </c>
      <c r="C1315" s="1039" t="s">
        <v>3349</v>
      </c>
      <c r="D1315" s="1530" t="s">
        <v>2499</v>
      </c>
      <c r="E1315" s="1029"/>
      <c r="F1315" s="1531"/>
      <c r="G1315" s="1532">
        <v>43305</v>
      </c>
      <c r="H1315" s="1531">
        <v>43307</v>
      </c>
      <c r="I1315" s="1531" t="s">
        <v>3151</v>
      </c>
      <c r="J1315" s="1533"/>
      <c r="K1315" s="1533"/>
      <c r="L1315" s="1533"/>
      <c r="M1315" s="1534"/>
      <c r="N1315" s="1032"/>
      <c r="O1315" s="1205"/>
      <c r="P1315" s="1032"/>
      <c r="Q1315" s="1205"/>
      <c r="R1315" s="1028"/>
      <c r="S1315" s="1206">
        <v>28515</v>
      </c>
      <c r="T1315" s="1533"/>
      <c r="U1315" s="1533"/>
      <c r="V1315" s="1531"/>
      <c r="W1315" s="1535" t="s">
        <v>3347</v>
      </c>
      <c r="X1315" s="1531"/>
      <c r="Y1315" s="1531"/>
      <c r="Z1315" s="1548"/>
      <c r="AA1315" s="1551"/>
      <c r="AB1315" s="1735"/>
      <c r="AC1315" s="191"/>
      <c r="AK1315" s="55"/>
      <c r="AL1315" s="55"/>
      <c r="AM1315" s="55"/>
    </row>
    <row r="1316" spans="1:39" s="1" customFormat="1" ht="15" customHeight="1" x14ac:dyDescent="0.25">
      <c r="A1316" s="1101">
        <v>27553</v>
      </c>
      <c r="B1316" s="1028">
        <v>325</v>
      </c>
      <c r="C1316" s="1529" t="s">
        <v>3350</v>
      </c>
      <c r="D1316" s="1530" t="s">
        <v>3351</v>
      </c>
      <c r="E1316" s="1029">
        <v>43280</v>
      </c>
      <c r="F1316" s="1531"/>
      <c r="G1316" s="1532">
        <v>43287</v>
      </c>
      <c r="H1316" s="1531">
        <v>43290</v>
      </c>
      <c r="I1316" s="1531" t="s">
        <v>3352</v>
      </c>
      <c r="J1316" s="1533">
        <v>72</v>
      </c>
      <c r="K1316" s="1533">
        <v>72</v>
      </c>
      <c r="L1316" s="1533">
        <v>1</v>
      </c>
      <c r="M1316" s="1534">
        <v>0</v>
      </c>
      <c r="N1316" s="1032">
        <v>43363</v>
      </c>
      <c r="O1316" s="1032" t="s">
        <v>590</v>
      </c>
      <c r="P1316" s="1032" t="s">
        <v>590</v>
      </c>
      <c r="Q1316" s="1032" t="s">
        <v>590</v>
      </c>
      <c r="R1316" s="1028"/>
      <c r="S1316" s="113">
        <v>27553</v>
      </c>
      <c r="T1316" s="1533">
        <v>120</v>
      </c>
      <c r="U1316" s="1533">
        <v>120</v>
      </c>
      <c r="V1316" s="1531">
        <v>43369</v>
      </c>
      <c r="W1316" s="1535" t="s">
        <v>3353</v>
      </c>
      <c r="X1316" s="1531"/>
      <c r="Y1316" s="1531">
        <v>43374</v>
      </c>
      <c r="Z1316" s="1548"/>
      <c r="AA1316" s="1551"/>
      <c r="AB1316" s="1735"/>
      <c r="AC1316" s="191"/>
      <c r="AK1316" s="55"/>
      <c r="AL1316" s="55"/>
      <c r="AM1316" s="55"/>
    </row>
    <row r="1317" spans="1:39" s="1" customFormat="1" ht="15" customHeight="1" x14ac:dyDescent="0.25">
      <c r="A1317" s="1101">
        <v>27554</v>
      </c>
      <c r="B1317" s="1028">
        <v>326</v>
      </c>
      <c r="C1317" s="1529" t="s">
        <v>3354</v>
      </c>
      <c r="D1317" s="1530" t="s">
        <v>3355</v>
      </c>
      <c r="E1317" s="1029">
        <v>43280</v>
      </c>
      <c r="F1317" s="1531"/>
      <c r="G1317" s="1532">
        <v>43287</v>
      </c>
      <c r="H1317" s="1531">
        <v>43293</v>
      </c>
      <c r="I1317" s="1531" t="s">
        <v>3356</v>
      </c>
      <c r="J1317" s="1533">
        <v>43</v>
      </c>
      <c r="K1317" s="1533">
        <v>0</v>
      </c>
      <c r="L1317" s="1533">
        <v>7</v>
      </c>
      <c r="M1317" s="1534">
        <v>0</v>
      </c>
      <c r="N1317" s="1032">
        <v>43363</v>
      </c>
      <c r="O1317" s="1032" t="s">
        <v>590</v>
      </c>
      <c r="P1317" s="1032" t="s">
        <v>590</v>
      </c>
      <c r="Q1317" s="1032" t="s">
        <v>590</v>
      </c>
      <c r="R1317" s="1028"/>
      <c r="S1317" s="1206">
        <v>27554</v>
      </c>
      <c r="T1317" s="1533">
        <v>43</v>
      </c>
      <c r="U1317" s="1533">
        <v>43</v>
      </c>
      <c r="V1317" s="1531">
        <v>43369</v>
      </c>
      <c r="W1317" s="1535" t="s">
        <v>3357</v>
      </c>
      <c r="X1317" s="1531"/>
      <c r="Y1317" s="1531">
        <v>43374</v>
      </c>
      <c r="Z1317" s="1548"/>
      <c r="AA1317" s="1551"/>
      <c r="AB1317" s="1735"/>
      <c r="AC1317" s="191"/>
      <c r="AK1317" s="55"/>
      <c r="AL1317" s="55"/>
      <c r="AM1317" s="55"/>
    </row>
    <row r="1318" spans="1:39" s="1" customFormat="1" ht="15" customHeight="1" x14ac:dyDescent="0.25">
      <c r="A1318" s="1101">
        <v>27555</v>
      </c>
      <c r="B1318" s="1028">
        <v>327</v>
      </c>
      <c r="C1318" s="1529" t="s">
        <v>3358</v>
      </c>
      <c r="D1318" s="1530" t="s">
        <v>3359</v>
      </c>
      <c r="E1318" s="1029">
        <v>43280</v>
      </c>
      <c r="F1318" s="1531"/>
      <c r="G1318" s="1532">
        <v>43287</v>
      </c>
      <c r="H1318" s="1531">
        <v>43290</v>
      </c>
      <c r="I1318" s="1531" t="s">
        <v>3299</v>
      </c>
      <c r="J1318" s="1533">
        <v>59</v>
      </c>
      <c r="K1318" s="1533">
        <v>59</v>
      </c>
      <c r="L1318" s="1533">
        <v>1</v>
      </c>
      <c r="M1318" s="1534">
        <v>0</v>
      </c>
      <c r="N1318" s="1032">
        <v>43363</v>
      </c>
      <c r="O1318" s="1032" t="s">
        <v>590</v>
      </c>
      <c r="P1318" s="1032" t="s">
        <v>590</v>
      </c>
      <c r="Q1318" s="1032" t="s">
        <v>590</v>
      </c>
      <c r="R1318" s="1028"/>
      <c r="S1318" s="1206">
        <v>27555</v>
      </c>
      <c r="T1318" s="1533">
        <v>120</v>
      </c>
      <c r="U1318" s="1533">
        <v>120</v>
      </c>
      <c r="V1318" s="1531">
        <v>43369</v>
      </c>
      <c r="W1318" s="1535" t="s">
        <v>3360</v>
      </c>
      <c r="X1318" s="1531"/>
      <c r="Y1318" s="1531">
        <v>43374</v>
      </c>
      <c r="Z1318" s="1548"/>
      <c r="AA1318" s="1551"/>
      <c r="AB1318" s="1735"/>
      <c r="AC1318" s="191"/>
      <c r="AK1318" s="55"/>
      <c r="AL1318" s="55"/>
      <c r="AM1318" s="55"/>
    </row>
    <row r="1319" spans="1:39" s="1" customFormat="1" ht="15" customHeight="1" x14ac:dyDescent="0.25">
      <c r="A1319" s="1101">
        <v>28298</v>
      </c>
      <c r="B1319" s="1028">
        <v>331</v>
      </c>
      <c r="C1319" s="1529" t="s">
        <v>3361</v>
      </c>
      <c r="D1319" s="1530" t="s">
        <v>3362</v>
      </c>
      <c r="E1319" s="1029">
        <v>43280</v>
      </c>
      <c r="F1319" s="1531"/>
      <c r="G1319" s="1532">
        <v>43287</v>
      </c>
      <c r="H1319" s="1531">
        <v>43293</v>
      </c>
      <c r="I1319" s="1531" t="s">
        <v>2014</v>
      </c>
      <c r="J1319" s="1533">
        <v>19</v>
      </c>
      <c r="K1319" s="1533">
        <v>19</v>
      </c>
      <c r="L1319" s="1533">
        <v>1</v>
      </c>
      <c r="M1319" s="1534">
        <v>0</v>
      </c>
      <c r="N1319" s="1032">
        <v>43363</v>
      </c>
      <c r="O1319" s="1032" t="s">
        <v>590</v>
      </c>
      <c r="P1319" s="1032" t="s">
        <v>590</v>
      </c>
      <c r="Q1319" s="1032" t="s">
        <v>590</v>
      </c>
      <c r="R1319" s="1028"/>
      <c r="S1319" s="113">
        <v>28298</v>
      </c>
      <c r="T1319" s="1533">
        <v>39</v>
      </c>
      <c r="U1319" s="1533">
        <v>39</v>
      </c>
      <c r="V1319" s="1531">
        <v>43369</v>
      </c>
      <c r="W1319" s="1535" t="s">
        <v>3363</v>
      </c>
      <c r="X1319" s="1531"/>
      <c r="Y1319" s="1531">
        <v>43374</v>
      </c>
      <c r="Z1319" s="1548"/>
      <c r="AA1319" s="1551"/>
      <c r="AB1319" s="1735"/>
      <c r="AC1319" s="191"/>
      <c r="AK1319" s="55"/>
      <c r="AL1319" s="55"/>
      <c r="AM1319" s="55"/>
    </row>
    <row r="1320" spans="1:39" s="1" customFormat="1" ht="15" customHeight="1" x14ac:dyDescent="0.25">
      <c r="A1320" s="1101">
        <v>27556</v>
      </c>
      <c r="B1320" s="1028">
        <v>329</v>
      </c>
      <c r="C1320" s="1529" t="s">
        <v>3364</v>
      </c>
      <c r="D1320" s="1736" t="s">
        <v>3365</v>
      </c>
      <c r="E1320" s="1029">
        <v>43280</v>
      </c>
      <c r="F1320" s="1531"/>
      <c r="G1320" s="1532">
        <v>43287</v>
      </c>
      <c r="H1320" s="1531">
        <v>43290</v>
      </c>
      <c r="I1320" s="1531" t="s">
        <v>3352</v>
      </c>
      <c r="J1320" s="1533">
        <v>80</v>
      </c>
      <c r="K1320" s="1533">
        <v>80</v>
      </c>
      <c r="L1320" s="1533">
        <v>1</v>
      </c>
      <c r="M1320" s="1534">
        <v>0</v>
      </c>
      <c r="N1320" s="1032">
        <v>43369</v>
      </c>
      <c r="O1320" s="1032" t="s">
        <v>590</v>
      </c>
      <c r="P1320" s="1032" t="s">
        <v>590</v>
      </c>
      <c r="Q1320" s="1032" t="s">
        <v>590</v>
      </c>
      <c r="R1320" s="1028"/>
      <c r="S1320" s="1206">
        <v>27556</v>
      </c>
      <c r="T1320" s="1533">
        <v>120</v>
      </c>
      <c r="U1320" s="1533">
        <v>120</v>
      </c>
      <c r="V1320" s="1531">
        <v>43372</v>
      </c>
      <c r="W1320" s="1535" t="s">
        <v>3366</v>
      </c>
      <c r="X1320" s="1531"/>
      <c r="Y1320" s="1531">
        <v>43381</v>
      </c>
      <c r="Z1320" s="1548"/>
      <c r="AA1320" s="1551"/>
      <c r="AB1320" s="1735"/>
      <c r="AC1320" s="191"/>
      <c r="AK1320" s="55"/>
      <c r="AL1320" s="55"/>
      <c r="AM1320" s="55"/>
    </row>
    <row r="1321" spans="1:39" s="1" customFormat="1" ht="15" customHeight="1" x14ac:dyDescent="0.25">
      <c r="A1321" s="1101">
        <v>27557</v>
      </c>
      <c r="B1321" s="1028">
        <v>330</v>
      </c>
      <c r="C1321" s="1529" t="s">
        <v>3367</v>
      </c>
      <c r="D1321" s="1736" t="s">
        <v>3368</v>
      </c>
      <c r="E1321" s="1029">
        <v>43280</v>
      </c>
      <c r="F1321" s="1531"/>
      <c r="G1321" s="1532">
        <v>43284</v>
      </c>
      <c r="H1321" s="1531">
        <v>43286</v>
      </c>
      <c r="I1321" s="1531" t="s">
        <v>3369</v>
      </c>
      <c r="J1321" s="1533">
        <v>93</v>
      </c>
      <c r="K1321" s="1533">
        <v>50</v>
      </c>
      <c r="L1321" s="1533">
        <v>44</v>
      </c>
      <c r="M1321" s="1534">
        <v>0</v>
      </c>
      <c r="N1321" s="1032">
        <v>43369</v>
      </c>
      <c r="O1321" s="1032" t="s">
        <v>590</v>
      </c>
      <c r="P1321" s="1032" t="s">
        <v>590</v>
      </c>
      <c r="Q1321" s="1032" t="s">
        <v>590</v>
      </c>
      <c r="R1321" s="1028"/>
      <c r="S1321" s="113">
        <v>27557</v>
      </c>
      <c r="T1321" s="1533">
        <v>210</v>
      </c>
      <c r="U1321" s="1533">
        <v>210</v>
      </c>
      <c r="V1321" s="1531">
        <v>43372</v>
      </c>
      <c r="W1321" s="1535" t="s">
        <v>3370</v>
      </c>
      <c r="X1321" s="1531"/>
      <c r="Y1321" s="1531">
        <v>43381</v>
      </c>
      <c r="Z1321" s="1548"/>
      <c r="AA1321" s="1551"/>
      <c r="AB1321" s="1735"/>
      <c r="AC1321" s="191"/>
      <c r="AK1321" s="55"/>
      <c r="AL1321" s="55"/>
      <c r="AM1321" s="55"/>
    </row>
    <row r="1322" spans="1:39" s="1" customFormat="1" ht="15" customHeight="1" x14ac:dyDescent="0.25">
      <c r="A1322" s="892">
        <v>28516</v>
      </c>
      <c r="B1322" s="1028" t="s">
        <v>3371</v>
      </c>
      <c r="C1322" s="1039" t="s">
        <v>3372</v>
      </c>
      <c r="D1322" s="1530" t="s">
        <v>2499</v>
      </c>
      <c r="E1322" s="1029"/>
      <c r="F1322" s="1531"/>
      <c r="G1322" s="1532">
        <v>43305</v>
      </c>
      <c r="H1322" s="1531">
        <v>43307</v>
      </c>
      <c r="I1322" s="1531" t="s">
        <v>3373</v>
      </c>
      <c r="J1322" s="1533"/>
      <c r="K1322" s="1533"/>
      <c r="L1322" s="1533"/>
      <c r="M1322" s="1534"/>
      <c r="N1322" s="1032"/>
      <c r="O1322" s="1205"/>
      <c r="P1322" s="1032"/>
      <c r="Q1322" s="1205"/>
      <c r="R1322" s="1028"/>
      <c r="S1322" s="1206">
        <v>28516</v>
      </c>
      <c r="T1322" s="1533"/>
      <c r="U1322" s="1533"/>
      <c r="V1322" s="1531"/>
      <c r="W1322" s="1535" t="s">
        <v>3370</v>
      </c>
      <c r="X1322" s="1531"/>
      <c r="Y1322" s="1531"/>
      <c r="Z1322" s="1548"/>
      <c r="AA1322" s="1551"/>
      <c r="AB1322" s="1735"/>
      <c r="AC1322" s="191"/>
      <c r="AK1322" s="55"/>
      <c r="AL1322" s="55"/>
      <c r="AM1322" s="55"/>
    </row>
    <row r="1324" spans="1:39" s="1" customFormat="1" ht="15" customHeight="1" x14ac:dyDescent="0.25">
      <c r="A1324" s="1213" t="s">
        <v>3374</v>
      </c>
      <c r="B1324" s="1400"/>
      <c r="C1324" s="1664"/>
      <c r="D1324" s="1440"/>
      <c r="E1324" s="1394"/>
      <c r="F1324" s="1394"/>
      <c r="G1324" s="1395"/>
      <c r="H1324" s="1394"/>
      <c r="I1324" s="1394"/>
      <c r="J1324" s="1397"/>
      <c r="K1324" s="1397"/>
      <c r="L1324" s="1397"/>
      <c r="M1324" s="1397"/>
      <c r="N1324" s="1394"/>
      <c r="O1324" s="1395"/>
      <c r="P1324" s="1394"/>
      <c r="Q1324" s="1395"/>
      <c r="R1324" s="1402"/>
      <c r="S1324" s="1396"/>
      <c r="T1324" s="1397"/>
      <c r="U1324" s="1397"/>
      <c r="V1324" s="1394"/>
      <c r="W1324" s="1394"/>
      <c r="X1324" s="1394"/>
      <c r="Y1324" s="1394"/>
      <c r="Z1324" s="1395"/>
      <c r="AA1324" s="1403"/>
      <c r="AB1324" s="1404"/>
      <c r="AC1324" s="191"/>
      <c r="AK1324" s="55"/>
      <c r="AL1324" s="55"/>
      <c r="AM1324" s="55"/>
    </row>
    <row r="1325" spans="1:39" s="1" customFormat="1" ht="15" customHeight="1" x14ac:dyDescent="0.25">
      <c r="A1325" s="1101">
        <v>27957</v>
      </c>
      <c r="B1325" s="1225">
        <v>101</v>
      </c>
      <c r="C1325" s="1390" t="s">
        <v>3375</v>
      </c>
      <c r="D1325" s="1227" t="s">
        <v>3376</v>
      </c>
      <c r="E1325" s="1044"/>
      <c r="F1325" s="1230"/>
      <c r="G1325" s="1064">
        <v>43340</v>
      </c>
      <c r="H1325" s="1230">
        <v>43354</v>
      </c>
      <c r="I1325" s="1230" t="s">
        <v>3377</v>
      </c>
      <c r="J1325" s="1379">
        <v>41</v>
      </c>
      <c r="K1325" s="1405">
        <v>0</v>
      </c>
      <c r="L1325" s="1379">
        <v>13</v>
      </c>
      <c r="M1325" s="1391">
        <v>0</v>
      </c>
      <c r="N1325" s="1231">
        <v>43411</v>
      </c>
      <c r="O1325" s="1234" t="s">
        <v>590</v>
      </c>
      <c r="P1325" s="1231" t="s">
        <v>590</v>
      </c>
      <c r="Q1325" s="1234" t="s">
        <v>590</v>
      </c>
      <c r="R1325" s="1225"/>
      <c r="S1325" s="1101">
        <v>27957</v>
      </c>
      <c r="T1325" s="1379">
        <v>40</v>
      </c>
      <c r="U1325" s="1379">
        <v>40</v>
      </c>
      <c r="V1325" s="1230">
        <v>43423</v>
      </c>
      <c r="W1325" s="1280">
        <v>1</v>
      </c>
      <c r="X1325" s="1230"/>
      <c r="Y1325" s="1230">
        <v>43425</v>
      </c>
      <c r="Z1325" s="1234"/>
      <c r="AA1325" s="1226"/>
      <c r="AB1325" s="1110"/>
      <c r="AC1325" s="191"/>
      <c r="AK1325" s="55"/>
      <c r="AL1325" s="55"/>
      <c r="AM1325" s="55"/>
    </row>
    <row r="1326" spans="1:39" s="1" customFormat="1" ht="15" customHeight="1" x14ac:dyDescent="0.25">
      <c r="A1326" s="1101">
        <v>27958</v>
      </c>
      <c r="B1326" s="1225">
        <v>102</v>
      </c>
      <c r="C1326" s="1390" t="s">
        <v>3378</v>
      </c>
      <c r="D1326" s="1227" t="s">
        <v>763</v>
      </c>
      <c r="E1326" s="1044"/>
      <c r="F1326" s="1230"/>
      <c r="G1326" s="1064">
        <v>43336</v>
      </c>
      <c r="H1326" s="1230">
        <v>43339</v>
      </c>
      <c r="I1326" s="1230" t="s">
        <v>3379</v>
      </c>
      <c r="J1326" s="1379">
        <v>60</v>
      </c>
      <c r="K1326" s="1405">
        <v>0</v>
      </c>
      <c r="L1326" s="1379">
        <v>25</v>
      </c>
      <c r="M1326" s="1391">
        <v>0</v>
      </c>
      <c r="N1326" s="1231">
        <v>43413</v>
      </c>
      <c r="O1326" s="1234" t="s">
        <v>590</v>
      </c>
      <c r="P1326" s="1231" t="s">
        <v>590</v>
      </c>
      <c r="Q1326" s="1234" t="s">
        <v>590</v>
      </c>
      <c r="R1326" s="1225"/>
      <c r="S1326" s="1101">
        <v>27958</v>
      </c>
      <c r="T1326" s="1379">
        <v>109</v>
      </c>
      <c r="U1326" s="1379">
        <v>109</v>
      </c>
      <c r="V1326" s="1230">
        <v>43423</v>
      </c>
      <c r="W1326" s="1280">
        <v>1</v>
      </c>
      <c r="X1326" s="1230"/>
      <c r="Y1326" s="1230">
        <v>43425</v>
      </c>
      <c r="Z1326" s="1234"/>
      <c r="AA1326" s="1226"/>
      <c r="AB1326" s="1110"/>
      <c r="AC1326" s="191"/>
      <c r="AK1326" s="55"/>
      <c r="AL1326" s="55"/>
      <c r="AM1326" s="55"/>
    </row>
    <row r="1327" spans="1:39" s="1" customFormat="1" ht="15" customHeight="1" x14ac:dyDescent="0.25">
      <c r="A1327" s="1101">
        <v>27959</v>
      </c>
      <c r="B1327" s="1225">
        <v>103</v>
      </c>
      <c r="C1327" s="1390" t="s">
        <v>3380</v>
      </c>
      <c r="D1327" s="1680" t="s">
        <v>3088</v>
      </c>
      <c r="E1327" s="1044"/>
      <c r="F1327" s="1230"/>
      <c r="G1327" s="1064">
        <v>43336</v>
      </c>
      <c r="H1327" s="1230">
        <v>43348</v>
      </c>
      <c r="I1327" s="1230" t="s">
        <v>3381</v>
      </c>
      <c r="J1327" s="1379">
        <v>218</v>
      </c>
      <c r="K1327" s="1405">
        <v>0</v>
      </c>
      <c r="L1327" s="1379">
        <v>297</v>
      </c>
      <c r="M1327" s="1391">
        <v>0</v>
      </c>
      <c r="N1327" s="1231">
        <v>43396</v>
      </c>
      <c r="O1327" s="1234" t="s">
        <v>590</v>
      </c>
      <c r="P1327" s="1231" t="s">
        <v>590</v>
      </c>
      <c r="Q1327" s="1234" t="s">
        <v>590</v>
      </c>
      <c r="R1327" s="1225"/>
      <c r="S1327" s="1101">
        <v>27959</v>
      </c>
      <c r="T1327" s="1379">
        <v>233</v>
      </c>
      <c r="U1327" s="1379">
        <v>233</v>
      </c>
      <c r="V1327" s="1230">
        <v>43423</v>
      </c>
      <c r="W1327" s="1280">
        <v>1</v>
      </c>
      <c r="X1327" s="1230"/>
      <c r="Y1327" s="1230">
        <v>43425</v>
      </c>
      <c r="Z1327" s="1234"/>
      <c r="AA1327" s="1226"/>
      <c r="AB1327" s="1110"/>
      <c r="AC1327" s="191"/>
      <c r="AK1327" s="55"/>
      <c r="AL1327" s="55"/>
      <c r="AM1327" s="55"/>
    </row>
    <row r="1328" spans="1:39" s="1" customFormat="1" ht="15" customHeight="1" x14ac:dyDescent="0.25">
      <c r="A1328" s="1101">
        <v>27960</v>
      </c>
      <c r="B1328" s="1225">
        <v>104</v>
      </c>
      <c r="C1328" s="1390" t="s">
        <v>3382</v>
      </c>
      <c r="D1328" s="1227" t="s">
        <v>3383</v>
      </c>
      <c r="E1328" s="1044"/>
      <c r="F1328" s="1230"/>
      <c r="G1328" s="1064">
        <v>43332</v>
      </c>
      <c r="H1328" s="1230">
        <v>43354</v>
      </c>
      <c r="I1328" s="1230" t="s">
        <v>3377</v>
      </c>
      <c r="J1328" s="1379">
        <v>16</v>
      </c>
      <c r="K1328" s="1405">
        <v>0</v>
      </c>
      <c r="L1328" s="1379">
        <v>8</v>
      </c>
      <c r="M1328" s="1391">
        <v>0</v>
      </c>
      <c r="N1328" s="1231">
        <v>43413</v>
      </c>
      <c r="O1328" s="1234" t="s">
        <v>590</v>
      </c>
      <c r="P1328" s="1231" t="s">
        <v>590</v>
      </c>
      <c r="Q1328" s="1234" t="s">
        <v>590</v>
      </c>
      <c r="R1328" s="1225"/>
      <c r="S1328" s="1101">
        <v>27960</v>
      </c>
      <c r="T1328" s="1379">
        <v>7</v>
      </c>
      <c r="U1328" s="1379">
        <v>7</v>
      </c>
      <c r="V1328" s="1230">
        <v>43423</v>
      </c>
      <c r="W1328" s="1280">
        <v>1</v>
      </c>
      <c r="X1328" s="1230"/>
      <c r="Y1328" s="1230">
        <v>43425</v>
      </c>
      <c r="Z1328" s="1234"/>
      <c r="AA1328" s="1226"/>
      <c r="AB1328" s="1110"/>
      <c r="AC1328" s="191"/>
      <c r="AK1328" s="55"/>
      <c r="AL1328" s="55"/>
      <c r="AM1328" s="55"/>
    </row>
    <row r="1329" spans="1:39" s="1" customFormat="1" ht="15" customHeight="1" x14ac:dyDescent="0.25">
      <c r="A1329" s="892">
        <v>28816</v>
      </c>
      <c r="B1329" s="1225" t="s">
        <v>2788</v>
      </c>
      <c r="C1329" s="1390" t="s">
        <v>3384</v>
      </c>
      <c r="D1329" s="1227" t="s">
        <v>3116</v>
      </c>
      <c r="E1329" s="1044"/>
      <c r="F1329" s="1230"/>
      <c r="G1329" s="1064">
        <v>43318</v>
      </c>
      <c r="H1329" s="162">
        <v>43319</v>
      </c>
      <c r="I1329" s="1230" t="s">
        <v>3111</v>
      </c>
      <c r="J1329" s="1379"/>
      <c r="K1329" s="1405">
        <v>0</v>
      </c>
      <c r="L1329" s="1379"/>
      <c r="M1329" s="1391">
        <v>0</v>
      </c>
      <c r="N1329" s="1231"/>
      <c r="O1329" s="1234"/>
      <c r="P1329" s="1231"/>
      <c r="Q1329" s="1234"/>
      <c r="R1329" s="1225"/>
      <c r="S1329" s="1101">
        <v>28816</v>
      </c>
      <c r="T1329" s="1379"/>
      <c r="U1329" s="1379"/>
      <c r="V1329" s="1230">
        <v>43423</v>
      </c>
      <c r="W1329" s="1280">
        <v>1</v>
      </c>
      <c r="X1329" s="1230"/>
      <c r="Y1329" s="1230">
        <v>43425</v>
      </c>
      <c r="Z1329" s="1234"/>
      <c r="AA1329" s="1226"/>
      <c r="AB1329" s="1110"/>
      <c r="AC1329" s="191"/>
      <c r="AK1329" s="55"/>
      <c r="AL1329" s="55"/>
      <c r="AM1329" s="55"/>
    </row>
    <row r="1330" spans="1:39" s="1" customFormat="1" ht="15" customHeight="1" x14ac:dyDescent="0.25">
      <c r="A1330" s="892">
        <v>28817</v>
      </c>
      <c r="B1330" s="1225" t="s">
        <v>2706</v>
      </c>
      <c r="C1330" s="1390" t="s">
        <v>3385</v>
      </c>
      <c r="D1330" s="1227" t="s">
        <v>3116</v>
      </c>
      <c r="E1330" s="1044"/>
      <c r="F1330" s="1230"/>
      <c r="G1330" s="1064">
        <v>43318</v>
      </c>
      <c r="H1330" s="1230">
        <v>43319</v>
      </c>
      <c r="I1330" s="1230" t="s">
        <v>3111</v>
      </c>
      <c r="J1330" s="1379"/>
      <c r="K1330" s="1405">
        <v>0</v>
      </c>
      <c r="L1330" s="1379"/>
      <c r="M1330" s="1391">
        <v>0</v>
      </c>
      <c r="N1330" s="1231"/>
      <c r="O1330" s="1234"/>
      <c r="P1330" s="1231"/>
      <c r="Q1330" s="1234"/>
      <c r="R1330" s="1225"/>
      <c r="S1330" s="1101">
        <v>28817</v>
      </c>
      <c r="T1330" s="1379"/>
      <c r="U1330" s="1379"/>
      <c r="V1330" s="1230">
        <v>43423</v>
      </c>
      <c r="W1330" s="1280">
        <v>1</v>
      </c>
      <c r="X1330" s="1230"/>
      <c r="Y1330" s="1230">
        <v>43425</v>
      </c>
      <c r="Z1330" s="1234"/>
      <c r="AA1330" s="1226"/>
      <c r="AB1330" s="1110"/>
      <c r="AC1330" s="191"/>
      <c r="AK1330" s="55"/>
      <c r="AL1330" s="55"/>
      <c r="AM1330" s="55"/>
    </row>
    <row r="1331" spans="1:39" s="1" customFormat="1" ht="15" customHeight="1" x14ac:dyDescent="0.25">
      <c r="A1331" s="1101">
        <v>27961</v>
      </c>
      <c r="B1331" s="1225">
        <v>105</v>
      </c>
      <c r="C1331" s="1390" t="s">
        <v>3386</v>
      </c>
      <c r="D1331" s="1227" t="s">
        <v>3091</v>
      </c>
      <c r="E1331" s="1044"/>
      <c r="F1331" s="1230"/>
      <c r="G1331" s="1064">
        <v>43335</v>
      </c>
      <c r="H1331" s="1230">
        <v>43340</v>
      </c>
      <c r="I1331" s="1230" t="s">
        <v>3387</v>
      </c>
      <c r="J1331" s="1379">
        <v>22</v>
      </c>
      <c r="K1331" s="1405">
        <v>0</v>
      </c>
      <c r="L1331" s="1379">
        <v>10</v>
      </c>
      <c r="M1331" s="1391">
        <v>0</v>
      </c>
      <c r="N1331" s="1231">
        <v>43416</v>
      </c>
      <c r="O1331" s="1234" t="s">
        <v>590</v>
      </c>
      <c r="P1331" s="1231" t="s">
        <v>590</v>
      </c>
      <c r="Q1331" s="1234" t="s">
        <v>590</v>
      </c>
      <c r="R1331" s="1225"/>
      <c r="S1331" s="1101">
        <v>27961</v>
      </c>
      <c r="T1331" s="1379">
        <v>38</v>
      </c>
      <c r="U1331" s="1379">
        <v>38</v>
      </c>
      <c r="V1331" s="1230">
        <v>43432</v>
      </c>
      <c r="W1331" s="1280">
        <v>2</v>
      </c>
      <c r="X1331" s="1230"/>
      <c r="Y1331" s="1230">
        <v>43434</v>
      </c>
      <c r="Z1331" s="1234"/>
      <c r="AA1331" s="1226"/>
      <c r="AB1331" s="1110"/>
      <c r="AC1331" s="191"/>
      <c r="AK1331" s="55"/>
      <c r="AL1331" s="55"/>
      <c r="AM1331" s="55"/>
    </row>
    <row r="1332" spans="1:39" s="1" customFormat="1" ht="15" customHeight="1" x14ac:dyDescent="0.25">
      <c r="A1332" s="1101">
        <v>27962</v>
      </c>
      <c r="B1332" s="1225">
        <v>106</v>
      </c>
      <c r="C1332" s="1390" t="s">
        <v>3388</v>
      </c>
      <c r="D1332" s="1227" t="s">
        <v>2287</v>
      </c>
      <c r="E1332" s="1044"/>
      <c r="F1332" s="1230"/>
      <c r="G1332" s="1064">
        <v>43312</v>
      </c>
      <c r="H1332" s="1230">
        <v>43325</v>
      </c>
      <c r="I1332" s="1230" t="s">
        <v>3093</v>
      </c>
      <c r="J1332" s="1379">
        <v>106</v>
      </c>
      <c r="K1332" s="1405">
        <v>0</v>
      </c>
      <c r="L1332" s="1379">
        <v>48</v>
      </c>
      <c r="M1332" s="1391">
        <v>0</v>
      </c>
      <c r="N1332" s="1231">
        <v>43411</v>
      </c>
      <c r="O1332" s="1234" t="s">
        <v>590</v>
      </c>
      <c r="P1332" s="1231" t="s">
        <v>590</v>
      </c>
      <c r="Q1332" s="1234" t="s">
        <v>590</v>
      </c>
      <c r="R1332" s="1225"/>
      <c r="S1332" s="1101">
        <v>27962</v>
      </c>
      <c r="T1332" s="1379">
        <v>342</v>
      </c>
      <c r="U1332" s="1379">
        <v>342</v>
      </c>
      <c r="V1332" s="1230">
        <v>43432</v>
      </c>
      <c r="W1332" s="1280">
        <v>2</v>
      </c>
      <c r="X1332" s="1230"/>
      <c r="Y1332" s="1230">
        <v>43434</v>
      </c>
      <c r="Z1332" s="1234"/>
      <c r="AA1332" s="1226"/>
      <c r="AB1332" s="1110"/>
      <c r="AC1332" s="191"/>
      <c r="AK1332" s="55"/>
      <c r="AL1332" s="55"/>
      <c r="AM1332" s="55"/>
    </row>
    <row r="1333" spans="1:39" s="1" customFormat="1" ht="15" customHeight="1" x14ac:dyDescent="0.25">
      <c r="A1333" s="892">
        <v>27963</v>
      </c>
      <c r="B1333" s="1225" t="s">
        <v>2653</v>
      </c>
      <c r="C1333" s="1390" t="s">
        <v>3389</v>
      </c>
      <c r="D1333" s="1227" t="s">
        <v>722</v>
      </c>
      <c r="E1333" s="1044"/>
      <c r="F1333" s="1230"/>
      <c r="G1333" s="1064">
        <v>43318</v>
      </c>
      <c r="H1333" s="1230">
        <v>43319</v>
      </c>
      <c r="I1333" s="1230" t="s">
        <v>3111</v>
      </c>
      <c r="J1333" s="1379">
        <v>14</v>
      </c>
      <c r="K1333" s="1405">
        <v>0</v>
      </c>
      <c r="L1333" s="1379">
        <v>14</v>
      </c>
      <c r="M1333" s="1391">
        <v>0</v>
      </c>
      <c r="N1333" s="1231">
        <v>43385</v>
      </c>
      <c r="O1333" s="1234" t="s">
        <v>590</v>
      </c>
      <c r="P1333" s="1231" t="s">
        <v>590</v>
      </c>
      <c r="Q1333" s="1234" t="s">
        <v>590</v>
      </c>
      <c r="R1333" s="1225"/>
      <c r="S1333" s="1101">
        <v>27963</v>
      </c>
      <c r="T1333" s="1379">
        <v>33</v>
      </c>
      <c r="U1333" s="1379">
        <v>33</v>
      </c>
      <c r="V1333" s="1230">
        <v>43432</v>
      </c>
      <c r="W1333" s="1280">
        <v>2</v>
      </c>
      <c r="X1333" s="1230"/>
      <c r="Y1333" s="1230">
        <v>43434</v>
      </c>
      <c r="Z1333" s="1234"/>
      <c r="AA1333" s="1226"/>
      <c r="AB1333" s="1110"/>
      <c r="AC1333" s="191"/>
      <c r="AK1333" s="55"/>
      <c r="AL1333" s="55"/>
      <c r="AM1333" s="55"/>
    </row>
    <row r="1334" spans="1:39" s="1" customFormat="1" ht="15" customHeight="1" x14ac:dyDescent="0.25">
      <c r="A1334" s="1101">
        <v>28776</v>
      </c>
      <c r="B1334" s="1225" t="s">
        <v>2637</v>
      </c>
      <c r="C1334" s="1390" t="s">
        <v>3390</v>
      </c>
      <c r="D1334" s="1227" t="s">
        <v>3096</v>
      </c>
      <c r="E1334" s="1044"/>
      <c r="F1334" s="1230"/>
      <c r="G1334" s="1064">
        <v>43340</v>
      </c>
      <c r="H1334" s="1230">
        <v>43355</v>
      </c>
      <c r="I1334" s="1230" t="s">
        <v>3377</v>
      </c>
      <c r="J1334" s="1379">
        <v>76</v>
      </c>
      <c r="K1334" s="1405">
        <v>0</v>
      </c>
      <c r="L1334" s="1379">
        <v>50</v>
      </c>
      <c r="M1334" s="1391">
        <v>0</v>
      </c>
      <c r="N1334" s="1231">
        <v>43411</v>
      </c>
      <c r="O1334" s="1234" t="s">
        <v>590</v>
      </c>
      <c r="P1334" s="1231" t="s">
        <v>590</v>
      </c>
      <c r="Q1334" s="1234" t="s">
        <v>590</v>
      </c>
      <c r="R1334" s="1225"/>
      <c r="S1334" s="1101">
        <v>28776</v>
      </c>
      <c r="T1334" s="1379">
        <v>98</v>
      </c>
      <c r="U1334" s="1379">
        <v>98</v>
      </c>
      <c r="V1334" s="1230">
        <v>43432</v>
      </c>
      <c r="W1334" s="1280">
        <v>2</v>
      </c>
      <c r="X1334" s="1230"/>
      <c r="Y1334" s="1230">
        <v>43434</v>
      </c>
      <c r="Z1334" s="1234"/>
      <c r="AA1334" s="1226"/>
      <c r="AB1334" s="1110"/>
      <c r="AC1334" s="191"/>
      <c r="AK1334" s="55"/>
      <c r="AL1334" s="55"/>
      <c r="AM1334" s="55"/>
    </row>
    <row r="1335" spans="1:39" s="1" customFormat="1" ht="15" customHeight="1" x14ac:dyDescent="0.25">
      <c r="A1335" s="892">
        <v>28818</v>
      </c>
      <c r="B1335" s="1225" t="s">
        <v>3294</v>
      </c>
      <c r="C1335" s="1390" t="s">
        <v>3391</v>
      </c>
      <c r="D1335" s="1227" t="s">
        <v>3116</v>
      </c>
      <c r="E1335" s="1044"/>
      <c r="F1335" s="1230"/>
      <c r="G1335" s="1064">
        <v>43318</v>
      </c>
      <c r="H1335" s="1230">
        <v>43319</v>
      </c>
      <c r="I1335" s="1230" t="s">
        <v>3111</v>
      </c>
      <c r="J1335" s="1379"/>
      <c r="K1335" s="1405">
        <v>0</v>
      </c>
      <c r="L1335" s="1379"/>
      <c r="M1335" s="1391">
        <v>0</v>
      </c>
      <c r="N1335" s="1231"/>
      <c r="O1335" s="1234"/>
      <c r="P1335" s="1231"/>
      <c r="Q1335" s="1234"/>
      <c r="R1335" s="1225"/>
      <c r="S1335" s="1101">
        <v>28818</v>
      </c>
      <c r="T1335" s="1379"/>
      <c r="U1335" s="1379"/>
      <c r="V1335" s="1230">
        <v>43432</v>
      </c>
      <c r="W1335" s="1280">
        <v>2</v>
      </c>
      <c r="X1335" s="1230"/>
      <c r="Y1335" s="1230">
        <v>43434</v>
      </c>
      <c r="Z1335" s="1234"/>
      <c r="AA1335" s="1226"/>
      <c r="AB1335" s="1110"/>
      <c r="AC1335" s="191"/>
      <c r="AK1335" s="55"/>
      <c r="AL1335" s="55"/>
      <c r="AM1335" s="55"/>
    </row>
    <row r="1336" spans="1:39" s="1" customFormat="1" ht="15" customHeight="1" x14ac:dyDescent="0.25">
      <c r="A1336" s="892">
        <v>28819</v>
      </c>
      <c r="B1336" s="1225" t="s">
        <v>2711</v>
      </c>
      <c r="C1336" s="1390" t="s">
        <v>3392</v>
      </c>
      <c r="D1336" s="1227" t="s">
        <v>3122</v>
      </c>
      <c r="E1336" s="1044"/>
      <c r="F1336" s="1230"/>
      <c r="G1336" s="1064">
        <v>43318</v>
      </c>
      <c r="H1336" s="1230">
        <v>43319</v>
      </c>
      <c r="I1336" s="1230" t="s">
        <v>3111</v>
      </c>
      <c r="J1336" s="1379"/>
      <c r="K1336" s="1405">
        <v>0</v>
      </c>
      <c r="L1336" s="1379"/>
      <c r="M1336" s="1391">
        <v>0</v>
      </c>
      <c r="N1336" s="1231"/>
      <c r="O1336" s="1234"/>
      <c r="P1336" s="1231"/>
      <c r="Q1336" s="1234"/>
      <c r="R1336" s="1225"/>
      <c r="S1336" s="1101">
        <v>28819</v>
      </c>
      <c r="T1336" s="1379"/>
      <c r="U1336" s="1379"/>
      <c r="V1336" s="1230">
        <v>43432</v>
      </c>
      <c r="W1336" s="1280">
        <v>2</v>
      </c>
      <c r="X1336" s="1230"/>
      <c r="Y1336" s="1230">
        <v>43434</v>
      </c>
      <c r="Z1336" s="1234"/>
      <c r="AA1336" s="1226"/>
      <c r="AB1336" s="1110"/>
      <c r="AC1336" s="191"/>
      <c r="AK1336" s="55"/>
      <c r="AL1336" s="55"/>
      <c r="AM1336" s="55"/>
    </row>
    <row r="1337" spans="1:39" s="1" customFormat="1" ht="15" customHeight="1" x14ac:dyDescent="0.25">
      <c r="A1337" s="1105">
        <v>27964</v>
      </c>
      <c r="B1337" s="1225">
        <v>107</v>
      </c>
      <c r="C1337" s="1390" t="s">
        <v>3393</v>
      </c>
      <c r="D1337" s="1227" t="s">
        <v>696</v>
      </c>
      <c r="E1337" s="1044"/>
      <c r="F1337" s="1230"/>
      <c r="G1337" s="1064">
        <v>43335</v>
      </c>
      <c r="H1337" s="1230">
        <v>43355</v>
      </c>
      <c r="I1337" s="1230" t="s">
        <v>3377</v>
      </c>
      <c r="J1337" s="1379">
        <v>64</v>
      </c>
      <c r="K1337" s="1405">
        <v>0</v>
      </c>
      <c r="L1337" s="1379">
        <v>30</v>
      </c>
      <c r="M1337" s="1391">
        <v>0</v>
      </c>
      <c r="N1337" s="1231">
        <v>43413</v>
      </c>
      <c r="O1337" s="1234" t="s">
        <v>590</v>
      </c>
      <c r="P1337" s="1231" t="s">
        <v>590</v>
      </c>
      <c r="Q1337" s="1234" t="s">
        <v>590</v>
      </c>
      <c r="R1337" s="1225"/>
      <c r="S1337" s="1101">
        <v>27964</v>
      </c>
      <c r="T1337" s="1379">
        <v>61</v>
      </c>
      <c r="U1337" s="1379">
        <v>61</v>
      </c>
      <c r="V1337" s="1230">
        <v>43433</v>
      </c>
      <c r="W1337" s="1280">
        <v>3</v>
      </c>
      <c r="X1337" s="1230"/>
      <c r="Y1337" s="1230">
        <v>43434</v>
      </c>
      <c r="Z1337" s="1234"/>
      <c r="AA1337" s="1226"/>
      <c r="AB1337" s="1110"/>
      <c r="AC1337" s="191"/>
      <c r="AK1337" s="55"/>
      <c r="AL1337" s="55"/>
      <c r="AM1337" s="55"/>
    </row>
    <row r="1338" spans="1:39" s="1" customFormat="1" ht="15" customHeight="1" x14ac:dyDescent="0.25">
      <c r="A1338" s="1105">
        <v>27965</v>
      </c>
      <c r="B1338" s="1225">
        <v>108</v>
      </c>
      <c r="C1338" s="1390" t="s">
        <v>3394</v>
      </c>
      <c r="D1338" s="1227" t="s">
        <v>2080</v>
      </c>
      <c r="E1338" s="1044"/>
      <c r="F1338" s="1230"/>
      <c r="G1338" s="1064">
        <v>43335</v>
      </c>
      <c r="H1338" s="1230">
        <v>43355</v>
      </c>
      <c r="I1338" s="1230" t="s">
        <v>3395</v>
      </c>
      <c r="J1338" s="1379">
        <v>27</v>
      </c>
      <c r="K1338" s="1405">
        <v>0</v>
      </c>
      <c r="L1338" s="1379">
        <v>5</v>
      </c>
      <c r="M1338" s="1391">
        <v>0</v>
      </c>
      <c r="N1338" s="1231">
        <v>43413</v>
      </c>
      <c r="O1338" s="1234" t="s">
        <v>590</v>
      </c>
      <c r="P1338" s="1231" t="s">
        <v>590</v>
      </c>
      <c r="Q1338" s="1234" t="s">
        <v>590</v>
      </c>
      <c r="R1338" s="1225"/>
      <c r="S1338" s="1101">
        <v>27965</v>
      </c>
      <c r="T1338" s="1379">
        <v>46</v>
      </c>
      <c r="U1338" s="1379">
        <v>46</v>
      </c>
      <c r="V1338" s="1230">
        <v>43433</v>
      </c>
      <c r="W1338" s="1280">
        <v>3</v>
      </c>
      <c r="X1338" s="1230"/>
      <c r="Y1338" s="1230">
        <v>43434</v>
      </c>
      <c r="Z1338" s="1234"/>
      <c r="AA1338" s="1226"/>
      <c r="AB1338" s="1110"/>
      <c r="AC1338" s="191"/>
      <c r="AK1338" s="55"/>
      <c r="AL1338" s="55"/>
      <c r="AM1338" s="55"/>
    </row>
    <row r="1339" spans="1:39" s="1" customFormat="1" ht="15" customHeight="1" x14ac:dyDescent="0.25">
      <c r="A1339" s="892">
        <v>28820</v>
      </c>
      <c r="B1339" s="1225" t="s">
        <v>2500</v>
      </c>
      <c r="C1339" s="1390" t="s">
        <v>3396</v>
      </c>
      <c r="D1339" s="1227" t="s">
        <v>3397</v>
      </c>
      <c r="E1339" s="1044"/>
      <c r="F1339" s="1230"/>
      <c r="G1339" s="1064">
        <v>43318</v>
      </c>
      <c r="H1339" s="1230">
        <v>43319</v>
      </c>
      <c r="I1339" s="1230" t="s">
        <v>3111</v>
      </c>
      <c r="J1339" s="1379"/>
      <c r="K1339" s="1405">
        <v>0</v>
      </c>
      <c r="L1339" s="1379"/>
      <c r="M1339" s="1391">
        <v>0</v>
      </c>
      <c r="N1339" s="1231"/>
      <c r="O1339" s="1234"/>
      <c r="P1339" s="1231"/>
      <c r="Q1339" s="1234"/>
      <c r="R1339" s="1225"/>
      <c r="S1339" s="1101">
        <v>28820</v>
      </c>
      <c r="T1339" s="1379"/>
      <c r="U1339" s="1379"/>
      <c r="V1339" s="1230">
        <v>43433</v>
      </c>
      <c r="W1339" s="1280">
        <v>3</v>
      </c>
      <c r="X1339" s="1230"/>
      <c r="Y1339" s="1230">
        <v>43434</v>
      </c>
      <c r="Z1339" s="1234"/>
      <c r="AA1339" s="1226"/>
      <c r="AB1339" s="1110"/>
      <c r="AC1339" s="191"/>
      <c r="AK1339" s="55"/>
      <c r="AL1339" s="55"/>
      <c r="AM1339" s="55"/>
    </row>
    <row r="1340" spans="1:39" s="1" customFormat="1" ht="15" customHeight="1" x14ac:dyDescent="0.25">
      <c r="A1340" s="892">
        <v>27966</v>
      </c>
      <c r="B1340" s="1225">
        <v>120</v>
      </c>
      <c r="C1340" s="1390" t="s">
        <v>3398</v>
      </c>
      <c r="D1340" s="1227" t="s">
        <v>74</v>
      </c>
      <c r="E1340" s="1044"/>
      <c r="F1340" s="1230"/>
      <c r="G1340" s="1064"/>
      <c r="H1340" s="1230"/>
      <c r="I1340" s="1230"/>
      <c r="J1340" s="1379">
        <v>1</v>
      </c>
      <c r="K1340" s="1405">
        <v>0</v>
      </c>
      <c r="L1340" s="1379">
        <v>1</v>
      </c>
      <c r="M1340" s="1391">
        <v>0</v>
      </c>
      <c r="N1340" s="1231"/>
      <c r="O1340" s="1234"/>
      <c r="P1340" s="1231"/>
      <c r="Q1340" s="1234"/>
      <c r="R1340" s="1225"/>
      <c r="S1340" s="892"/>
      <c r="T1340" s="1379">
        <v>282</v>
      </c>
      <c r="U1340" s="1379">
        <v>282</v>
      </c>
      <c r="V1340" s="1230"/>
      <c r="W1340" s="1280"/>
      <c r="X1340" s="1230"/>
      <c r="Y1340" s="1230">
        <v>43434</v>
      </c>
      <c r="Z1340" s="1234"/>
      <c r="AA1340" s="1226"/>
      <c r="AB1340" s="1110"/>
      <c r="AC1340" s="191"/>
      <c r="AK1340" s="55"/>
      <c r="AL1340" s="55"/>
      <c r="AM1340" s="55"/>
    </row>
    <row r="1341" spans="1:39" s="1" customFormat="1" ht="15" customHeight="1" x14ac:dyDescent="0.25">
      <c r="A1341" s="892"/>
      <c r="B1341" s="1225"/>
      <c r="C1341" s="1390"/>
      <c r="D1341" s="1409"/>
      <c r="E1341" s="1044"/>
      <c r="F1341" s="1230"/>
      <c r="G1341" s="1064"/>
      <c r="H1341" s="1230"/>
      <c r="I1341" s="1230"/>
      <c r="J1341" s="1379"/>
      <c r="K1341" s="1379"/>
      <c r="L1341" s="1379"/>
      <c r="M1341" s="1391"/>
      <c r="N1341" s="1231"/>
      <c r="O1341" s="1234"/>
      <c r="P1341" s="1231"/>
      <c r="Q1341" s="1234"/>
      <c r="R1341" s="1225"/>
      <c r="S1341" s="892"/>
      <c r="T1341" s="1379"/>
      <c r="U1341" s="1379"/>
      <c r="V1341" s="1230"/>
      <c r="W1341" s="1280"/>
      <c r="X1341" s="1230"/>
      <c r="Y1341" s="1230"/>
      <c r="Z1341" s="1234"/>
      <c r="AA1341" s="1226"/>
      <c r="AB1341" s="1110"/>
      <c r="AC1341" s="191"/>
      <c r="AK1341" s="55"/>
      <c r="AL1341" s="55"/>
      <c r="AM1341" s="55"/>
    </row>
    <row r="1342" spans="1:39" s="1" customFormat="1" ht="15" customHeight="1" x14ac:dyDescent="0.25">
      <c r="A1342" s="892"/>
      <c r="B1342" s="1225"/>
      <c r="C1342" s="1390"/>
      <c r="D1342" s="1409"/>
      <c r="E1342" s="1044"/>
      <c r="F1342" s="1230"/>
      <c r="G1342" s="1064"/>
      <c r="H1342" s="1230"/>
      <c r="I1342" s="1230"/>
      <c r="J1342" s="1379"/>
      <c r="K1342" s="1379"/>
      <c r="L1342" s="1379"/>
      <c r="M1342" s="1391"/>
      <c r="N1342" s="1231"/>
      <c r="O1342" s="1234"/>
      <c r="P1342" s="1231"/>
      <c r="Q1342" s="1234"/>
      <c r="R1342" s="1225"/>
      <c r="S1342" s="892"/>
      <c r="T1342" s="1379"/>
      <c r="U1342" s="1379"/>
      <c r="V1342" s="1230"/>
      <c r="W1342" s="1280"/>
      <c r="X1342" s="1230"/>
      <c r="Y1342" s="1230"/>
      <c r="Z1342" s="1234"/>
      <c r="AA1342" s="1226"/>
      <c r="AB1342" s="1110"/>
      <c r="AC1342" s="191"/>
      <c r="AK1342" s="55"/>
      <c r="AL1342" s="55"/>
      <c r="AM1342" s="55"/>
    </row>
    <row r="1344" spans="1:39" s="1" customFormat="1" ht="15" customHeight="1" x14ac:dyDescent="0.25">
      <c r="A1344" s="2262" t="s">
        <v>3399</v>
      </c>
      <c r="B1344" s="2263"/>
      <c r="C1344" s="2263"/>
      <c r="D1344" s="2263"/>
      <c r="E1344" s="2289"/>
      <c r="F1344" s="1492"/>
      <c r="G1344" s="1493"/>
      <c r="H1344" s="1492"/>
      <c r="I1344" s="1492"/>
      <c r="J1344" s="1496"/>
      <c r="K1344" s="1496"/>
      <c r="L1344" s="1496"/>
      <c r="M1344" s="1497"/>
      <c r="N1344" s="1492"/>
      <c r="O1344" s="1496"/>
      <c r="P1344" s="1496"/>
      <c r="Q1344" s="1496"/>
      <c r="R1344" s="1496"/>
      <c r="S1344" s="1488"/>
      <c r="T1344" s="1496"/>
      <c r="U1344" s="1496"/>
      <c r="V1344" s="1492"/>
      <c r="W1344" s="1593"/>
      <c r="X1344" s="1492"/>
      <c r="Y1344" s="1492"/>
      <c r="Z1344" s="1492"/>
      <c r="AA1344" s="1675"/>
      <c r="AB1344" s="1501"/>
      <c r="AC1344" s="191"/>
    </row>
    <row r="1345" spans="1:39" s="1" customFormat="1" ht="15" customHeight="1" x14ac:dyDescent="0.25">
      <c r="A1345" s="1101">
        <v>28761</v>
      </c>
      <c r="B1345" s="1737" t="s">
        <v>3400</v>
      </c>
      <c r="C1345" s="1390" t="s">
        <v>1770</v>
      </c>
      <c r="D1345" s="1227" t="s">
        <v>3401</v>
      </c>
      <c r="E1345" s="1044"/>
      <c r="F1345" s="1230"/>
      <c r="G1345" s="1064">
        <v>43326</v>
      </c>
      <c r="H1345" s="1230">
        <v>43334</v>
      </c>
      <c r="I1345" s="1230" t="s">
        <v>3402</v>
      </c>
      <c r="J1345" s="1379"/>
      <c r="K1345" s="1379"/>
      <c r="L1345" s="1379"/>
      <c r="M1345" s="1391"/>
      <c r="N1345" s="1231">
        <v>43410</v>
      </c>
      <c r="O1345" s="1234" t="s">
        <v>590</v>
      </c>
      <c r="P1345" s="1231" t="s">
        <v>590</v>
      </c>
      <c r="Q1345" s="1234" t="s">
        <v>590</v>
      </c>
      <c r="R1345" s="1225"/>
      <c r="S1345" s="1101">
        <v>28761</v>
      </c>
      <c r="T1345" s="1379"/>
      <c r="U1345" s="1379"/>
      <c r="V1345" s="1230">
        <v>43434</v>
      </c>
      <c r="W1345" s="1280"/>
      <c r="X1345" s="1230"/>
      <c r="Y1345" s="1230">
        <v>43446</v>
      </c>
      <c r="Z1345" s="1234"/>
      <c r="AA1345" s="1226"/>
      <c r="AB1345" s="1110"/>
      <c r="AC1345" s="191"/>
    </row>
    <row r="1347" spans="1:39" s="1" customFormat="1" ht="15" customHeight="1" x14ac:dyDescent="0.25">
      <c r="A1347" s="2262" t="s">
        <v>3403</v>
      </c>
      <c r="B1347" s="2263"/>
      <c r="C1347" s="2263"/>
      <c r="D1347" s="1665"/>
      <c r="E1347" s="1394"/>
      <c r="F1347" s="1394"/>
      <c r="G1347" s="1395"/>
      <c r="H1347" s="1394"/>
      <c r="I1347" s="1394"/>
      <c r="J1347" s="1397"/>
      <c r="K1347" s="1397"/>
      <c r="L1347" s="1397"/>
      <c r="M1347" s="1666"/>
      <c r="N1347" s="1394"/>
      <c r="O1347" s="1394"/>
      <c r="P1347" s="1395"/>
      <c r="Q1347" s="1394"/>
      <c r="R1347" s="1400"/>
      <c r="S1347" s="1213"/>
      <c r="T1347" s="1397"/>
      <c r="U1347" s="1397"/>
      <c r="V1347" s="1394"/>
      <c r="W1347" s="1402"/>
      <c r="X1347" s="1394"/>
      <c r="Y1347" s="1394"/>
      <c r="Z1347" s="1394"/>
      <c r="AA1347" s="1395"/>
      <c r="AB1347" s="1394"/>
      <c r="AC1347" s="191"/>
      <c r="AK1347" s="55"/>
      <c r="AL1347" s="55"/>
      <c r="AM1347" s="55"/>
    </row>
    <row r="1348" spans="1:39" s="1" customFormat="1" ht="15" customHeight="1" x14ac:dyDescent="0.25">
      <c r="A1348" s="1101">
        <v>28794</v>
      </c>
      <c r="B1348" s="1225">
        <v>101</v>
      </c>
      <c r="C1348" s="1738" t="s">
        <v>3404</v>
      </c>
      <c r="D1348" s="1739" t="s">
        <v>3405</v>
      </c>
      <c r="E1348" s="1044"/>
      <c r="F1348" s="1230"/>
      <c r="G1348" s="1064">
        <v>43348</v>
      </c>
      <c r="H1348" s="1230">
        <v>43356</v>
      </c>
      <c r="I1348" s="1230" t="s">
        <v>3395</v>
      </c>
      <c r="J1348" s="1379">
        <v>0</v>
      </c>
      <c r="K1348" s="1405">
        <v>0</v>
      </c>
      <c r="L1348" s="1379">
        <v>0</v>
      </c>
      <c r="M1348" s="1391">
        <v>0</v>
      </c>
      <c r="N1348" s="1231">
        <v>43437</v>
      </c>
      <c r="O1348" s="1234" t="s">
        <v>590</v>
      </c>
      <c r="P1348" s="1231" t="s">
        <v>590</v>
      </c>
      <c r="Q1348" s="1234" t="s">
        <v>590</v>
      </c>
      <c r="R1348" s="1225"/>
      <c r="S1348" s="1101">
        <v>28794</v>
      </c>
      <c r="T1348" s="1379">
        <v>234</v>
      </c>
      <c r="U1348" s="1379">
        <v>234</v>
      </c>
      <c r="V1348" s="1230">
        <v>43455</v>
      </c>
      <c r="W1348" s="1280"/>
      <c r="X1348" s="1230"/>
      <c r="Y1348" s="1230">
        <v>43462</v>
      </c>
      <c r="Z1348" s="1234"/>
      <c r="AA1348" s="1226"/>
      <c r="AB1348" s="1110"/>
      <c r="AC1348" s="191"/>
      <c r="AK1348" s="55"/>
      <c r="AL1348" s="55"/>
      <c r="AM1348" s="55"/>
    </row>
    <row r="1350" spans="1:39" s="1" customFormat="1" ht="15" customHeight="1" x14ac:dyDescent="0.25">
      <c r="A1350" s="506" t="s">
        <v>3406</v>
      </c>
      <c r="B1350" s="507"/>
      <c r="C1350" s="575"/>
      <c r="D1350" s="508"/>
      <c r="E1350" s="509"/>
      <c r="F1350" s="509"/>
      <c r="G1350" s="510"/>
      <c r="H1350" s="509"/>
      <c r="I1350" s="509"/>
      <c r="J1350" s="464"/>
      <c r="K1350" s="464"/>
      <c r="L1350" s="464"/>
      <c r="M1350" s="465"/>
      <c r="N1350" s="509"/>
      <c r="O1350" s="511"/>
      <c r="P1350" s="509"/>
      <c r="Q1350" s="511"/>
      <c r="R1350" s="511"/>
      <c r="S1350" s="1496"/>
      <c r="T1350" s="464"/>
      <c r="U1350" s="465"/>
      <c r="V1350" s="509"/>
      <c r="W1350" s="512"/>
      <c r="X1350" s="509"/>
      <c r="Y1350" s="509"/>
      <c r="Z1350" s="511"/>
      <c r="AA1350" s="513"/>
      <c r="AB1350" s="514"/>
      <c r="AC1350" s="191"/>
    </row>
    <row r="1351" spans="1:39" s="1" customFormat="1" ht="15" customHeight="1" x14ac:dyDescent="0.25">
      <c r="A1351" s="320">
        <v>28142</v>
      </c>
      <c r="B1351" s="1332">
        <v>102</v>
      </c>
      <c r="C1351" s="1740" t="s">
        <v>3407</v>
      </c>
      <c r="D1351" s="1741" t="s">
        <v>3408</v>
      </c>
      <c r="E1351" s="1297"/>
      <c r="F1351" s="1230"/>
      <c r="G1351" s="1064">
        <v>43312</v>
      </c>
      <c r="H1351" s="1230">
        <v>43318</v>
      </c>
      <c r="I1351" s="1230" t="s">
        <v>3409</v>
      </c>
      <c r="J1351" s="1379">
        <v>665</v>
      </c>
      <c r="K1351" s="1405">
        <v>0</v>
      </c>
      <c r="L1351" s="1379">
        <v>733</v>
      </c>
      <c r="M1351" s="1391">
        <v>0</v>
      </c>
      <c r="N1351" s="1231">
        <v>43409</v>
      </c>
      <c r="O1351" s="1742" t="s">
        <v>95</v>
      </c>
      <c r="P1351" s="1231" t="s">
        <v>154</v>
      </c>
      <c r="Q1351" s="1097" t="s">
        <v>154</v>
      </c>
      <c r="R1351" s="1045"/>
      <c r="S1351" s="1101">
        <v>28142</v>
      </c>
      <c r="T1351" s="1379">
        <v>1115</v>
      </c>
      <c r="U1351" s="1444">
        <v>1115</v>
      </c>
      <c r="V1351" s="1230">
        <v>43447</v>
      </c>
      <c r="W1351" s="1307">
        <v>1</v>
      </c>
      <c r="X1351" s="1230"/>
      <c r="Y1351" s="1230">
        <v>43465</v>
      </c>
      <c r="Z1351" s="1097"/>
      <c r="AA1351" s="1331"/>
      <c r="AB1351" s="1109"/>
      <c r="AC1351" s="191"/>
    </row>
    <row r="1352" spans="1:39" s="1" customFormat="1" ht="15" customHeight="1" x14ac:dyDescent="0.25">
      <c r="A1352" s="1101">
        <v>28143</v>
      </c>
      <c r="B1352" s="1332">
        <v>103</v>
      </c>
      <c r="C1352" s="1740" t="s">
        <v>3410</v>
      </c>
      <c r="D1352" s="1287" t="s">
        <v>3411</v>
      </c>
      <c r="E1352" s="1297"/>
      <c r="F1352" s="1230"/>
      <c r="G1352" s="1064">
        <v>43320</v>
      </c>
      <c r="H1352" s="1230">
        <v>43329</v>
      </c>
      <c r="I1352" s="1230" t="s">
        <v>3114</v>
      </c>
      <c r="J1352" s="1379">
        <v>82</v>
      </c>
      <c r="K1352" s="1405">
        <v>0</v>
      </c>
      <c r="L1352" s="1379">
        <v>32</v>
      </c>
      <c r="M1352" s="1391">
        <v>0</v>
      </c>
      <c r="N1352" s="1231">
        <v>43423</v>
      </c>
      <c r="O1352" s="1097" t="s">
        <v>154</v>
      </c>
      <c r="P1352" s="1231" t="s">
        <v>154</v>
      </c>
      <c r="Q1352" s="1097" t="s">
        <v>154</v>
      </c>
      <c r="R1352" s="1045"/>
      <c r="S1352" s="1101">
        <v>28143</v>
      </c>
      <c r="T1352" s="1379">
        <v>75</v>
      </c>
      <c r="U1352" s="1444">
        <v>75</v>
      </c>
      <c r="V1352" s="1230">
        <v>43447</v>
      </c>
      <c r="W1352" s="1307">
        <v>1</v>
      </c>
      <c r="X1352" s="1230"/>
      <c r="Y1352" s="1230">
        <v>43465</v>
      </c>
      <c r="Z1352" s="1097"/>
      <c r="AA1352" s="1331"/>
      <c r="AB1352" s="1109"/>
      <c r="AC1352" s="191"/>
    </row>
    <row r="1353" spans="1:39" s="1" customFormat="1" ht="15" customHeight="1" x14ac:dyDescent="0.25">
      <c r="A1353" s="1101">
        <v>28144</v>
      </c>
      <c r="B1353" s="1332">
        <v>104</v>
      </c>
      <c r="C1353" s="1740" t="s">
        <v>3412</v>
      </c>
      <c r="D1353" s="1287" t="s">
        <v>760</v>
      </c>
      <c r="E1353" s="1297"/>
      <c r="F1353" s="1230"/>
      <c r="G1353" s="1064">
        <v>43322</v>
      </c>
      <c r="H1353" s="1230">
        <v>43329</v>
      </c>
      <c r="I1353" s="1230" t="s">
        <v>3114</v>
      </c>
      <c r="J1353" s="1379">
        <v>31</v>
      </c>
      <c r="K1353" s="1405">
        <v>0</v>
      </c>
      <c r="L1353" s="1379">
        <v>13</v>
      </c>
      <c r="M1353" s="1391">
        <v>0</v>
      </c>
      <c r="N1353" s="1231">
        <v>43423</v>
      </c>
      <c r="O1353" s="1097" t="s">
        <v>154</v>
      </c>
      <c r="P1353" s="1231" t="s">
        <v>154</v>
      </c>
      <c r="Q1353" s="1097" t="s">
        <v>154</v>
      </c>
      <c r="R1353" s="1045"/>
      <c r="S1353" s="1101">
        <v>28144</v>
      </c>
      <c r="T1353" s="1379">
        <v>76</v>
      </c>
      <c r="U1353" s="1444">
        <v>76</v>
      </c>
      <c r="V1353" s="1230">
        <v>43447</v>
      </c>
      <c r="W1353" s="1307">
        <v>1</v>
      </c>
      <c r="X1353" s="1230"/>
      <c r="Y1353" s="1230">
        <v>43465</v>
      </c>
      <c r="Z1353" s="1097"/>
      <c r="AA1353" s="1331"/>
      <c r="AB1353" s="1109"/>
      <c r="AC1353" s="191"/>
    </row>
    <row r="1354" spans="1:39" s="1" customFormat="1" ht="15" customHeight="1" x14ac:dyDescent="0.25">
      <c r="A1354" s="892">
        <v>28941</v>
      </c>
      <c r="B1354" s="1332" t="s">
        <v>2788</v>
      </c>
      <c r="C1354" s="1740" t="s">
        <v>3413</v>
      </c>
      <c r="D1354" s="1287" t="s">
        <v>2499</v>
      </c>
      <c r="E1354" s="1297"/>
      <c r="F1354" s="1230"/>
      <c r="G1354" s="1064">
        <v>43328</v>
      </c>
      <c r="H1354" s="1230">
        <v>43329</v>
      </c>
      <c r="I1354" s="1230" t="s">
        <v>3414</v>
      </c>
      <c r="J1354" s="1379"/>
      <c r="K1354" s="1379"/>
      <c r="L1354" s="1379"/>
      <c r="M1354" s="1391"/>
      <c r="N1354" s="1231"/>
      <c r="O1354" s="1097" t="s">
        <v>154</v>
      </c>
      <c r="P1354" s="1231" t="s">
        <v>154</v>
      </c>
      <c r="Q1354" s="1097" t="s">
        <v>154</v>
      </c>
      <c r="R1354" s="1045"/>
      <c r="S1354" s="892"/>
      <c r="T1354" s="1379"/>
      <c r="U1354" s="1444"/>
      <c r="V1354" s="1230">
        <v>43447</v>
      </c>
      <c r="W1354" s="1307">
        <v>1</v>
      </c>
      <c r="X1354" s="1230"/>
      <c r="Y1354" s="1230"/>
      <c r="Z1354" s="1097"/>
      <c r="AA1354" s="1331"/>
      <c r="AB1354" s="1109"/>
      <c r="AC1354" s="191"/>
    </row>
    <row r="1355" spans="1:39" s="1" customFormat="1" ht="15" customHeight="1" x14ac:dyDescent="0.25">
      <c r="A1355" s="892">
        <v>28942</v>
      </c>
      <c r="B1355" s="1332" t="s">
        <v>2856</v>
      </c>
      <c r="C1355" s="1740" t="s">
        <v>3415</v>
      </c>
      <c r="D1355" s="1287" t="s">
        <v>2496</v>
      </c>
      <c r="E1355" s="1297"/>
      <c r="F1355" s="1230"/>
      <c r="G1355" s="1064">
        <v>43328</v>
      </c>
      <c r="H1355" s="1230">
        <v>43329</v>
      </c>
      <c r="I1355" s="1230" t="s">
        <v>3414</v>
      </c>
      <c r="J1355" s="1379"/>
      <c r="K1355" s="1379"/>
      <c r="L1355" s="1379"/>
      <c r="M1355" s="1391"/>
      <c r="N1355" s="1231"/>
      <c r="O1355" s="1097" t="s">
        <v>154</v>
      </c>
      <c r="P1355" s="1231" t="s">
        <v>154</v>
      </c>
      <c r="Q1355" s="1097" t="s">
        <v>154</v>
      </c>
      <c r="R1355" s="1045"/>
      <c r="S1355" s="892"/>
      <c r="T1355" s="1379"/>
      <c r="U1355" s="1444"/>
      <c r="V1355" s="1230">
        <v>43447</v>
      </c>
      <c r="W1355" s="1307">
        <v>1</v>
      </c>
      <c r="X1355" s="1230"/>
      <c r="Y1355" s="1230"/>
      <c r="Z1355" s="1097"/>
      <c r="AA1355" s="1331"/>
      <c r="AB1355" s="1109"/>
      <c r="AC1355" s="191"/>
    </row>
    <row r="1356" spans="1:39" s="1" customFormat="1" ht="15" customHeight="1" x14ac:dyDescent="0.25">
      <c r="A1356" s="892">
        <v>28943</v>
      </c>
      <c r="B1356" s="1332" t="s">
        <v>2706</v>
      </c>
      <c r="C1356" s="1740" t="s">
        <v>3416</v>
      </c>
      <c r="D1356" s="1287" t="s">
        <v>2499</v>
      </c>
      <c r="E1356" s="1297"/>
      <c r="F1356" s="1230"/>
      <c r="G1356" s="1064">
        <v>43328</v>
      </c>
      <c r="H1356" s="1230">
        <v>43329</v>
      </c>
      <c r="I1356" s="1230" t="s">
        <v>3414</v>
      </c>
      <c r="J1356" s="1379"/>
      <c r="K1356" s="1379"/>
      <c r="L1356" s="1379"/>
      <c r="M1356" s="1391"/>
      <c r="N1356" s="1231"/>
      <c r="O1356" s="1097" t="s">
        <v>154</v>
      </c>
      <c r="P1356" s="1231" t="s">
        <v>154</v>
      </c>
      <c r="Q1356" s="1097" t="s">
        <v>154</v>
      </c>
      <c r="R1356" s="1045"/>
      <c r="S1356" s="892"/>
      <c r="T1356" s="1379"/>
      <c r="U1356" s="1444"/>
      <c r="V1356" s="1230">
        <v>43447</v>
      </c>
      <c r="W1356" s="1307">
        <v>1</v>
      </c>
      <c r="X1356" s="1230"/>
      <c r="Y1356" s="1230"/>
      <c r="Z1356" s="1097"/>
      <c r="AA1356" s="1331"/>
      <c r="AB1356" s="1109"/>
      <c r="AC1356" s="191"/>
    </row>
    <row r="1357" spans="1:39" s="1" customFormat="1" ht="15" customHeight="1" x14ac:dyDescent="0.25">
      <c r="A1357" s="1101">
        <v>28145</v>
      </c>
      <c r="B1357" s="1332">
        <v>106</v>
      </c>
      <c r="C1357" s="1740" t="s">
        <v>3417</v>
      </c>
      <c r="D1357" s="1287" t="s">
        <v>1866</v>
      </c>
      <c r="E1357" s="1297"/>
      <c r="F1357" s="1230"/>
      <c r="G1357" s="1064">
        <v>43322</v>
      </c>
      <c r="H1357" s="1230">
        <v>43330</v>
      </c>
      <c r="I1357" s="1230" t="s">
        <v>3418</v>
      </c>
      <c r="J1357" s="1379">
        <v>50</v>
      </c>
      <c r="K1357" s="1405">
        <v>0</v>
      </c>
      <c r="L1357" s="1379">
        <v>40</v>
      </c>
      <c r="M1357" s="1391">
        <v>0</v>
      </c>
      <c r="N1357" s="1231">
        <v>43423</v>
      </c>
      <c r="O1357" s="1097" t="s">
        <v>154</v>
      </c>
      <c r="P1357" s="1231" t="s">
        <v>154</v>
      </c>
      <c r="Q1357" s="1097" t="s">
        <v>154</v>
      </c>
      <c r="R1357" s="1045"/>
      <c r="S1357" s="1101">
        <v>28145</v>
      </c>
      <c r="T1357" s="1379">
        <v>45</v>
      </c>
      <c r="U1357" s="1444">
        <v>45</v>
      </c>
      <c r="V1357" s="1230">
        <v>43452</v>
      </c>
      <c r="W1357" s="1307">
        <v>2</v>
      </c>
      <c r="X1357" s="1230"/>
      <c r="Y1357" s="1230">
        <v>43465</v>
      </c>
      <c r="Z1357" s="1097"/>
      <c r="AA1357" s="1331"/>
      <c r="AB1357" s="1109"/>
      <c r="AC1357" s="191"/>
    </row>
    <row r="1358" spans="1:39" s="1" customFormat="1" ht="15" customHeight="1" x14ac:dyDescent="0.25">
      <c r="A1358" s="1101">
        <v>28146</v>
      </c>
      <c r="B1358" s="1332">
        <v>105</v>
      </c>
      <c r="C1358" s="1740" t="s">
        <v>3419</v>
      </c>
      <c r="D1358" s="1287" t="s">
        <v>763</v>
      </c>
      <c r="E1358" s="1297"/>
      <c r="F1358" s="1230"/>
      <c r="G1358" s="1064">
        <v>43334</v>
      </c>
      <c r="H1358" s="1230">
        <v>43339</v>
      </c>
      <c r="I1358" s="1230" t="s">
        <v>3420</v>
      </c>
      <c r="J1358" s="1379">
        <v>121</v>
      </c>
      <c r="K1358" s="1405">
        <v>0</v>
      </c>
      <c r="L1358" s="1379">
        <v>132</v>
      </c>
      <c r="M1358" s="1391">
        <v>0</v>
      </c>
      <c r="N1358" s="1231">
        <v>43423</v>
      </c>
      <c r="O1358" s="1097" t="s">
        <v>154</v>
      </c>
      <c r="P1358" s="1231" t="s">
        <v>154</v>
      </c>
      <c r="Q1358" s="1097" t="s">
        <v>154</v>
      </c>
      <c r="R1358" s="1045"/>
      <c r="S1358" s="1101">
        <v>28146</v>
      </c>
      <c r="T1358" s="1379">
        <v>137</v>
      </c>
      <c r="U1358" s="1444">
        <v>137</v>
      </c>
      <c r="V1358" s="1230">
        <v>43452</v>
      </c>
      <c r="W1358" s="1307">
        <v>2</v>
      </c>
      <c r="X1358" s="1230"/>
      <c r="Y1358" s="1230">
        <v>43465</v>
      </c>
      <c r="Z1358" s="1097"/>
      <c r="AA1358" s="1331"/>
      <c r="AB1358" s="1109"/>
      <c r="AC1358" s="191"/>
    </row>
    <row r="1359" spans="1:39" s="1" customFormat="1" ht="15" customHeight="1" x14ac:dyDescent="0.25">
      <c r="A1359" s="892">
        <v>28147</v>
      </c>
      <c r="B1359" s="1332">
        <v>120</v>
      </c>
      <c r="C1359" s="1740" t="s">
        <v>3421</v>
      </c>
      <c r="D1359" s="1287" t="s">
        <v>74</v>
      </c>
      <c r="E1359" s="1297"/>
      <c r="F1359" s="1230"/>
      <c r="G1359" s="1064"/>
      <c r="H1359" s="1230"/>
      <c r="I1359" s="1230"/>
      <c r="J1359" s="1379"/>
      <c r="K1359" s="1379"/>
      <c r="L1359" s="1379"/>
      <c r="M1359" s="1391"/>
      <c r="N1359" s="1231"/>
      <c r="O1359" s="1097"/>
      <c r="P1359" s="1231"/>
      <c r="Q1359" s="1097"/>
      <c r="R1359" s="1045"/>
      <c r="S1359" s="892"/>
      <c r="T1359" s="1379">
        <v>60</v>
      </c>
      <c r="U1359" s="1444"/>
      <c r="V1359" s="1230"/>
      <c r="W1359" s="1307"/>
      <c r="X1359" s="1230"/>
      <c r="Y1359" s="1230">
        <v>43465</v>
      </c>
      <c r="Z1359" s="1097"/>
      <c r="AA1359" s="1331"/>
      <c r="AB1359" s="1109"/>
      <c r="AC1359" s="191"/>
    </row>
    <row r="1360" spans="1:39" s="1" customFormat="1" ht="15" customHeight="1" x14ac:dyDescent="0.25">
      <c r="A1360" s="892">
        <v>28148</v>
      </c>
      <c r="B1360" s="1332">
        <v>121</v>
      </c>
      <c r="C1360" s="1740" t="s">
        <v>3422</v>
      </c>
      <c r="D1360" s="1287" t="s">
        <v>77</v>
      </c>
      <c r="E1360" s="1297"/>
      <c r="F1360" s="1230"/>
      <c r="G1360" s="1064"/>
      <c r="H1360" s="1230"/>
      <c r="I1360" s="1230"/>
      <c r="J1360" s="1379"/>
      <c r="K1360" s="1379"/>
      <c r="L1360" s="1379"/>
      <c r="M1360" s="1391"/>
      <c r="N1360" s="1231"/>
      <c r="O1360" s="1097"/>
      <c r="P1360" s="1231"/>
      <c r="Q1360" s="1097"/>
      <c r="R1360" s="1045"/>
      <c r="S1360" s="892"/>
      <c r="T1360" s="1379">
        <v>24</v>
      </c>
      <c r="U1360" s="1444"/>
      <c r="V1360" s="1230"/>
      <c r="W1360" s="1307"/>
      <c r="X1360" s="1230"/>
      <c r="Y1360" s="1230">
        <v>43465</v>
      </c>
      <c r="Z1360" s="1097"/>
      <c r="AA1360" s="1331"/>
      <c r="AB1360" s="1109"/>
      <c r="AC1360" s="191"/>
    </row>
    <row r="1361" spans="1:39" s="1" customFormat="1" ht="15" customHeight="1" x14ac:dyDescent="0.25">
      <c r="A1361" s="892">
        <v>28149</v>
      </c>
      <c r="B1361" s="1332">
        <v>122</v>
      </c>
      <c r="C1361" s="1740" t="s">
        <v>3423</v>
      </c>
      <c r="D1361" s="1287" t="s">
        <v>80</v>
      </c>
      <c r="E1361" s="1297"/>
      <c r="F1361" s="1230"/>
      <c r="G1361" s="1064"/>
      <c r="H1361" s="1230"/>
      <c r="I1361" s="1230"/>
      <c r="J1361" s="1379"/>
      <c r="K1361" s="1379"/>
      <c r="L1361" s="1379"/>
      <c r="M1361" s="1391"/>
      <c r="N1361" s="1231"/>
      <c r="O1361" s="1097"/>
      <c r="P1361" s="1231"/>
      <c r="Q1361" s="1097"/>
      <c r="R1361" s="1045"/>
      <c r="S1361" s="892"/>
      <c r="T1361" s="1379">
        <v>16</v>
      </c>
      <c r="U1361" s="1444"/>
      <c r="V1361" s="1230"/>
      <c r="W1361" s="1307"/>
      <c r="X1361" s="1230"/>
      <c r="Y1361" s="1230">
        <v>43465</v>
      </c>
      <c r="Z1361" s="1097"/>
      <c r="AA1361" s="1331"/>
      <c r="AB1361" s="1109"/>
      <c r="AC1361" s="191"/>
    </row>
    <row r="1362" spans="1:39" s="1" customFormat="1" ht="15" customHeight="1" x14ac:dyDescent="0.25">
      <c r="A1362" s="892"/>
      <c r="B1362" s="1332"/>
      <c r="C1362" s="1740"/>
      <c r="D1362" s="1287"/>
      <c r="E1362" s="1297"/>
      <c r="F1362" s="1230"/>
      <c r="G1362" s="1282"/>
      <c r="H1362" s="1230"/>
      <c r="I1362" s="1230"/>
      <c r="J1362" s="1379"/>
      <c r="K1362" s="1379"/>
      <c r="L1362" s="1379"/>
      <c r="M1362" s="1391"/>
      <c r="N1362" s="1231"/>
      <c r="O1362" s="1097"/>
      <c r="P1362" s="1231"/>
      <c r="Q1362" s="1097"/>
      <c r="R1362" s="1045"/>
      <c r="S1362" s="892"/>
      <c r="T1362" s="1379"/>
      <c r="U1362" s="1444"/>
      <c r="V1362" s="1230"/>
      <c r="W1362" s="1307"/>
      <c r="X1362" s="1230"/>
      <c r="Y1362" s="1230"/>
      <c r="Z1362" s="1097"/>
      <c r="AA1362" s="1331"/>
      <c r="AB1362" s="1109"/>
      <c r="AC1362" s="191"/>
    </row>
    <row r="1364" spans="1:39" s="1" customFormat="1" ht="15" customHeight="1" x14ac:dyDescent="0.25">
      <c r="A1364" s="2262" t="s">
        <v>3424</v>
      </c>
      <c r="B1364" s="2263"/>
      <c r="C1364" s="2263"/>
      <c r="D1364" s="1665"/>
      <c r="E1364" s="1394"/>
      <c r="F1364" s="1394"/>
      <c r="G1364" s="1395"/>
      <c r="H1364" s="1394"/>
      <c r="I1364" s="1394"/>
      <c r="J1364" s="1397"/>
      <c r="K1364" s="1397"/>
      <c r="L1364" s="1397"/>
      <c r="M1364" s="1666"/>
      <c r="N1364" s="1394"/>
      <c r="O1364" s="1394"/>
      <c r="P1364" s="1395"/>
      <c r="Q1364" s="1394"/>
      <c r="R1364" s="1400"/>
      <c r="S1364" s="1213"/>
      <c r="T1364" s="1397"/>
      <c r="U1364" s="1397"/>
      <c r="V1364" s="1743"/>
      <c r="W1364" s="1402"/>
      <c r="X1364" s="1394"/>
      <c r="Y1364" s="1394"/>
      <c r="Z1364" s="1394"/>
      <c r="AA1364" s="1395"/>
      <c r="AB1364" s="1394"/>
      <c r="AC1364" s="191"/>
      <c r="AK1364" s="55"/>
      <c r="AL1364" s="55"/>
      <c r="AM1364" s="55"/>
    </row>
    <row r="1365" spans="1:39" s="1" customFormat="1" ht="15" customHeight="1" x14ac:dyDescent="0.25">
      <c r="A1365" s="892">
        <v>29412</v>
      </c>
      <c r="B1365" s="1225"/>
      <c r="C1365" s="1738" t="s">
        <v>3425</v>
      </c>
      <c r="D1365" s="1739" t="s">
        <v>3426</v>
      </c>
      <c r="E1365" s="1044"/>
      <c r="F1365" s="1230"/>
      <c r="G1365" s="1064">
        <v>43423</v>
      </c>
      <c r="H1365" s="1230">
        <v>43424</v>
      </c>
      <c r="I1365" s="1230" t="s">
        <v>3427</v>
      </c>
      <c r="J1365" s="1379">
        <v>73</v>
      </c>
      <c r="K1365" s="1405">
        <v>73</v>
      </c>
      <c r="L1365" s="1379">
        <v>80</v>
      </c>
      <c r="M1365" s="1391">
        <v>0</v>
      </c>
      <c r="N1365" s="1231"/>
      <c r="O1365" s="1234"/>
      <c r="P1365" s="1231"/>
      <c r="Q1365" s="1234"/>
      <c r="R1365" s="1225"/>
      <c r="S1365" s="1225"/>
      <c r="T1365" s="1379">
        <v>6</v>
      </c>
      <c r="U1365" s="1379">
        <v>6</v>
      </c>
      <c r="V1365" s="1744" t="s">
        <v>3428</v>
      </c>
      <c r="W1365" s="1280"/>
      <c r="X1365" s="1230"/>
      <c r="Y1365" s="1230"/>
      <c r="Z1365" s="1234"/>
      <c r="AA1365" s="1226"/>
      <c r="AB1365" s="1110"/>
      <c r="AC1365" s="191"/>
      <c r="AK1365" s="55"/>
      <c r="AL1365" s="55"/>
      <c r="AM1365" s="55"/>
    </row>
    <row r="1366" spans="1:39" ht="15.75" thickBot="1" x14ac:dyDescent="0.3"/>
    <row r="1367" spans="1:39" s="576" customFormat="1" ht="15" customHeight="1" x14ac:dyDescent="0.25">
      <c r="A1367" s="651" t="s">
        <v>3429</v>
      </c>
      <c r="B1367" s="593">
        <v>49099</v>
      </c>
      <c r="C1367" s="643">
        <v>28193</v>
      </c>
      <c r="D1367" s="594">
        <v>302</v>
      </c>
      <c r="E1367" s="595" t="s">
        <v>3430</v>
      </c>
      <c r="F1367" s="596" t="s">
        <v>3101</v>
      </c>
      <c r="G1367" s="597"/>
      <c r="H1367" s="585"/>
      <c r="I1367" s="579">
        <v>43367</v>
      </c>
      <c r="J1367" s="585">
        <v>43369</v>
      </c>
      <c r="K1367" s="585" t="s">
        <v>3431</v>
      </c>
      <c r="L1367" s="646">
        <v>0</v>
      </c>
      <c r="M1367" s="598">
        <v>0</v>
      </c>
      <c r="N1367" s="598">
        <v>0</v>
      </c>
      <c r="O1367" s="586">
        <v>0</v>
      </c>
      <c r="P1367" s="587">
        <v>43441</v>
      </c>
      <c r="Q1367" s="599" t="s">
        <v>154</v>
      </c>
      <c r="R1367" s="587" t="s">
        <v>154</v>
      </c>
      <c r="S1367" s="599" t="s">
        <v>154</v>
      </c>
      <c r="T1367" s="600"/>
      <c r="U1367" s="601">
        <v>28193</v>
      </c>
      <c r="V1367" s="598">
        <v>61</v>
      </c>
      <c r="W1367" s="602">
        <v>61</v>
      </c>
      <c r="X1367" s="589">
        <v>43461</v>
      </c>
      <c r="Y1367" s="603">
        <v>2.2000000000000002</v>
      </c>
      <c r="Z1367" s="585"/>
      <c r="AA1367" s="585">
        <v>43117</v>
      </c>
      <c r="AB1367" s="599"/>
      <c r="AC1367" s="604"/>
      <c r="AD1367" s="605"/>
    </row>
    <row r="1368" spans="1:39" s="576" customFormat="1" ht="15" customHeight="1" x14ac:dyDescent="0.25">
      <c r="A1368" s="1745" t="s">
        <v>3429</v>
      </c>
      <c r="B1368" s="1746">
        <v>49099</v>
      </c>
      <c r="C1368" s="1747">
        <v>28229</v>
      </c>
      <c r="D1368" s="1748" t="s">
        <v>3331</v>
      </c>
      <c r="E1368" s="1749" t="s">
        <v>3432</v>
      </c>
      <c r="F1368" s="1750" t="s">
        <v>3433</v>
      </c>
      <c r="G1368" s="1751"/>
      <c r="H1368" s="1752"/>
      <c r="I1368" s="579">
        <v>43357</v>
      </c>
      <c r="J1368" s="1752">
        <v>43357</v>
      </c>
      <c r="K1368" s="1752" t="s">
        <v>3434</v>
      </c>
      <c r="L1368" s="1753" t="s">
        <v>93</v>
      </c>
      <c r="M1368" s="1753" t="s">
        <v>93</v>
      </c>
      <c r="N1368" s="1753" t="s">
        <v>93</v>
      </c>
      <c r="O1368" s="1753" t="s">
        <v>93</v>
      </c>
      <c r="P1368" s="1754">
        <v>43441</v>
      </c>
      <c r="Q1368" s="1755" t="s">
        <v>154</v>
      </c>
      <c r="R1368" s="1754" t="s">
        <v>154</v>
      </c>
      <c r="S1368" s="1755" t="s">
        <v>154</v>
      </c>
      <c r="T1368" s="1756"/>
      <c r="U1368" s="1757">
        <v>28229</v>
      </c>
      <c r="V1368" s="1753"/>
      <c r="W1368" s="1758"/>
      <c r="X1368" s="1759">
        <v>43462</v>
      </c>
      <c r="Y1368" s="1760">
        <v>2.2000000000000002</v>
      </c>
      <c r="Z1368" s="1752"/>
      <c r="AA1368" s="1752">
        <v>43117</v>
      </c>
      <c r="AB1368" s="1755"/>
      <c r="AC1368" s="1761"/>
      <c r="AD1368" s="1762"/>
    </row>
    <row r="1369" spans="1:39" s="576" customFormat="1" ht="15" customHeight="1" x14ac:dyDescent="0.25">
      <c r="A1369" s="1745" t="s">
        <v>3429</v>
      </c>
      <c r="B1369" s="1746">
        <v>49099</v>
      </c>
      <c r="C1369" s="1757">
        <v>28192</v>
      </c>
      <c r="D1369" s="1748">
        <v>301</v>
      </c>
      <c r="E1369" s="1749" t="s">
        <v>3435</v>
      </c>
      <c r="F1369" s="1750" t="s">
        <v>648</v>
      </c>
      <c r="G1369" s="1751"/>
      <c r="H1369" s="1752"/>
      <c r="I1369" s="1763">
        <v>43362</v>
      </c>
      <c r="J1369" s="1752">
        <v>43369</v>
      </c>
      <c r="K1369" s="1752" t="s">
        <v>3431</v>
      </c>
      <c r="L1369" s="1764">
        <v>0</v>
      </c>
      <c r="M1369" s="1753">
        <v>0</v>
      </c>
      <c r="N1369" s="1753">
        <v>0</v>
      </c>
      <c r="O1369" s="1753">
        <v>0</v>
      </c>
      <c r="P1369" s="1754">
        <v>43437</v>
      </c>
      <c r="Q1369" s="1755" t="s">
        <v>154</v>
      </c>
      <c r="R1369" s="1754" t="s">
        <v>154</v>
      </c>
      <c r="S1369" s="1755" t="s">
        <v>154</v>
      </c>
      <c r="T1369" s="1756"/>
      <c r="U1369" s="1757">
        <v>28192</v>
      </c>
      <c r="V1369" s="1753">
        <v>68</v>
      </c>
      <c r="W1369" s="1758">
        <v>68</v>
      </c>
      <c r="X1369" s="1759">
        <v>43480</v>
      </c>
      <c r="Y1369" s="1760">
        <v>2.1</v>
      </c>
      <c r="Z1369" s="1752"/>
      <c r="AA1369" s="1752">
        <v>43482</v>
      </c>
      <c r="AB1369" s="1755"/>
      <c r="AC1369" s="1761"/>
      <c r="AD1369" s="1762"/>
    </row>
    <row r="1370" spans="1:39" s="576" customFormat="1" ht="15" customHeight="1" x14ac:dyDescent="0.25">
      <c r="A1370" s="1745" t="s">
        <v>3429</v>
      </c>
      <c r="B1370" s="1746">
        <v>49099</v>
      </c>
      <c r="C1370" s="1757">
        <v>28194</v>
      </c>
      <c r="D1370" s="1748">
        <v>303</v>
      </c>
      <c r="E1370" s="1749" t="s">
        <v>3436</v>
      </c>
      <c r="F1370" s="1750" t="s">
        <v>3437</v>
      </c>
      <c r="G1370" s="1751"/>
      <c r="H1370" s="1752"/>
      <c r="I1370" s="1763">
        <v>43368</v>
      </c>
      <c r="J1370" s="1752">
        <v>43369</v>
      </c>
      <c r="K1370" s="1752" t="s">
        <v>3431</v>
      </c>
      <c r="L1370" s="1764"/>
      <c r="M1370" s="1753"/>
      <c r="N1370" s="1753"/>
      <c r="O1370" s="1765"/>
      <c r="P1370" s="1754">
        <v>43455</v>
      </c>
      <c r="Q1370" s="1755" t="s">
        <v>154</v>
      </c>
      <c r="R1370" s="1754" t="s">
        <v>154</v>
      </c>
      <c r="S1370" s="1755" t="s">
        <v>154</v>
      </c>
      <c r="T1370" s="1756"/>
      <c r="U1370" s="1757">
        <v>28194</v>
      </c>
      <c r="V1370" s="1753">
        <v>46</v>
      </c>
      <c r="W1370" s="1758">
        <v>46</v>
      </c>
      <c r="X1370" s="1759">
        <v>43480</v>
      </c>
      <c r="Y1370" s="1760">
        <v>2.2999999999999998</v>
      </c>
      <c r="Z1370" s="1752"/>
      <c r="AA1370" s="1752">
        <v>43482</v>
      </c>
      <c r="AB1370" s="1755"/>
      <c r="AC1370" s="1761"/>
      <c r="AD1370" s="1762"/>
    </row>
    <row r="1371" spans="1:39" s="576" customFormat="1" ht="15" customHeight="1" x14ac:dyDescent="0.25">
      <c r="A1371" s="1745" t="s">
        <v>3429</v>
      </c>
      <c r="B1371" s="1746">
        <v>49099</v>
      </c>
      <c r="C1371" s="1766">
        <v>28195</v>
      </c>
      <c r="D1371" s="1748">
        <v>304</v>
      </c>
      <c r="E1371" s="1749" t="s">
        <v>3438</v>
      </c>
      <c r="F1371" s="1750" t="s">
        <v>3439</v>
      </c>
      <c r="G1371" s="1751"/>
      <c r="H1371" s="1752"/>
      <c r="I1371" s="1763">
        <v>43370</v>
      </c>
      <c r="J1371" s="1752">
        <v>43382</v>
      </c>
      <c r="K1371" s="1752" t="s">
        <v>3440</v>
      </c>
      <c r="L1371" s="1764">
        <v>0</v>
      </c>
      <c r="M1371" s="1753">
        <v>0</v>
      </c>
      <c r="N1371" s="1753">
        <v>5</v>
      </c>
      <c r="O1371" s="1765">
        <v>1</v>
      </c>
      <c r="P1371" s="1754">
        <v>43455</v>
      </c>
      <c r="Q1371" s="1755" t="s">
        <v>154</v>
      </c>
      <c r="R1371" s="1754" t="s">
        <v>154</v>
      </c>
      <c r="S1371" s="1755" t="s">
        <v>154</v>
      </c>
      <c r="T1371" s="1756"/>
      <c r="U1371" s="1757">
        <v>28195</v>
      </c>
      <c r="V1371" s="1753">
        <v>45</v>
      </c>
      <c r="W1371" s="1758">
        <v>45</v>
      </c>
      <c r="X1371" s="1759">
        <v>43480</v>
      </c>
      <c r="Y1371" s="1760">
        <v>2.4</v>
      </c>
      <c r="Z1371" s="1752"/>
      <c r="AA1371" s="1752">
        <v>43482</v>
      </c>
      <c r="AB1371" s="1755"/>
      <c r="AC1371" s="1761"/>
      <c r="AD1371" s="1762"/>
    </row>
    <row r="1372" spans="1:39" s="576" customFormat="1" ht="15" customHeight="1" x14ac:dyDescent="0.25">
      <c r="A1372" s="1745" t="s">
        <v>3429</v>
      </c>
      <c r="B1372" s="1746">
        <v>49099</v>
      </c>
      <c r="C1372" s="1757">
        <v>28201</v>
      </c>
      <c r="D1372" s="1748">
        <v>309</v>
      </c>
      <c r="E1372" s="1749" t="s">
        <v>3441</v>
      </c>
      <c r="F1372" s="1750" t="s">
        <v>3442</v>
      </c>
      <c r="G1372" s="1751"/>
      <c r="H1372" s="1752"/>
      <c r="I1372" s="1763">
        <v>43362</v>
      </c>
      <c r="J1372" s="1752">
        <v>43369</v>
      </c>
      <c r="K1372" s="1752" t="s">
        <v>3440</v>
      </c>
      <c r="L1372" s="1764">
        <v>0</v>
      </c>
      <c r="M1372" s="1753">
        <v>0</v>
      </c>
      <c r="N1372" s="1753">
        <v>0</v>
      </c>
      <c r="O1372" s="1765">
        <v>0</v>
      </c>
      <c r="P1372" s="1754">
        <v>43439</v>
      </c>
      <c r="Q1372" s="1755" t="s">
        <v>154</v>
      </c>
      <c r="R1372" s="1754" t="s">
        <v>154</v>
      </c>
      <c r="S1372" s="1755" t="s">
        <v>154</v>
      </c>
      <c r="T1372" s="1756"/>
      <c r="U1372" s="1757">
        <v>28201</v>
      </c>
      <c r="V1372" s="1753">
        <v>40</v>
      </c>
      <c r="W1372" s="1758">
        <v>40</v>
      </c>
      <c r="X1372" s="1759">
        <v>43476</v>
      </c>
      <c r="Y1372" s="1760">
        <v>2</v>
      </c>
      <c r="Z1372" s="1752"/>
      <c r="AA1372" s="1752">
        <v>43483</v>
      </c>
      <c r="AB1372" s="1755"/>
      <c r="AC1372" s="1761"/>
      <c r="AD1372" s="1762"/>
    </row>
    <row r="1373" spans="1:39" s="576" customFormat="1" ht="15" customHeight="1" x14ac:dyDescent="0.25">
      <c r="A1373" s="1745" t="s">
        <v>3429</v>
      </c>
      <c r="B1373" s="1746">
        <v>49099</v>
      </c>
      <c r="C1373" s="1757">
        <v>28200</v>
      </c>
      <c r="D1373" s="1748">
        <v>308</v>
      </c>
      <c r="E1373" s="1749" t="s">
        <v>3443</v>
      </c>
      <c r="F1373" s="1750" t="s">
        <v>414</v>
      </c>
      <c r="G1373" s="1751"/>
      <c r="H1373" s="1752"/>
      <c r="I1373" s="1763">
        <v>43361</v>
      </c>
      <c r="J1373" s="1752">
        <v>43368</v>
      </c>
      <c r="K1373" s="1752" t="s">
        <v>3444</v>
      </c>
      <c r="L1373" s="1753">
        <v>0</v>
      </c>
      <c r="M1373" s="1767">
        <v>0</v>
      </c>
      <c r="N1373" s="1753">
        <v>0</v>
      </c>
      <c r="O1373" s="1765">
        <v>0</v>
      </c>
      <c r="P1373" s="1754">
        <v>43444</v>
      </c>
      <c r="Q1373" s="1755" t="s">
        <v>154</v>
      </c>
      <c r="R1373" s="1754" t="s">
        <v>154</v>
      </c>
      <c r="S1373" s="1755" t="s">
        <v>154</v>
      </c>
      <c r="T1373" s="1756"/>
      <c r="U1373" s="1757">
        <v>28200</v>
      </c>
      <c r="V1373" s="1753">
        <v>437</v>
      </c>
      <c r="W1373" s="1758">
        <v>437</v>
      </c>
      <c r="X1373" s="1759">
        <v>43476</v>
      </c>
      <c r="Y1373" s="1760">
        <v>2</v>
      </c>
      <c r="Z1373" s="1752"/>
      <c r="AA1373" s="1752">
        <v>43483</v>
      </c>
      <c r="AB1373" s="1755"/>
      <c r="AC1373" s="1761"/>
      <c r="AD1373" s="1762"/>
    </row>
    <row r="1374" spans="1:39" s="576" customFormat="1" ht="15" customHeight="1" x14ac:dyDescent="0.25">
      <c r="A1374" s="1745" t="s">
        <v>3429</v>
      </c>
      <c r="B1374" s="1746">
        <v>49099</v>
      </c>
      <c r="C1374" s="1757">
        <v>28198</v>
      </c>
      <c r="D1374" s="1748">
        <v>306</v>
      </c>
      <c r="E1374" s="1749" t="s">
        <v>3445</v>
      </c>
      <c r="F1374" s="1750" t="s">
        <v>3442</v>
      </c>
      <c r="G1374" s="1751"/>
      <c r="H1374" s="1752"/>
      <c r="I1374" s="1763">
        <v>43363</v>
      </c>
      <c r="J1374" s="1752">
        <v>43369</v>
      </c>
      <c r="K1374" s="1752" t="s">
        <v>3431</v>
      </c>
      <c r="L1374" s="1764">
        <v>0</v>
      </c>
      <c r="M1374" s="1753">
        <v>0</v>
      </c>
      <c r="N1374" s="1753">
        <v>0</v>
      </c>
      <c r="O1374" s="1765">
        <v>0</v>
      </c>
      <c r="P1374" s="1754">
        <v>43444</v>
      </c>
      <c r="Q1374" s="1755" t="s">
        <v>154</v>
      </c>
      <c r="R1374" s="1754" t="s">
        <v>154</v>
      </c>
      <c r="S1374" s="1755" t="s">
        <v>154</v>
      </c>
      <c r="T1374" s="1756"/>
      <c r="U1374" s="1757">
        <v>28198</v>
      </c>
      <c r="V1374" s="1753">
        <v>48</v>
      </c>
      <c r="W1374" s="1758">
        <v>48</v>
      </c>
      <c r="X1374" s="1759">
        <v>43476</v>
      </c>
      <c r="Y1374" s="1760">
        <v>2</v>
      </c>
      <c r="Z1374" s="1752"/>
      <c r="AA1374" s="1752">
        <v>43483</v>
      </c>
      <c r="AB1374" s="1755"/>
      <c r="AC1374" s="1761"/>
      <c r="AD1374" s="1762"/>
    </row>
    <row r="1375" spans="1:39" s="576" customFormat="1" ht="15" customHeight="1" x14ac:dyDescent="0.25">
      <c r="A1375" s="1745" t="s">
        <v>3429</v>
      </c>
      <c r="B1375" s="1746">
        <v>49099</v>
      </c>
      <c r="C1375" s="1757">
        <v>28199</v>
      </c>
      <c r="D1375" s="1748">
        <v>307</v>
      </c>
      <c r="E1375" s="1749" t="s">
        <v>3446</v>
      </c>
      <c r="F1375" s="1750" t="s">
        <v>1075</v>
      </c>
      <c r="G1375" s="1751"/>
      <c r="H1375" s="1752"/>
      <c r="I1375" s="1763">
        <v>43361</v>
      </c>
      <c r="J1375" s="1752">
        <v>43374</v>
      </c>
      <c r="K1375" s="1752" t="s">
        <v>3431</v>
      </c>
      <c r="L1375" s="1764">
        <v>0</v>
      </c>
      <c r="M1375" s="1753">
        <v>0</v>
      </c>
      <c r="N1375" s="1753">
        <v>0</v>
      </c>
      <c r="O1375" s="1765">
        <v>0</v>
      </c>
      <c r="P1375" s="1754">
        <v>43444</v>
      </c>
      <c r="Q1375" s="1755" t="s">
        <v>154</v>
      </c>
      <c r="R1375" s="1754" t="s">
        <v>154</v>
      </c>
      <c r="S1375" s="1755" t="s">
        <v>154</v>
      </c>
      <c r="T1375" s="1756"/>
      <c r="U1375" s="1757">
        <v>28199</v>
      </c>
      <c r="V1375" s="1753">
        <v>84</v>
      </c>
      <c r="W1375" s="1758">
        <v>84</v>
      </c>
      <c r="X1375" s="1759">
        <v>43476</v>
      </c>
      <c r="Y1375" s="1760">
        <v>2</v>
      </c>
      <c r="Z1375" s="1752"/>
      <c r="AA1375" s="1752">
        <v>43483</v>
      </c>
      <c r="AB1375" s="1755"/>
      <c r="AC1375" s="1761"/>
      <c r="AD1375" s="1762"/>
    </row>
    <row r="1376" spans="1:39" s="576" customFormat="1" ht="15" customHeight="1" x14ac:dyDescent="0.25">
      <c r="A1376" s="1745" t="s">
        <v>3429</v>
      </c>
      <c r="B1376" s="1746">
        <v>49099</v>
      </c>
      <c r="C1376" s="1757">
        <v>28186</v>
      </c>
      <c r="D1376" s="1748">
        <v>220</v>
      </c>
      <c r="E1376" s="1749" t="s">
        <v>3447</v>
      </c>
      <c r="F1376" s="1750" t="s">
        <v>3448</v>
      </c>
      <c r="G1376" s="1751"/>
      <c r="H1376" s="1752"/>
      <c r="I1376" s="1763">
        <v>43376</v>
      </c>
      <c r="J1376" s="1752">
        <v>43382</v>
      </c>
      <c r="K1376" s="1752" t="s">
        <v>3449</v>
      </c>
      <c r="L1376" s="1753">
        <v>0</v>
      </c>
      <c r="M1376" s="1753">
        <v>0</v>
      </c>
      <c r="N1376" s="1753">
        <v>3</v>
      </c>
      <c r="O1376" s="1765">
        <v>0</v>
      </c>
      <c r="P1376" s="1754">
        <v>43445</v>
      </c>
      <c r="Q1376" s="1755" t="s">
        <v>154</v>
      </c>
      <c r="R1376" s="1754" t="s">
        <v>154</v>
      </c>
      <c r="S1376" s="1755" t="s">
        <v>154</v>
      </c>
      <c r="T1376" s="1756"/>
      <c r="U1376" s="1757">
        <v>28186</v>
      </c>
      <c r="V1376" s="1753">
        <v>79</v>
      </c>
      <c r="W1376" s="1758">
        <v>79</v>
      </c>
      <c r="X1376" s="1759">
        <v>43455</v>
      </c>
      <c r="Y1376" s="1760">
        <v>6</v>
      </c>
      <c r="Z1376" s="1752"/>
      <c r="AA1376" s="1752">
        <v>43483</v>
      </c>
      <c r="AB1376" s="1755"/>
      <c r="AC1376" s="1761"/>
      <c r="AD1376" s="1762"/>
    </row>
    <row r="1377" spans="1:30" s="576" customFormat="1" ht="15" customHeight="1" x14ac:dyDescent="0.25">
      <c r="A1377" s="1745" t="s">
        <v>3429</v>
      </c>
      <c r="B1377" s="1746">
        <v>49099</v>
      </c>
      <c r="C1377" s="1768">
        <v>28187</v>
      </c>
      <c r="D1377" s="1769">
        <v>221</v>
      </c>
      <c r="E1377" s="1770" t="s">
        <v>3450</v>
      </c>
      <c r="F1377" s="1771" t="s">
        <v>3101</v>
      </c>
      <c r="G1377" s="1772"/>
      <c r="H1377" s="1752"/>
      <c r="I1377" s="1773">
        <v>43371</v>
      </c>
      <c r="J1377" s="1752">
        <v>43382</v>
      </c>
      <c r="K1377" s="1752" t="s">
        <v>3451</v>
      </c>
      <c r="L1377" s="1764">
        <v>0</v>
      </c>
      <c r="M1377" s="1753">
        <v>0</v>
      </c>
      <c r="N1377" s="1753">
        <v>0</v>
      </c>
      <c r="O1377" s="1765">
        <v>0</v>
      </c>
      <c r="P1377" s="1754">
        <v>43445</v>
      </c>
      <c r="Q1377" s="1774" t="s">
        <v>154</v>
      </c>
      <c r="R1377" s="1754" t="s">
        <v>154</v>
      </c>
      <c r="S1377" s="1774" t="s">
        <v>154</v>
      </c>
      <c r="T1377" s="1775"/>
      <c r="U1377" s="1776">
        <v>28187</v>
      </c>
      <c r="V1377" s="1753">
        <v>108</v>
      </c>
      <c r="W1377" s="1765">
        <v>108</v>
      </c>
      <c r="X1377" s="1759">
        <v>43455</v>
      </c>
      <c r="Y1377" s="1777">
        <v>6</v>
      </c>
      <c r="Z1377" s="1752"/>
      <c r="AA1377" s="1752">
        <v>43483</v>
      </c>
      <c r="AB1377" s="1774"/>
      <c r="AC1377" s="1778"/>
      <c r="AD1377" s="1779"/>
    </row>
    <row r="1378" spans="1:30" s="576" customFormat="1" ht="15" customHeight="1" x14ac:dyDescent="0.25">
      <c r="A1378" s="1745" t="s">
        <v>3429</v>
      </c>
      <c r="B1378" s="1746">
        <v>49099</v>
      </c>
      <c r="C1378" s="1747">
        <v>28228</v>
      </c>
      <c r="D1378" s="1748" t="s">
        <v>3452</v>
      </c>
      <c r="E1378" s="1749" t="s">
        <v>3453</v>
      </c>
      <c r="F1378" s="1750" t="s">
        <v>3454</v>
      </c>
      <c r="G1378" s="1751"/>
      <c r="H1378" s="1752"/>
      <c r="I1378" s="1763">
        <v>43357</v>
      </c>
      <c r="J1378" s="1752">
        <v>43357</v>
      </c>
      <c r="K1378" s="1752" t="s">
        <v>3434</v>
      </c>
      <c r="L1378" s="1753" t="s">
        <v>93</v>
      </c>
      <c r="M1378" s="1753" t="s">
        <v>93</v>
      </c>
      <c r="N1378" s="1753" t="s">
        <v>93</v>
      </c>
      <c r="O1378" s="1753" t="s">
        <v>93</v>
      </c>
      <c r="P1378" s="1754">
        <v>43445</v>
      </c>
      <c r="Q1378" s="1755" t="s">
        <v>590</v>
      </c>
      <c r="R1378" s="1754" t="s">
        <v>154</v>
      </c>
      <c r="S1378" s="1755" t="s">
        <v>154</v>
      </c>
      <c r="T1378" s="1756"/>
      <c r="U1378" s="1757">
        <v>28228</v>
      </c>
      <c r="V1378" s="1753"/>
      <c r="W1378" s="1758"/>
      <c r="X1378" s="1759">
        <v>43455</v>
      </c>
      <c r="Y1378" s="1760">
        <v>6</v>
      </c>
      <c r="Z1378" s="1752"/>
      <c r="AA1378" s="1752">
        <v>43483</v>
      </c>
      <c r="AB1378" s="1755"/>
      <c r="AC1378" s="1761"/>
      <c r="AD1378" s="1762"/>
    </row>
    <row r="1379" spans="1:30" s="576" customFormat="1" ht="14.25" customHeight="1" x14ac:dyDescent="0.25">
      <c r="A1379" s="1745" t="s">
        <v>3429</v>
      </c>
      <c r="B1379" s="1746">
        <v>49099</v>
      </c>
      <c r="C1379" s="1747">
        <v>28230</v>
      </c>
      <c r="D1379" s="1748" t="s">
        <v>3455</v>
      </c>
      <c r="E1379" s="1749" t="s">
        <v>3456</v>
      </c>
      <c r="F1379" s="1750" t="s">
        <v>3457</v>
      </c>
      <c r="G1379" s="1751"/>
      <c r="H1379" s="1752"/>
      <c r="I1379" s="1763">
        <v>43357</v>
      </c>
      <c r="J1379" s="1752">
        <v>43357</v>
      </c>
      <c r="K1379" s="1752" t="s">
        <v>3434</v>
      </c>
      <c r="L1379" s="1753" t="s">
        <v>93</v>
      </c>
      <c r="M1379" s="1753" t="s">
        <v>93</v>
      </c>
      <c r="N1379" s="1753" t="s">
        <v>93</v>
      </c>
      <c r="O1379" s="1753" t="s">
        <v>93</v>
      </c>
      <c r="P1379" s="1754">
        <v>43445</v>
      </c>
      <c r="Q1379" s="1755" t="s">
        <v>154</v>
      </c>
      <c r="R1379" s="1754" t="s">
        <v>154</v>
      </c>
      <c r="S1379" s="1755" t="s">
        <v>154</v>
      </c>
      <c r="T1379" s="1756"/>
      <c r="U1379" s="1757">
        <v>28230</v>
      </c>
      <c r="V1379" s="1753"/>
      <c r="W1379" s="1758"/>
      <c r="X1379" s="1759">
        <v>43476</v>
      </c>
      <c r="Y1379" s="1760">
        <v>2</v>
      </c>
      <c r="Z1379" s="1752"/>
      <c r="AA1379" s="1752">
        <v>43483</v>
      </c>
      <c r="AB1379" s="1755"/>
      <c r="AC1379" s="1761"/>
      <c r="AD1379" s="1762"/>
    </row>
    <row r="1380" spans="1:30" s="576" customFormat="1" ht="15" customHeight="1" x14ac:dyDescent="0.25">
      <c r="A1380" s="1745" t="s">
        <v>3429</v>
      </c>
      <c r="B1380" s="1746">
        <v>49099</v>
      </c>
      <c r="C1380" s="1747">
        <v>28231</v>
      </c>
      <c r="D1380" s="1748" t="s">
        <v>3458</v>
      </c>
      <c r="E1380" s="1749" t="s">
        <v>3459</v>
      </c>
      <c r="F1380" s="1750" t="s">
        <v>3460</v>
      </c>
      <c r="G1380" s="1751"/>
      <c r="H1380" s="1752"/>
      <c r="I1380" s="1763">
        <v>43362</v>
      </c>
      <c r="J1380" s="1752">
        <v>43367</v>
      </c>
      <c r="K1380" s="1752" t="s">
        <v>3461</v>
      </c>
      <c r="L1380" s="1753" t="s">
        <v>93</v>
      </c>
      <c r="M1380" s="1753" t="s">
        <v>93</v>
      </c>
      <c r="N1380" s="1753" t="s">
        <v>93</v>
      </c>
      <c r="O1380" s="1753" t="s">
        <v>93</v>
      </c>
      <c r="P1380" s="1754">
        <v>43445</v>
      </c>
      <c r="Q1380" s="1755" t="s">
        <v>154</v>
      </c>
      <c r="R1380" s="1754" t="s">
        <v>154</v>
      </c>
      <c r="S1380" s="1755" t="s">
        <v>154</v>
      </c>
      <c r="T1380" s="1756"/>
      <c r="U1380" s="1757">
        <v>28231</v>
      </c>
      <c r="V1380" s="1753"/>
      <c r="W1380" s="1758"/>
      <c r="X1380" s="1759">
        <v>43476</v>
      </c>
      <c r="Y1380" s="1760">
        <v>2</v>
      </c>
      <c r="Z1380" s="1752"/>
      <c r="AA1380" s="1752">
        <v>43483</v>
      </c>
      <c r="AB1380" s="1755"/>
      <c r="AC1380" s="1761"/>
      <c r="AD1380" s="1762"/>
    </row>
    <row r="1381" spans="1:30" s="576" customFormat="1" ht="15" customHeight="1" x14ac:dyDescent="0.25">
      <c r="A1381" s="1745" t="s">
        <v>3429</v>
      </c>
      <c r="B1381" s="1746">
        <v>49099</v>
      </c>
      <c r="C1381" s="1768">
        <v>28169</v>
      </c>
      <c r="D1381" s="1769">
        <v>201</v>
      </c>
      <c r="E1381" s="1770" t="s">
        <v>3462</v>
      </c>
      <c r="F1381" s="1771" t="s">
        <v>3437</v>
      </c>
      <c r="G1381" s="1772"/>
      <c r="H1381" s="1752"/>
      <c r="I1381" s="1773">
        <v>43371</v>
      </c>
      <c r="J1381" s="1752">
        <v>43382</v>
      </c>
      <c r="K1381" s="1752" t="s">
        <v>3440</v>
      </c>
      <c r="L1381" s="1767">
        <v>0</v>
      </c>
      <c r="M1381" s="1753">
        <v>0</v>
      </c>
      <c r="N1381" s="1753">
        <v>0</v>
      </c>
      <c r="O1381" s="1765">
        <v>0</v>
      </c>
      <c r="P1381" s="1754">
        <v>43437</v>
      </c>
      <c r="Q1381" s="1774" t="s">
        <v>154</v>
      </c>
      <c r="R1381" s="1754" t="s">
        <v>154</v>
      </c>
      <c r="S1381" s="1774" t="s">
        <v>154</v>
      </c>
      <c r="T1381" s="1775"/>
      <c r="U1381" s="1776">
        <v>28169</v>
      </c>
      <c r="V1381" s="1753">
        <v>68</v>
      </c>
      <c r="W1381" s="1765">
        <v>68</v>
      </c>
      <c r="X1381" s="1759">
        <v>43455</v>
      </c>
      <c r="Y1381" s="1777">
        <v>6</v>
      </c>
      <c r="Z1381" s="1752"/>
      <c r="AA1381" s="1752">
        <v>43486</v>
      </c>
      <c r="AB1381" s="1774"/>
      <c r="AC1381" s="1778"/>
      <c r="AD1381" s="1779"/>
    </row>
    <row r="1382" spans="1:30" s="576" customFormat="1" ht="15" customHeight="1" x14ac:dyDescent="0.25">
      <c r="A1382" s="1745" t="s">
        <v>3429</v>
      </c>
      <c r="B1382" s="1746">
        <v>49099</v>
      </c>
      <c r="C1382" s="1757">
        <v>28196</v>
      </c>
      <c r="D1382" s="1748">
        <v>305</v>
      </c>
      <c r="E1382" s="1749" t="s">
        <v>3463</v>
      </c>
      <c r="F1382" s="1750" t="s">
        <v>2118</v>
      </c>
      <c r="G1382" s="1751"/>
      <c r="H1382" s="1752"/>
      <c r="I1382" s="1763">
        <v>43354</v>
      </c>
      <c r="J1382" s="1752">
        <v>43362</v>
      </c>
      <c r="K1382" s="1752" t="s">
        <v>3464</v>
      </c>
      <c r="L1382" s="1764">
        <v>0</v>
      </c>
      <c r="M1382" s="1767">
        <v>0</v>
      </c>
      <c r="N1382" s="1753">
        <v>0</v>
      </c>
      <c r="O1382" s="1765">
        <v>0</v>
      </c>
      <c r="P1382" s="1754">
        <v>43437</v>
      </c>
      <c r="Q1382" s="1755" t="s">
        <v>154</v>
      </c>
      <c r="R1382" s="1754" t="s">
        <v>154</v>
      </c>
      <c r="S1382" s="1755" t="s">
        <v>154</v>
      </c>
      <c r="T1382" s="1756"/>
      <c r="U1382" s="1757">
        <v>28196</v>
      </c>
      <c r="V1382" s="1753">
        <v>467</v>
      </c>
      <c r="W1382" s="1758">
        <v>467</v>
      </c>
      <c r="X1382" s="1759">
        <v>43476</v>
      </c>
      <c r="Y1382" s="1760">
        <v>2</v>
      </c>
      <c r="Z1382" s="1752"/>
      <c r="AA1382" s="1752">
        <v>43486</v>
      </c>
      <c r="AB1382" s="1755"/>
      <c r="AC1382" s="1761"/>
      <c r="AD1382" s="1762"/>
    </row>
    <row r="1383" spans="1:30" s="576" customFormat="1" ht="15" customHeight="1" x14ac:dyDescent="0.25">
      <c r="A1383" s="1745" t="s">
        <v>3429</v>
      </c>
      <c r="B1383" s="1746">
        <v>49099</v>
      </c>
      <c r="C1383" s="1747">
        <v>28197</v>
      </c>
      <c r="D1383" s="1748" t="s">
        <v>3465</v>
      </c>
      <c r="E1383" s="1749" t="s">
        <v>3466</v>
      </c>
      <c r="F1383" s="1750" t="s">
        <v>3467</v>
      </c>
      <c r="G1383" s="1751"/>
      <c r="H1383" s="1752"/>
      <c r="I1383" s="1763">
        <v>43357</v>
      </c>
      <c r="J1383" s="1752">
        <v>43357</v>
      </c>
      <c r="K1383" s="1752" t="s">
        <v>3468</v>
      </c>
      <c r="L1383" s="1753">
        <v>0</v>
      </c>
      <c r="M1383" s="1753"/>
      <c r="N1383" s="1753"/>
      <c r="O1383" s="1765"/>
      <c r="P1383" s="1754">
        <v>43444</v>
      </c>
      <c r="Q1383" s="1755" t="s">
        <v>154</v>
      </c>
      <c r="R1383" s="1754" t="s">
        <v>154</v>
      </c>
      <c r="S1383" s="1755" t="s">
        <v>154</v>
      </c>
      <c r="T1383" s="1756"/>
      <c r="U1383" s="1757">
        <v>28197</v>
      </c>
      <c r="V1383" s="1753">
        <v>20</v>
      </c>
      <c r="W1383" s="1758"/>
      <c r="X1383" s="1759">
        <v>43476</v>
      </c>
      <c r="Y1383" s="1760">
        <v>2</v>
      </c>
      <c r="Z1383" s="1752"/>
      <c r="AA1383" s="1752">
        <v>43486</v>
      </c>
      <c r="AB1383" s="1755"/>
      <c r="AC1383" s="1761"/>
      <c r="AD1383" s="1762"/>
    </row>
    <row r="1384" spans="1:30" s="576" customFormat="1" ht="15" customHeight="1" x14ac:dyDescent="0.25">
      <c r="A1384" s="1745" t="s">
        <v>3429</v>
      </c>
      <c r="B1384" s="1746">
        <v>49099</v>
      </c>
      <c r="C1384" s="1757">
        <v>29165</v>
      </c>
      <c r="D1384" s="1748" t="s">
        <v>3170</v>
      </c>
      <c r="E1384" s="1749" t="s">
        <v>3469</v>
      </c>
      <c r="F1384" s="1750" t="s">
        <v>1074</v>
      </c>
      <c r="G1384" s="1751"/>
      <c r="H1384" s="1752"/>
      <c r="I1384" s="1763">
        <v>43359</v>
      </c>
      <c r="J1384" s="1752">
        <v>43423</v>
      </c>
      <c r="K1384" s="1752" t="s">
        <v>3470</v>
      </c>
      <c r="L1384" s="1764">
        <v>22</v>
      </c>
      <c r="M1384" s="1753">
        <v>22</v>
      </c>
      <c r="N1384" s="1753">
        <v>6</v>
      </c>
      <c r="O1384" s="1765">
        <v>0</v>
      </c>
      <c r="P1384" s="1754">
        <v>43451</v>
      </c>
      <c r="Q1384" s="1755" t="s">
        <v>95</v>
      </c>
      <c r="R1384" s="1754" t="s">
        <v>154</v>
      </c>
      <c r="S1384" s="1755" t="s">
        <v>154</v>
      </c>
      <c r="T1384" s="1756"/>
      <c r="U1384" s="1757">
        <v>29165</v>
      </c>
      <c r="V1384" s="1753">
        <v>41</v>
      </c>
      <c r="W1384" s="1758">
        <v>41</v>
      </c>
      <c r="X1384" s="1759">
        <v>43481</v>
      </c>
      <c r="Y1384" s="1760">
        <v>2.5</v>
      </c>
      <c r="Z1384" s="1752"/>
      <c r="AA1384" s="1752">
        <v>43486</v>
      </c>
      <c r="AB1384" s="1755"/>
      <c r="AC1384" s="1761"/>
      <c r="AD1384" s="1762"/>
    </row>
    <row r="1385" spans="1:30" s="576" customFormat="1" ht="15" customHeight="1" x14ac:dyDescent="0.25">
      <c r="A1385" s="1745" t="s">
        <v>3429</v>
      </c>
      <c r="B1385" s="1746">
        <v>49099</v>
      </c>
      <c r="C1385" s="1776">
        <v>28176</v>
      </c>
      <c r="D1385" s="1769">
        <v>209</v>
      </c>
      <c r="E1385" s="1770" t="s">
        <v>3471</v>
      </c>
      <c r="F1385" s="1771" t="s">
        <v>2479</v>
      </c>
      <c r="G1385" s="1772"/>
      <c r="H1385" s="1752"/>
      <c r="I1385" s="1773">
        <v>43357</v>
      </c>
      <c r="J1385" s="1752">
        <v>43364</v>
      </c>
      <c r="K1385" s="1752" t="s">
        <v>3472</v>
      </c>
      <c r="L1385" s="1764">
        <v>0</v>
      </c>
      <c r="M1385" s="1753">
        <v>0</v>
      </c>
      <c r="N1385" s="1753">
        <v>0</v>
      </c>
      <c r="O1385" s="1765">
        <v>0</v>
      </c>
      <c r="P1385" s="1754">
        <v>43441</v>
      </c>
      <c r="Q1385" s="1774" t="s">
        <v>154</v>
      </c>
      <c r="R1385" s="1754" t="s">
        <v>154</v>
      </c>
      <c r="S1385" s="1774" t="s">
        <v>154</v>
      </c>
      <c r="T1385" s="1775"/>
      <c r="U1385" s="1776">
        <v>28176</v>
      </c>
      <c r="V1385" s="1753">
        <v>328</v>
      </c>
      <c r="W1385" s="1765">
        <v>328</v>
      </c>
      <c r="X1385" s="1759">
        <v>43486</v>
      </c>
      <c r="Y1385" s="1777">
        <v>3</v>
      </c>
      <c r="Z1385" s="1752"/>
      <c r="AA1385" s="1752">
        <v>43490</v>
      </c>
      <c r="AB1385" s="1774"/>
      <c r="AC1385" s="1778"/>
      <c r="AD1385" s="1779"/>
    </row>
    <row r="1386" spans="1:30" s="576" customFormat="1" ht="15" customHeight="1" x14ac:dyDescent="0.25">
      <c r="A1386" s="1745" t="s">
        <v>3429</v>
      </c>
      <c r="B1386" s="1746">
        <v>49099</v>
      </c>
      <c r="C1386" s="1747">
        <v>28222</v>
      </c>
      <c r="D1386" s="1748" t="s">
        <v>3473</v>
      </c>
      <c r="E1386" s="1749" t="s">
        <v>3474</v>
      </c>
      <c r="F1386" s="1750" t="s">
        <v>3475</v>
      </c>
      <c r="G1386" s="1751"/>
      <c r="H1386" s="1752"/>
      <c r="I1386" s="1763">
        <v>43357</v>
      </c>
      <c r="J1386" s="1752">
        <v>43357</v>
      </c>
      <c r="K1386" s="1752" t="s">
        <v>3434</v>
      </c>
      <c r="L1386" s="1753" t="s">
        <v>93</v>
      </c>
      <c r="M1386" s="1753" t="s">
        <v>93</v>
      </c>
      <c r="N1386" s="1753" t="s">
        <v>93</v>
      </c>
      <c r="O1386" s="1753" t="s">
        <v>93</v>
      </c>
      <c r="P1386" s="1754">
        <v>43444</v>
      </c>
      <c r="Q1386" s="1755" t="s">
        <v>154</v>
      </c>
      <c r="R1386" s="1754" t="s">
        <v>154</v>
      </c>
      <c r="S1386" s="1755" t="s">
        <v>154</v>
      </c>
      <c r="T1386" s="1756"/>
      <c r="U1386" s="1757">
        <v>28222</v>
      </c>
      <c r="V1386" s="1753"/>
      <c r="W1386" s="1758"/>
      <c r="X1386" s="1759">
        <v>43486</v>
      </c>
      <c r="Y1386" s="1760">
        <v>3</v>
      </c>
      <c r="Z1386" s="1752"/>
      <c r="AA1386" s="1752">
        <v>43490</v>
      </c>
      <c r="AB1386" s="1755"/>
      <c r="AC1386" s="1761"/>
      <c r="AD1386" s="1762"/>
    </row>
    <row r="1387" spans="1:30" s="576" customFormat="1" ht="15" customHeight="1" x14ac:dyDescent="0.25">
      <c r="A1387" s="1745" t="s">
        <v>3429</v>
      </c>
      <c r="B1387" s="1746">
        <v>49099</v>
      </c>
      <c r="C1387" s="1747">
        <v>28223</v>
      </c>
      <c r="D1387" s="1748" t="s">
        <v>3476</v>
      </c>
      <c r="E1387" s="1749" t="s">
        <v>3477</v>
      </c>
      <c r="F1387" s="1750" t="s">
        <v>3478</v>
      </c>
      <c r="G1387" s="1751"/>
      <c r="H1387" s="1752"/>
      <c r="I1387" s="1763">
        <v>43357</v>
      </c>
      <c r="J1387" s="1752">
        <v>43357</v>
      </c>
      <c r="K1387" s="1752" t="s">
        <v>3434</v>
      </c>
      <c r="L1387" s="1753" t="s">
        <v>93</v>
      </c>
      <c r="M1387" s="1753" t="s">
        <v>93</v>
      </c>
      <c r="N1387" s="1753" t="s">
        <v>93</v>
      </c>
      <c r="O1387" s="1753" t="s">
        <v>93</v>
      </c>
      <c r="P1387" s="1754">
        <v>43444</v>
      </c>
      <c r="Q1387" s="1755" t="s">
        <v>154</v>
      </c>
      <c r="R1387" s="1754" t="s">
        <v>154</v>
      </c>
      <c r="S1387" s="1755" t="s">
        <v>154</v>
      </c>
      <c r="T1387" s="1756"/>
      <c r="U1387" s="1757">
        <v>28223</v>
      </c>
      <c r="V1387" s="1753"/>
      <c r="W1387" s="1758"/>
      <c r="X1387" s="1759">
        <v>43486</v>
      </c>
      <c r="Y1387" s="1760">
        <v>3</v>
      </c>
      <c r="Z1387" s="1752"/>
      <c r="AA1387" s="1752">
        <v>43490</v>
      </c>
      <c r="AB1387" s="1755"/>
      <c r="AC1387" s="1761"/>
      <c r="AD1387" s="1762"/>
    </row>
    <row r="1388" spans="1:30" s="576" customFormat="1" ht="15" customHeight="1" x14ac:dyDescent="0.25">
      <c r="A1388" s="1745" t="s">
        <v>3429</v>
      </c>
      <c r="B1388" s="1746">
        <v>49099</v>
      </c>
      <c r="C1388" s="1757">
        <v>28183</v>
      </c>
      <c r="D1388" s="1748">
        <v>213</v>
      </c>
      <c r="E1388" s="1749" t="s">
        <v>3479</v>
      </c>
      <c r="F1388" s="1750" t="s">
        <v>3480</v>
      </c>
      <c r="G1388" s="1751"/>
      <c r="H1388" s="1752"/>
      <c r="I1388" s="1763">
        <v>43355</v>
      </c>
      <c r="J1388" s="1752">
        <v>43356</v>
      </c>
      <c r="K1388" s="1752" t="s">
        <v>3395</v>
      </c>
      <c r="L1388" s="1764">
        <v>0</v>
      </c>
      <c r="M1388" s="1753">
        <v>0</v>
      </c>
      <c r="N1388" s="1753">
        <v>39</v>
      </c>
      <c r="O1388" s="1765">
        <v>0</v>
      </c>
      <c r="P1388" s="1754">
        <v>43448</v>
      </c>
      <c r="Q1388" s="1755" t="s">
        <v>590</v>
      </c>
      <c r="R1388" s="1754" t="s">
        <v>154</v>
      </c>
      <c r="S1388" s="1755" t="s">
        <v>154</v>
      </c>
      <c r="T1388" s="1756"/>
      <c r="U1388" s="1757">
        <v>28183</v>
      </c>
      <c r="V1388" s="1753">
        <v>73</v>
      </c>
      <c r="W1388" s="1758">
        <v>73</v>
      </c>
      <c r="X1388" s="1759">
        <v>43486</v>
      </c>
      <c r="Y1388" s="1760">
        <v>4</v>
      </c>
      <c r="Z1388" s="1752"/>
      <c r="AA1388" s="1752">
        <v>43490</v>
      </c>
      <c r="AB1388" s="1755"/>
      <c r="AC1388" s="1761"/>
      <c r="AD1388" s="1762"/>
    </row>
    <row r="1389" spans="1:30" s="576" customFormat="1" ht="15" customHeight="1" x14ac:dyDescent="0.25">
      <c r="A1389" s="1745" t="s">
        <v>3429</v>
      </c>
      <c r="B1389" s="1746">
        <v>49099</v>
      </c>
      <c r="C1389" s="1757">
        <v>28184</v>
      </c>
      <c r="D1389" s="1748">
        <v>214</v>
      </c>
      <c r="E1389" s="1749" t="s">
        <v>3481</v>
      </c>
      <c r="F1389" s="1750" t="s">
        <v>3482</v>
      </c>
      <c r="G1389" s="1751"/>
      <c r="H1389" s="1752"/>
      <c r="I1389" s="579">
        <v>43355</v>
      </c>
      <c r="J1389" s="1752">
        <v>43356</v>
      </c>
      <c r="K1389" s="1752" t="s">
        <v>3395</v>
      </c>
      <c r="L1389" s="1764">
        <v>0</v>
      </c>
      <c r="M1389" s="1753">
        <v>0</v>
      </c>
      <c r="N1389" s="1753">
        <v>39</v>
      </c>
      <c r="O1389" s="1765">
        <v>0</v>
      </c>
      <c r="P1389" s="1754">
        <v>43448</v>
      </c>
      <c r="Q1389" s="1755" t="s">
        <v>154</v>
      </c>
      <c r="R1389" s="1754" t="s">
        <v>154</v>
      </c>
      <c r="S1389" s="1755" t="s">
        <v>154</v>
      </c>
      <c r="T1389" s="1756"/>
      <c r="U1389" s="1757">
        <v>28184</v>
      </c>
      <c r="V1389" s="1753">
        <v>73</v>
      </c>
      <c r="W1389" s="1758">
        <v>73</v>
      </c>
      <c r="X1389" s="1759">
        <v>43486</v>
      </c>
      <c r="Y1389" s="1760">
        <v>4</v>
      </c>
      <c r="Z1389" s="1752"/>
      <c r="AA1389" s="1752">
        <v>43490</v>
      </c>
      <c r="AB1389" s="1755"/>
      <c r="AC1389" s="1761"/>
      <c r="AD1389" s="1762"/>
    </row>
    <row r="1390" spans="1:30" s="576" customFormat="1" ht="15" customHeight="1" x14ac:dyDescent="0.25">
      <c r="A1390" s="1745" t="s">
        <v>3429</v>
      </c>
      <c r="B1390" s="1746">
        <v>49099</v>
      </c>
      <c r="C1390" s="1766">
        <v>28185</v>
      </c>
      <c r="D1390" s="1748">
        <v>215</v>
      </c>
      <c r="E1390" s="1749" t="s">
        <v>3483</v>
      </c>
      <c r="F1390" s="1750" t="s">
        <v>2080</v>
      </c>
      <c r="G1390" s="1751"/>
      <c r="H1390" s="1752"/>
      <c r="I1390" s="579">
        <v>43371</v>
      </c>
      <c r="J1390" s="1752">
        <v>43382</v>
      </c>
      <c r="K1390" s="1752" t="s">
        <v>3484</v>
      </c>
      <c r="L1390" s="1764">
        <v>0</v>
      </c>
      <c r="M1390" s="1753">
        <v>0</v>
      </c>
      <c r="N1390" s="1753">
        <v>0</v>
      </c>
      <c r="O1390" s="1765">
        <v>0</v>
      </c>
      <c r="P1390" s="1754">
        <v>43448</v>
      </c>
      <c r="Q1390" s="1755" t="s">
        <v>154</v>
      </c>
      <c r="R1390" s="1754" t="s">
        <v>154</v>
      </c>
      <c r="S1390" s="1755" t="s">
        <v>154</v>
      </c>
      <c r="T1390" s="1756"/>
      <c r="U1390" s="1757">
        <v>28185</v>
      </c>
      <c r="V1390" s="1753">
        <v>52</v>
      </c>
      <c r="W1390" s="1758">
        <v>52</v>
      </c>
      <c r="X1390" s="1759">
        <v>43486</v>
      </c>
      <c r="Y1390" s="1760">
        <v>4</v>
      </c>
      <c r="Z1390" s="1752"/>
      <c r="AA1390" s="1752">
        <v>43490</v>
      </c>
      <c r="AB1390" s="1755"/>
      <c r="AC1390" s="1761"/>
      <c r="AD1390" s="1762"/>
    </row>
    <row r="1391" spans="1:30" s="576" customFormat="1" ht="15" customHeight="1" x14ac:dyDescent="0.25">
      <c r="A1391" s="1745" t="s">
        <v>3429</v>
      </c>
      <c r="B1391" s="1746">
        <v>49099</v>
      </c>
      <c r="C1391" s="1747">
        <v>28226</v>
      </c>
      <c r="D1391" s="1748" t="s">
        <v>3485</v>
      </c>
      <c r="E1391" s="1749" t="s">
        <v>3486</v>
      </c>
      <c r="F1391" s="1750" t="s">
        <v>3487</v>
      </c>
      <c r="G1391" s="1751"/>
      <c r="H1391" s="1752"/>
      <c r="I1391" s="1763">
        <v>43357</v>
      </c>
      <c r="J1391" s="1752">
        <v>43357</v>
      </c>
      <c r="K1391" s="1752" t="s">
        <v>3434</v>
      </c>
      <c r="L1391" s="1753" t="s">
        <v>93</v>
      </c>
      <c r="M1391" s="1753" t="s">
        <v>93</v>
      </c>
      <c r="N1391" s="1753" t="s">
        <v>93</v>
      </c>
      <c r="O1391" s="1753" t="s">
        <v>93</v>
      </c>
      <c r="P1391" s="1754">
        <v>43448</v>
      </c>
      <c r="Q1391" s="1755" t="s">
        <v>154</v>
      </c>
      <c r="R1391" s="1754" t="s">
        <v>154</v>
      </c>
      <c r="S1391" s="1755" t="s">
        <v>154</v>
      </c>
      <c r="T1391" s="1756"/>
      <c r="U1391" s="1757">
        <v>28226</v>
      </c>
      <c r="V1391" s="1753"/>
      <c r="W1391" s="1758"/>
      <c r="X1391" s="1759">
        <v>43486</v>
      </c>
      <c r="Y1391" s="1760">
        <v>4</v>
      </c>
      <c r="Z1391" s="1752"/>
      <c r="AA1391" s="1752">
        <v>43490</v>
      </c>
      <c r="AB1391" s="1755"/>
      <c r="AC1391" s="1761"/>
      <c r="AD1391" s="1762"/>
    </row>
    <row r="1392" spans="1:30" s="576" customFormat="1" ht="15" customHeight="1" x14ac:dyDescent="0.25">
      <c r="A1392" s="1745" t="s">
        <v>3429</v>
      </c>
      <c r="B1392" s="1746">
        <v>49099</v>
      </c>
      <c r="C1392" s="1747">
        <v>28227</v>
      </c>
      <c r="D1392" s="1748" t="s">
        <v>3488</v>
      </c>
      <c r="E1392" s="1749" t="s">
        <v>3489</v>
      </c>
      <c r="F1392" s="1750" t="s">
        <v>3490</v>
      </c>
      <c r="G1392" s="1751"/>
      <c r="H1392" s="1752"/>
      <c r="I1392" s="1763">
        <v>43357</v>
      </c>
      <c r="J1392" s="1752">
        <v>43357</v>
      </c>
      <c r="K1392" s="1752" t="s">
        <v>3434</v>
      </c>
      <c r="L1392" s="1753" t="s">
        <v>93</v>
      </c>
      <c r="M1392" s="1753" t="s">
        <v>93</v>
      </c>
      <c r="N1392" s="1753" t="s">
        <v>93</v>
      </c>
      <c r="O1392" s="1753" t="s">
        <v>93</v>
      </c>
      <c r="P1392" s="1754">
        <v>43448</v>
      </c>
      <c r="Q1392" s="1755" t="s">
        <v>154</v>
      </c>
      <c r="R1392" s="1754" t="s">
        <v>154</v>
      </c>
      <c r="S1392" s="1755" t="s">
        <v>154</v>
      </c>
      <c r="T1392" s="1756"/>
      <c r="U1392" s="1757">
        <v>28227</v>
      </c>
      <c r="V1392" s="1753"/>
      <c r="W1392" s="1758"/>
      <c r="X1392" s="1759">
        <v>43486</v>
      </c>
      <c r="Y1392" s="1760">
        <v>4</v>
      </c>
      <c r="Z1392" s="1752"/>
      <c r="AA1392" s="1752">
        <v>43490</v>
      </c>
      <c r="AB1392" s="1755"/>
      <c r="AC1392" s="1761"/>
      <c r="AD1392" s="1762"/>
    </row>
    <row r="1393" spans="1:30" s="576" customFormat="1" ht="15" customHeight="1" x14ac:dyDescent="0.25">
      <c r="A1393" s="1745" t="s">
        <v>3429</v>
      </c>
      <c r="B1393" s="1746">
        <v>49099</v>
      </c>
      <c r="C1393" s="1747">
        <v>28177</v>
      </c>
      <c r="D1393" s="1748" t="s">
        <v>3491</v>
      </c>
      <c r="E1393" s="1749" t="s">
        <v>3492</v>
      </c>
      <c r="F1393" s="1750" t="s">
        <v>3493</v>
      </c>
      <c r="G1393" s="1751"/>
      <c r="H1393" s="1752"/>
      <c r="I1393" s="1763">
        <v>43357</v>
      </c>
      <c r="J1393" s="1752">
        <v>43357</v>
      </c>
      <c r="K1393" s="1752" t="s">
        <v>3468</v>
      </c>
      <c r="L1393" s="1753">
        <v>25</v>
      </c>
      <c r="M1393" s="1753"/>
      <c r="N1393" s="1753">
        <v>25</v>
      </c>
      <c r="O1393" s="1765"/>
      <c r="P1393" s="1780">
        <v>43451</v>
      </c>
      <c r="Q1393" s="1755" t="s">
        <v>154</v>
      </c>
      <c r="R1393" s="1754" t="s">
        <v>154</v>
      </c>
      <c r="S1393" s="1755" t="s">
        <v>154</v>
      </c>
      <c r="T1393" s="1756"/>
      <c r="U1393" s="1757">
        <v>28177</v>
      </c>
      <c r="V1393" s="1753">
        <v>42</v>
      </c>
      <c r="W1393" s="1758"/>
      <c r="X1393" s="1759">
        <v>43486</v>
      </c>
      <c r="Y1393" s="1760">
        <v>3</v>
      </c>
      <c r="Z1393" s="1752"/>
      <c r="AA1393" s="1752">
        <v>43490</v>
      </c>
      <c r="AB1393" s="1755"/>
      <c r="AC1393" s="1761"/>
      <c r="AD1393" s="1762"/>
    </row>
    <row r="1394" spans="1:30" s="576" customFormat="1" ht="15" customHeight="1" x14ac:dyDescent="0.25">
      <c r="A1394" s="1745" t="s">
        <v>3429</v>
      </c>
      <c r="B1394" s="1746">
        <v>49099</v>
      </c>
      <c r="C1394" s="1776">
        <v>28961</v>
      </c>
      <c r="D1394" s="1769">
        <v>200</v>
      </c>
      <c r="E1394" s="1770" t="s">
        <v>3494</v>
      </c>
      <c r="F1394" s="1771" t="s">
        <v>208</v>
      </c>
      <c r="G1394" s="1772"/>
      <c r="H1394" s="1752"/>
      <c r="I1394" s="1773">
        <v>43370</v>
      </c>
      <c r="J1394" s="1752">
        <v>43382</v>
      </c>
      <c r="K1394" s="1752" t="s">
        <v>3495</v>
      </c>
      <c r="L1394" s="1764">
        <v>41</v>
      </c>
      <c r="M1394" s="1753">
        <v>41</v>
      </c>
      <c r="N1394" s="1753">
        <v>5</v>
      </c>
      <c r="O1394" s="1765">
        <v>0</v>
      </c>
      <c r="P1394" s="1754">
        <v>43469</v>
      </c>
      <c r="Q1394" s="1774" t="s">
        <v>154</v>
      </c>
      <c r="R1394" s="1754" t="s">
        <v>154</v>
      </c>
      <c r="S1394" s="1774" t="s">
        <v>154</v>
      </c>
      <c r="T1394" s="1775"/>
      <c r="U1394" s="1776">
        <v>28961</v>
      </c>
      <c r="V1394" s="1753">
        <v>63</v>
      </c>
      <c r="W1394" s="1765">
        <v>63</v>
      </c>
      <c r="X1394" s="1759">
        <v>43486</v>
      </c>
      <c r="Y1394" s="1777">
        <v>5.0999999999999996</v>
      </c>
      <c r="Z1394" s="1752"/>
      <c r="AA1394" s="1752">
        <v>43490</v>
      </c>
      <c r="AB1394" s="1774"/>
      <c r="AC1394" s="1778"/>
      <c r="AD1394" s="1779"/>
    </row>
    <row r="1395" spans="1:30" s="576" customFormat="1" ht="15" customHeight="1" x14ac:dyDescent="0.25">
      <c r="A1395" s="1745" t="s">
        <v>3429</v>
      </c>
      <c r="B1395" s="1746">
        <v>49099</v>
      </c>
      <c r="C1395" s="1776">
        <v>28178</v>
      </c>
      <c r="D1395" s="1769">
        <v>210</v>
      </c>
      <c r="E1395" s="1770" t="s">
        <v>3496</v>
      </c>
      <c r="F1395" s="1771" t="s">
        <v>2511</v>
      </c>
      <c r="G1395" s="1772"/>
      <c r="H1395" s="1752"/>
      <c r="I1395" s="1773">
        <v>43357</v>
      </c>
      <c r="J1395" s="1752">
        <v>43364</v>
      </c>
      <c r="K1395" s="1752" t="s">
        <v>3497</v>
      </c>
      <c r="L1395" s="1764">
        <v>0</v>
      </c>
      <c r="M1395" s="1753">
        <v>0</v>
      </c>
      <c r="N1395" s="1753">
        <v>0</v>
      </c>
      <c r="O1395" s="1765">
        <v>0</v>
      </c>
      <c r="P1395" s="1754">
        <v>43441</v>
      </c>
      <c r="Q1395" s="1774" t="s">
        <v>154</v>
      </c>
      <c r="R1395" s="1754" t="s">
        <v>154</v>
      </c>
      <c r="S1395" s="1774" t="s">
        <v>154</v>
      </c>
      <c r="T1395" s="1775"/>
      <c r="U1395" s="1776">
        <v>28178</v>
      </c>
      <c r="V1395" s="1753">
        <v>328</v>
      </c>
      <c r="W1395" s="1765">
        <v>328</v>
      </c>
      <c r="X1395" s="1759">
        <v>43486</v>
      </c>
      <c r="Y1395" s="1777">
        <v>3</v>
      </c>
      <c r="Z1395" s="1752"/>
      <c r="AA1395" s="1752">
        <v>43493</v>
      </c>
      <c r="AB1395" s="1774"/>
      <c r="AC1395" s="1778"/>
      <c r="AD1395" s="1779"/>
    </row>
    <row r="1396" spans="1:30" s="576" customFormat="1" ht="15" customHeight="1" x14ac:dyDescent="0.25">
      <c r="A1396" s="1745" t="s">
        <v>3429</v>
      </c>
      <c r="B1396" s="1746">
        <v>49099</v>
      </c>
      <c r="C1396" s="1747">
        <v>28224</v>
      </c>
      <c r="D1396" s="1748" t="s">
        <v>3498</v>
      </c>
      <c r="E1396" s="1749" t="s">
        <v>3499</v>
      </c>
      <c r="F1396" s="1750" t="s">
        <v>3500</v>
      </c>
      <c r="G1396" s="1751"/>
      <c r="H1396" s="1752"/>
      <c r="I1396" s="1763">
        <v>43357</v>
      </c>
      <c r="J1396" s="1752">
        <v>43357</v>
      </c>
      <c r="K1396" s="1752" t="s">
        <v>3434</v>
      </c>
      <c r="L1396" s="1753" t="s">
        <v>93</v>
      </c>
      <c r="M1396" s="1753" t="s">
        <v>93</v>
      </c>
      <c r="N1396" s="1753" t="s">
        <v>93</v>
      </c>
      <c r="O1396" s="1753" t="s">
        <v>93</v>
      </c>
      <c r="P1396" s="1754">
        <v>43441</v>
      </c>
      <c r="Q1396" s="1755" t="s">
        <v>154</v>
      </c>
      <c r="R1396" s="1754" t="s">
        <v>154</v>
      </c>
      <c r="S1396" s="1755" t="s">
        <v>154</v>
      </c>
      <c r="T1396" s="1756"/>
      <c r="U1396" s="1757">
        <v>28224</v>
      </c>
      <c r="V1396" s="1753"/>
      <c r="W1396" s="1758"/>
      <c r="X1396" s="1759">
        <v>43486</v>
      </c>
      <c r="Y1396" s="1760">
        <v>3</v>
      </c>
      <c r="Z1396" s="1752"/>
      <c r="AA1396" s="1752">
        <v>43493</v>
      </c>
      <c r="AB1396" s="1755"/>
      <c r="AC1396" s="1761"/>
      <c r="AD1396" s="1762"/>
    </row>
    <row r="1397" spans="1:30" s="576" customFormat="1" ht="15.75" customHeight="1" x14ac:dyDescent="0.25">
      <c r="A1397" s="1745" t="s">
        <v>3429</v>
      </c>
      <c r="B1397" s="1746">
        <v>49099</v>
      </c>
      <c r="C1397" s="1747">
        <v>28225</v>
      </c>
      <c r="D1397" s="1748" t="s">
        <v>3501</v>
      </c>
      <c r="E1397" s="1749" t="s">
        <v>3502</v>
      </c>
      <c r="F1397" s="1750" t="s">
        <v>3503</v>
      </c>
      <c r="G1397" s="1751"/>
      <c r="H1397" s="1752"/>
      <c r="I1397" s="1763">
        <v>43357</v>
      </c>
      <c r="J1397" s="1752">
        <v>43357</v>
      </c>
      <c r="K1397" s="1752" t="s">
        <v>3434</v>
      </c>
      <c r="L1397" s="1753" t="s">
        <v>93</v>
      </c>
      <c r="M1397" s="1753" t="s">
        <v>93</v>
      </c>
      <c r="N1397" s="1753" t="s">
        <v>93</v>
      </c>
      <c r="O1397" s="1753" t="s">
        <v>93</v>
      </c>
      <c r="P1397" s="1754">
        <v>43441</v>
      </c>
      <c r="Q1397" s="1755" t="s">
        <v>154</v>
      </c>
      <c r="R1397" s="1754" t="s">
        <v>154</v>
      </c>
      <c r="S1397" s="1755" t="s">
        <v>154</v>
      </c>
      <c r="T1397" s="1756"/>
      <c r="U1397" s="1757">
        <v>28225</v>
      </c>
      <c r="V1397" s="1753"/>
      <c r="W1397" s="1758"/>
      <c r="X1397" s="1759">
        <v>43486</v>
      </c>
      <c r="Y1397" s="1760">
        <v>3</v>
      </c>
      <c r="Z1397" s="1752"/>
      <c r="AA1397" s="1752">
        <v>43493</v>
      </c>
      <c r="AB1397" s="1755"/>
      <c r="AC1397" s="1761"/>
      <c r="AD1397" s="1762"/>
    </row>
    <row r="1398" spans="1:30" s="576" customFormat="1" ht="15" customHeight="1" x14ac:dyDescent="0.25">
      <c r="A1398" s="1745" t="s">
        <v>3429</v>
      </c>
      <c r="B1398" s="1746">
        <v>49099</v>
      </c>
      <c r="C1398" s="1776">
        <v>28179</v>
      </c>
      <c r="D1398" s="1769">
        <v>211</v>
      </c>
      <c r="E1398" s="1770" t="s">
        <v>3504</v>
      </c>
      <c r="F1398" s="1771" t="s">
        <v>3505</v>
      </c>
      <c r="G1398" s="1772"/>
      <c r="H1398" s="1752"/>
      <c r="I1398" s="1773">
        <v>43369</v>
      </c>
      <c r="J1398" s="1752">
        <v>43369</v>
      </c>
      <c r="K1398" s="1752" t="s">
        <v>3506</v>
      </c>
      <c r="L1398" s="1764">
        <v>47</v>
      </c>
      <c r="M1398" s="1753">
        <v>47</v>
      </c>
      <c r="N1398" s="1753">
        <v>5</v>
      </c>
      <c r="O1398" s="1765">
        <v>0</v>
      </c>
      <c r="P1398" s="1754">
        <v>43451</v>
      </c>
      <c r="Q1398" s="1774" t="s">
        <v>154</v>
      </c>
      <c r="R1398" s="1754" t="s">
        <v>154</v>
      </c>
      <c r="S1398" s="1774" t="s">
        <v>154</v>
      </c>
      <c r="T1398" s="1775"/>
      <c r="U1398" s="1776">
        <v>28179</v>
      </c>
      <c r="V1398" s="1753">
        <v>68</v>
      </c>
      <c r="W1398" s="1765">
        <v>68</v>
      </c>
      <c r="X1398" s="1759">
        <v>43486</v>
      </c>
      <c r="Y1398" s="1777">
        <v>3</v>
      </c>
      <c r="Z1398" s="1752"/>
      <c r="AA1398" s="1752">
        <v>43493</v>
      </c>
      <c r="AB1398" s="1774"/>
      <c r="AC1398" s="1778"/>
      <c r="AD1398" s="1779"/>
    </row>
    <row r="1399" spans="1:30" s="576" customFormat="1" ht="15" customHeight="1" x14ac:dyDescent="0.25">
      <c r="A1399" s="1745" t="s">
        <v>3429</v>
      </c>
      <c r="B1399" s="1746">
        <v>49099</v>
      </c>
      <c r="C1399" s="1776">
        <v>28180</v>
      </c>
      <c r="D1399" s="1769">
        <v>212</v>
      </c>
      <c r="E1399" s="1770" t="s">
        <v>3507</v>
      </c>
      <c r="F1399" s="1771" t="s">
        <v>3508</v>
      </c>
      <c r="G1399" s="1772"/>
      <c r="H1399" s="1752"/>
      <c r="I1399" s="1773">
        <v>43369</v>
      </c>
      <c r="J1399" s="1752">
        <v>43369</v>
      </c>
      <c r="K1399" s="1752" t="s">
        <v>3506</v>
      </c>
      <c r="L1399" s="1764">
        <v>47</v>
      </c>
      <c r="M1399" s="1753">
        <v>47</v>
      </c>
      <c r="N1399" s="1753">
        <v>5</v>
      </c>
      <c r="O1399" s="1765">
        <v>0</v>
      </c>
      <c r="P1399" s="1754">
        <v>43451</v>
      </c>
      <c r="Q1399" s="1774" t="s">
        <v>154</v>
      </c>
      <c r="R1399" s="1754" t="s">
        <v>154</v>
      </c>
      <c r="S1399" s="1774" t="s">
        <v>154</v>
      </c>
      <c r="T1399" s="1775"/>
      <c r="U1399" s="1776">
        <v>28180</v>
      </c>
      <c r="V1399" s="1753">
        <v>68</v>
      </c>
      <c r="W1399" s="1765">
        <v>68</v>
      </c>
      <c r="X1399" s="1759">
        <v>43486</v>
      </c>
      <c r="Y1399" s="1777">
        <v>3</v>
      </c>
      <c r="Z1399" s="1752"/>
      <c r="AA1399" s="1752">
        <v>43493</v>
      </c>
      <c r="AB1399" s="1774"/>
      <c r="AC1399" s="1778"/>
      <c r="AD1399" s="1779"/>
    </row>
    <row r="1400" spans="1:30" s="576" customFormat="1" ht="15" customHeight="1" x14ac:dyDescent="0.25">
      <c r="A1400" s="1745" t="s">
        <v>3429</v>
      </c>
      <c r="B1400" s="1746">
        <v>49099</v>
      </c>
      <c r="C1400" s="1757">
        <v>28171</v>
      </c>
      <c r="D1400" s="1748">
        <v>203</v>
      </c>
      <c r="E1400" s="1749" t="s">
        <v>3509</v>
      </c>
      <c r="F1400" s="1750" t="s">
        <v>2118</v>
      </c>
      <c r="G1400" s="1751"/>
      <c r="H1400" s="1752"/>
      <c r="I1400" s="1763">
        <v>43371</v>
      </c>
      <c r="J1400" s="1752">
        <v>43381</v>
      </c>
      <c r="K1400" s="1752" t="s">
        <v>3440</v>
      </c>
      <c r="L1400" s="1764">
        <v>0</v>
      </c>
      <c r="M1400" s="1753">
        <v>0</v>
      </c>
      <c r="N1400" s="1753">
        <v>130</v>
      </c>
      <c r="O1400" s="1765">
        <v>0</v>
      </c>
      <c r="P1400" s="1754">
        <v>43448</v>
      </c>
      <c r="Q1400" s="1755" t="s">
        <v>154</v>
      </c>
      <c r="R1400" s="1754" t="s">
        <v>154</v>
      </c>
      <c r="S1400" s="1755" t="s">
        <v>154</v>
      </c>
      <c r="T1400" s="1756"/>
      <c r="U1400" s="1757">
        <v>28171</v>
      </c>
      <c r="V1400" s="1753">
        <v>356</v>
      </c>
      <c r="W1400" s="1758">
        <v>356</v>
      </c>
      <c r="X1400" s="1759">
        <v>43493</v>
      </c>
      <c r="Y1400" s="1760">
        <v>5</v>
      </c>
      <c r="Z1400" s="1752"/>
      <c r="AA1400" s="1752">
        <v>43496</v>
      </c>
      <c r="AB1400" s="1755"/>
      <c r="AC1400" s="1761"/>
      <c r="AD1400" s="1762"/>
    </row>
    <row r="1401" spans="1:30" s="576" customFormat="1" ht="15" customHeight="1" x14ac:dyDescent="0.25">
      <c r="A1401" s="1745" t="s">
        <v>3429</v>
      </c>
      <c r="B1401" s="1746">
        <v>49099</v>
      </c>
      <c r="C1401" s="1747">
        <v>28220</v>
      </c>
      <c r="D1401" s="1748" t="s">
        <v>3510</v>
      </c>
      <c r="E1401" s="1749" t="s">
        <v>3511</v>
      </c>
      <c r="F1401" s="1750" t="s">
        <v>3512</v>
      </c>
      <c r="G1401" s="1751"/>
      <c r="H1401" s="1752"/>
      <c r="I1401" s="1763">
        <v>43357</v>
      </c>
      <c r="J1401" s="1752">
        <v>43357</v>
      </c>
      <c r="K1401" s="1752" t="s">
        <v>3434</v>
      </c>
      <c r="L1401" s="1753" t="s">
        <v>93</v>
      </c>
      <c r="M1401" s="1753" t="s">
        <v>93</v>
      </c>
      <c r="N1401" s="1753" t="s">
        <v>93</v>
      </c>
      <c r="O1401" s="1753" t="s">
        <v>93</v>
      </c>
      <c r="P1401" s="1754">
        <v>43448</v>
      </c>
      <c r="Q1401" s="1755" t="s">
        <v>154</v>
      </c>
      <c r="R1401" s="1754" t="s">
        <v>154</v>
      </c>
      <c r="S1401" s="1755" t="s">
        <v>154</v>
      </c>
      <c r="T1401" s="1756"/>
      <c r="U1401" s="1757">
        <v>28220</v>
      </c>
      <c r="V1401" s="1753"/>
      <c r="W1401" s="1758"/>
      <c r="X1401" s="1759">
        <v>43493</v>
      </c>
      <c r="Y1401" s="1760">
        <v>5</v>
      </c>
      <c r="Z1401" s="1752"/>
      <c r="AA1401" s="1752">
        <v>43496</v>
      </c>
      <c r="AB1401" s="1755"/>
      <c r="AC1401" s="1761"/>
      <c r="AD1401" s="1762"/>
    </row>
    <row r="1402" spans="1:30" s="576" customFormat="1" ht="15" customHeight="1" x14ac:dyDescent="0.25">
      <c r="A1402" s="1745" t="s">
        <v>3429</v>
      </c>
      <c r="B1402" s="1746">
        <v>49099</v>
      </c>
      <c r="C1402" s="1747">
        <v>28221</v>
      </c>
      <c r="D1402" s="1748" t="s">
        <v>3326</v>
      </c>
      <c r="E1402" s="1749" t="s">
        <v>3513</v>
      </c>
      <c r="F1402" s="1750" t="s">
        <v>3514</v>
      </c>
      <c r="G1402" s="1751"/>
      <c r="H1402" s="1752"/>
      <c r="I1402" s="1763">
        <v>43362</v>
      </c>
      <c r="J1402" s="1752">
        <v>43367</v>
      </c>
      <c r="K1402" s="1752" t="s">
        <v>3461</v>
      </c>
      <c r="L1402" s="1753" t="s">
        <v>93</v>
      </c>
      <c r="M1402" s="1753" t="s">
        <v>93</v>
      </c>
      <c r="N1402" s="1753" t="s">
        <v>93</v>
      </c>
      <c r="O1402" s="1753" t="s">
        <v>93</v>
      </c>
      <c r="P1402" s="1754">
        <v>43448</v>
      </c>
      <c r="Q1402" s="1755" t="s">
        <v>154</v>
      </c>
      <c r="R1402" s="1754" t="s">
        <v>154</v>
      </c>
      <c r="S1402" s="1755" t="s">
        <v>154</v>
      </c>
      <c r="T1402" s="1756"/>
      <c r="U1402" s="1757">
        <v>28221</v>
      </c>
      <c r="V1402" s="1753"/>
      <c r="W1402" s="1758"/>
      <c r="X1402" s="1759">
        <v>43493</v>
      </c>
      <c r="Y1402" s="1760">
        <v>5</v>
      </c>
      <c r="Z1402" s="1752"/>
      <c r="AA1402" s="1752">
        <v>43496</v>
      </c>
      <c r="AB1402" s="1755"/>
      <c r="AC1402" s="1761"/>
      <c r="AD1402" s="1762"/>
    </row>
    <row r="1403" spans="1:30" s="576" customFormat="1" ht="15" customHeight="1" x14ac:dyDescent="0.25">
      <c r="A1403" s="1745" t="s">
        <v>3429</v>
      </c>
      <c r="B1403" s="1746">
        <v>49099</v>
      </c>
      <c r="C1403" s="1776">
        <v>28170</v>
      </c>
      <c r="D1403" s="1769">
        <v>202</v>
      </c>
      <c r="E1403" s="1770" t="s">
        <v>3515</v>
      </c>
      <c r="F1403" s="1771" t="s">
        <v>3439</v>
      </c>
      <c r="G1403" s="1772"/>
      <c r="H1403" s="1752"/>
      <c r="I1403" s="1773">
        <v>43370</v>
      </c>
      <c r="J1403" s="1752">
        <v>43382</v>
      </c>
      <c r="K1403" s="1752" t="s">
        <v>3440</v>
      </c>
      <c r="L1403" s="1753">
        <v>41</v>
      </c>
      <c r="M1403" s="1753">
        <v>41</v>
      </c>
      <c r="N1403" s="1753">
        <v>5</v>
      </c>
      <c r="O1403" s="1765">
        <v>0</v>
      </c>
      <c r="P1403" s="1754">
        <v>43455</v>
      </c>
      <c r="Q1403" s="1774" t="s">
        <v>154</v>
      </c>
      <c r="R1403" s="1754" t="s">
        <v>154</v>
      </c>
      <c r="S1403" s="1774" t="s">
        <v>154</v>
      </c>
      <c r="T1403" s="1775"/>
      <c r="U1403" s="1776">
        <v>28170</v>
      </c>
      <c r="V1403" s="1753">
        <v>61</v>
      </c>
      <c r="W1403" s="1765">
        <v>61</v>
      </c>
      <c r="X1403" s="1759">
        <v>43493</v>
      </c>
      <c r="Y1403" s="1777">
        <v>5</v>
      </c>
      <c r="Z1403" s="1752"/>
      <c r="AA1403" s="1752">
        <v>43496</v>
      </c>
      <c r="AB1403" s="1774"/>
      <c r="AC1403" s="1778"/>
      <c r="AD1403" s="1779"/>
    </row>
    <row r="1404" spans="1:30" s="576" customFormat="1" ht="15" customHeight="1" x14ac:dyDescent="0.25">
      <c r="A1404" s="1745" t="s">
        <v>3429</v>
      </c>
      <c r="B1404" s="1746">
        <v>49099</v>
      </c>
      <c r="C1404" s="1747">
        <v>28172</v>
      </c>
      <c r="D1404" s="1748" t="s">
        <v>1413</v>
      </c>
      <c r="E1404" s="1749" t="s">
        <v>3516</v>
      </c>
      <c r="F1404" s="1750" t="s">
        <v>3517</v>
      </c>
      <c r="G1404" s="1751"/>
      <c r="H1404" s="1752"/>
      <c r="I1404" s="1763">
        <v>43357</v>
      </c>
      <c r="J1404" s="1752">
        <v>43357</v>
      </c>
      <c r="K1404" s="1752" t="s">
        <v>3468</v>
      </c>
      <c r="L1404" s="1753">
        <v>22</v>
      </c>
      <c r="M1404" s="1753"/>
      <c r="N1404" s="1753"/>
      <c r="O1404" s="1765"/>
      <c r="P1404" s="1780">
        <v>43455</v>
      </c>
      <c r="Q1404" s="1755" t="s">
        <v>154</v>
      </c>
      <c r="R1404" s="1754" t="s">
        <v>154</v>
      </c>
      <c r="S1404" s="1755" t="s">
        <v>154</v>
      </c>
      <c r="T1404" s="1756"/>
      <c r="U1404" s="1757">
        <v>28172</v>
      </c>
      <c r="V1404" s="1753">
        <v>20</v>
      </c>
      <c r="W1404" s="1758"/>
      <c r="X1404" s="1759">
        <v>43493</v>
      </c>
      <c r="Y1404" s="1760">
        <v>5</v>
      </c>
      <c r="Z1404" s="1752"/>
      <c r="AA1404" s="1752">
        <v>43496</v>
      </c>
      <c r="AB1404" s="1755"/>
      <c r="AC1404" s="1761"/>
      <c r="AD1404" s="1762"/>
    </row>
    <row r="1405" spans="1:30" s="576" customFormat="1" ht="15" customHeight="1" x14ac:dyDescent="0.25">
      <c r="A1405" s="1745" t="s">
        <v>3429</v>
      </c>
      <c r="B1405" s="1746">
        <v>49099</v>
      </c>
      <c r="C1405" s="1757">
        <v>28203</v>
      </c>
      <c r="D1405" s="1748">
        <v>310</v>
      </c>
      <c r="E1405" s="1749" t="s">
        <v>3518</v>
      </c>
      <c r="F1405" s="1750" t="s">
        <v>763</v>
      </c>
      <c r="G1405" s="1751"/>
      <c r="H1405" s="1752"/>
      <c r="I1405" s="579">
        <v>43357</v>
      </c>
      <c r="J1405" s="1752">
        <v>43367</v>
      </c>
      <c r="K1405" s="1752" t="s">
        <v>3506</v>
      </c>
      <c r="L1405" s="1764">
        <v>0</v>
      </c>
      <c r="M1405" s="1753">
        <v>0</v>
      </c>
      <c r="N1405" s="1753">
        <v>0</v>
      </c>
      <c r="O1405" s="1765">
        <v>0</v>
      </c>
      <c r="P1405" s="1754">
        <v>43430</v>
      </c>
      <c r="Q1405" s="1755" t="s">
        <v>154</v>
      </c>
      <c r="R1405" s="1754" t="s">
        <v>154</v>
      </c>
      <c r="S1405" s="1755" t="s">
        <v>154</v>
      </c>
      <c r="T1405" s="1756"/>
      <c r="U1405" s="1757">
        <v>28203</v>
      </c>
      <c r="V1405" s="1753">
        <v>142</v>
      </c>
      <c r="W1405" s="1758">
        <v>142</v>
      </c>
      <c r="X1405" s="1759">
        <v>43453</v>
      </c>
      <c r="Y1405" s="1760">
        <v>1</v>
      </c>
      <c r="Z1405" s="1752"/>
      <c r="AA1405" s="1781" t="s">
        <v>2093</v>
      </c>
      <c r="AB1405" s="1755"/>
      <c r="AC1405" s="1761"/>
      <c r="AD1405" s="1762"/>
    </row>
    <row r="1406" spans="1:30" s="576" customFormat="1" ht="15" customHeight="1" x14ac:dyDescent="0.25">
      <c r="A1406" s="1745" t="s">
        <v>3429</v>
      </c>
      <c r="B1406" s="1746">
        <v>49099</v>
      </c>
      <c r="C1406" s="1757">
        <v>28204</v>
      </c>
      <c r="D1406" s="1748">
        <v>311</v>
      </c>
      <c r="E1406" s="1749" t="s">
        <v>3519</v>
      </c>
      <c r="F1406" s="1750" t="s">
        <v>3088</v>
      </c>
      <c r="G1406" s="1751"/>
      <c r="H1406" s="1752"/>
      <c r="I1406" s="1763">
        <v>43357</v>
      </c>
      <c r="J1406" s="1752">
        <v>43368</v>
      </c>
      <c r="K1406" s="1752" t="s">
        <v>3444</v>
      </c>
      <c r="L1406" s="1764">
        <v>0</v>
      </c>
      <c r="M1406" s="1753">
        <v>0</v>
      </c>
      <c r="N1406" s="1753">
        <v>0</v>
      </c>
      <c r="O1406" s="1765">
        <v>0</v>
      </c>
      <c r="P1406" s="1754">
        <v>43430</v>
      </c>
      <c r="Q1406" s="1755" t="s">
        <v>154</v>
      </c>
      <c r="R1406" s="1754" t="s">
        <v>154</v>
      </c>
      <c r="S1406" s="1755" t="s">
        <v>154</v>
      </c>
      <c r="T1406" s="1756"/>
      <c r="U1406" s="1757">
        <v>28204</v>
      </c>
      <c r="V1406" s="1753">
        <v>233</v>
      </c>
      <c r="W1406" s="1758"/>
      <c r="X1406" s="1759">
        <v>43453</v>
      </c>
      <c r="Y1406" s="1760">
        <v>1</v>
      </c>
      <c r="Z1406" s="1752"/>
      <c r="AA1406" s="1781" t="s">
        <v>2093</v>
      </c>
      <c r="AB1406" s="1755"/>
      <c r="AC1406" s="1761"/>
      <c r="AD1406" s="1762"/>
    </row>
    <row r="1407" spans="1:30" s="576" customFormat="1" ht="15" customHeight="1" x14ac:dyDescent="0.25">
      <c r="A1407" s="1745" t="s">
        <v>3429</v>
      </c>
      <c r="B1407" s="1746">
        <v>49099</v>
      </c>
      <c r="C1407" s="1747">
        <v>28232</v>
      </c>
      <c r="D1407" s="1748" t="s">
        <v>3520</v>
      </c>
      <c r="E1407" s="1749" t="s">
        <v>3521</v>
      </c>
      <c r="F1407" s="1782" t="s">
        <v>3522</v>
      </c>
      <c r="G1407" s="1751"/>
      <c r="H1407" s="1752"/>
      <c r="I1407" s="1763">
        <v>43357</v>
      </c>
      <c r="J1407" s="1752">
        <v>43357</v>
      </c>
      <c r="K1407" s="1752" t="s">
        <v>3468</v>
      </c>
      <c r="L1407" s="1764" t="s">
        <v>93</v>
      </c>
      <c r="M1407" s="1753" t="s">
        <v>93</v>
      </c>
      <c r="N1407" s="1753" t="s">
        <v>93</v>
      </c>
      <c r="O1407" s="1765" t="s">
        <v>93</v>
      </c>
      <c r="P1407" s="1754">
        <v>43430</v>
      </c>
      <c r="Q1407" s="1755" t="s">
        <v>154</v>
      </c>
      <c r="R1407" s="1754" t="s">
        <v>154</v>
      </c>
      <c r="S1407" s="1755" t="s">
        <v>154</v>
      </c>
      <c r="T1407" s="1756"/>
      <c r="U1407" s="1757">
        <v>28232</v>
      </c>
      <c r="V1407" s="1753"/>
      <c r="W1407" s="1758"/>
      <c r="X1407" s="1759">
        <v>43453</v>
      </c>
      <c r="Y1407" s="1760">
        <v>1</v>
      </c>
      <c r="Z1407" s="1752"/>
      <c r="AA1407" s="1781" t="s">
        <v>2093</v>
      </c>
      <c r="AB1407" s="1755"/>
      <c r="AC1407" s="1761"/>
      <c r="AD1407" s="1762"/>
    </row>
    <row r="1408" spans="1:30" s="576" customFormat="1" ht="14.25" customHeight="1" x14ac:dyDescent="0.25">
      <c r="A1408" s="1745" t="s">
        <v>3429</v>
      </c>
      <c r="B1408" s="1746">
        <v>49099</v>
      </c>
      <c r="C1408" s="1757">
        <v>28207</v>
      </c>
      <c r="D1408" s="1748">
        <v>313</v>
      </c>
      <c r="E1408" s="1749" t="s">
        <v>3523</v>
      </c>
      <c r="F1408" s="1750" t="s">
        <v>2287</v>
      </c>
      <c r="G1408" s="1751"/>
      <c r="H1408" s="1752"/>
      <c r="I1408" s="1763">
        <v>43312</v>
      </c>
      <c r="J1408" s="1752">
        <v>43325</v>
      </c>
      <c r="K1408" s="1752" t="s">
        <v>3093</v>
      </c>
      <c r="L1408" s="1764">
        <v>0</v>
      </c>
      <c r="M1408" s="1753">
        <v>0</v>
      </c>
      <c r="N1408" s="1753">
        <v>0</v>
      </c>
      <c r="O1408" s="1765">
        <v>0</v>
      </c>
      <c r="P1408" s="1754">
        <v>43430</v>
      </c>
      <c r="Q1408" s="1774" t="s">
        <v>154</v>
      </c>
      <c r="R1408" s="1754" t="s">
        <v>154</v>
      </c>
      <c r="S1408" s="1774" t="s">
        <v>154</v>
      </c>
      <c r="T1408" s="1783"/>
      <c r="U1408" s="1757">
        <v>28207</v>
      </c>
      <c r="V1408" s="1753">
        <v>342</v>
      </c>
      <c r="W1408" s="1753">
        <v>342</v>
      </c>
      <c r="X1408" s="1759">
        <v>43453</v>
      </c>
      <c r="Y1408" s="1760">
        <v>1</v>
      </c>
      <c r="Z1408" s="1752"/>
      <c r="AA1408" s="1781" t="s">
        <v>2093</v>
      </c>
      <c r="AB1408" s="1755"/>
      <c r="AC1408" s="1761"/>
      <c r="AD1408" s="1762"/>
    </row>
    <row r="1409" spans="1:30" s="576" customFormat="1" ht="15" customHeight="1" x14ac:dyDescent="0.25">
      <c r="A1409" s="1745" t="s">
        <v>3429</v>
      </c>
      <c r="B1409" s="1746">
        <v>49099</v>
      </c>
      <c r="C1409" s="1757">
        <v>28206</v>
      </c>
      <c r="D1409" s="1748">
        <v>314</v>
      </c>
      <c r="E1409" s="1749" t="s">
        <v>3524</v>
      </c>
      <c r="F1409" s="1750" t="s">
        <v>3091</v>
      </c>
      <c r="G1409" s="1751"/>
      <c r="H1409" s="1752"/>
      <c r="I1409" s="1763">
        <v>43354</v>
      </c>
      <c r="J1409" s="1752">
        <v>43356</v>
      </c>
      <c r="K1409" s="1752" t="s">
        <v>3395</v>
      </c>
      <c r="L1409" s="1764">
        <v>0</v>
      </c>
      <c r="M1409" s="1753">
        <v>0</v>
      </c>
      <c r="N1409" s="1753">
        <v>0</v>
      </c>
      <c r="O1409" s="1765">
        <v>0</v>
      </c>
      <c r="P1409" s="1754">
        <v>43432</v>
      </c>
      <c r="Q1409" s="1755" t="s">
        <v>154</v>
      </c>
      <c r="R1409" s="1754" t="s">
        <v>154</v>
      </c>
      <c r="S1409" s="1755" t="s">
        <v>154</v>
      </c>
      <c r="T1409" s="1756"/>
      <c r="U1409" s="1757">
        <v>28206</v>
      </c>
      <c r="V1409" s="1753">
        <v>37</v>
      </c>
      <c r="W1409" s="1758">
        <v>37</v>
      </c>
      <c r="X1409" s="1759">
        <v>43453</v>
      </c>
      <c r="Y1409" s="1760">
        <v>1</v>
      </c>
      <c r="Z1409" s="1752"/>
      <c r="AA1409" s="1781" t="s">
        <v>2093</v>
      </c>
      <c r="AB1409" s="1755"/>
      <c r="AC1409" s="1761"/>
      <c r="AD1409" s="1762"/>
    </row>
    <row r="1410" spans="1:30" s="576" customFormat="1" ht="15" customHeight="1" x14ac:dyDescent="0.25">
      <c r="A1410" s="1745" t="s">
        <v>3429</v>
      </c>
      <c r="B1410" s="1746">
        <v>49099</v>
      </c>
      <c r="C1410" s="1757">
        <v>28205</v>
      </c>
      <c r="D1410" s="1748" t="s">
        <v>3525</v>
      </c>
      <c r="E1410" s="1749" t="s">
        <v>3526</v>
      </c>
      <c r="F1410" s="1750" t="s">
        <v>3113</v>
      </c>
      <c r="G1410" s="1751"/>
      <c r="H1410" s="1752"/>
      <c r="I1410" s="1763">
        <v>43354</v>
      </c>
      <c r="J1410" s="1752">
        <v>43356</v>
      </c>
      <c r="K1410" s="1752" t="s">
        <v>3395</v>
      </c>
      <c r="L1410" s="1764">
        <v>0</v>
      </c>
      <c r="M1410" s="1753">
        <v>0</v>
      </c>
      <c r="N1410" s="1753">
        <v>0</v>
      </c>
      <c r="O1410" s="1765">
        <v>0</v>
      </c>
      <c r="P1410" s="1754">
        <v>43437</v>
      </c>
      <c r="Q1410" s="1755" t="s">
        <v>154</v>
      </c>
      <c r="R1410" s="1754" t="s">
        <v>154</v>
      </c>
      <c r="S1410" s="1755" t="s">
        <v>154</v>
      </c>
      <c r="T1410" s="1756"/>
      <c r="U1410" s="1757">
        <v>28205</v>
      </c>
      <c r="V1410" s="1753">
        <v>7</v>
      </c>
      <c r="W1410" s="1758">
        <v>7</v>
      </c>
      <c r="X1410" s="1759">
        <v>43453</v>
      </c>
      <c r="Y1410" s="1760">
        <v>1</v>
      </c>
      <c r="Z1410" s="1752"/>
      <c r="AA1410" s="1781" t="s">
        <v>2093</v>
      </c>
      <c r="AB1410" s="1755"/>
      <c r="AC1410" s="1761"/>
      <c r="AD1410" s="1762"/>
    </row>
    <row r="1411" spans="1:30" s="576" customFormat="1" ht="15" customHeight="1" x14ac:dyDescent="0.25">
      <c r="A1411" s="1745" t="s">
        <v>3429</v>
      </c>
      <c r="B1411" s="1746">
        <v>49099</v>
      </c>
      <c r="C1411" s="1757">
        <v>28779</v>
      </c>
      <c r="D1411" s="1748" t="s">
        <v>3527</v>
      </c>
      <c r="E1411" s="1749" t="s">
        <v>3528</v>
      </c>
      <c r="F1411" s="1750" t="s">
        <v>3096</v>
      </c>
      <c r="G1411" s="1751"/>
      <c r="H1411" s="1752"/>
      <c r="I1411" s="1763">
        <v>43354</v>
      </c>
      <c r="J1411" s="1752">
        <v>43356</v>
      </c>
      <c r="K1411" s="1752" t="s">
        <v>3395</v>
      </c>
      <c r="L1411" s="1764">
        <v>0</v>
      </c>
      <c r="M1411" s="1753">
        <v>0</v>
      </c>
      <c r="N1411" s="1753">
        <v>0</v>
      </c>
      <c r="O1411" s="1765">
        <v>0</v>
      </c>
      <c r="P1411" s="1754">
        <v>43437</v>
      </c>
      <c r="Q1411" s="1755" t="s">
        <v>154</v>
      </c>
      <c r="R1411" s="1754" t="s">
        <v>154</v>
      </c>
      <c r="S1411" s="1755" t="s">
        <v>154</v>
      </c>
      <c r="T1411" s="1756"/>
      <c r="U1411" s="1757">
        <v>28779</v>
      </c>
      <c r="V1411" s="1753">
        <v>98</v>
      </c>
      <c r="W1411" s="1758">
        <v>98</v>
      </c>
      <c r="X1411" s="1759">
        <v>43453</v>
      </c>
      <c r="Y1411" s="1760">
        <v>1</v>
      </c>
      <c r="Z1411" s="1752"/>
      <c r="AA1411" s="1781" t="s">
        <v>2093</v>
      </c>
      <c r="AB1411" s="1755"/>
      <c r="AC1411" s="1761"/>
      <c r="AD1411" s="1762"/>
    </row>
    <row r="1412" spans="1:30" s="576" customFormat="1" ht="15" customHeight="1" x14ac:dyDescent="0.25">
      <c r="A1412" s="1745" t="s">
        <v>3429</v>
      </c>
      <c r="B1412" s="1746">
        <v>49099</v>
      </c>
      <c r="C1412" s="1757">
        <v>28209</v>
      </c>
      <c r="D1412" s="1748">
        <v>314</v>
      </c>
      <c r="E1412" s="1749" t="s">
        <v>3529</v>
      </c>
      <c r="F1412" s="1750" t="s">
        <v>3530</v>
      </c>
      <c r="G1412" s="1751"/>
      <c r="H1412" s="1752"/>
      <c r="I1412" s="1763">
        <v>43362</v>
      </c>
      <c r="J1412" s="1752">
        <v>43369</v>
      </c>
      <c r="K1412" s="1752" t="s">
        <v>3484</v>
      </c>
      <c r="L1412" s="1764">
        <v>0</v>
      </c>
      <c r="M1412" s="1753">
        <v>0</v>
      </c>
      <c r="N1412" s="1753">
        <v>0</v>
      </c>
      <c r="O1412" s="1765">
        <v>0</v>
      </c>
      <c r="P1412" s="1754">
        <v>43437</v>
      </c>
      <c r="Q1412" s="1755" t="s">
        <v>154</v>
      </c>
      <c r="R1412" s="1754" t="s">
        <v>154</v>
      </c>
      <c r="S1412" s="1755" t="s">
        <v>154</v>
      </c>
      <c r="T1412" s="1756"/>
      <c r="U1412" s="1757">
        <v>28209</v>
      </c>
      <c r="V1412" s="1753">
        <v>63</v>
      </c>
      <c r="W1412" s="1758">
        <v>63</v>
      </c>
      <c r="X1412" s="1759">
        <v>43453</v>
      </c>
      <c r="Y1412" s="1760">
        <v>1</v>
      </c>
      <c r="Z1412" s="1752"/>
      <c r="AA1412" s="1781" t="s">
        <v>2093</v>
      </c>
      <c r="AB1412" s="1755"/>
      <c r="AC1412" s="1761"/>
      <c r="AD1412" s="1762"/>
    </row>
    <row r="1413" spans="1:30" s="576" customFormat="1" ht="15" customHeight="1" x14ac:dyDescent="0.25">
      <c r="A1413" s="1745" t="s">
        <v>3429</v>
      </c>
      <c r="B1413" s="1746">
        <v>49099</v>
      </c>
      <c r="C1413" s="1747">
        <v>28233</v>
      </c>
      <c r="D1413" s="1748" t="s">
        <v>3531</v>
      </c>
      <c r="E1413" s="1749" t="s">
        <v>3532</v>
      </c>
      <c r="F1413" s="1750" t="s">
        <v>3533</v>
      </c>
      <c r="G1413" s="1751"/>
      <c r="H1413" s="1752"/>
      <c r="I1413" s="1763">
        <v>43357</v>
      </c>
      <c r="J1413" s="1752">
        <v>43357</v>
      </c>
      <c r="K1413" s="1752" t="s">
        <v>3434</v>
      </c>
      <c r="L1413" s="1764" t="s">
        <v>93</v>
      </c>
      <c r="M1413" s="1753" t="s">
        <v>93</v>
      </c>
      <c r="N1413" s="1753" t="s">
        <v>93</v>
      </c>
      <c r="O1413" s="1753" t="s">
        <v>93</v>
      </c>
      <c r="P1413" s="1754">
        <v>43437</v>
      </c>
      <c r="Q1413" s="1755" t="s">
        <v>154</v>
      </c>
      <c r="R1413" s="1754" t="s">
        <v>154</v>
      </c>
      <c r="S1413" s="1755" t="s">
        <v>154</v>
      </c>
      <c r="T1413" s="1756"/>
      <c r="U1413" s="1757">
        <v>28233</v>
      </c>
      <c r="V1413" s="1753"/>
      <c r="W1413" s="1758"/>
      <c r="X1413" s="1759">
        <v>43453</v>
      </c>
      <c r="Y1413" s="1760">
        <v>1</v>
      </c>
      <c r="Z1413" s="1752"/>
      <c r="AA1413" s="1781" t="s">
        <v>2093</v>
      </c>
      <c r="AB1413" s="1755"/>
      <c r="AC1413" s="1761"/>
      <c r="AD1413" s="1762"/>
    </row>
    <row r="1414" spans="1:30" s="576" customFormat="1" ht="15" customHeight="1" x14ac:dyDescent="0.25">
      <c r="A1414" s="1745" t="s">
        <v>3429</v>
      </c>
      <c r="B1414" s="1746">
        <v>49099</v>
      </c>
      <c r="C1414" s="1747">
        <v>28234</v>
      </c>
      <c r="D1414" s="1748" t="s">
        <v>3534</v>
      </c>
      <c r="E1414" s="1749" t="s">
        <v>3535</v>
      </c>
      <c r="F1414" s="1750" t="s">
        <v>3536</v>
      </c>
      <c r="G1414" s="1751"/>
      <c r="H1414" s="1752"/>
      <c r="I1414" s="1763">
        <v>43357</v>
      </c>
      <c r="J1414" s="1752">
        <v>43357</v>
      </c>
      <c r="K1414" s="1752" t="s">
        <v>3434</v>
      </c>
      <c r="L1414" s="1764" t="s">
        <v>93</v>
      </c>
      <c r="M1414" s="1753" t="s">
        <v>93</v>
      </c>
      <c r="N1414" s="1753" t="s">
        <v>93</v>
      </c>
      <c r="O1414" s="1753" t="s">
        <v>93</v>
      </c>
      <c r="P1414" s="1754">
        <v>43437</v>
      </c>
      <c r="Q1414" s="1755" t="s">
        <v>154</v>
      </c>
      <c r="R1414" s="1754" t="s">
        <v>154</v>
      </c>
      <c r="S1414" s="1755" t="s">
        <v>154</v>
      </c>
      <c r="T1414" s="1756"/>
      <c r="U1414" s="1757">
        <v>28234</v>
      </c>
      <c r="V1414" s="1753"/>
      <c r="W1414" s="1758"/>
      <c r="X1414" s="1759">
        <v>43453</v>
      </c>
      <c r="Y1414" s="1760">
        <v>1</v>
      </c>
      <c r="Z1414" s="1752"/>
      <c r="AA1414" s="1781" t="s">
        <v>2093</v>
      </c>
      <c r="AB1414" s="1755"/>
      <c r="AC1414" s="1761"/>
      <c r="AD1414" s="1762"/>
    </row>
    <row r="1415" spans="1:30" s="576" customFormat="1" ht="15" customHeight="1" x14ac:dyDescent="0.25">
      <c r="A1415" s="1745" t="s">
        <v>3429</v>
      </c>
      <c r="B1415" s="1746">
        <v>49099</v>
      </c>
      <c r="C1415" s="1747">
        <v>28235</v>
      </c>
      <c r="D1415" s="1748" t="s">
        <v>3139</v>
      </c>
      <c r="E1415" s="1749" t="s">
        <v>3537</v>
      </c>
      <c r="F1415" s="1750" t="s">
        <v>3538</v>
      </c>
      <c r="G1415" s="1751"/>
      <c r="H1415" s="1752"/>
      <c r="I1415" s="1763">
        <v>43357</v>
      </c>
      <c r="J1415" s="1752">
        <v>43357</v>
      </c>
      <c r="K1415" s="1752" t="s">
        <v>3434</v>
      </c>
      <c r="L1415" s="1764" t="s">
        <v>93</v>
      </c>
      <c r="M1415" s="1753" t="s">
        <v>93</v>
      </c>
      <c r="N1415" s="1753" t="s">
        <v>93</v>
      </c>
      <c r="O1415" s="1753" t="s">
        <v>93</v>
      </c>
      <c r="P1415" s="1754">
        <v>43437</v>
      </c>
      <c r="Q1415" s="1755" t="s">
        <v>154</v>
      </c>
      <c r="R1415" s="1754" t="s">
        <v>154</v>
      </c>
      <c r="S1415" s="1755" t="s">
        <v>154</v>
      </c>
      <c r="T1415" s="1756"/>
      <c r="U1415" s="1757">
        <v>28235</v>
      </c>
      <c r="V1415" s="1753"/>
      <c r="W1415" s="1758"/>
      <c r="X1415" s="1759">
        <v>43453</v>
      </c>
      <c r="Y1415" s="1760">
        <v>1</v>
      </c>
      <c r="Z1415" s="1752"/>
      <c r="AA1415" s="1781" t="s">
        <v>2093</v>
      </c>
      <c r="AB1415" s="1755"/>
      <c r="AC1415" s="1761"/>
      <c r="AD1415" s="1762"/>
    </row>
    <row r="1416" spans="1:30" s="576" customFormat="1" ht="15" customHeight="1" x14ac:dyDescent="0.25">
      <c r="A1416" s="1745" t="s">
        <v>3429</v>
      </c>
      <c r="B1416" s="1746">
        <v>49099</v>
      </c>
      <c r="C1416" s="1747">
        <v>28208</v>
      </c>
      <c r="D1416" s="1748" t="s">
        <v>3539</v>
      </c>
      <c r="E1416" s="1749" t="s">
        <v>3540</v>
      </c>
      <c r="F1416" s="1750" t="s">
        <v>3541</v>
      </c>
      <c r="G1416" s="1751"/>
      <c r="H1416" s="1752"/>
      <c r="I1416" s="1763">
        <v>43357</v>
      </c>
      <c r="J1416" s="1752">
        <v>43357</v>
      </c>
      <c r="K1416" s="1752" t="s">
        <v>3468</v>
      </c>
      <c r="L1416" s="1764" t="s">
        <v>93</v>
      </c>
      <c r="M1416" s="1753" t="s">
        <v>93</v>
      </c>
      <c r="N1416" s="1753" t="s">
        <v>93</v>
      </c>
      <c r="O1416" s="1753" t="s">
        <v>93</v>
      </c>
      <c r="P1416" s="1754">
        <v>43439</v>
      </c>
      <c r="Q1416" s="1755" t="s">
        <v>154</v>
      </c>
      <c r="R1416" s="1754" t="s">
        <v>154</v>
      </c>
      <c r="S1416" s="1755" t="s">
        <v>154</v>
      </c>
      <c r="T1416" s="1756"/>
      <c r="U1416" s="1757">
        <v>28208</v>
      </c>
      <c r="V1416" s="1753">
        <v>33</v>
      </c>
      <c r="W1416" s="1758"/>
      <c r="X1416" s="1759">
        <v>43453</v>
      </c>
      <c r="Y1416" s="1760">
        <v>1</v>
      </c>
      <c r="Z1416" s="1752"/>
      <c r="AA1416" s="1781" t="s">
        <v>2093</v>
      </c>
      <c r="AB1416" s="1755"/>
      <c r="AC1416" s="1761"/>
      <c r="AD1416" s="1762"/>
    </row>
    <row r="1417" spans="1:30" s="576" customFormat="1" ht="15" customHeight="1" x14ac:dyDescent="0.25">
      <c r="A1417" s="1745" t="s">
        <v>3429</v>
      </c>
      <c r="B1417" s="1746">
        <v>49099</v>
      </c>
      <c r="C1417" s="1757">
        <v>29092</v>
      </c>
      <c r="D1417" s="1748">
        <v>208</v>
      </c>
      <c r="E1417" s="1749" t="s">
        <v>3542</v>
      </c>
      <c r="F1417" s="1750" t="s">
        <v>3442</v>
      </c>
      <c r="G1417" s="1751"/>
      <c r="H1417" s="1752"/>
      <c r="I1417" s="1763">
        <v>43369</v>
      </c>
      <c r="J1417" s="1752">
        <v>43369</v>
      </c>
      <c r="K1417" s="1752" t="s">
        <v>3543</v>
      </c>
      <c r="L1417" s="1784">
        <v>0</v>
      </c>
      <c r="M1417" s="1753">
        <v>0</v>
      </c>
      <c r="N1417" s="1753">
        <v>0</v>
      </c>
      <c r="O1417" s="1765">
        <v>0</v>
      </c>
      <c r="P1417" s="1754">
        <v>43444</v>
      </c>
      <c r="Q1417" s="1755" t="s">
        <v>154</v>
      </c>
      <c r="R1417" s="1754" t="s">
        <v>154</v>
      </c>
      <c r="S1417" s="1755" t="s">
        <v>154</v>
      </c>
      <c r="T1417" s="1756"/>
      <c r="U1417" s="1757">
        <v>29092</v>
      </c>
      <c r="V1417" s="1753">
        <v>38</v>
      </c>
      <c r="W1417" s="1758">
        <v>38</v>
      </c>
      <c r="X1417" s="1759">
        <v>43455</v>
      </c>
      <c r="Y1417" s="1760">
        <v>5.4</v>
      </c>
      <c r="Z1417" s="1752"/>
      <c r="AA1417" s="1781" t="s">
        <v>2093</v>
      </c>
      <c r="AB1417" s="1755"/>
      <c r="AC1417" s="1761"/>
      <c r="AD1417" s="1762"/>
    </row>
    <row r="1418" spans="1:30" s="576" customFormat="1" ht="15" customHeight="1" x14ac:dyDescent="0.25">
      <c r="A1418" s="1745" t="s">
        <v>3429</v>
      </c>
      <c r="B1418" s="1746">
        <v>49099</v>
      </c>
      <c r="C1418" s="1747">
        <v>28174</v>
      </c>
      <c r="D1418" s="1748">
        <v>206</v>
      </c>
      <c r="E1418" s="1749" t="s">
        <v>3544</v>
      </c>
      <c r="F1418" s="1750" t="s">
        <v>3545</v>
      </c>
      <c r="G1418" s="1751"/>
      <c r="H1418" s="1752"/>
      <c r="I1418" s="1763">
        <v>43371</v>
      </c>
      <c r="J1418" s="1752">
        <v>43382</v>
      </c>
      <c r="K1418" s="1752" t="s">
        <v>3484</v>
      </c>
      <c r="L1418" s="1764">
        <v>0</v>
      </c>
      <c r="M1418" s="1753">
        <v>0</v>
      </c>
      <c r="N1418" s="1753">
        <v>0</v>
      </c>
      <c r="O1418" s="1765">
        <v>0</v>
      </c>
      <c r="P1418" s="1754">
        <v>43448</v>
      </c>
      <c r="Q1418" s="1755" t="s">
        <v>154</v>
      </c>
      <c r="R1418" s="1754" t="s">
        <v>590</v>
      </c>
      <c r="S1418" s="1755" t="s">
        <v>590</v>
      </c>
      <c r="T1418" s="1756"/>
      <c r="U1418" s="1757">
        <v>28174</v>
      </c>
      <c r="V1418" s="1753">
        <v>84</v>
      </c>
      <c r="W1418" s="1758">
        <v>84</v>
      </c>
      <c r="X1418" s="1759">
        <v>43461</v>
      </c>
      <c r="Y1418" s="1760">
        <v>5.2</v>
      </c>
      <c r="Z1418" s="1752"/>
      <c r="AA1418" s="1781" t="s">
        <v>2093</v>
      </c>
      <c r="AB1418" s="1755"/>
      <c r="AC1418" s="1761"/>
      <c r="AD1418" s="1762"/>
    </row>
    <row r="1419" spans="1:30" s="576" customFormat="1" ht="15" customHeight="1" x14ac:dyDescent="0.25">
      <c r="A1419" s="1745" t="s">
        <v>3429</v>
      </c>
      <c r="B1419" s="1746">
        <v>49099</v>
      </c>
      <c r="C1419" s="1757">
        <v>28173</v>
      </c>
      <c r="D1419" s="1748">
        <v>204</v>
      </c>
      <c r="E1419" s="1749" t="s">
        <v>3546</v>
      </c>
      <c r="F1419" s="1750" t="s">
        <v>3547</v>
      </c>
      <c r="G1419" s="1751"/>
      <c r="H1419" s="1752"/>
      <c r="I1419" s="1763">
        <v>43375</v>
      </c>
      <c r="J1419" s="1752">
        <v>43382</v>
      </c>
      <c r="K1419" s="1752" t="s">
        <v>3548</v>
      </c>
      <c r="L1419" s="1764">
        <v>0</v>
      </c>
      <c r="M1419" s="1753">
        <v>0</v>
      </c>
      <c r="N1419" s="1753">
        <v>0</v>
      </c>
      <c r="O1419" s="1765">
        <v>0</v>
      </c>
      <c r="P1419" s="1754">
        <v>43448</v>
      </c>
      <c r="Q1419" s="1755" t="s">
        <v>154</v>
      </c>
      <c r="R1419" s="1754" t="s">
        <v>154</v>
      </c>
      <c r="S1419" s="1755" t="s">
        <v>154</v>
      </c>
      <c r="T1419" s="1756"/>
      <c r="U1419" s="1757">
        <v>28173</v>
      </c>
      <c r="V1419" s="1753">
        <v>85</v>
      </c>
      <c r="W1419" s="1758">
        <v>85</v>
      </c>
      <c r="X1419" s="1759">
        <v>43461</v>
      </c>
      <c r="Y1419" s="1760">
        <v>5.3</v>
      </c>
      <c r="Z1419" s="1752"/>
      <c r="AA1419" s="1781" t="s">
        <v>2093</v>
      </c>
      <c r="AB1419" s="1755"/>
      <c r="AC1419" s="1761"/>
      <c r="AD1419" s="1762"/>
    </row>
    <row r="1420" spans="1:30" s="576" customFormat="1" ht="15" customHeight="1" x14ac:dyDescent="0.25">
      <c r="A1420" s="1745" t="s">
        <v>3429</v>
      </c>
      <c r="B1420" s="1746">
        <v>49099</v>
      </c>
      <c r="C1420" s="1747">
        <v>28210</v>
      </c>
      <c r="D1420" s="1748">
        <v>350</v>
      </c>
      <c r="E1420" s="1749" t="s">
        <v>3549</v>
      </c>
      <c r="F1420" s="1750" t="s">
        <v>3550</v>
      </c>
      <c r="G1420" s="1751"/>
      <c r="H1420" s="1752"/>
      <c r="I1420" s="1763"/>
      <c r="J1420" s="1752"/>
      <c r="K1420" s="1752"/>
      <c r="L1420" s="1753"/>
      <c r="M1420" s="1753"/>
      <c r="N1420" s="1753"/>
      <c r="O1420" s="1765"/>
      <c r="P1420" s="1754"/>
      <c r="Q1420" s="1755"/>
      <c r="R1420" s="1754"/>
      <c r="S1420" s="1755"/>
      <c r="T1420" s="1756"/>
      <c r="U1420" s="1747"/>
      <c r="V1420" s="1753">
        <v>176</v>
      </c>
      <c r="W1420" s="1758"/>
      <c r="X1420" s="1759"/>
      <c r="Y1420" s="1760"/>
      <c r="Z1420" s="1752"/>
      <c r="AA1420" s="1752"/>
      <c r="AB1420" s="1755"/>
      <c r="AC1420" s="1761"/>
      <c r="AD1420" s="1762"/>
    </row>
    <row r="1421" spans="1:30" s="576" customFormat="1" ht="15" customHeight="1" x14ac:dyDescent="0.25">
      <c r="A1421" s="1745" t="s">
        <v>3429</v>
      </c>
      <c r="B1421" s="1746">
        <v>49099</v>
      </c>
      <c r="C1421" s="1747">
        <v>28211</v>
      </c>
      <c r="D1421" s="1748">
        <v>351</v>
      </c>
      <c r="E1421" s="1749" t="s">
        <v>3551</v>
      </c>
      <c r="F1421" s="1750" t="s">
        <v>3552</v>
      </c>
      <c r="G1421" s="1751"/>
      <c r="H1421" s="1752"/>
      <c r="I1421" s="1763"/>
      <c r="J1421" s="1752"/>
      <c r="K1421" s="1752"/>
      <c r="L1421" s="1753"/>
      <c r="M1421" s="1753"/>
      <c r="N1421" s="1753"/>
      <c r="O1421" s="1765"/>
      <c r="P1421" s="1754"/>
      <c r="Q1421" s="1755"/>
      <c r="R1421" s="1754"/>
      <c r="S1421" s="1755"/>
      <c r="T1421" s="1756"/>
      <c r="U1421" s="1747"/>
      <c r="V1421" s="1753">
        <v>16</v>
      </c>
      <c r="W1421" s="1758"/>
      <c r="X1421" s="1759"/>
      <c r="Y1421" s="1760"/>
      <c r="Z1421" s="1752"/>
      <c r="AA1421" s="1752"/>
      <c r="AB1421" s="1755"/>
      <c r="AC1421" s="1761"/>
      <c r="AD1421" s="1762"/>
    </row>
    <row r="1422" spans="1:30" s="576" customFormat="1" ht="15" customHeight="1" x14ac:dyDescent="0.25">
      <c r="A1422" s="1745" t="s">
        <v>3429</v>
      </c>
      <c r="B1422" s="1746">
        <v>49099</v>
      </c>
      <c r="C1422" s="1747">
        <v>28212</v>
      </c>
      <c r="D1422" s="1748">
        <v>352</v>
      </c>
      <c r="E1422" s="1785" t="s">
        <v>3553</v>
      </c>
      <c r="F1422" s="1785" t="s">
        <v>3554</v>
      </c>
      <c r="G1422" s="1751"/>
      <c r="H1422" s="1752"/>
      <c r="I1422" s="1763"/>
      <c r="J1422" s="1752"/>
      <c r="K1422" s="1752"/>
      <c r="L1422" s="1753"/>
      <c r="M1422" s="1753"/>
      <c r="N1422" s="1753"/>
      <c r="O1422" s="1765"/>
      <c r="P1422" s="1754"/>
      <c r="Q1422" s="1755"/>
      <c r="R1422" s="1754"/>
      <c r="S1422" s="1755"/>
      <c r="T1422" s="1756"/>
      <c r="U1422" s="1747"/>
      <c r="V1422" s="1753"/>
      <c r="W1422" s="1758"/>
      <c r="X1422" s="1759"/>
      <c r="Y1422" s="1760"/>
      <c r="Z1422" s="1752"/>
      <c r="AA1422" s="1752"/>
      <c r="AB1422" s="1755"/>
      <c r="AC1422" s="1761"/>
      <c r="AD1422" s="1762"/>
    </row>
    <row r="1423" spans="1:30" s="576" customFormat="1" ht="15" customHeight="1" x14ac:dyDescent="0.25">
      <c r="A1423" s="1745" t="s">
        <v>3429</v>
      </c>
      <c r="B1423" s="1746">
        <v>49099</v>
      </c>
      <c r="C1423" s="1747">
        <v>28214</v>
      </c>
      <c r="D1423" s="1748">
        <v>354</v>
      </c>
      <c r="E1423" s="1785" t="s">
        <v>3555</v>
      </c>
      <c r="F1423" s="1785" t="s">
        <v>3556</v>
      </c>
      <c r="G1423" s="1751"/>
      <c r="H1423" s="1752"/>
      <c r="I1423" s="1763"/>
      <c r="J1423" s="1752"/>
      <c r="K1423" s="1752"/>
      <c r="L1423" s="1753"/>
      <c r="M1423" s="1753"/>
      <c r="N1423" s="1753"/>
      <c r="O1423" s="1765"/>
      <c r="P1423" s="1754"/>
      <c r="Q1423" s="1755"/>
      <c r="R1423" s="1754"/>
      <c r="S1423" s="1755"/>
      <c r="T1423" s="1756"/>
      <c r="U1423" s="1747"/>
      <c r="V1423" s="1753"/>
      <c r="W1423" s="1758"/>
      <c r="X1423" s="1759"/>
      <c r="Y1423" s="1760"/>
      <c r="Z1423" s="1752"/>
      <c r="AA1423" s="1752"/>
      <c r="AB1423" s="1755"/>
      <c r="AC1423" s="1761"/>
      <c r="AD1423" s="1762"/>
    </row>
    <row r="1424" spans="1:30" s="576" customFormat="1" ht="15" customHeight="1" x14ac:dyDescent="0.25">
      <c r="A1424" s="1745" t="s">
        <v>3429</v>
      </c>
      <c r="B1424" s="1746">
        <v>49099</v>
      </c>
      <c r="C1424" s="1747">
        <v>28218</v>
      </c>
      <c r="D1424" s="1748">
        <v>910</v>
      </c>
      <c r="E1424" s="1749" t="s">
        <v>450</v>
      </c>
      <c r="F1424" s="1750" t="s">
        <v>451</v>
      </c>
      <c r="G1424" s="1751"/>
      <c r="H1424" s="1752"/>
      <c r="I1424" s="1763"/>
      <c r="J1424" s="1752"/>
      <c r="K1424" s="1752"/>
      <c r="L1424" s="1753"/>
      <c r="M1424" s="1753"/>
      <c r="N1424" s="1753"/>
      <c r="O1424" s="1765"/>
      <c r="P1424" s="1754"/>
      <c r="Q1424" s="1755"/>
      <c r="R1424" s="1754"/>
      <c r="S1424" s="1755"/>
      <c r="T1424" s="1756"/>
      <c r="U1424" s="1747"/>
      <c r="V1424" s="1753"/>
      <c r="W1424" s="1758"/>
      <c r="X1424" s="1759"/>
      <c r="Y1424" s="1760"/>
      <c r="Z1424" s="1752"/>
      <c r="AA1424" s="1752"/>
      <c r="AB1424" s="1755"/>
      <c r="AC1424" s="1761"/>
      <c r="AD1424" s="1762"/>
    </row>
    <row r="1425" spans="1:41" s="576" customFormat="1" ht="15" customHeight="1" x14ac:dyDescent="0.25">
      <c r="A1425" s="1745" t="s">
        <v>3429</v>
      </c>
      <c r="B1425" s="1746">
        <v>49099</v>
      </c>
      <c r="C1425" s="1747">
        <v>28219</v>
      </c>
      <c r="D1425" s="1748">
        <v>911</v>
      </c>
      <c r="E1425" s="1749" t="s">
        <v>452</v>
      </c>
      <c r="F1425" s="1750" t="s">
        <v>453</v>
      </c>
      <c r="G1425" s="1751"/>
      <c r="H1425" s="1752"/>
      <c r="I1425" s="1763"/>
      <c r="J1425" s="1752"/>
      <c r="K1425" s="1752"/>
      <c r="L1425" s="1753"/>
      <c r="M1425" s="1753"/>
      <c r="N1425" s="1753"/>
      <c r="O1425" s="1765"/>
      <c r="P1425" s="1754"/>
      <c r="Q1425" s="1755"/>
      <c r="R1425" s="1754"/>
      <c r="S1425" s="1755"/>
      <c r="T1425" s="1756"/>
      <c r="U1425" s="1747"/>
      <c r="V1425" s="1753"/>
      <c r="W1425" s="1758"/>
      <c r="X1425" s="1759"/>
      <c r="Y1425" s="1760"/>
      <c r="Z1425" s="1752"/>
      <c r="AA1425" s="1752"/>
      <c r="AB1425" s="1755"/>
      <c r="AC1425" s="1761"/>
      <c r="AD1425" s="1762"/>
    </row>
    <row r="1426" spans="1:41" s="576" customFormat="1" ht="15" customHeight="1" x14ac:dyDescent="0.25">
      <c r="A1426" s="1745" t="s">
        <v>3429</v>
      </c>
      <c r="B1426" s="1746">
        <v>49099</v>
      </c>
      <c r="C1426" s="1747">
        <v>28188</v>
      </c>
      <c r="D1426" s="1748">
        <v>230</v>
      </c>
      <c r="E1426" s="1749" t="s">
        <v>3557</v>
      </c>
      <c r="F1426" s="1750" t="s">
        <v>74</v>
      </c>
      <c r="G1426" s="1751"/>
      <c r="H1426" s="1752"/>
      <c r="I1426" s="1763"/>
      <c r="J1426" s="1752"/>
      <c r="K1426" s="1752"/>
      <c r="L1426" s="1753"/>
      <c r="M1426" s="1753"/>
      <c r="N1426" s="1753"/>
      <c r="O1426" s="1765"/>
      <c r="P1426" s="1754"/>
      <c r="Q1426" s="1755"/>
      <c r="R1426" s="1754"/>
      <c r="S1426" s="1755"/>
      <c r="T1426" s="1756"/>
      <c r="U1426" s="1747"/>
      <c r="V1426" s="1753">
        <v>240</v>
      </c>
      <c r="W1426" s="1758"/>
      <c r="X1426" s="1759"/>
      <c r="Y1426" s="1760"/>
      <c r="Z1426" s="1752"/>
      <c r="AA1426" s="1752"/>
      <c r="AB1426" s="1755"/>
      <c r="AC1426" s="1761"/>
      <c r="AD1426" s="1762"/>
    </row>
    <row r="1427" spans="1:41" s="576" customFormat="1" ht="15" customHeight="1" x14ac:dyDescent="0.25">
      <c r="A1427" s="1745" t="s">
        <v>3429</v>
      </c>
      <c r="B1427" s="1746">
        <v>49099</v>
      </c>
      <c r="C1427" s="1747">
        <v>28189</v>
      </c>
      <c r="D1427" s="1748">
        <v>231</v>
      </c>
      <c r="E1427" s="1749" t="s">
        <v>3558</v>
      </c>
      <c r="F1427" s="1750" t="s">
        <v>77</v>
      </c>
      <c r="G1427" s="1751"/>
      <c r="H1427" s="1752"/>
      <c r="I1427" s="1763"/>
      <c r="J1427" s="1752"/>
      <c r="K1427" s="1752"/>
      <c r="L1427" s="1753"/>
      <c r="M1427" s="1753"/>
      <c r="N1427" s="1753"/>
      <c r="O1427" s="1765"/>
      <c r="P1427" s="1754"/>
      <c r="Q1427" s="1755"/>
      <c r="R1427" s="1754"/>
      <c r="S1427" s="1755"/>
      <c r="T1427" s="1756"/>
      <c r="U1427" s="1747"/>
      <c r="V1427" s="1753">
        <v>24</v>
      </c>
      <c r="W1427" s="1758"/>
      <c r="X1427" s="1759"/>
      <c r="Y1427" s="1760"/>
      <c r="Z1427" s="1752"/>
      <c r="AA1427" s="1752"/>
      <c r="AB1427" s="1755"/>
      <c r="AC1427" s="1761"/>
      <c r="AD1427" s="1762"/>
    </row>
    <row r="1428" spans="1:41" s="576" customFormat="1" ht="15" customHeight="1" thickBot="1" x14ac:dyDescent="0.3">
      <c r="A1428" s="1786" t="s">
        <v>3429</v>
      </c>
      <c r="B1428" s="606">
        <v>49099</v>
      </c>
      <c r="C1428" s="648">
        <v>28191</v>
      </c>
      <c r="D1428" s="607">
        <v>233</v>
      </c>
      <c r="E1428" s="608" t="s">
        <v>3559</v>
      </c>
      <c r="F1428" s="609" t="s">
        <v>1040</v>
      </c>
      <c r="G1428" s="610"/>
      <c r="H1428" s="611"/>
      <c r="I1428" s="623"/>
      <c r="J1428" s="611"/>
      <c r="K1428" s="611"/>
      <c r="L1428" s="612"/>
      <c r="M1428" s="612"/>
      <c r="N1428" s="612"/>
      <c r="O1428" s="613"/>
      <c r="P1428" s="614"/>
      <c r="Q1428" s="615"/>
      <c r="R1428" s="614"/>
      <c r="S1428" s="615"/>
      <c r="T1428" s="616"/>
      <c r="U1428" s="648"/>
      <c r="V1428" s="612"/>
      <c r="W1428" s="617"/>
      <c r="X1428" s="618"/>
      <c r="Y1428" s="619"/>
      <c r="Z1428" s="611"/>
      <c r="AA1428" s="611"/>
      <c r="AB1428" s="615"/>
      <c r="AC1428" s="620"/>
      <c r="AD1428" s="649"/>
    </row>
    <row r="1429" spans="1:41" s="576" customFormat="1" ht="15" customHeight="1" x14ac:dyDescent="0.25">
      <c r="A1429" s="1787"/>
      <c r="B1429" s="621"/>
      <c r="C1429" s="762"/>
      <c r="D1429" s="1788"/>
      <c r="E1429" s="1789"/>
      <c r="F1429" s="1790"/>
      <c r="G1429" s="1791"/>
      <c r="H1429" s="1792"/>
      <c r="I1429" s="1793"/>
      <c r="J1429" s="1792"/>
      <c r="K1429" s="1792"/>
      <c r="L1429" s="1794"/>
      <c r="M1429" s="1794"/>
      <c r="N1429" s="1794"/>
      <c r="O1429" s="1795"/>
      <c r="P1429" s="1796"/>
      <c r="Q1429" s="1797"/>
      <c r="R1429" s="1796"/>
      <c r="S1429" s="1797"/>
      <c r="T1429" s="1798"/>
      <c r="U1429" s="1799"/>
      <c r="V1429" s="1794"/>
      <c r="W1429" s="1800"/>
      <c r="X1429" s="1801"/>
      <c r="Y1429" s="1802"/>
      <c r="Z1429" s="1792"/>
      <c r="AA1429" s="1792"/>
      <c r="AB1429" s="1797"/>
      <c r="AC1429" s="760"/>
      <c r="AD1429" s="761"/>
    </row>
    <row r="1430" spans="1:41" s="576" customFormat="1" ht="15" customHeight="1" x14ac:dyDescent="0.25">
      <c r="A1430" s="1787"/>
      <c r="B1430" s="621"/>
      <c r="C1430" s="762"/>
      <c r="D1430" s="1788"/>
      <c r="E1430" s="1789"/>
      <c r="F1430" s="1790"/>
      <c r="G1430" s="1791"/>
      <c r="H1430" s="1792"/>
      <c r="I1430" s="1793"/>
      <c r="J1430" s="1792"/>
      <c r="K1430" s="1792"/>
      <c r="L1430" s="1794"/>
      <c r="M1430" s="1794"/>
      <c r="N1430" s="1794"/>
      <c r="O1430" s="1795"/>
      <c r="P1430" s="1796"/>
      <c r="Q1430" s="1797"/>
      <c r="R1430" s="1796"/>
      <c r="S1430" s="1797"/>
      <c r="T1430" s="1798"/>
      <c r="U1430" s="1799"/>
      <c r="V1430" s="1794"/>
      <c r="W1430" s="1800"/>
      <c r="X1430" s="1801"/>
      <c r="Y1430" s="1802"/>
      <c r="Z1430" s="1792"/>
      <c r="AA1430" s="1792"/>
      <c r="AB1430" s="1797"/>
      <c r="AC1430" s="760"/>
      <c r="AD1430" s="761"/>
    </row>
    <row r="1431" spans="1:41" s="1" customFormat="1" ht="15" customHeight="1" x14ac:dyDescent="0.25">
      <c r="A1431" s="2262" t="s">
        <v>3560</v>
      </c>
      <c r="B1431" s="2263"/>
      <c r="C1431" s="2263"/>
      <c r="D1431" s="1665"/>
      <c r="E1431" s="1394"/>
      <c r="F1431" s="1394"/>
      <c r="G1431" s="1395"/>
      <c r="H1431" s="1394"/>
      <c r="I1431" s="1394"/>
      <c r="J1431" s="1397"/>
      <c r="K1431" s="1397"/>
      <c r="L1431" s="1397"/>
      <c r="M1431" s="1666"/>
      <c r="N1431" s="1394"/>
      <c r="O1431" s="1394"/>
      <c r="P1431" s="1395"/>
      <c r="Q1431" s="1394"/>
      <c r="R1431" s="1400"/>
      <c r="S1431" s="1213"/>
      <c r="T1431" s="1397"/>
      <c r="U1431" s="1397"/>
      <c r="V1431" s="1743"/>
      <c r="W1431" s="1402"/>
      <c r="X1431" s="1394"/>
      <c r="Y1431" s="1394"/>
      <c r="Z1431" s="1394"/>
      <c r="AA1431" s="1395"/>
      <c r="AB1431" s="1394"/>
      <c r="AC1431" s="191"/>
      <c r="AK1431" s="55"/>
      <c r="AL1431" s="55"/>
      <c r="AM1431" s="55"/>
    </row>
    <row r="1433" spans="1:41" s="576" customFormat="1" ht="15" customHeight="1" thickBot="1" x14ac:dyDescent="0.3">
      <c r="A1433" s="1803" t="s">
        <v>3561</v>
      </c>
      <c r="B1433" s="621">
        <v>50699</v>
      </c>
      <c r="C1433" s="638">
        <v>29431</v>
      </c>
      <c r="D1433" s="639"/>
      <c r="E1433" s="622" t="s">
        <v>3562</v>
      </c>
      <c r="F1433" s="1804" t="s">
        <v>3563</v>
      </c>
      <c r="G1433" s="1805"/>
      <c r="H1433" s="1792"/>
      <c r="I1433" s="1793">
        <v>43431</v>
      </c>
      <c r="J1433" s="1792"/>
      <c r="K1433" s="1792"/>
      <c r="L1433" s="1794">
        <v>73</v>
      </c>
      <c r="M1433" s="1806">
        <v>73</v>
      </c>
      <c r="N1433" s="1794">
        <v>61</v>
      </c>
      <c r="O1433" s="1795">
        <v>10</v>
      </c>
      <c r="P1433" s="1796">
        <v>43483</v>
      </c>
      <c r="Q1433" s="1807" t="s">
        <v>590</v>
      </c>
      <c r="R1433" s="1796"/>
      <c r="S1433" s="1807"/>
      <c r="T1433" s="1808"/>
      <c r="U1433" s="1809">
        <v>29431</v>
      </c>
      <c r="V1433" s="1794">
        <v>6</v>
      </c>
      <c r="W1433" s="1794">
        <v>6</v>
      </c>
      <c r="X1433" s="1801"/>
      <c r="Y1433" s="1810"/>
      <c r="Z1433" s="1792"/>
      <c r="AA1433" s="1792">
        <v>43496</v>
      </c>
      <c r="AB1433" s="1807"/>
      <c r="AC1433" s="1811"/>
      <c r="AD1433" s="647"/>
      <c r="AE1433" s="577"/>
      <c r="AM1433" s="578"/>
      <c r="AN1433" s="578"/>
      <c r="AO1433" s="578"/>
    </row>
    <row r="1434" spans="1:41" s="576" customFormat="1" ht="15" customHeight="1" x14ac:dyDescent="0.25">
      <c r="A1434" s="775"/>
      <c r="B1434" s="763"/>
      <c r="C1434" s="764"/>
      <c r="D1434" s="765"/>
      <c r="E1434" s="766"/>
      <c r="F1434" s="767"/>
      <c r="G1434" s="768"/>
      <c r="H1434" s="754"/>
      <c r="I1434" s="755"/>
      <c r="J1434" s="754"/>
      <c r="K1434" s="754"/>
      <c r="L1434" s="769"/>
      <c r="M1434" s="770"/>
      <c r="N1434" s="769"/>
      <c r="O1434" s="756"/>
      <c r="P1434" s="757"/>
      <c r="Q1434" s="771"/>
      <c r="R1434" s="757"/>
      <c r="S1434" s="771"/>
      <c r="T1434" s="765"/>
      <c r="U1434" s="764"/>
      <c r="V1434" s="769"/>
      <c r="W1434" s="769"/>
      <c r="X1434" s="759"/>
      <c r="Y1434" s="772"/>
      <c r="Z1434" s="754"/>
      <c r="AA1434" s="754"/>
      <c r="AB1434" s="771"/>
      <c r="AC1434" s="773"/>
      <c r="AD1434" s="774"/>
      <c r="AE1434" s="577"/>
      <c r="AM1434" s="578"/>
      <c r="AN1434" s="578"/>
      <c r="AO1434" s="578"/>
    </row>
    <row r="1435" spans="1:41" s="1" customFormat="1" ht="15" customHeight="1" x14ac:dyDescent="0.25">
      <c r="A1435" s="2262" t="s">
        <v>3564</v>
      </c>
      <c r="B1435" s="2263"/>
      <c r="C1435" s="2263"/>
      <c r="D1435" s="1665"/>
      <c r="E1435" s="1394"/>
      <c r="F1435" s="1394"/>
      <c r="G1435" s="1395"/>
      <c r="H1435" s="1394"/>
      <c r="I1435" s="1394"/>
      <c r="J1435" s="1397"/>
      <c r="K1435" s="1397"/>
      <c r="L1435" s="1397"/>
      <c r="M1435" s="1666"/>
      <c r="N1435" s="1394"/>
      <c r="O1435" s="1394"/>
      <c r="P1435" s="1395"/>
      <c r="Q1435" s="1394"/>
      <c r="R1435" s="1400"/>
      <c r="S1435" s="1213"/>
      <c r="T1435" s="1397"/>
      <c r="U1435" s="1397"/>
      <c r="V1435" s="1743"/>
      <c r="W1435" s="1402"/>
      <c r="X1435" s="1394"/>
      <c r="Y1435" s="1394"/>
      <c r="Z1435" s="1394"/>
      <c r="AA1435" s="1395"/>
      <c r="AB1435" s="1394"/>
      <c r="AC1435" s="191"/>
      <c r="AK1435" s="55"/>
      <c r="AL1435" s="55"/>
      <c r="AM1435" s="55"/>
    </row>
    <row r="1436" spans="1:41" s="576" customFormat="1" ht="15" customHeight="1" thickBot="1" x14ac:dyDescent="0.3">
      <c r="A1436" s="775"/>
      <c r="B1436" s="763"/>
      <c r="C1436" s="764"/>
      <c r="D1436" s="765"/>
      <c r="E1436" s="766"/>
      <c r="F1436" s="767"/>
      <c r="G1436" s="768"/>
      <c r="H1436" s="754"/>
      <c r="I1436" s="755"/>
      <c r="J1436" s="754"/>
      <c r="K1436" s="754"/>
      <c r="L1436" s="769"/>
      <c r="M1436" s="770"/>
      <c r="N1436" s="769"/>
      <c r="O1436" s="756"/>
      <c r="P1436" s="757"/>
      <c r="Q1436" s="771"/>
      <c r="R1436" s="757"/>
      <c r="S1436" s="771"/>
      <c r="T1436" s="765"/>
      <c r="U1436" s="764"/>
      <c r="V1436" s="769"/>
      <c r="W1436" s="769"/>
      <c r="X1436" s="759"/>
      <c r="Y1436" s="772"/>
      <c r="Z1436" s="754"/>
      <c r="AA1436" s="754"/>
      <c r="AB1436" s="771"/>
      <c r="AC1436" s="773"/>
      <c r="AD1436" s="774"/>
      <c r="AE1436" s="577"/>
      <c r="AM1436" s="578"/>
      <c r="AN1436" s="578"/>
      <c r="AO1436" s="578"/>
    </row>
    <row r="1437" spans="1:41" s="576" customFormat="1" ht="15" customHeight="1" thickBot="1" x14ac:dyDescent="0.3">
      <c r="A1437" s="650" t="s">
        <v>3565</v>
      </c>
      <c r="B1437" s="640">
        <v>51035</v>
      </c>
      <c r="C1437" s="641">
        <v>29432</v>
      </c>
      <c r="D1437" s="642"/>
      <c r="E1437" s="645" t="s">
        <v>3566</v>
      </c>
      <c r="F1437" s="644" t="s">
        <v>3567</v>
      </c>
      <c r="G1437" s="624"/>
      <c r="H1437" s="625"/>
      <c r="I1437" s="626">
        <v>43431</v>
      </c>
      <c r="J1437" s="625">
        <v>43438</v>
      </c>
      <c r="K1437" s="625" t="s">
        <v>3568</v>
      </c>
      <c r="L1437" s="627">
        <v>77</v>
      </c>
      <c r="M1437" s="628">
        <v>77</v>
      </c>
      <c r="N1437" s="627">
        <v>33</v>
      </c>
      <c r="O1437" s="629">
        <v>0</v>
      </c>
      <c r="P1437" s="630">
        <v>43476</v>
      </c>
      <c r="Q1437" s="631" t="s">
        <v>590</v>
      </c>
      <c r="R1437" s="630" t="s">
        <v>590</v>
      </c>
      <c r="S1437" s="631" t="s">
        <v>590</v>
      </c>
      <c r="T1437" s="632"/>
      <c r="U1437" s="633">
        <v>29432</v>
      </c>
      <c r="V1437" s="627">
        <v>10</v>
      </c>
      <c r="W1437" s="627">
        <v>10</v>
      </c>
      <c r="X1437" s="634"/>
      <c r="Y1437" s="635"/>
      <c r="Z1437" s="625"/>
      <c r="AA1437" s="625">
        <v>43483</v>
      </c>
      <c r="AB1437" s="631"/>
      <c r="AC1437" s="636"/>
      <c r="AD1437" s="637"/>
      <c r="AE1437" s="577"/>
      <c r="AM1437" s="578"/>
      <c r="AN1437" s="578"/>
      <c r="AO1437" s="578"/>
    </row>
    <row r="1438" spans="1:41" s="576" customFormat="1" ht="15" customHeight="1" x14ac:dyDescent="0.25">
      <c r="A1438" s="775"/>
      <c r="B1438" s="763"/>
      <c r="C1438" s="764"/>
      <c r="D1438" s="765"/>
      <c r="E1438" s="766"/>
      <c r="F1438" s="767"/>
      <c r="G1438" s="768"/>
      <c r="H1438" s="754"/>
      <c r="I1438" s="755"/>
      <c r="J1438" s="754"/>
      <c r="K1438" s="754"/>
      <c r="L1438" s="769"/>
      <c r="M1438" s="770"/>
      <c r="N1438" s="769"/>
      <c r="O1438" s="756"/>
      <c r="P1438" s="757"/>
      <c r="Q1438" s="771"/>
      <c r="R1438" s="757"/>
      <c r="S1438" s="771"/>
      <c r="T1438" s="765"/>
      <c r="U1438" s="764"/>
      <c r="V1438" s="769"/>
      <c r="W1438" s="769"/>
      <c r="X1438" s="759"/>
      <c r="Y1438" s="772"/>
      <c r="Z1438" s="754"/>
      <c r="AA1438" s="754"/>
      <c r="AB1438" s="771"/>
      <c r="AC1438" s="773"/>
      <c r="AD1438" s="774"/>
      <c r="AE1438" s="577"/>
      <c r="AM1438" s="578"/>
      <c r="AN1438" s="578"/>
      <c r="AO1438" s="578"/>
    </row>
    <row r="1439" spans="1:41" s="1" customFormat="1" ht="15" customHeight="1" x14ac:dyDescent="0.25">
      <c r="A1439" s="2262" t="s">
        <v>3569</v>
      </c>
      <c r="B1439" s="2263"/>
      <c r="C1439" s="2263"/>
      <c r="D1439" s="1665"/>
      <c r="E1439" s="1394"/>
      <c r="F1439" s="1394"/>
      <c r="G1439" s="1395"/>
      <c r="H1439" s="1394"/>
      <c r="I1439" s="1394"/>
      <c r="J1439" s="1397"/>
      <c r="K1439" s="1397"/>
      <c r="L1439" s="1397"/>
      <c r="M1439" s="1666"/>
      <c r="N1439" s="1394"/>
      <c r="O1439" s="1394"/>
      <c r="P1439" s="1395"/>
      <c r="Q1439" s="1394"/>
      <c r="R1439" s="1400"/>
      <c r="S1439" s="1213"/>
      <c r="T1439" s="1397"/>
      <c r="U1439" s="1397"/>
      <c r="V1439" s="1743"/>
      <c r="W1439" s="1402"/>
      <c r="X1439" s="1394"/>
      <c r="Y1439" s="1394"/>
      <c r="Z1439" s="1394"/>
      <c r="AA1439" s="1395"/>
      <c r="AB1439" s="1394"/>
      <c r="AC1439" s="191"/>
      <c r="AK1439" s="55"/>
      <c r="AL1439" s="55"/>
      <c r="AM1439" s="55"/>
    </row>
    <row r="1441" spans="1:41" s="576" customFormat="1" ht="15" customHeight="1" x14ac:dyDescent="0.25">
      <c r="A1441" s="1812" t="s">
        <v>3570</v>
      </c>
      <c r="B1441" s="1813">
        <v>51161</v>
      </c>
      <c r="C1441" s="1757">
        <v>29361</v>
      </c>
      <c r="D1441" s="582">
        <v>101</v>
      </c>
      <c r="E1441" s="583" t="s">
        <v>3571</v>
      </c>
      <c r="F1441" s="652" t="s">
        <v>3572</v>
      </c>
      <c r="G1441" s="584"/>
      <c r="H1441" s="585"/>
      <c r="I1441" s="579">
        <v>43430</v>
      </c>
      <c r="J1441" s="1752">
        <v>43437</v>
      </c>
      <c r="K1441" s="1752" t="s">
        <v>3573</v>
      </c>
      <c r="L1441" s="1753"/>
      <c r="M1441" s="1764"/>
      <c r="N1441" s="1753"/>
      <c r="O1441" s="1765">
        <v>0</v>
      </c>
      <c r="P1441" s="1754">
        <v>43486</v>
      </c>
      <c r="Q1441" s="1774" t="s">
        <v>590</v>
      </c>
      <c r="R1441" s="1754" t="s">
        <v>590</v>
      </c>
      <c r="S1441" s="1774" t="s">
        <v>590</v>
      </c>
      <c r="T1441" s="1783"/>
      <c r="U1441" s="1814">
        <v>29361</v>
      </c>
      <c r="V1441" s="1753"/>
      <c r="W1441" s="1753"/>
      <c r="X1441" s="1759"/>
      <c r="Y1441" s="1815"/>
      <c r="Z1441" s="585"/>
      <c r="AA1441" s="1752">
        <v>43504</v>
      </c>
      <c r="AB1441" s="588"/>
      <c r="AC1441" s="591"/>
      <c r="AD1441" s="592"/>
      <c r="AE1441" s="577"/>
      <c r="AM1441" s="578"/>
      <c r="AN1441" s="578"/>
      <c r="AO1441" s="578"/>
    </row>
    <row r="1442" spans="1:41" s="576" customFormat="1" ht="15" customHeight="1" x14ac:dyDescent="0.25">
      <c r="A1442" s="1812" t="s">
        <v>3570</v>
      </c>
      <c r="B1442" s="1813">
        <v>51161</v>
      </c>
      <c r="C1442" s="1816">
        <v>29362</v>
      </c>
      <c r="D1442" s="582">
        <v>102</v>
      </c>
      <c r="E1442" s="583" t="s">
        <v>3574</v>
      </c>
      <c r="F1442" s="652" t="s">
        <v>3572</v>
      </c>
      <c r="G1442" s="584"/>
      <c r="H1442" s="585"/>
      <c r="I1442" s="579">
        <v>43430</v>
      </c>
      <c r="J1442" s="1752">
        <v>43437</v>
      </c>
      <c r="K1442" s="1752" t="s">
        <v>3573</v>
      </c>
      <c r="L1442" s="1753"/>
      <c r="M1442" s="1764"/>
      <c r="N1442" s="1753"/>
      <c r="O1442" s="1765">
        <v>0</v>
      </c>
      <c r="P1442" s="1754">
        <v>43486</v>
      </c>
      <c r="Q1442" s="1774" t="s">
        <v>590</v>
      </c>
      <c r="R1442" s="1754" t="s">
        <v>590</v>
      </c>
      <c r="S1442" s="1774" t="s">
        <v>590</v>
      </c>
      <c r="T1442" s="1783"/>
      <c r="U1442" s="653">
        <v>29362</v>
      </c>
      <c r="V1442" s="1753"/>
      <c r="W1442" s="1753"/>
      <c r="X1442" s="1759"/>
      <c r="Y1442" s="1815"/>
      <c r="Z1442" s="585"/>
      <c r="AA1442" s="1752">
        <v>43504</v>
      </c>
      <c r="AB1442" s="588"/>
      <c r="AC1442" s="591"/>
      <c r="AD1442" s="592"/>
      <c r="AE1442" s="577"/>
      <c r="AM1442" s="578"/>
      <c r="AN1442" s="578"/>
      <c r="AO1442" s="578"/>
    </row>
    <row r="1443" spans="1:41" s="576" customFormat="1" ht="15" customHeight="1" x14ac:dyDescent="0.25">
      <c r="A1443" s="775"/>
      <c r="B1443" s="763"/>
      <c r="C1443" s="764"/>
      <c r="D1443" s="765"/>
      <c r="E1443" s="766"/>
      <c r="F1443" s="767"/>
      <c r="G1443"/>
      <c r="H1443" s="779"/>
      <c r="I1443" s="780"/>
      <c r="J1443" s="779"/>
      <c r="K1443" s="779"/>
      <c r="L1443" s="770"/>
      <c r="M1443" s="770"/>
      <c r="N1443" s="770"/>
      <c r="O1443" s="758"/>
      <c r="P1443"/>
      <c r="Q1443"/>
      <c r="R1443"/>
      <c r="S1443"/>
      <c r="T1443" s="765"/>
      <c r="U1443" s="653"/>
      <c r="V1443" s="769"/>
      <c r="W1443" s="769"/>
      <c r="X1443" s="759"/>
      <c r="Y1443" s="772"/>
      <c r="Z1443" s="754"/>
      <c r="AA1443" s="754"/>
      <c r="AB1443"/>
      <c r="AC1443" s="773"/>
      <c r="AD1443" s="774"/>
      <c r="AE1443" s="577"/>
      <c r="AM1443" s="578"/>
      <c r="AN1443" s="578"/>
      <c r="AO1443" s="578"/>
    </row>
    <row r="1444" spans="1:41" s="1" customFormat="1" ht="15" customHeight="1" x14ac:dyDescent="0.25">
      <c r="A1444" s="2262" t="s">
        <v>3575</v>
      </c>
      <c r="B1444" s="2263"/>
      <c r="C1444" s="2263"/>
      <c r="D1444" s="1665"/>
      <c r="E1444" s="1394"/>
      <c r="F1444" s="1394"/>
      <c r="G1444" s="1395"/>
      <c r="H1444" s="1394"/>
      <c r="I1444" s="1394"/>
      <c r="J1444" s="1397"/>
      <c r="K1444" s="1397"/>
      <c r="L1444" s="1397"/>
      <c r="M1444" s="1666"/>
      <c r="N1444" s="1394"/>
      <c r="O1444" s="1394"/>
      <c r="P1444" s="1395"/>
      <c r="Q1444" s="1394"/>
      <c r="R1444" s="1400"/>
      <c r="S1444" s="1213"/>
      <c r="T1444" s="1397"/>
      <c r="U1444" s="1397"/>
      <c r="V1444" s="1743"/>
      <c r="W1444" s="1402"/>
      <c r="X1444" s="1394"/>
      <c r="Y1444" s="1394"/>
      <c r="Z1444" s="1394"/>
      <c r="AA1444" s="1395"/>
      <c r="AB1444" s="1394"/>
      <c r="AC1444" s="191"/>
      <c r="AK1444" s="55"/>
      <c r="AL1444" s="55"/>
      <c r="AM1444" s="55"/>
    </row>
    <row r="1445" spans="1:41" s="576" customFormat="1" ht="15" customHeight="1" x14ac:dyDescent="0.25">
      <c r="A1445" s="775"/>
      <c r="B1445" s="763"/>
      <c r="C1445" s="764"/>
      <c r="D1445" s="765"/>
      <c r="E1445" s="766"/>
      <c r="F1445" s="767"/>
      <c r="G1445"/>
      <c r="H1445" s="779"/>
      <c r="I1445" s="780"/>
      <c r="J1445" s="779"/>
      <c r="K1445" s="779"/>
      <c r="L1445" s="770"/>
      <c r="M1445" s="770"/>
      <c r="N1445" s="770"/>
      <c r="O1445" s="758"/>
      <c r="P1445"/>
      <c r="Q1445"/>
      <c r="R1445"/>
      <c r="S1445"/>
      <c r="T1445" s="765"/>
      <c r="U1445" s="653"/>
      <c r="V1445" s="769"/>
      <c r="W1445" s="769"/>
      <c r="X1445" s="759"/>
      <c r="Y1445" s="772"/>
      <c r="Z1445" s="754"/>
      <c r="AA1445" s="754"/>
      <c r="AB1445"/>
      <c r="AC1445" s="773"/>
      <c r="AD1445" s="774"/>
      <c r="AE1445" s="577"/>
      <c r="AM1445" s="578"/>
      <c r="AN1445" s="578"/>
      <c r="AO1445" s="578"/>
    </row>
    <row r="1446" spans="1:41" s="576" customFormat="1" ht="15" customHeight="1" x14ac:dyDescent="0.25">
      <c r="A1446" s="1817" t="s">
        <v>3576</v>
      </c>
      <c r="B1446" s="1813">
        <v>50888</v>
      </c>
      <c r="C1446" s="1816">
        <v>29371</v>
      </c>
      <c r="D1446" s="1818">
        <v>112</v>
      </c>
      <c r="E1446" s="1819" t="s">
        <v>3577</v>
      </c>
      <c r="F1446" s="1820" t="s">
        <v>3578</v>
      </c>
      <c r="G1446" s="1772"/>
      <c r="H1446" s="1752"/>
      <c r="I1446" s="1763">
        <v>43472</v>
      </c>
      <c r="J1446" s="1752">
        <v>43474</v>
      </c>
      <c r="K1446" s="1752" t="s">
        <v>3579</v>
      </c>
      <c r="L1446" s="1753">
        <v>25</v>
      </c>
      <c r="M1446" s="1753">
        <v>0</v>
      </c>
      <c r="N1446" s="1753">
        <v>5</v>
      </c>
      <c r="O1446" s="1753">
        <v>0</v>
      </c>
      <c r="P1446" s="1754">
        <v>43497</v>
      </c>
      <c r="Q1446" s="1774" t="s">
        <v>590</v>
      </c>
      <c r="R1446" s="1754" t="s">
        <v>590</v>
      </c>
      <c r="S1446" s="1774" t="s">
        <v>590</v>
      </c>
      <c r="T1446" s="1783"/>
      <c r="U1446" s="1814">
        <v>29371</v>
      </c>
      <c r="V1446" s="1753">
        <v>43</v>
      </c>
      <c r="W1446" s="1753">
        <v>43</v>
      </c>
      <c r="X1446" s="1759">
        <v>43514</v>
      </c>
      <c r="Y1446" s="1815"/>
      <c r="Z1446" s="1752"/>
      <c r="AA1446" s="1752">
        <v>43518</v>
      </c>
      <c r="AB1446" s="1774" t="s">
        <v>590</v>
      </c>
      <c r="AC1446" s="1821" t="s">
        <v>2363</v>
      </c>
      <c r="AD1446" s="1822"/>
      <c r="AE1446" s="577"/>
      <c r="AM1446" s="578"/>
      <c r="AN1446" s="578"/>
      <c r="AO1446" s="578"/>
    </row>
    <row r="1447" spans="1:41" s="576" customFormat="1" ht="15" customHeight="1" x14ac:dyDescent="0.25">
      <c r="A1447" s="1817" t="s">
        <v>3576</v>
      </c>
      <c r="B1447" s="1813">
        <v>50888</v>
      </c>
      <c r="C1447" s="1816">
        <v>29372</v>
      </c>
      <c r="D1447" s="1818">
        <v>122</v>
      </c>
      <c r="E1447" s="1823" t="s">
        <v>3580</v>
      </c>
      <c r="F1447" s="1824" t="s">
        <v>1104</v>
      </c>
      <c r="G1447" s="1772"/>
      <c r="H1447" s="1752"/>
      <c r="I1447" s="1763">
        <v>43482</v>
      </c>
      <c r="J1447" s="1752">
        <v>43483</v>
      </c>
      <c r="K1447" s="1752" t="s">
        <v>3581</v>
      </c>
      <c r="L1447" s="1753">
        <v>22</v>
      </c>
      <c r="M1447" s="1753">
        <v>0</v>
      </c>
      <c r="N1447" s="1753">
        <v>5</v>
      </c>
      <c r="O1447" s="1753">
        <v>0</v>
      </c>
      <c r="P1447" s="1754">
        <v>43497</v>
      </c>
      <c r="Q1447" s="1774" t="s">
        <v>590</v>
      </c>
      <c r="R1447" s="1754" t="s">
        <v>590</v>
      </c>
      <c r="S1447" s="1774" t="s">
        <v>590</v>
      </c>
      <c r="T1447" s="1783"/>
      <c r="U1447" s="1814">
        <v>29372</v>
      </c>
      <c r="V1447" s="1753">
        <v>37</v>
      </c>
      <c r="W1447" s="1753">
        <v>37</v>
      </c>
      <c r="X1447" s="1759">
        <v>43514</v>
      </c>
      <c r="Y1447" s="1815"/>
      <c r="Z1447" s="1752"/>
      <c r="AA1447" s="1752">
        <v>43518</v>
      </c>
      <c r="AB1447" s="1774" t="s">
        <v>590</v>
      </c>
      <c r="AC1447" s="1821" t="s">
        <v>2363</v>
      </c>
      <c r="AD1447" s="1822"/>
      <c r="AE1447" s="577"/>
      <c r="AM1447" s="578"/>
      <c r="AN1447" s="578"/>
      <c r="AO1447" s="578"/>
    </row>
    <row r="1448" spans="1:41" s="576" customFormat="1" ht="15" customHeight="1" x14ac:dyDescent="0.25">
      <c r="A1448" s="1817" t="s">
        <v>3576</v>
      </c>
      <c r="B1448" s="1813">
        <v>50888</v>
      </c>
      <c r="C1448" s="1816">
        <v>29542</v>
      </c>
      <c r="D1448" s="1818">
        <v>120</v>
      </c>
      <c r="E1448" s="1825" t="s">
        <v>3582</v>
      </c>
      <c r="F1448" s="1820" t="s">
        <v>3583</v>
      </c>
      <c r="G1448" s="1772"/>
      <c r="H1448" s="1752"/>
      <c r="I1448" s="1763">
        <v>43482</v>
      </c>
      <c r="J1448" s="1752">
        <v>43483</v>
      </c>
      <c r="K1448" s="1752" t="s">
        <v>3581</v>
      </c>
      <c r="L1448" s="1753">
        <v>22</v>
      </c>
      <c r="M1448" s="1753">
        <v>0</v>
      </c>
      <c r="N1448" s="1753">
        <v>5</v>
      </c>
      <c r="O1448" s="1753">
        <v>0</v>
      </c>
      <c r="P1448" s="1754">
        <v>43497</v>
      </c>
      <c r="Q1448" s="1774" t="s">
        <v>590</v>
      </c>
      <c r="R1448" s="1754" t="s">
        <v>590</v>
      </c>
      <c r="S1448" s="1774" t="s">
        <v>590</v>
      </c>
      <c r="T1448" s="1783"/>
      <c r="U1448" s="653">
        <v>29542</v>
      </c>
      <c r="V1448" s="1753">
        <v>38</v>
      </c>
      <c r="W1448" s="1753">
        <v>38</v>
      </c>
      <c r="X1448" s="589">
        <v>43514</v>
      </c>
      <c r="Y1448" s="590"/>
      <c r="Z1448" s="585"/>
      <c r="AA1448" s="585">
        <v>43518</v>
      </c>
      <c r="AB1448" s="1774" t="s">
        <v>590</v>
      </c>
      <c r="AC1448" s="1821" t="s">
        <v>2363</v>
      </c>
      <c r="AD1448" s="1822"/>
      <c r="AE1448" s="577"/>
      <c r="AM1448" s="578"/>
      <c r="AN1448" s="578"/>
      <c r="AO1448" s="578"/>
    </row>
    <row r="1449" spans="1:41" s="576" customFormat="1" ht="15" customHeight="1" x14ac:dyDescent="0.25">
      <c r="A1449" s="1817" t="s">
        <v>3576</v>
      </c>
      <c r="B1449" s="1813">
        <v>50888</v>
      </c>
      <c r="C1449" s="1816">
        <v>29370</v>
      </c>
      <c r="D1449" s="1818">
        <v>111</v>
      </c>
      <c r="E1449" s="1819" t="s">
        <v>3584</v>
      </c>
      <c r="F1449" s="1820" t="s">
        <v>696</v>
      </c>
      <c r="G1449" s="1772"/>
      <c r="H1449" s="1752"/>
      <c r="I1449" s="1763">
        <v>43479</v>
      </c>
      <c r="J1449" s="1752">
        <v>43480</v>
      </c>
      <c r="K1449" s="1826" t="s">
        <v>3585</v>
      </c>
      <c r="L1449" s="1753">
        <v>77</v>
      </c>
      <c r="M1449" s="1753">
        <v>0</v>
      </c>
      <c r="N1449" s="1753">
        <v>30</v>
      </c>
      <c r="O1449" s="1753">
        <v>0</v>
      </c>
      <c r="P1449" s="1754">
        <v>43500</v>
      </c>
      <c r="Q1449" s="1774" t="s">
        <v>590</v>
      </c>
      <c r="R1449" s="1754" t="s">
        <v>590</v>
      </c>
      <c r="S1449" s="1774" t="s">
        <v>590</v>
      </c>
      <c r="T1449" s="1783"/>
      <c r="U1449" s="653">
        <v>29370</v>
      </c>
      <c r="V1449" s="1753">
        <v>77</v>
      </c>
      <c r="W1449" s="1753">
        <v>77</v>
      </c>
      <c r="X1449" s="1774">
        <v>43514</v>
      </c>
      <c r="Y1449" s="1815"/>
      <c r="Z1449" s="1752"/>
      <c r="AA1449" s="1752">
        <v>43518</v>
      </c>
      <c r="AB1449" s="1774" t="s">
        <v>590</v>
      </c>
      <c r="AC1449" s="1821" t="s">
        <v>2363</v>
      </c>
      <c r="AD1449" s="1822"/>
      <c r="AE1449" s="577"/>
      <c r="AM1449" s="578"/>
      <c r="AN1449" s="578"/>
      <c r="AO1449" s="578"/>
    </row>
    <row r="1450" spans="1:41" s="576" customFormat="1" ht="15" customHeight="1" x14ac:dyDescent="0.25">
      <c r="A1450" s="1817" t="s">
        <v>3576</v>
      </c>
      <c r="B1450" s="1813">
        <v>50888</v>
      </c>
      <c r="C1450" s="1816">
        <v>29543</v>
      </c>
      <c r="D1450" s="1818">
        <v>121</v>
      </c>
      <c r="E1450" s="1825" t="s">
        <v>3586</v>
      </c>
      <c r="F1450" s="1820" t="s">
        <v>3587</v>
      </c>
      <c r="G1450" s="1772"/>
      <c r="H1450" s="1752"/>
      <c r="I1450" s="1763">
        <v>43482</v>
      </c>
      <c r="J1450" s="1752">
        <v>43483</v>
      </c>
      <c r="K1450" s="1752" t="s">
        <v>3581</v>
      </c>
      <c r="L1450" s="1753">
        <v>16</v>
      </c>
      <c r="M1450" s="1753">
        <v>0</v>
      </c>
      <c r="N1450" s="1753">
        <v>5</v>
      </c>
      <c r="O1450" s="1753">
        <v>0</v>
      </c>
      <c r="P1450" s="1754">
        <v>43500</v>
      </c>
      <c r="Q1450" s="1774" t="s">
        <v>590</v>
      </c>
      <c r="R1450" s="1754" t="s">
        <v>590</v>
      </c>
      <c r="S1450" s="1774" t="s">
        <v>590</v>
      </c>
      <c r="T1450" s="1783"/>
      <c r="U1450" s="1814">
        <v>29543</v>
      </c>
      <c r="V1450" s="1753">
        <v>38</v>
      </c>
      <c r="W1450" s="1753">
        <v>38</v>
      </c>
      <c r="X1450" s="1759">
        <v>43514</v>
      </c>
      <c r="Y1450" s="1815"/>
      <c r="Z1450" s="1752"/>
      <c r="AA1450" s="1752">
        <v>43518</v>
      </c>
      <c r="AB1450" s="1774" t="s">
        <v>590</v>
      </c>
      <c r="AC1450" s="1821" t="s">
        <v>2363</v>
      </c>
      <c r="AD1450" s="1822"/>
      <c r="AE1450" s="577"/>
      <c r="AM1450" s="578"/>
      <c r="AN1450" s="578"/>
      <c r="AO1450" s="578"/>
    </row>
    <row r="1451" spans="1:41" s="576" customFormat="1" ht="15" customHeight="1" x14ac:dyDescent="0.25">
      <c r="A1451" s="1817" t="s">
        <v>3576</v>
      </c>
      <c r="B1451" s="1813">
        <v>50888</v>
      </c>
      <c r="C1451" s="1816">
        <v>29544</v>
      </c>
      <c r="D1451" s="1818" t="s">
        <v>1778</v>
      </c>
      <c r="E1451" s="1825" t="s">
        <v>3588</v>
      </c>
      <c r="F1451" s="1820" t="s">
        <v>3589</v>
      </c>
      <c r="G1451" s="1772"/>
      <c r="H1451" s="1752"/>
      <c r="I1451" s="1763">
        <v>43474</v>
      </c>
      <c r="J1451" s="1752">
        <v>43474</v>
      </c>
      <c r="K1451" s="1752" t="s">
        <v>3579</v>
      </c>
      <c r="L1451" s="1753">
        <v>10</v>
      </c>
      <c r="M1451" s="1753">
        <v>0</v>
      </c>
      <c r="N1451" s="1753">
        <v>2</v>
      </c>
      <c r="O1451" s="1753">
        <v>0</v>
      </c>
      <c r="P1451" s="1754">
        <v>43500</v>
      </c>
      <c r="Q1451" s="1774" t="s">
        <v>590</v>
      </c>
      <c r="R1451" s="1754" t="s">
        <v>590</v>
      </c>
      <c r="S1451" s="1774" t="s">
        <v>590</v>
      </c>
      <c r="T1451" s="1783"/>
      <c r="U1451" s="653">
        <v>29544</v>
      </c>
      <c r="V1451" s="1753">
        <v>4</v>
      </c>
      <c r="W1451" s="1753">
        <v>4</v>
      </c>
      <c r="X1451" s="1759">
        <v>43514</v>
      </c>
      <c r="Y1451" s="1815"/>
      <c r="Z1451" s="1752"/>
      <c r="AA1451" s="1752">
        <v>43518</v>
      </c>
      <c r="AB1451" s="1774" t="s">
        <v>590</v>
      </c>
      <c r="AC1451" s="1821" t="s">
        <v>2363</v>
      </c>
      <c r="AD1451" s="1822"/>
      <c r="AE1451" s="577"/>
      <c r="AM1451" s="578"/>
      <c r="AN1451" s="578"/>
      <c r="AO1451" s="578"/>
    </row>
    <row r="1452" spans="1:41" s="576" customFormat="1" ht="15" customHeight="1" x14ac:dyDescent="0.25">
      <c r="A1452" s="1817" t="s">
        <v>3576</v>
      </c>
      <c r="B1452" s="1813">
        <v>50888</v>
      </c>
      <c r="C1452" s="1816">
        <v>29545</v>
      </c>
      <c r="D1452" s="1818" t="s">
        <v>3590</v>
      </c>
      <c r="E1452" s="1825" t="s">
        <v>3591</v>
      </c>
      <c r="F1452" s="1820" t="s">
        <v>3592</v>
      </c>
      <c r="G1452" s="1772"/>
      <c r="H1452" s="1752"/>
      <c r="I1452" s="1763">
        <v>43472</v>
      </c>
      <c r="J1452" s="1752">
        <v>43473</v>
      </c>
      <c r="K1452" s="1752" t="s">
        <v>3579</v>
      </c>
      <c r="L1452" s="1753">
        <v>3</v>
      </c>
      <c r="M1452" s="1753">
        <v>0</v>
      </c>
      <c r="N1452" s="1753">
        <v>10</v>
      </c>
      <c r="O1452" s="1753">
        <v>0</v>
      </c>
      <c r="P1452" s="1754">
        <v>43500</v>
      </c>
      <c r="Q1452" s="1774" t="s">
        <v>590</v>
      </c>
      <c r="R1452" s="1754" t="s">
        <v>590</v>
      </c>
      <c r="S1452" s="1774" t="s">
        <v>590</v>
      </c>
      <c r="T1452" s="1783"/>
      <c r="U1452" s="1814">
        <v>29545</v>
      </c>
      <c r="V1452" s="1753">
        <v>6</v>
      </c>
      <c r="W1452" s="1753">
        <v>6</v>
      </c>
      <c r="X1452" s="1759">
        <v>43514</v>
      </c>
      <c r="Y1452" s="1815"/>
      <c r="Z1452" s="1752"/>
      <c r="AA1452" s="1752">
        <v>43518</v>
      </c>
      <c r="AB1452" s="1774" t="s">
        <v>590</v>
      </c>
      <c r="AC1452" s="1821" t="s">
        <v>2363</v>
      </c>
      <c r="AD1452" s="1822"/>
      <c r="AE1452" s="577"/>
      <c r="AM1452" s="578"/>
      <c r="AN1452" s="578"/>
      <c r="AO1452" s="578"/>
    </row>
    <row r="1453" spans="1:41" s="576" customFormat="1" ht="15" customHeight="1" x14ac:dyDescent="0.25">
      <c r="A1453" s="775"/>
      <c r="B1453" s="763"/>
      <c r="C1453" s="764"/>
      <c r="D1453" s="776"/>
      <c r="E1453" s="777"/>
      <c r="F1453" s="778"/>
      <c r="G1453" s="768"/>
      <c r="H1453" s="754"/>
      <c r="I1453" s="755"/>
      <c r="J1453" s="754"/>
      <c r="K1453" s="754"/>
      <c r="L1453" s="769"/>
      <c r="M1453" s="769"/>
      <c r="N1453" s="769"/>
      <c r="O1453" s="769"/>
      <c r="P1453" s="757"/>
      <c r="Q1453" s="771"/>
      <c r="R1453" s="757"/>
      <c r="S1453" s="771"/>
      <c r="T1453" s="765"/>
      <c r="U1453" s="653"/>
      <c r="V1453" s="769"/>
      <c r="W1453" s="769"/>
      <c r="X1453" s="759"/>
      <c r="Y1453" s="772"/>
      <c r="Z1453" s="754"/>
      <c r="AA1453" s="754"/>
      <c r="AB1453" s="771"/>
      <c r="AC1453" s="773"/>
      <c r="AD1453" s="774"/>
      <c r="AE1453" s="577"/>
      <c r="AM1453" s="578"/>
      <c r="AN1453" s="578"/>
      <c r="AO1453" s="578"/>
    </row>
  </sheetData>
  <mergeCells count="74">
    <mergeCell ref="A1347:C1347"/>
    <mergeCell ref="A1182:C1182"/>
    <mergeCell ref="A1164:C1164"/>
    <mergeCell ref="A1161:D1161"/>
    <mergeCell ref="A74:E74"/>
    <mergeCell ref="A88:E88"/>
    <mergeCell ref="A280:E280"/>
    <mergeCell ref="A494:E494"/>
    <mergeCell ref="A527:E527"/>
    <mergeCell ref="A384:E384"/>
    <mergeCell ref="A377:E377"/>
    <mergeCell ref="A452:E452"/>
    <mergeCell ref="A395:E395"/>
    <mergeCell ref="A392:E392"/>
    <mergeCell ref="A99:E99"/>
    <mergeCell ref="A276:E276"/>
    <mergeCell ref="A169:E169"/>
    <mergeCell ref="A2:E2"/>
    <mergeCell ref="A47:E47"/>
    <mergeCell ref="A50:E50"/>
    <mergeCell ref="A62:E62"/>
    <mergeCell ref="A71:E71"/>
    <mergeCell ref="A59:E59"/>
    <mergeCell ref="A44:D44"/>
    <mergeCell ref="A8:D8"/>
    <mergeCell ref="A131:E131"/>
    <mergeCell ref="A563:E563"/>
    <mergeCell ref="A586:E586"/>
    <mergeCell ref="A553:E553"/>
    <mergeCell ref="A582:E582"/>
    <mergeCell ref="A373:E373"/>
    <mergeCell ref="A229:E229"/>
    <mergeCell ref="A486:E486"/>
    <mergeCell ref="A272:E272"/>
    <mergeCell ref="A467:E467"/>
    <mergeCell ref="A403:E403"/>
    <mergeCell ref="A324:E324"/>
    <mergeCell ref="A475:E475"/>
    <mergeCell ref="A457:E457"/>
    <mergeCell ref="A398:E398"/>
    <mergeCell ref="A356:E356"/>
    <mergeCell ref="A359:E359"/>
    <mergeCell ref="A1431:C1431"/>
    <mergeCell ref="A478:E478"/>
    <mergeCell ref="A622:E622"/>
    <mergeCell ref="A686:E686"/>
    <mergeCell ref="A656:E656"/>
    <mergeCell ref="A652:E652"/>
    <mergeCell ref="A1038:D1038"/>
    <mergeCell ref="A1011:D1011"/>
    <mergeCell ref="A902:D902"/>
    <mergeCell ref="A925:D925"/>
    <mergeCell ref="A869:E869"/>
    <mergeCell ref="A875:E875"/>
    <mergeCell ref="A1344:E1344"/>
    <mergeCell ref="A497:E497"/>
    <mergeCell ref="A599:E599"/>
    <mergeCell ref="A568:E568"/>
    <mergeCell ref="A1435:C1435"/>
    <mergeCell ref="A1439:C1439"/>
    <mergeCell ref="A1444:C1444"/>
    <mergeCell ref="A536:E536"/>
    <mergeCell ref="A550:E550"/>
    <mergeCell ref="A556:E556"/>
    <mergeCell ref="A546:E546"/>
    <mergeCell ref="A628:E628"/>
    <mergeCell ref="A640:E640"/>
    <mergeCell ref="A646:E646"/>
    <mergeCell ref="A824:E824"/>
    <mergeCell ref="A795:E795"/>
    <mergeCell ref="A762:E762"/>
    <mergeCell ref="A692:E692"/>
    <mergeCell ref="A662:E662"/>
    <mergeCell ref="A1364:C1364"/>
  </mergeCells>
  <conditionalFormatting sqref="M22:N24 M18:N18 M19 M37 M25 M12:N16 M20:N20 M26:N26 M38:N38 M43:N43 M28:N36 M9:N9 M40:N41 M45:N45 N3:O4 N5 O47:O48 O51:O57 O59:O60 O63:O69 O71:O72 O75:O85 O88:O97 O230:O270 O203:O228 O145:O168 O170:O199 O277:O278 O281:P282 O286:P299 O305:P305 O309:P322 O328:P353 O357:P357 O360:P371 O374:P374 O393:P393 P400:P401 O399:P399 O404:P450 O453:O455 O458:P464 P467:P473 O468:O470 O476:P476 P478:P484 O479:O480 O482:O483 P486:P488 P490:P492 O487:O488 O490:O491 O489:P489 P494:P495 O495 O498:P524 P527:P529 P531:P533 O528:O529 O531:O532 O530:P530 O537:P543 O547:P548 O554:P554 R557:S561 R564:S564 S569:T580 S582:T584 S586:T597 R599:S620 R623:R626 S628:S632 R629:R632 R633:S633 AB628:AB633 R636:R638 R643:S644 AB643:AB644 R641:R642 R646 R647:S650 AB647:AB650 R652:S654 AB652:AB654 R657:R658 R679 R663:S678 AB663:AB678 R682:R684 R687 R689:R690 R693:S761 R763:S782 AA763:AA782 AA693:AA761 R784:R785 R788 R795:S822 AA795:AA822 R844:S846 R854:S854 R847:R853 R825:R843 R855:R863 R866:S867 AA866:AA867 V870:W872 V876:V892 X895:X900">
    <cfRule type="cellIs" dxfId="5846" priority="5631" operator="lessThan">
      <formula>NOW()</formula>
    </cfRule>
    <cfRule type="cellIs" dxfId="5845" priority="5632" operator="lessThan">
      <formula>NOW()+7</formula>
    </cfRule>
  </conditionalFormatting>
  <conditionalFormatting sqref="E11:E32 E43:E45 E34:E41 E8:E9 F2:F5">
    <cfRule type="cellIs" dxfId="5844" priority="5628" stopIfTrue="1" operator="lessThan">
      <formula>NOW()</formula>
    </cfRule>
    <cfRule type="cellIs" dxfId="5843" priority="5629" operator="lessThan">
      <formula>NOW()+5</formula>
    </cfRule>
  </conditionalFormatting>
  <conditionalFormatting sqref="N11:N45 N8:N9 O2:O5 O47:O48 O50:O57 O59:O60 O62:O69 O71:O72 O74:O86 O88:O97 O203:O270 O145:O199 O276:O278 O280:P282 O285:P299 O304:P305 O308:P322 O327:P353 O356:P357 O359:P371 O373:P374 O392:P393 O395:P395 P400:P401 O398:P399 O403:P450 O452:P452 O453:O455 O457:P464 P467:P473 O467:O470 O475:P476 P478:P484 O478:O480 O482:O483 P490:P492 O486:P489 O490:O491 O494:P495 O497:P524 P531:P533 O527:P530 O531:O532 O536:P543 O546:P548 O553:P554 R556:S561 R563:S564 S568:T580 S582:T584 S586:T597 R599:S620 R622:S626 R628:S633 AB628:AB633 R636:S638 AB636:AB638 R640:S644 AB640:AB644 R646:S650 AB646:AB650 R652:S654 AB652:AB654 R656:S658 AB656:AB658 R662:S679 AB662:AB679 R682:S684 AB682:AB684 AA686:AA687 R686:S687 R689:S690 AA689:AA690 R692:S782 AA692:AA782 R784:S785 AA784:AA785 AA788 R788:S788 R795:S822 AA795:AA822 R824:S863 AA824:AA863 R866:S867 AA866:AA867 V870:W872 V876:W892 AD875 F875 J875 X895:X900 Y894:Y900 AJ899:AJ905">
    <cfRule type="cellIs" dxfId="5842" priority="5624" operator="equal">
      <formula>"Yes"</formula>
    </cfRule>
  </conditionalFormatting>
  <conditionalFormatting sqref="E33">
    <cfRule type="cellIs" dxfId="5841" priority="5618" stopIfTrue="1" operator="lessThan">
      <formula>NOW()</formula>
    </cfRule>
    <cfRule type="cellIs" dxfId="5840" priority="5619" operator="lessThan">
      <formula>NOW()+7</formula>
    </cfRule>
  </conditionalFormatting>
  <conditionalFormatting sqref="M42:N42">
    <cfRule type="cellIs" dxfId="5839" priority="5604" stopIfTrue="1" operator="lessThan">
      <formula>NOW()</formula>
    </cfRule>
  </conditionalFormatting>
  <conditionalFormatting sqref="E42">
    <cfRule type="cellIs" dxfId="5838" priority="5601" stopIfTrue="1" operator="lessThan">
      <formula>NOW()</formula>
    </cfRule>
    <cfRule type="cellIs" dxfId="5837" priority="5602" operator="lessThan">
      <formula>NOW()+15</formula>
    </cfRule>
  </conditionalFormatting>
  <conditionalFormatting sqref="M11:M12 M9">
    <cfRule type="expression" dxfId="5836" priority="9762">
      <formula>(O2="YES")</formula>
    </cfRule>
  </conditionalFormatting>
  <conditionalFormatting sqref="E11:E12 E9">
    <cfRule type="expression" dxfId="5835" priority="9764" stopIfTrue="1">
      <formula>ISBLANK(H2)=FALSE</formula>
    </cfRule>
  </conditionalFormatting>
  <conditionalFormatting sqref="N11:N12 N9">
    <cfRule type="expression" priority="9766" stopIfTrue="1">
      <formula>ISBLANK(O2)=TRUE</formula>
    </cfRule>
  </conditionalFormatting>
  <conditionalFormatting sqref="M12:N12 M9:N9 E9 E11:E12">
    <cfRule type="expression" dxfId="5834" priority="9768" stopIfTrue="1">
      <formula>ISBLANK(F2)=TRUE</formula>
    </cfRule>
  </conditionalFormatting>
  <conditionalFormatting sqref="F47:F48 N47:N48 F50:F57 N50:N57 F59:F60 N59:N60 F62:F69 F71:F72 N62:N69 N71:N72 F74:F86 N74:N86 F88:F97 N88:N97 N269:N270 N203:N267 F203:F270 N145:N199 F145:F199 F276:F278 N276:N278 F280:F282 N280:N282 F285:F299 N285:N299 F304:F305 N304:N305 F308:F322 N308:N322 F327:F353 N327:N353 F356:F357 N356:N357 F359:F371 F373:F374 N359:N371 N373:N374 F392:F393 N392:N393 F395 N395 F398 N398 F403:F407 F409:F450 N403:N450 F452 N452 F457:F464 N457:N464 F467:F472 N467 F475:F476 N475:N476 F478:F483 N478 F486:F491 N486 F494:F495 N494 F497:F524 N497:N524 F527:F532 N527 F536:F543 N536:N543 F546:F548 N546:N548 F553:F554 N553:N554 Q556:Q561 F556:F561 F563:F564 Q563:Q564 F568:F580 R568:R580 F582:F584 R582:R584 F586:F597 R586:R597 F599:F620 Q599:Q620 Q622:Q626 F622:F626 F628:F633 Q628 F636:F638 Q636:Q638 Q640:Q644 F640:F644 F646:F650 Q646:Q650 F652:F654 Q652:Q654 F656:F658 Q656:Q658 F662:F679 Q662:Q679 F682:F684 Q682:Q684 Q686:Q687 F686:F687 F689:F690 Q689:Q690 F692:F782 Q692:Q782 F784:F785 Q784:Q785 F788 Q788 F795:F822 Q795:Q822 F825:F863 Q825:Q863 F866:F867 Q866:Q867 F870:F872 U870:U872 F876:F892 U876:U892 F895:F900 W900 W895:W898">
    <cfRule type="cellIs" dxfId="5833" priority="5541" operator="lessThan">
      <formula>NOW()</formula>
    </cfRule>
    <cfRule type="cellIs" dxfId="5832" priority="5542" operator="lessThan">
      <formula>NOW()+10</formula>
    </cfRule>
  </conditionalFormatting>
  <conditionalFormatting sqref="M31:N31 E31 M43:N43 E43:E44">
    <cfRule type="expression" dxfId="5831" priority="9865" stopIfTrue="1">
      <formula>ISBLANK(F47)=TRUE</formula>
    </cfRule>
  </conditionalFormatting>
  <conditionalFormatting sqref="M29">
    <cfRule type="expression" dxfId="5830" priority="9872" stopIfTrue="1">
      <formula>$O47=y</formula>
    </cfRule>
  </conditionalFormatting>
  <conditionalFormatting sqref="M31 M43:M44">
    <cfRule type="expression" dxfId="5829" priority="9885">
      <formula>(O47="YES")</formula>
    </cfRule>
  </conditionalFormatting>
  <conditionalFormatting sqref="E31 E43:E44">
    <cfRule type="expression" dxfId="5828" priority="9888" stopIfTrue="1">
      <formula>ISBLANK(H47)=FALSE</formula>
    </cfRule>
  </conditionalFormatting>
  <conditionalFormatting sqref="N31 N43:N44">
    <cfRule type="expression" priority="9891" stopIfTrue="1">
      <formula>ISBLANK(O47)=TRUE</formula>
    </cfRule>
  </conditionalFormatting>
  <conditionalFormatting sqref="M40:N41 E40:E41 M37 M38:N38 M34:N36 E34:E38">
    <cfRule type="expression" dxfId="5827" priority="10303" stopIfTrue="1">
      <formula>ISBLANK(F62)=TRUE</formula>
    </cfRule>
  </conditionalFormatting>
  <conditionalFormatting sqref="M34:M35 M32">
    <cfRule type="expression" dxfId="5826" priority="10309" stopIfTrue="1">
      <formula>$O62=y</formula>
    </cfRule>
  </conditionalFormatting>
  <conditionalFormatting sqref="M30">
    <cfRule type="expression" dxfId="5825" priority="10311" stopIfTrue="1">
      <formula>$O63=y</formula>
    </cfRule>
  </conditionalFormatting>
  <conditionalFormatting sqref="M40:M41 M34:M38">
    <cfRule type="expression" dxfId="5824" priority="10312">
      <formula>(O62="YES")</formula>
    </cfRule>
  </conditionalFormatting>
  <conditionalFormatting sqref="E40:E41 E34:E38">
    <cfRule type="expression" dxfId="5823" priority="10314" stopIfTrue="1">
      <formula>ISBLANK(H62)=FALSE</formula>
    </cfRule>
  </conditionalFormatting>
  <conditionalFormatting sqref="N40:N41 N34:N38">
    <cfRule type="expression" priority="10316" stopIfTrue="1">
      <formula>ISBLANK(O62)=TRUE</formula>
    </cfRule>
  </conditionalFormatting>
  <conditionalFormatting sqref="M19">
    <cfRule type="expression" dxfId="5822" priority="10417" stopIfTrue="1">
      <formula>$O85=y</formula>
    </cfRule>
  </conditionalFormatting>
  <conditionalFormatting sqref="M16:M28">
    <cfRule type="expression" dxfId="5821" priority="10419">
      <formula>(O74="YES")</formula>
    </cfRule>
  </conditionalFormatting>
  <conditionalFormatting sqref="E16:E28">
    <cfRule type="expression" dxfId="5820" priority="10421" stopIfTrue="1">
      <formula>ISBLANK(H74)=FALSE</formula>
    </cfRule>
  </conditionalFormatting>
  <conditionalFormatting sqref="N16:N28">
    <cfRule type="expression" priority="10423" stopIfTrue="1">
      <formula>ISBLANK(O74)=TRUE</formula>
    </cfRule>
  </conditionalFormatting>
  <conditionalFormatting sqref="M18:N18 M16:N16 M22:N24 M19 M25 M20:N20 M26:N26 M28:N28 E16:E28">
    <cfRule type="expression" dxfId="5819" priority="10424" stopIfTrue="1">
      <formula>ISBLANK(F74)=TRUE</formula>
    </cfRule>
  </conditionalFormatting>
  <conditionalFormatting sqref="M22:M23">
    <cfRule type="expression" dxfId="5818" priority="10435" stopIfTrue="1">
      <formula>$O82=y</formula>
    </cfRule>
  </conditionalFormatting>
  <conditionalFormatting sqref="O100:O128 O273:O274 O325:P325 O378:P382 O385:P389 O551:P551 R790:S792 AA790:AA792">
    <cfRule type="expression" dxfId="5817" priority="5362" stopIfTrue="1">
      <formula>ISBLANK(O100)=TRUE</formula>
    </cfRule>
    <cfRule type="cellIs" dxfId="5816" priority="5363" operator="lessThan">
      <formula>NOW()</formula>
    </cfRule>
    <cfRule type="cellIs" dxfId="5815" priority="5364" operator="lessThan">
      <formula>NOW()+5</formula>
    </cfRule>
  </conditionalFormatting>
  <conditionalFormatting sqref="O100:O129 O273:O274 O325:P325 O378:P382 O385:P389 O551:P551 R790:S792 AA790:AA792">
    <cfRule type="expression" dxfId="5814" priority="5444" stopIfTrue="1">
      <formula>ISBLANK(O100)=TRUE</formula>
    </cfRule>
    <cfRule type="cellIs" dxfId="5813" priority="5445" operator="lessThan">
      <formula>NOW()</formula>
    </cfRule>
    <cfRule type="cellIs" dxfId="5812" priority="5446" operator="lessThan">
      <formula>NOW()+7</formula>
    </cfRule>
  </conditionalFormatting>
  <conditionalFormatting sqref="O99:O129 O272:O274 O324:P325 O377:P382 O384:P389 O550:P551 R790:S792 AA790:AA792">
    <cfRule type="expression" priority="5442" stopIfTrue="1">
      <formula>ISBLANK(O99)=TRUE</formula>
    </cfRule>
    <cfRule type="cellIs" dxfId="5811" priority="5443" operator="equal">
      <formula>"Yes"</formula>
    </cfRule>
  </conditionalFormatting>
  <conditionalFormatting sqref="F99:F129 F272:F274 F324:F325 F377:F382 F384:F389 F550:F551 E958:E961">
    <cfRule type="expression" dxfId="5810" priority="5435">
      <formula>ISBLANK(G99)=FALSE</formula>
    </cfRule>
    <cfRule type="expression" dxfId="5809" priority="5436">
      <formula>ISBLANK(E99)=TRUE</formula>
    </cfRule>
    <cfRule type="cellIs" dxfId="5808" priority="5437" operator="lessThan">
      <formula>NOW()</formula>
    </cfRule>
    <cfRule type="cellIs" dxfId="5807" priority="5438" operator="lessThan">
      <formula>NOW()+10</formula>
    </cfRule>
  </conditionalFormatting>
  <conditionalFormatting sqref="N99:N129 N272:N274 N324:N325 N377:N382 N384:N389 N550:N551 Q790:Q792 R958:R961">
    <cfRule type="expression" dxfId="5806" priority="5431">
      <formula>ISBLANK(N99)=TRUE</formula>
    </cfRule>
    <cfRule type="expression" dxfId="5805" priority="5432">
      <formula>ISBLANK(O99)=FALSE</formula>
    </cfRule>
    <cfRule type="cellIs" dxfId="5804" priority="5433" operator="lessThan">
      <formula>NOW()</formula>
    </cfRule>
    <cfRule type="cellIs" dxfId="5803" priority="5434" operator="lessThan">
      <formula>NOW()+10</formula>
    </cfRule>
  </conditionalFormatting>
  <conditionalFormatting sqref="O230:O270 O203:O228 O152:O153 O170:O183 O164:O165 O186:O199 O277:O278 O281:P282 O286:P298 O305:P305 O309:P321 O328:P353 O357:P357 O360:P371 O374:P374 O393:P393 P400:P401 O399:P399 O404:P450 O453:O455 O458:P464 P467:P473 O468:O470 O476:P476 P478:P484 O479:O480 O482:O483 P486:P488 P490:P492 O487:O488 O490:O491 O489:P489 P494:P495 O495 O498:P524 P527:P529 P531:P533 O528:O529 O531:O532 O530:P530 O537:P543 O547:P548 O554:P554 R557:S561 R564:S564 S569:T580 S582:T584 S586:T597 R599:S620 R623:R626 S628:S632 R629:R632 R633:S633 AB628:AB633 R636:R638 R643:S644 AB643:AB644 R641:R642 R646 R647:S650 AB647:AB650 R652:S654 AB652:AB654 R657:R658 R679 R663:S678 AB663:AB678 R682:R684 R687 R689:R690 R693:S761 R763:S782 AA763:AA782 AA693:AA761 R784:R785 R788 R795:S822 AA795:AA822 R844:S846 R854:S854 R847:R853 R825:R843 R855:R863 R866:S867 AA866:AA867 V870:W872 V876:V892 X895:X900">
    <cfRule type="cellIs" dxfId="5802" priority="5355" operator="lessThan">
      <formula>NOW()</formula>
    </cfRule>
    <cfRule type="cellIs" dxfId="5801" priority="5356" operator="lessThan">
      <formula>NOW()+5</formula>
    </cfRule>
  </conditionalFormatting>
  <conditionalFormatting sqref="M43">
    <cfRule type="expression" dxfId="5800" priority="10520" stopIfTrue="1">
      <formula>$P131=y</formula>
    </cfRule>
  </conditionalFormatting>
  <conditionalFormatting sqref="O50:O57 O59:O60">
    <cfRule type="expression" priority="10523" stopIfTrue="1">
      <formula>ISBLANK(O179)=TRUE</formula>
    </cfRule>
  </conditionalFormatting>
  <conditionalFormatting sqref="O51:O57 O59:O60">
    <cfRule type="expression" dxfId="5799" priority="10526" stopIfTrue="1">
      <formula>ISBLANK(O180)=TRUE</formula>
    </cfRule>
  </conditionalFormatting>
  <conditionalFormatting sqref="O47:O48 O240:O246">
    <cfRule type="expression" priority="10528" stopIfTrue="1">
      <formula>ISBLANK(O144)=TRUE</formula>
    </cfRule>
  </conditionalFormatting>
  <conditionalFormatting sqref="O47:O48 O240:O246">
    <cfRule type="expression" dxfId="5798" priority="10529" stopIfTrue="1">
      <formula>ISBLANK(O144)=TRUE</formula>
    </cfRule>
  </conditionalFormatting>
  <conditionalFormatting sqref="F47:F48 F240:F246">
    <cfRule type="expression" dxfId="5797" priority="10530">
      <formula>ISBLANK(H144)=FALSE</formula>
    </cfRule>
    <cfRule type="expression" dxfId="5796" priority="10531">
      <formula>ISBLANK(F144)=TRUE</formula>
    </cfRule>
  </conditionalFormatting>
  <conditionalFormatting sqref="N47:N48 N240:N246">
    <cfRule type="expression" dxfId="5795" priority="10532">
      <formula>ISBLANK(N144)=TRUE</formula>
    </cfRule>
    <cfRule type="expression" dxfId="5794" priority="10533">
      <formula>ISBLANK(O144)=FALSE</formula>
    </cfRule>
  </conditionalFormatting>
  <conditionalFormatting sqref="F50:F57 F59:F60">
    <cfRule type="expression" dxfId="5793" priority="10542">
      <formula>ISBLANK(H179)=FALSE</formula>
    </cfRule>
    <cfRule type="expression" dxfId="5792" priority="10543">
      <formula>ISBLANK(F179)=TRUE</formula>
    </cfRule>
  </conditionalFormatting>
  <conditionalFormatting sqref="N50:N57 N59:N60">
    <cfRule type="expression" dxfId="5791" priority="10546">
      <formula>ISBLANK(N179)=TRUE</formula>
    </cfRule>
    <cfRule type="expression" dxfId="5790" priority="10547">
      <formula>ISBLANK(O179)=FALSE</formula>
    </cfRule>
  </conditionalFormatting>
  <conditionalFormatting sqref="O74:O86 O88:O91">
    <cfRule type="expression" priority="10551" stopIfTrue="1">
      <formula>ISBLANK(O200)=TRUE</formula>
    </cfRule>
  </conditionalFormatting>
  <conditionalFormatting sqref="O75:O85 O88:O91">
    <cfRule type="expression" dxfId="5789" priority="10554" stopIfTrue="1">
      <formula>ISBLANK(O201)=TRUE</formula>
    </cfRule>
  </conditionalFormatting>
  <conditionalFormatting sqref="O63:O69 O71:O72">
    <cfRule type="expression" dxfId="5788" priority="10556" stopIfTrue="1">
      <formula>ISBLANK(O181)=TRUE</formula>
    </cfRule>
  </conditionalFormatting>
  <conditionalFormatting sqref="O62:O69 O71:O72">
    <cfRule type="expression" priority="10558" stopIfTrue="1">
      <formula>ISBLANK(O180)=TRUE</formula>
    </cfRule>
  </conditionalFormatting>
  <conditionalFormatting sqref="F62:F69 F71:F72">
    <cfRule type="expression" dxfId="5787" priority="10560">
      <formula>ISBLANK(H180)=FALSE</formula>
    </cfRule>
    <cfRule type="expression" dxfId="5786" priority="10561">
      <formula>ISBLANK(F180)=TRUE</formula>
    </cfRule>
  </conditionalFormatting>
  <conditionalFormatting sqref="N62:N69 N71:N72">
    <cfRule type="expression" dxfId="5785" priority="10564">
      <formula>ISBLANK(N180)=TRUE</formula>
    </cfRule>
    <cfRule type="expression" dxfId="5784" priority="10565">
      <formula>ISBLANK(O180)=FALSE</formula>
    </cfRule>
  </conditionalFormatting>
  <conditionalFormatting sqref="F74:F86 F88:F91">
    <cfRule type="expression" dxfId="5783" priority="10568">
      <formula>ISBLANK(H200)=FALSE</formula>
    </cfRule>
    <cfRule type="expression" dxfId="5782" priority="10569">
      <formula>ISBLANK(F200)=TRUE</formula>
    </cfRule>
  </conditionalFormatting>
  <conditionalFormatting sqref="N74:N86 N88:N91">
    <cfRule type="expression" dxfId="5781" priority="10572">
      <formula>ISBLANK(N200)=TRUE</formula>
    </cfRule>
    <cfRule type="expression" dxfId="5780" priority="10573">
      <formula>ISBLANK(O200)=FALSE</formula>
    </cfRule>
  </conditionalFormatting>
  <conditionalFormatting sqref="O92:O97">
    <cfRule type="expression" priority="10576" stopIfTrue="1">
      <formula>ISBLANK(O222)=TRUE</formula>
    </cfRule>
  </conditionalFormatting>
  <conditionalFormatting sqref="O92:O97">
    <cfRule type="expression" dxfId="5779" priority="10577" stopIfTrue="1">
      <formula>ISBLANK(O222)=TRUE</formula>
    </cfRule>
  </conditionalFormatting>
  <conditionalFormatting sqref="F92:F97">
    <cfRule type="expression" dxfId="5778" priority="10578">
      <formula>ISBLANK(H222)=FALSE</formula>
    </cfRule>
    <cfRule type="expression" dxfId="5777" priority="10579">
      <formula>ISBLANK(F222)=TRUE</formula>
    </cfRule>
  </conditionalFormatting>
  <conditionalFormatting sqref="N92:N97">
    <cfRule type="expression" dxfId="5776" priority="10580">
      <formula>ISBLANK(N222)=TRUE</formula>
    </cfRule>
    <cfRule type="expression" dxfId="5775" priority="10581">
      <formula>ISBLANK(O222)=FALSE</formula>
    </cfRule>
  </conditionalFormatting>
  <conditionalFormatting sqref="O131:O144">
    <cfRule type="expression" dxfId="5774" priority="10615" stopIfTrue="1">
      <formula>ISBLANK(O257)=TRUE</formula>
    </cfRule>
    <cfRule type="cellIs" dxfId="5773" priority="10616" operator="lessThan">
      <formula>NOW()</formula>
    </cfRule>
    <cfRule type="cellIs" dxfId="5772" priority="10617" operator="lessThan">
      <formula>NOW()+7</formula>
    </cfRule>
  </conditionalFormatting>
  <conditionalFormatting sqref="O131:O144">
    <cfRule type="expression" priority="10659" stopIfTrue="1">
      <formula>ISBLANK(O257)=TRUE</formula>
    </cfRule>
    <cfRule type="cellIs" dxfId="5771" priority="10660" operator="equal">
      <formula>"Yes"</formula>
    </cfRule>
  </conditionalFormatting>
  <conditionalFormatting sqref="O142:O143">
    <cfRule type="expression" dxfId="5770" priority="10694" stopIfTrue="1">
      <formula>ISBLANK(O268)=TRUE</formula>
    </cfRule>
    <cfRule type="cellIs" dxfId="5769" priority="10695" operator="lessThan">
      <formula>NOW()</formula>
    </cfRule>
    <cfRule type="cellIs" dxfId="5768" priority="10696" operator="lessThan">
      <formula>NOW()+5</formula>
    </cfRule>
  </conditionalFormatting>
  <conditionalFormatting sqref="F131:F144">
    <cfRule type="expression" dxfId="5767" priority="10885">
      <formula>ISBLANK(H257)=FALSE</formula>
    </cfRule>
    <cfRule type="expression" dxfId="5766" priority="10886">
      <formula>ISBLANK(F257)=TRUE</formula>
    </cfRule>
    <cfRule type="cellIs" dxfId="5765" priority="10887" operator="lessThan">
      <formula>NOW()</formula>
    </cfRule>
    <cfRule type="cellIs" dxfId="5764" priority="10888" operator="lessThan">
      <formula>NOW()+10</formula>
    </cfRule>
  </conditionalFormatting>
  <conditionalFormatting sqref="N131:N144">
    <cfRule type="expression" dxfId="5763" priority="10901">
      <formula>ISBLANK(N257)=TRUE</formula>
    </cfRule>
    <cfRule type="expression" dxfId="5762" priority="10902">
      <formula>ISBLANK(O257)=FALSE</formula>
    </cfRule>
    <cfRule type="cellIs" dxfId="5761" priority="10903" operator="lessThan">
      <formula>NOW()</formula>
    </cfRule>
    <cfRule type="cellIs" dxfId="5760" priority="10904" operator="lessThan">
      <formula>NOW()+10</formula>
    </cfRule>
  </conditionalFormatting>
  <conditionalFormatting sqref="O200:O202">
    <cfRule type="expression" dxfId="5759" priority="11001" stopIfTrue="1">
      <formula>ISBLANK(O272)=TRUE</formula>
    </cfRule>
    <cfRule type="cellIs" dxfId="5758" priority="11002" operator="lessThan">
      <formula>NOW()</formula>
    </cfRule>
    <cfRule type="cellIs" dxfId="5757" priority="11003" operator="lessThan">
      <formula>NOW()+7</formula>
    </cfRule>
  </conditionalFormatting>
  <conditionalFormatting sqref="O200:O202">
    <cfRule type="expression" dxfId="5756" priority="11010" stopIfTrue="1">
      <formula>ISBLANK(O272)=TRUE</formula>
    </cfRule>
    <cfRule type="cellIs" dxfId="5755" priority="11011" operator="lessThan">
      <formula>NOW()</formula>
    </cfRule>
    <cfRule type="cellIs" dxfId="5754" priority="11012" operator="lessThan">
      <formula>NOW()+5</formula>
    </cfRule>
  </conditionalFormatting>
  <conditionalFormatting sqref="N200:N202">
    <cfRule type="expression" dxfId="5753" priority="11021">
      <formula>ISBLANK(N272)=TRUE</formula>
    </cfRule>
    <cfRule type="expression" dxfId="5752" priority="11022">
      <formula>ISBLANK(O272)=FALSE</formula>
    </cfRule>
    <cfRule type="cellIs" dxfId="5751" priority="11023" operator="lessThan">
      <formula>NOW()</formula>
    </cfRule>
    <cfRule type="cellIs" dxfId="5750" priority="11024" operator="lessThan">
      <formula>NOW()+10</formula>
    </cfRule>
  </conditionalFormatting>
  <conditionalFormatting sqref="O200:O202">
    <cfRule type="expression" priority="11031" stopIfTrue="1">
      <formula>ISBLANK(O272)=TRUE</formula>
    </cfRule>
    <cfRule type="cellIs" dxfId="5749" priority="11032" operator="equal">
      <formula>"Yes"</formula>
    </cfRule>
  </conditionalFormatting>
  <conditionalFormatting sqref="F200:F202">
    <cfRule type="expression" dxfId="5748" priority="11037">
      <formula>ISBLANK(H272)=FALSE</formula>
    </cfRule>
    <cfRule type="expression" dxfId="5747" priority="11038">
      <formula>ISBLANK(F272)=TRUE</formula>
    </cfRule>
    <cfRule type="cellIs" dxfId="5746" priority="11039" operator="lessThan">
      <formula>NOW()</formula>
    </cfRule>
    <cfRule type="cellIs" dxfId="5745" priority="11040" operator="lessThan">
      <formula>NOW()+10</formula>
    </cfRule>
  </conditionalFormatting>
  <conditionalFormatting sqref="O204:O206">
    <cfRule type="expression" dxfId="5744" priority="11197" stopIfTrue="1">
      <formula>ISBLANK(O276)=TRUE</formula>
    </cfRule>
  </conditionalFormatting>
  <conditionalFormatting sqref="O204:O206">
    <cfRule type="expression" priority="11203" stopIfTrue="1">
      <formula>ISBLANK(O276)=TRUE</formula>
    </cfRule>
  </conditionalFormatting>
  <conditionalFormatting sqref="F204:F206">
    <cfRule type="expression" dxfId="5743" priority="11206">
      <formula>ISBLANK(H276)=FALSE</formula>
    </cfRule>
    <cfRule type="expression" dxfId="5742" priority="11207">
      <formula>ISBLANK(F276)=TRUE</formula>
    </cfRule>
  </conditionalFormatting>
  <conditionalFormatting sqref="N204:N206">
    <cfRule type="expression" dxfId="5741" priority="11213">
      <formula>ISBLANK(N276)=TRUE</formula>
    </cfRule>
    <cfRule type="expression" dxfId="5740" priority="11214">
      <formula>ISBLANK(O276)=FALSE</formula>
    </cfRule>
  </conditionalFormatting>
  <conditionalFormatting sqref="O225:O227">
    <cfRule type="expression" dxfId="5739" priority="11644" stopIfTrue="1">
      <formula>ISBLANK(O280)=TRUE</formula>
    </cfRule>
  </conditionalFormatting>
  <conditionalFormatting sqref="O225:O227">
    <cfRule type="expression" priority="11647" stopIfTrue="1">
      <formula>ISBLANK(O280)=TRUE</formula>
    </cfRule>
  </conditionalFormatting>
  <conditionalFormatting sqref="F225:F227">
    <cfRule type="expression" dxfId="5738" priority="11652">
      <formula>ISBLANK(H280)=FALSE</formula>
    </cfRule>
    <cfRule type="expression" dxfId="5737" priority="11653">
      <formula>ISBLANK(F280)=TRUE</formula>
    </cfRule>
  </conditionalFormatting>
  <conditionalFormatting sqref="N225:N227">
    <cfRule type="expression" dxfId="5736" priority="11658">
      <formula>ISBLANK(N280)=TRUE</formula>
    </cfRule>
    <cfRule type="expression" dxfId="5735" priority="11659">
      <formula>ISBLANK(O280)=FALSE</formula>
    </cfRule>
  </conditionalFormatting>
  <conditionalFormatting sqref="O208:O222">
    <cfRule type="expression" priority="11693" stopIfTrue="1">
      <formula>ISBLANK(O285)=TRUE</formula>
    </cfRule>
  </conditionalFormatting>
  <conditionalFormatting sqref="F208:F222">
    <cfRule type="expression" dxfId="5734" priority="11698">
      <formula>ISBLANK(H285)=FALSE</formula>
    </cfRule>
    <cfRule type="expression" dxfId="5733" priority="11699">
      <formula>ISBLANK(F285)=TRUE</formula>
    </cfRule>
  </conditionalFormatting>
  <conditionalFormatting sqref="N208:N222">
    <cfRule type="expression" dxfId="5732" priority="11705">
      <formula>ISBLANK(N285)=TRUE</formula>
    </cfRule>
    <cfRule type="expression" dxfId="5731" priority="11706">
      <formula>ISBLANK(O285)=FALSE</formula>
    </cfRule>
  </conditionalFormatting>
  <conditionalFormatting sqref="O208:O222">
    <cfRule type="expression" dxfId="5730" priority="11724" stopIfTrue="1">
      <formula>ISBLANK(O285)=TRUE</formula>
    </cfRule>
  </conditionalFormatting>
  <conditionalFormatting sqref="O230:O238">
    <cfRule type="expression" dxfId="5729" priority="11877" stopIfTrue="1">
      <formula>ISBLANK(O328)=TRUE</formula>
    </cfRule>
  </conditionalFormatting>
  <conditionalFormatting sqref="O248:O250">
    <cfRule type="expression" priority="11882" stopIfTrue="1">
      <formula>ISBLANK(O344)=TRUE</formula>
    </cfRule>
  </conditionalFormatting>
  <conditionalFormatting sqref="F248:F250">
    <cfRule type="expression" dxfId="5728" priority="11883">
      <formula>ISBLANK(H344)=FALSE</formula>
    </cfRule>
    <cfRule type="expression" dxfId="5727" priority="11884">
      <formula>ISBLANK(F344)=TRUE</formula>
    </cfRule>
  </conditionalFormatting>
  <conditionalFormatting sqref="N248:N250">
    <cfRule type="expression" dxfId="5726" priority="11886">
      <formula>ISBLANK(N344)=TRUE</formula>
    </cfRule>
    <cfRule type="expression" dxfId="5725" priority="11887">
      <formula>ISBLANK(O344)=FALSE</formula>
    </cfRule>
  </conditionalFormatting>
  <conditionalFormatting sqref="O248:O250">
    <cfRule type="expression" dxfId="5724" priority="11905" stopIfTrue="1">
      <formula>ISBLANK(O344)=TRUE</formula>
    </cfRule>
  </conditionalFormatting>
  <conditionalFormatting sqref="O252:O258">
    <cfRule type="expression" dxfId="5723" priority="11907" stopIfTrue="1">
      <formula>ISBLANK(O347)=TRUE</formula>
    </cfRule>
  </conditionalFormatting>
  <conditionalFormatting sqref="O252:O258">
    <cfRule type="expression" priority="11909" stopIfTrue="1">
      <formula>ISBLANK(O347)=TRUE</formula>
    </cfRule>
  </conditionalFormatting>
  <conditionalFormatting sqref="F252:F258">
    <cfRule type="expression" dxfId="5722" priority="11912">
      <formula>ISBLANK(H347)=FALSE</formula>
    </cfRule>
    <cfRule type="expression" dxfId="5721" priority="11913">
      <formula>ISBLANK(F347)=TRUE</formula>
    </cfRule>
  </conditionalFormatting>
  <conditionalFormatting sqref="N252:N258">
    <cfRule type="expression" dxfId="5720" priority="11916">
      <formula>ISBLANK(N347)=TRUE</formula>
    </cfRule>
    <cfRule type="expression" dxfId="5719" priority="11917">
      <formula>ISBLANK(O347)=FALSE</formula>
    </cfRule>
  </conditionalFormatting>
  <conditionalFormatting sqref="O229:O238">
    <cfRule type="expression" priority="11938" stopIfTrue="1">
      <formula>ISBLANK(O327)=TRUE</formula>
    </cfRule>
  </conditionalFormatting>
  <conditionalFormatting sqref="F229:F238">
    <cfRule type="expression" dxfId="5718" priority="11939">
      <formula>ISBLANK(H327)=FALSE</formula>
    </cfRule>
    <cfRule type="expression" dxfId="5717" priority="11940">
      <formula>ISBLANK(F327)=TRUE</formula>
    </cfRule>
  </conditionalFormatting>
  <conditionalFormatting sqref="N229:N238">
    <cfRule type="expression" dxfId="5716" priority="11941">
      <formula>ISBLANK(N327)=TRUE</formula>
    </cfRule>
    <cfRule type="expression" dxfId="5715" priority="11942">
      <formula>ISBLANK(O327)=FALSE</formula>
    </cfRule>
  </conditionalFormatting>
  <conditionalFormatting sqref="O228">
    <cfRule type="expression" dxfId="5714" priority="12043" stopIfTrue="1">
      <formula>ISBLANK(O373)=TRUE</formula>
    </cfRule>
  </conditionalFormatting>
  <conditionalFormatting sqref="O228">
    <cfRule type="expression" priority="12044" stopIfTrue="1">
      <formula>ISBLANK(O373)=TRUE</formula>
    </cfRule>
  </conditionalFormatting>
  <conditionalFormatting sqref="F228">
    <cfRule type="expression" dxfId="5713" priority="12045">
      <formula>ISBLANK(H373)=FALSE</formula>
    </cfRule>
    <cfRule type="expression" dxfId="5712" priority="12046">
      <formula>ISBLANK(F373)=TRUE</formula>
    </cfRule>
  </conditionalFormatting>
  <conditionalFormatting sqref="N228">
    <cfRule type="expression" dxfId="5711" priority="12047">
      <formula>ISBLANK(N373)=TRUE</formula>
    </cfRule>
    <cfRule type="expression" dxfId="5710" priority="12048">
      <formula>ISBLANK(O373)=FALSE</formula>
    </cfRule>
  </conditionalFormatting>
  <conditionalFormatting sqref="O260">
    <cfRule type="expression" dxfId="5709" priority="17131" stopIfTrue="1">
      <formula>ISBLANK(R631)=TRUE</formula>
    </cfRule>
  </conditionalFormatting>
  <conditionalFormatting sqref="O260">
    <cfRule type="expression" priority="17132" stopIfTrue="1">
      <formula>ISBLANK(R631)=TRUE</formula>
    </cfRule>
  </conditionalFormatting>
  <conditionalFormatting sqref="F260">
    <cfRule type="expression" dxfId="5708" priority="17133">
      <formula>ISBLANK(K631)=FALSE</formula>
    </cfRule>
    <cfRule type="expression" dxfId="5707" priority="17134">
      <formula>ISBLANK(F631)=TRUE</formula>
    </cfRule>
  </conditionalFormatting>
  <conditionalFormatting sqref="N260">
    <cfRule type="expression" dxfId="5706" priority="17135">
      <formula>ISBLANK(Q631)=TRUE</formula>
    </cfRule>
    <cfRule type="expression" dxfId="5705" priority="17136">
      <formula>ISBLANK(R631)=FALSE</formula>
    </cfRule>
  </conditionalFormatting>
  <conditionalFormatting sqref="S637:S638 AB637:AB638">
    <cfRule type="expression" priority="2922" stopIfTrue="1">
      <formula>ISBLANK(S1989)=TRUE</formula>
    </cfRule>
  </conditionalFormatting>
  <conditionalFormatting sqref="S636 AB636">
    <cfRule type="expression" priority="2923" stopIfTrue="1">
      <formula>ISBLANK(S1989)=TRUE</formula>
    </cfRule>
  </conditionalFormatting>
  <conditionalFormatting sqref="S646 AB646">
    <cfRule type="expression" priority="2822" stopIfTrue="1">
      <formula>ISBLANK(S2013)=TRUE</formula>
    </cfRule>
  </conditionalFormatting>
  <conditionalFormatting sqref="S658 AB658">
    <cfRule type="expression" priority="2756" stopIfTrue="1">
      <formula>ISBLANK(S2033)=TRUE</formula>
    </cfRule>
  </conditionalFormatting>
  <conditionalFormatting sqref="S679 AB679">
    <cfRule type="expression" priority="2654" stopIfTrue="1">
      <formula>ISBLANK(S2058)=TRUE</formula>
    </cfRule>
  </conditionalFormatting>
  <conditionalFormatting sqref="AB684 S684 AB682 S682">
    <cfRule type="expression" priority="2652" stopIfTrue="1">
      <formula>ISBLANK(S2069)=TRUE</formula>
    </cfRule>
  </conditionalFormatting>
  <conditionalFormatting sqref="S683 AB683">
    <cfRule type="expression" priority="2653" stopIfTrue="1">
      <formula>ISBLANK(S2068)=TRUE</formula>
    </cfRule>
  </conditionalFormatting>
  <conditionalFormatting sqref="AA689">
    <cfRule type="expression" priority="2575" stopIfTrue="1">
      <formula>ISBLANK(AB2143)=TRUE</formula>
    </cfRule>
  </conditionalFormatting>
  <conditionalFormatting sqref="AA690">
    <cfRule type="expression" priority="2576" stopIfTrue="1">
      <formula>ISBLANK(AB2143)=TRUE</formula>
    </cfRule>
  </conditionalFormatting>
  <conditionalFormatting sqref="S689">
    <cfRule type="expression" priority="2577" stopIfTrue="1">
      <formula>ISBLANK(S2143)=TRUE</formula>
    </cfRule>
  </conditionalFormatting>
  <conditionalFormatting sqref="S690">
    <cfRule type="expression" priority="2578" stopIfTrue="1">
      <formula>ISBLANK(S2143)=TRUE</formula>
    </cfRule>
  </conditionalFormatting>
  <conditionalFormatting sqref="N265">
    <cfRule type="expression" dxfId="5704" priority="29628">
      <formula>ISBLANK(Q696)=TRUE</formula>
    </cfRule>
    <cfRule type="expression" dxfId="5703" priority="29629">
      <formula>ISBLANK(R696)=FALSE</formula>
    </cfRule>
  </conditionalFormatting>
  <conditionalFormatting sqref="O265">
    <cfRule type="expression" dxfId="5702" priority="29630" stopIfTrue="1">
      <formula>ISBLANK(R696)=TRUE</formula>
    </cfRule>
  </conditionalFormatting>
  <conditionalFormatting sqref="O265">
    <cfRule type="expression" priority="29631" stopIfTrue="1">
      <formula>ISBLANK(R696)=TRUE</formula>
    </cfRule>
  </conditionalFormatting>
  <conditionalFormatting sqref="N262:N263">
    <cfRule type="expression" dxfId="5701" priority="29632">
      <formula>ISBLANK(Q705)=TRUE</formula>
    </cfRule>
    <cfRule type="expression" dxfId="5700" priority="29633">
      <formula>ISBLANK(R705)=FALSE</formula>
    </cfRule>
  </conditionalFormatting>
  <conditionalFormatting sqref="O262:O263">
    <cfRule type="expression" dxfId="5699" priority="29634" stopIfTrue="1">
      <formula>ISBLANK(R705)=TRUE</formula>
    </cfRule>
  </conditionalFormatting>
  <conditionalFormatting sqref="O262:O263">
    <cfRule type="expression" priority="29635" stopIfTrue="1">
      <formula>ISBLANK(R705)=TRUE</formula>
    </cfRule>
  </conditionalFormatting>
  <conditionalFormatting sqref="N269">
    <cfRule type="expression" dxfId="5698" priority="29636">
      <formula>ISBLANK(Q707)=TRUE</formula>
    </cfRule>
    <cfRule type="expression" dxfId="5697" priority="29637">
      <formula>ISBLANK(R707)=FALSE</formula>
    </cfRule>
  </conditionalFormatting>
  <conditionalFormatting sqref="O269">
    <cfRule type="expression" dxfId="5696" priority="29638" stopIfTrue="1">
      <formula>ISBLANK(R707)=TRUE</formula>
    </cfRule>
  </conditionalFormatting>
  <conditionalFormatting sqref="O269">
    <cfRule type="expression" priority="29639" stopIfTrue="1">
      <formula>ISBLANK(R707)=TRUE</formula>
    </cfRule>
  </conditionalFormatting>
  <conditionalFormatting sqref="N261">
    <cfRule type="expression" dxfId="5695" priority="29640">
      <formula>ISBLANK(Q708)=TRUE</formula>
    </cfRule>
    <cfRule type="expression" dxfId="5694" priority="29641">
      <formula>ISBLANK(R708)=FALSE</formula>
    </cfRule>
  </conditionalFormatting>
  <conditionalFormatting sqref="O261">
    <cfRule type="expression" dxfId="5693" priority="29642" stopIfTrue="1">
      <formula>ISBLANK(R708)=TRUE</formula>
    </cfRule>
  </conditionalFormatting>
  <conditionalFormatting sqref="O261">
    <cfRule type="expression" priority="29643" stopIfTrue="1">
      <formula>ISBLANK(R708)=TRUE</formula>
    </cfRule>
  </conditionalFormatting>
  <conditionalFormatting sqref="N267">
    <cfRule type="expression" dxfId="5692" priority="29644">
      <formula>ISBLANK(Q709)=TRUE</formula>
    </cfRule>
    <cfRule type="expression" dxfId="5691" priority="29645">
      <formula>ISBLANK(R709)=FALSE</formula>
    </cfRule>
  </conditionalFormatting>
  <conditionalFormatting sqref="O267:O268">
    <cfRule type="expression" dxfId="5690" priority="29646" stopIfTrue="1">
      <formula>ISBLANK(R709)=TRUE</formula>
    </cfRule>
  </conditionalFormatting>
  <conditionalFormatting sqref="O267:O268">
    <cfRule type="expression" priority="29647" stopIfTrue="1">
      <formula>ISBLANK(R709)=TRUE</formula>
    </cfRule>
  </conditionalFormatting>
  <conditionalFormatting sqref="N266">
    <cfRule type="expression" dxfId="5689" priority="29648">
      <formula>ISBLANK(Q714)=TRUE</formula>
    </cfRule>
    <cfRule type="expression" dxfId="5688" priority="29649">
      <formula>ISBLANK(R714)=FALSE</formula>
    </cfRule>
  </conditionalFormatting>
  <conditionalFormatting sqref="O266">
    <cfRule type="expression" dxfId="5687" priority="29650" stopIfTrue="1">
      <formula>ISBLANK(R714)=TRUE</formula>
    </cfRule>
  </conditionalFormatting>
  <conditionalFormatting sqref="O266">
    <cfRule type="expression" priority="29651" stopIfTrue="1">
      <formula>ISBLANK(R714)=TRUE</formula>
    </cfRule>
  </conditionalFormatting>
  <conditionalFormatting sqref="N264">
    <cfRule type="expression" dxfId="5686" priority="29652">
      <formula>ISBLANK(Q727)=TRUE</formula>
    </cfRule>
    <cfRule type="expression" dxfId="5685" priority="29653">
      <formula>ISBLANK(R727)=FALSE</formula>
    </cfRule>
  </conditionalFormatting>
  <conditionalFormatting sqref="O264">
    <cfRule type="expression" dxfId="5684" priority="29654" stopIfTrue="1">
      <formula>ISBLANK(R727)=TRUE</formula>
    </cfRule>
  </conditionalFormatting>
  <conditionalFormatting sqref="O264">
    <cfRule type="expression" priority="29655" stopIfTrue="1">
      <formula>ISBLANK(R727)=TRUE</formula>
    </cfRule>
  </conditionalFormatting>
  <conditionalFormatting sqref="F269">
    <cfRule type="expression" dxfId="5683" priority="29753">
      <formula>ISBLANK(K707)=FALSE</formula>
    </cfRule>
    <cfRule type="expression" dxfId="5682" priority="29754">
      <formula>ISBLANK(F707)=TRUE</formula>
    </cfRule>
  </conditionalFormatting>
  <conditionalFormatting sqref="F262:F263">
    <cfRule type="expression" dxfId="5681" priority="29759">
      <formula>ISBLANK(K705)=FALSE</formula>
    </cfRule>
    <cfRule type="expression" dxfId="5680" priority="29760">
      <formula>ISBLANK(F705)=TRUE</formula>
    </cfRule>
  </conditionalFormatting>
  <conditionalFormatting sqref="F261">
    <cfRule type="expression" dxfId="5679" priority="29761">
      <formula>ISBLANK(K708)=FALSE</formula>
    </cfRule>
    <cfRule type="expression" dxfId="5678" priority="29762">
      <formula>ISBLANK(F708)=TRUE</formula>
    </cfRule>
  </conditionalFormatting>
  <conditionalFormatting sqref="F267:F268">
    <cfRule type="expression" dxfId="5677" priority="29763">
      <formula>ISBLANK(K709)=FALSE</formula>
    </cfRule>
    <cfRule type="expression" dxfId="5676" priority="29764">
      <formula>ISBLANK(F709)=TRUE</formula>
    </cfRule>
  </conditionalFormatting>
  <conditionalFormatting sqref="F266">
    <cfRule type="expression" dxfId="5675" priority="29765">
      <formula>ISBLANK(K714)=FALSE</formula>
    </cfRule>
    <cfRule type="expression" dxfId="5674" priority="29766">
      <formula>ISBLANK(F714)=TRUE</formula>
    </cfRule>
  </conditionalFormatting>
  <conditionalFormatting sqref="F264">
    <cfRule type="expression" dxfId="5673" priority="29767">
      <formula>ISBLANK(K727)=FALSE</formula>
    </cfRule>
    <cfRule type="expression" dxfId="5672" priority="29768">
      <formula>ISBLANK(F727)=TRUE</formula>
    </cfRule>
  </conditionalFormatting>
  <conditionalFormatting sqref="F265">
    <cfRule type="expression" dxfId="5671" priority="29769">
      <formula>ISBLANK(K696)=FALSE</formula>
    </cfRule>
    <cfRule type="expression" dxfId="5670" priority="29770">
      <formula>ISBLANK(F696)=TRUE</formula>
    </cfRule>
  </conditionalFormatting>
  <conditionalFormatting sqref="AA784">
    <cfRule type="expression" priority="1980" stopIfTrue="1">
      <formula>ISBLANK(AB2261)=TRUE</formula>
    </cfRule>
  </conditionalFormatting>
  <conditionalFormatting sqref="S784">
    <cfRule type="expression" priority="1981" stopIfTrue="1">
      <formula>ISBLANK(S2261)=TRUE</formula>
    </cfRule>
  </conditionalFormatting>
  <conditionalFormatting sqref="F788">
    <cfRule type="expression" dxfId="5669" priority="1939">
      <formula>ISBLANK(K1181)=FALSE</formula>
    </cfRule>
    <cfRule type="expression" dxfId="5668" priority="1940">
      <formula>ISBLANK(F1181)=TRUE</formula>
    </cfRule>
  </conditionalFormatting>
  <conditionalFormatting sqref="Q788">
    <cfRule type="expression" dxfId="5667" priority="1935">
      <formula>ISBLANK(Q1181)=TRUE</formula>
    </cfRule>
    <cfRule type="expression" dxfId="5666" priority="1936">
      <formula>ISBLANK(R1181)=FALSE</formula>
    </cfRule>
  </conditionalFormatting>
  <conditionalFormatting sqref="F790:F792">
    <cfRule type="expression" dxfId="5665" priority="1921">
      <formula>ISBLANK(K790)=FALSE</formula>
    </cfRule>
    <cfRule type="expression" dxfId="5664" priority="1922">
      <formula>ISBLANK(F790)=TRUE</formula>
    </cfRule>
    <cfRule type="cellIs" dxfId="5663" priority="1923" operator="lessThan">
      <formula>NOW()</formula>
    </cfRule>
    <cfRule type="cellIs" dxfId="5662" priority="1924" operator="lessThan">
      <formula>NOW()+10</formula>
    </cfRule>
  </conditionalFormatting>
  <conditionalFormatting sqref="AA844:AA845">
    <cfRule type="expression" priority="1466" stopIfTrue="1">
      <formula>ISBLANK(AB2240)=TRUE</formula>
    </cfRule>
  </conditionalFormatting>
  <conditionalFormatting sqref="AA828">
    <cfRule type="expression" priority="1467" stopIfTrue="1">
      <formula>ISBLANK(AB2256)=TRUE</formula>
    </cfRule>
  </conditionalFormatting>
  <conditionalFormatting sqref="AA859">
    <cfRule type="expression" priority="1412" stopIfTrue="1">
      <formula>ISBLANK(AB2261)=TRUE</formula>
    </cfRule>
  </conditionalFormatting>
  <conditionalFormatting sqref="AA858">
    <cfRule type="expression" priority="1468" stopIfTrue="1">
      <formula>ISBLANK(AB2261)=TRUE</formula>
    </cfRule>
  </conditionalFormatting>
  <conditionalFormatting sqref="AA851:AA853 AA843">
    <cfRule type="expression" priority="1469" stopIfTrue="1">
      <formula>ISBLANK(AB2251)=TRUE</formula>
    </cfRule>
  </conditionalFormatting>
  <conditionalFormatting sqref="S828">
    <cfRule type="expression" priority="1470" stopIfTrue="1">
      <formula>ISBLANK(S2256)=TRUE</formula>
    </cfRule>
  </conditionalFormatting>
  <conditionalFormatting sqref="S859">
    <cfRule type="expression" priority="1471" stopIfTrue="1">
      <formula>ISBLANK(S2261)=TRUE</formula>
    </cfRule>
  </conditionalFormatting>
  <conditionalFormatting sqref="S858">
    <cfRule type="expression" priority="1472" stopIfTrue="1">
      <formula>ISBLANK(S2261)=TRUE</formula>
    </cfRule>
  </conditionalFormatting>
  <conditionalFormatting sqref="S857">
    <cfRule type="expression" priority="1473" stopIfTrue="1">
      <formula>ISBLANK(S2261)=TRUE</formula>
    </cfRule>
  </conditionalFormatting>
  <conditionalFormatting sqref="S863">
    <cfRule type="expression" priority="1474" stopIfTrue="1">
      <formula>ISBLANK(S2268)=TRUE</formula>
    </cfRule>
  </conditionalFormatting>
  <conditionalFormatting sqref="AA846">
    <cfRule type="expression" priority="1475" stopIfTrue="1">
      <formula>ISBLANK(AB2243)=TRUE</formula>
    </cfRule>
  </conditionalFormatting>
  <conditionalFormatting sqref="S840">
    <cfRule type="expression" priority="1476" stopIfTrue="1">
      <formula>ISBLANK(S2246)=TRUE</formula>
    </cfRule>
  </conditionalFormatting>
  <conditionalFormatting sqref="AA826">
    <cfRule type="expression" priority="1477" stopIfTrue="1">
      <formula>ISBLANK(AB2111)=TRUE</formula>
    </cfRule>
  </conditionalFormatting>
  <conditionalFormatting sqref="S826">
    <cfRule type="expression" priority="1478" stopIfTrue="1">
      <formula>ISBLANK(S2111)=TRUE</formula>
    </cfRule>
  </conditionalFormatting>
  <conditionalFormatting sqref="AA829">
    <cfRule type="expression" priority="1479" stopIfTrue="1">
      <formula>ISBLANK(AB2263)=TRUE</formula>
    </cfRule>
  </conditionalFormatting>
  <conditionalFormatting sqref="S829">
    <cfRule type="expression" priority="1480" stopIfTrue="1">
      <formula>ISBLANK(S2263)=TRUE</formula>
    </cfRule>
  </conditionalFormatting>
  <conditionalFormatting sqref="AA855:AA856">
    <cfRule type="expression" priority="1481" stopIfTrue="1">
      <formula>ISBLANK(AB2244)=TRUE</formula>
    </cfRule>
  </conditionalFormatting>
  <conditionalFormatting sqref="S855">
    <cfRule type="expression" priority="1482" stopIfTrue="1">
      <formula>ISBLANK(S2241)=TRUE</formula>
    </cfRule>
  </conditionalFormatting>
  <conditionalFormatting sqref="AA827">
    <cfRule type="expression" priority="1483" stopIfTrue="1">
      <formula>ISBLANK(AB2116)=TRUE</formula>
    </cfRule>
  </conditionalFormatting>
  <conditionalFormatting sqref="S827">
    <cfRule type="expression" priority="1484" stopIfTrue="1">
      <formula>ISBLANK(S2116)=TRUE</formula>
    </cfRule>
  </conditionalFormatting>
  <conditionalFormatting sqref="AA854">
    <cfRule type="expression" priority="1485" stopIfTrue="1">
      <formula>ISBLANK(AB2242)=TRUE</formula>
    </cfRule>
  </conditionalFormatting>
  <conditionalFormatting sqref="AA849:AA850">
    <cfRule type="expression" priority="1486" stopIfTrue="1">
      <formula>ISBLANK(AB2256)=TRUE</formula>
    </cfRule>
  </conditionalFormatting>
  <conditionalFormatting sqref="S849:S850">
    <cfRule type="expression" priority="1487" stopIfTrue="1">
      <formula>ISBLANK(S2256)=TRUE</formula>
    </cfRule>
  </conditionalFormatting>
  <conditionalFormatting sqref="AA834">
    <cfRule type="expression" priority="1488" stopIfTrue="1">
      <formula>ISBLANK(AB2246)=TRUE</formula>
    </cfRule>
  </conditionalFormatting>
  <conditionalFormatting sqref="S841 S836">
    <cfRule type="expression" priority="1489" stopIfTrue="1">
      <formula>ISBLANK(S2246)=TRUE</formula>
    </cfRule>
  </conditionalFormatting>
  <conditionalFormatting sqref="S838">
    <cfRule type="expression" priority="1490" stopIfTrue="1">
      <formula>ISBLANK(S2252)=TRUE</formula>
    </cfRule>
  </conditionalFormatting>
  <conditionalFormatting sqref="AA831">
    <cfRule type="expression" priority="1491" stopIfTrue="1">
      <formula>ISBLANK(AB2262)=TRUE</formula>
    </cfRule>
  </conditionalFormatting>
  <conditionalFormatting sqref="S851:S853 S843">
    <cfRule type="expression" priority="1492" stopIfTrue="1">
      <formula>ISBLANK(S2251)=TRUE</formula>
    </cfRule>
  </conditionalFormatting>
  <conditionalFormatting sqref="S847:S848 S842">
    <cfRule type="expression" priority="1493" stopIfTrue="1">
      <formula>ISBLANK(S2251)=TRUE</formula>
    </cfRule>
  </conditionalFormatting>
  <conditionalFormatting sqref="N29">
    <cfRule type="expression" priority="1494" stopIfTrue="1">
      <formula>ISBLANK(O1081)=TRUE</formula>
    </cfRule>
  </conditionalFormatting>
  <conditionalFormatting sqref="AA857">
    <cfRule type="expression" priority="1495" stopIfTrue="1">
      <formula>ISBLANK(AB2261)=TRUE</formula>
    </cfRule>
  </conditionalFormatting>
  <conditionalFormatting sqref="S861">
    <cfRule type="expression" priority="1496" stopIfTrue="1">
      <formula>ISBLANK(S2259)=TRUE</formula>
    </cfRule>
  </conditionalFormatting>
  <conditionalFormatting sqref="AA863">
    <cfRule type="expression" priority="1497" stopIfTrue="1">
      <formula>ISBLANK(AB2268)=TRUE</formula>
    </cfRule>
  </conditionalFormatting>
  <conditionalFormatting sqref="AA847:AA848 AA842">
    <cfRule type="expression" priority="1498" stopIfTrue="1">
      <formula>ISBLANK(AB2251)=TRUE</formula>
    </cfRule>
  </conditionalFormatting>
  <conditionalFormatting sqref="S834">
    <cfRule type="expression" priority="1499" stopIfTrue="1">
      <formula>ISBLANK(S2246)=TRUE</formula>
    </cfRule>
  </conditionalFormatting>
  <conditionalFormatting sqref="S831">
    <cfRule type="expression" priority="1500" stopIfTrue="1">
      <formula>ISBLANK(S2262)=TRUE</formula>
    </cfRule>
  </conditionalFormatting>
  <conditionalFormatting sqref="AA832">
    <cfRule type="expression" priority="1501" stopIfTrue="1">
      <formula>ISBLANK(AB2262)=TRUE</formula>
    </cfRule>
  </conditionalFormatting>
  <conditionalFormatting sqref="S832">
    <cfRule type="expression" priority="1502" stopIfTrue="1">
      <formula>ISBLANK(S2262)=TRUE</formula>
    </cfRule>
  </conditionalFormatting>
  <conditionalFormatting sqref="AA825">
    <cfRule type="expression" priority="1503" stopIfTrue="1">
      <formula>ISBLANK(AB2263)=TRUE</formula>
    </cfRule>
  </conditionalFormatting>
  <conditionalFormatting sqref="S825">
    <cfRule type="expression" priority="1504" stopIfTrue="1">
      <formula>ISBLANK(S2263)=TRUE</formula>
    </cfRule>
  </conditionalFormatting>
  <conditionalFormatting sqref="AA840">
    <cfRule type="expression" priority="1505" stopIfTrue="1">
      <formula>ISBLANK(AB2246)=TRUE</formula>
    </cfRule>
  </conditionalFormatting>
  <conditionalFormatting sqref="AA841 AA836">
    <cfRule type="expression" priority="1506" stopIfTrue="1">
      <formula>ISBLANK(AB2246)=TRUE</formula>
    </cfRule>
  </conditionalFormatting>
  <conditionalFormatting sqref="AA833">
    <cfRule type="expression" priority="1507" stopIfTrue="1">
      <formula>ISBLANK(AB2262)=TRUE</formula>
    </cfRule>
  </conditionalFormatting>
  <conditionalFormatting sqref="S833">
    <cfRule type="expression" priority="1508" stopIfTrue="1">
      <formula>ISBLANK(S2262)=TRUE</formula>
    </cfRule>
  </conditionalFormatting>
  <conditionalFormatting sqref="W891:W892">
    <cfRule type="expression" priority="1316" stopIfTrue="1">
      <formula>ISBLANK(S2355)=TRUE</formula>
    </cfRule>
  </conditionalFormatting>
  <conditionalFormatting sqref="W876:W885">
    <cfRule type="expression" priority="1318" stopIfTrue="1">
      <formula>ISBLANK(S2353)=TRUE</formula>
    </cfRule>
  </conditionalFormatting>
  <conditionalFormatting sqref="W892 W888:W889">
    <cfRule type="expression" priority="1320" stopIfTrue="1">
      <formula>ISBLANK(S2357)=TRUE</formula>
    </cfRule>
  </conditionalFormatting>
  <conditionalFormatting sqref="W886:W887">
    <cfRule type="expression" priority="1322" stopIfTrue="1">
      <formula>ISBLANK(S2359)=TRUE</formula>
    </cfRule>
  </conditionalFormatting>
  <conditionalFormatting sqref="W890:W891">
    <cfRule type="expression" priority="1323" stopIfTrue="1">
      <formula>ISBLANK(S2357)=TRUE</formula>
    </cfRule>
  </conditionalFormatting>
  <conditionalFormatting sqref="W887">
    <cfRule type="expression" priority="1324" stopIfTrue="1">
      <formula>ISBLANK(S2355)=TRUE</formula>
    </cfRule>
  </conditionalFormatting>
  <conditionalFormatting sqref="AJ899">
    <cfRule type="expression" priority="1271" stopIfTrue="1">
      <formula>ISBLANK(AB2237)=TRUE</formula>
    </cfRule>
  </conditionalFormatting>
  <conditionalFormatting sqref="AJ900:AJ905">
    <cfRule type="expression" priority="1272" stopIfTrue="1">
      <formula>ISBLANK(AB2236)=TRUE</formula>
    </cfRule>
  </conditionalFormatting>
  <conditionalFormatting sqref="Y894">
    <cfRule type="expression" priority="1277" stopIfTrue="1">
      <formula>ISBLANK(S2237)=TRUE</formula>
    </cfRule>
  </conditionalFormatting>
  <conditionalFormatting sqref="Y895:Y900">
    <cfRule type="expression" priority="1278" stopIfTrue="1">
      <formula>ISBLANK(S2236)=TRUE</formula>
    </cfRule>
  </conditionalFormatting>
  <conditionalFormatting sqref="AD903:AD923 S903:T923">
    <cfRule type="cellIs" dxfId="5661" priority="1247" operator="lessThan">
      <formula>NOW()</formula>
    </cfRule>
    <cfRule type="cellIs" dxfId="5660" priority="1248" operator="lessThan">
      <formula>NOW()+7</formula>
    </cfRule>
  </conditionalFormatting>
  <conditionalFormatting sqref="AD903:AD923 S903:T923">
    <cfRule type="cellIs" dxfId="5659" priority="1245" operator="equal">
      <formula>"Yes"</formula>
    </cfRule>
  </conditionalFormatting>
  <conditionalFormatting sqref="AD903:AD923 S903:T923">
    <cfRule type="cellIs" dxfId="5658" priority="1242" operator="lessThan">
      <formula>NOW()</formula>
    </cfRule>
    <cfRule type="cellIs" dxfId="5657" priority="1243" operator="lessThan">
      <formula>NOW()+5</formula>
    </cfRule>
  </conditionalFormatting>
  <conditionalFormatting sqref="E902:E923">
    <cfRule type="cellIs" dxfId="5656" priority="1239" operator="lessThan">
      <formula>NOW()</formula>
    </cfRule>
    <cfRule type="cellIs" dxfId="5655" priority="1240" operator="lessThan">
      <formula>NOW()+10</formula>
    </cfRule>
  </conditionalFormatting>
  <conditionalFormatting sqref="R903:R923">
    <cfRule type="cellIs" dxfId="5654" priority="1235" operator="lessThan">
      <formula>NOW()</formula>
    </cfRule>
    <cfRule type="cellIs" dxfId="5653" priority="1236" operator="lessThan">
      <formula>NOW()+10</formula>
    </cfRule>
  </conditionalFormatting>
  <conditionalFormatting sqref="S952:T953 S954:S955 S926:S951 T948 T954 T942">
    <cfRule type="cellIs" dxfId="5652" priority="1202" operator="lessThan">
      <formula>NOW()</formula>
    </cfRule>
    <cfRule type="cellIs" dxfId="5651" priority="1203" operator="lessThan">
      <formula>NOW()+7</formula>
    </cfRule>
  </conditionalFormatting>
  <conditionalFormatting sqref="S952:T953 S954:S955 S926:S951 T948 T954 T942">
    <cfRule type="cellIs" dxfId="5650" priority="1200" operator="equal">
      <formula>"Yes"</formula>
    </cfRule>
  </conditionalFormatting>
  <conditionalFormatting sqref="S952:T953 S954:S955 S926:S951 T948 T954 T942">
    <cfRule type="cellIs" dxfId="5649" priority="1197" operator="lessThan">
      <formula>NOW()</formula>
    </cfRule>
    <cfRule type="cellIs" dxfId="5648" priority="1198" operator="lessThan">
      <formula>NOW()+5</formula>
    </cfRule>
  </conditionalFormatting>
  <conditionalFormatting sqref="E926:E955">
    <cfRule type="cellIs" dxfId="5647" priority="1194" operator="lessThan">
      <formula>NOW()</formula>
    </cfRule>
    <cfRule type="cellIs" dxfId="5646" priority="1195" operator="lessThan">
      <formula>NOW()+10</formula>
    </cfRule>
  </conditionalFormatting>
  <conditionalFormatting sqref="R926:R955">
    <cfRule type="cellIs" dxfId="5645" priority="1190" operator="lessThan">
      <formula>NOW()</formula>
    </cfRule>
    <cfRule type="cellIs" dxfId="5644" priority="1191" operator="lessThan">
      <formula>NOW()+10</formula>
    </cfRule>
  </conditionalFormatting>
  <conditionalFormatting sqref="T955 T949:T951 T943:T947 T926:T941 AD925:AD955">
    <cfRule type="cellIs" dxfId="5643" priority="1187" operator="equal">
      <formula>"Yes"</formula>
    </cfRule>
  </conditionalFormatting>
  <conditionalFormatting sqref="AD935:AD936 AD928">
    <cfRule type="expression" priority="1204" stopIfTrue="1">
      <formula>ISBLANK(AB2469)=TRUE</formula>
    </cfRule>
  </conditionalFormatting>
  <conditionalFormatting sqref="AD949">
    <cfRule type="expression" priority="1205" stopIfTrue="1">
      <formula>ISBLANK(AB2460)=TRUE</formula>
    </cfRule>
  </conditionalFormatting>
  <conditionalFormatting sqref="AD932">
    <cfRule type="expression" priority="1206" stopIfTrue="1">
      <formula>ISBLANK(AB2467)=TRUE</formula>
    </cfRule>
  </conditionalFormatting>
  <conditionalFormatting sqref="AD952">
    <cfRule type="expression" priority="1207" stopIfTrue="1">
      <formula>ISBLANK(AB2457)=TRUE</formula>
    </cfRule>
  </conditionalFormatting>
  <conditionalFormatting sqref="AD927 AD929">
    <cfRule type="expression" priority="1208" stopIfTrue="1">
      <formula>ISBLANK(AB2461)=TRUE</formula>
    </cfRule>
  </conditionalFormatting>
  <conditionalFormatting sqref="T935:T936 T928">
    <cfRule type="expression" priority="1209" stopIfTrue="1">
      <formula>ISBLANK(S2469)=TRUE</formula>
    </cfRule>
  </conditionalFormatting>
  <conditionalFormatting sqref="T949">
    <cfRule type="expression" priority="1210" stopIfTrue="1">
      <formula>ISBLANK(S2460)=TRUE</formula>
    </cfRule>
  </conditionalFormatting>
  <conditionalFormatting sqref="T932">
    <cfRule type="expression" priority="1211" stopIfTrue="1">
      <formula>ISBLANK(S2467)=TRUE</formula>
    </cfRule>
  </conditionalFormatting>
  <conditionalFormatting sqref="T927 T929">
    <cfRule type="expression" priority="1212" stopIfTrue="1">
      <formula>ISBLANK(S2461)=TRUE</formula>
    </cfRule>
  </conditionalFormatting>
  <conditionalFormatting sqref="AD937:AD940">
    <cfRule type="expression" priority="1213" stopIfTrue="1">
      <formula>ISBLANK(AB2479)=TRUE</formula>
    </cfRule>
  </conditionalFormatting>
  <conditionalFormatting sqref="AD955">
    <cfRule type="expression" priority="1214" stopIfTrue="1">
      <formula>ISBLANK(AB2479)=TRUE</formula>
    </cfRule>
  </conditionalFormatting>
  <conditionalFormatting sqref="T937:T940">
    <cfRule type="expression" priority="1215" stopIfTrue="1">
      <formula>ISBLANK(S2479)=TRUE</formula>
    </cfRule>
  </conditionalFormatting>
  <conditionalFormatting sqref="T955">
    <cfRule type="expression" priority="1216" stopIfTrue="1">
      <formula>ISBLANK(S2479)=TRUE</formula>
    </cfRule>
  </conditionalFormatting>
  <conditionalFormatting sqref="AD950:AD951 AD954">
    <cfRule type="expression" priority="1217" stopIfTrue="1">
      <formula>ISBLANK(AB2458)=TRUE</formula>
    </cfRule>
  </conditionalFormatting>
  <conditionalFormatting sqref="T950:T951">
    <cfRule type="expression" priority="1218" stopIfTrue="1">
      <formula>ISBLANK(S2458)=TRUE</formula>
    </cfRule>
  </conditionalFormatting>
  <conditionalFormatting sqref="AD948">
    <cfRule type="expression" priority="1219" stopIfTrue="1">
      <formula>ISBLANK(AB2457)=TRUE</formula>
    </cfRule>
  </conditionalFormatting>
  <conditionalFormatting sqref="AD947">
    <cfRule type="expression" priority="1220" stopIfTrue="1">
      <formula>ISBLANK(AB2460)=TRUE</formula>
    </cfRule>
  </conditionalFormatting>
  <conditionalFormatting sqref="T947">
    <cfRule type="expression" priority="1221" stopIfTrue="1">
      <formula>ISBLANK(S2460)=TRUE</formula>
    </cfRule>
  </conditionalFormatting>
  <conditionalFormatting sqref="AD926">
    <cfRule type="expression" priority="1222" stopIfTrue="1">
      <formula>ISBLANK(AB2459)=TRUE</formula>
    </cfRule>
  </conditionalFormatting>
  <conditionalFormatting sqref="T926">
    <cfRule type="expression" priority="1223" stopIfTrue="1">
      <formula>ISBLANK(S2459)=TRUE</formula>
    </cfRule>
  </conditionalFormatting>
  <conditionalFormatting sqref="AD943:AD946">
    <cfRule type="expression" priority="1224" stopIfTrue="1">
      <formula>ISBLANK(AB2462)=TRUE</formula>
    </cfRule>
  </conditionalFormatting>
  <conditionalFormatting sqref="T943:T946">
    <cfRule type="expression" priority="1225" stopIfTrue="1">
      <formula>ISBLANK(S2462)=TRUE</formula>
    </cfRule>
  </conditionalFormatting>
  <conditionalFormatting sqref="AD941">
    <cfRule type="expression" priority="1226" stopIfTrue="1">
      <formula>ISBLANK(AB2466)=TRUE</formula>
    </cfRule>
  </conditionalFormatting>
  <conditionalFormatting sqref="T941">
    <cfRule type="expression" priority="1227" stopIfTrue="1">
      <formula>ISBLANK(S2466)=TRUE</formula>
    </cfRule>
  </conditionalFormatting>
  <conditionalFormatting sqref="AD942">
    <cfRule type="expression" priority="1228" stopIfTrue="1">
      <formula>ISBLANK(AB2470)=TRUE</formula>
    </cfRule>
  </conditionalFormatting>
  <conditionalFormatting sqref="AD930:AD931">
    <cfRule type="expression" priority="1229" stopIfTrue="1">
      <formula>ISBLANK(AB2457)=TRUE</formula>
    </cfRule>
  </conditionalFormatting>
  <conditionalFormatting sqref="T930:T931">
    <cfRule type="expression" priority="1230" stopIfTrue="1">
      <formula>ISBLANK(S2457)=TRUE</formula>
    </cfRule>
  </conditionalFormatting>
  <conditionalFormatting sqref="AD933:AD934">
    <cfRule type="expression" priority="1231" stopIfTrue="1">
      <formula>ISBLANK(AB2473)=TRUE</formula>
    </cfRule>
  </conditionalFormatting>
  <conditionalFormatting sqref="T933:T934">
    <cfRule type="expression" priority="1232" stopIfTrue="1">
      <formula>ISBLANK(S2473)=TRUE</formula>
    </cfRule>
  </conditionalFormatting>
  <conditionalFormatting sqref="S958:S961">
    <cfRule type="expression" dxfId="5642" priority="1180" stopIfTrue="1">
      <formula>ISBLANK(S958)=TRUE</formula>
    </cfRule>
    <cfRule type="cellIs" dxfId="5641" priority="1181" operator="lessThan">
      <formula>NOW()</formula>
    </cfRule>
    <cfRule type="cellIs" dxfId="5640" priority="1182" operator="lessThan">
      <formula>NOW()+7</formula>
    </cfRule>
  </conditionalFormatting>
  <conditionalFormatting sqref="S958:S961">
    <cfRule type="expression" priority="1178" stopIfTrue="1">
      <formula>ISBLANK(S958)=TRUE</formula>
    </cfRule>
    <cfRule type="cellIs" dxfId="5639" priority="1179" operator="equal">
      <formula>"Yes"</formula>
    </cfRule>
  </conditionalFormatting>
  <conditionalFormatting sqref="S958:S961">
    <cfRule type="expression" dxfId="5638" priority="1175" stopIfTrue="1">
      <formula>ISBLANK(S958)=TRUE</formula>
    </cfRule>
    <cfRule type="cellIs" dxfId="5637" priority="1176" operator="lessThan">
      <formula>NOW()</formula>
    </cfRule>
    <cfRule type="cellIs" dxfId="5636" priority="1177" operator="lessThan">
      <formula>NOW()+5</formula>
    </cfRule>
  </conditionalFormatting>
  <conditionalFormatting sqref="T958:T961 AD957:AD961">
    <cfRule type="cellIs" dxfId="5635" priority="1166" operator="equal">
      <formula>"Yes"</formula>
    </cfRule>
  </conditionalFormatting>
  <conditionalFormatting sqref="AD957">
    <cfRule type="expression" priority="1183" stopIfTrue="1">
      <formula>ISBLANK(AB2461)=TRUE</formula>
    </cfRule>
  </conditionalFormatting>
  <conditionalFormatting sqref="AD961">
    <cfRule type="expression" priority="1184" stopIfTrue="1">
      <formula>ISBLANK(AB2461)=TRUE</formula>
    </cfRule>
  </conditionalFormatting>
  <conditionalFormatting sqref="T961">
    <cfRule type="expression" priority="1185" stopIfTrue="1">
      <formula>ISBLANK(S2461)=TRUE</formula>
    </cfRule>
  </conditionalFormatting>
  <conditionalFormatting sqref="S967:T984 AE967:AE984">
    <cfRule type="cellIs" dxfId="5634" priority="1164" operator="lessThan">
      <formula>NOW()</formula>
    </cfRule>
    <cfRule type="cellIs" dxfId="5633" priority="1165" operator="lessThan">
      <formula>NOW()+7</formula>
    </cfRule>
  </conditionalFormatting>
  <conditionalFormatting sqref="S967:T984 AE967:AE984">
    <cfRule type="cellIs" dxfId="5632" priority="1162" operator="equal">
      <formula>"Yes"</formula>
    </cfRule>
  </conditionalFormatting>
  <conditionalFormatting sqref="S967:T984 AE967:AE984">
    <cfRule type="cellIs" dxfId="5631" priority="1159" operator="lessThan">
      <formula>NOW()</formula>
    </cfRule>
    <cfRule type="cellIs" dxfId="5630" priority="1160" operator="lessThan">
      <formula>NOW()+5</formula>
    </cfRule>
  </conditionalFormatting>
  <conditionalFormatting sqref="E967:E984">
    <cfRule type="cellIs" dxfId="5629" priority="1156" operator="lessThan">
      <formula>NOW()</formula>
    </cfRule>
    <cfRule type="cellIs" dxfId="5628" priority="1157" operator="lessThan">
      <formula>NOW()+10</formula>
    </cfRule>
  </conditionalFormatting>
  <conditionalFormatting sqref="R967:R984">
    <cfRule type="cellIs" dxfId="5627" priority="1152" operator="lessThan">
      <formula>NOW()</formula>
    </cfRule>
    <cfRule type="cellIs" dxfId="5626" priority="1153" operator="lessThan">
      <formula>NOW()+10</formula>
    </cfRule>
  </conditionalFormatting>
  <conditionalFormatting sqref="AE987:AE990 S987:T990 S993:T996">
    <cfRule type="cellIs" dxfId="5625" priority="1147" operator="lessThan">
      <formula>NOW()</formula>
    </cfRule>
    <cfRule type="cellIs" dxfId="5624" priority="1148" operator="lessThan">
      <formula>NOW()+7</formula>
    </cfRule>
  </conditionalFormatting>
  <conditionalFormatting sqref="AE987:AE990 S987:T990 S993:T996">
    <cfRule type="cellIs" dxfId="5623" priority="1145" operator="equal">
      <formula>"Yes"</formula>
    </cfRule>
  </conditionalFormatting>
  <conditionalFormatting sqref="AE987:AE990 S987:T990 S993:T996">
    <cfRule type="cellIs" dxfId="5622" priority="1142" operator="lessThan">
      <formula>NOW()</formula>
    </cfRule>
    <cfRule type="cellIs" dxfId="5621" priority="1143" operator="lessThan">
      <formula>NOW()+5</formula>
    </cfRule>
  </conditionalFormatting>
  <conditionalFormatting sqref="E987:E990">
    <cfRule type="cellIs" dxfId="5620" priority="1139" operator="lessThan">
      <formula>NOW()</formula>
    </cfRule>
    <cfRule type="cellIs" dxfId="5619" priority="1140" operator="lessThan">
      <formula>NOW()+10</formula>
    </cfRule>
  </conditionalFormatting>
  <conditionalFormatting sqref="R987:R990">
    <cfRule type="cellIs" dxfId="5618" priority="1135" operator="lessThan">
      <formula>NOW()</formula>
    </cfRule>
    <cfRule type="cellIs" dxfId="5617" priority="1136" operator="lessThan">
      <formula>NOW()+10</formula>
    </cfRule>
  </conditionalFormatting>
  <conditionalFormatting sqref="AA992">
    <cfRule type="cellIs" dxfId="5616" priority="1132" operator="equal">
      <formula>"Yes"</formula>
    </cfRule>
  </conditionalFormatting>
  <conditionalFormatting sqref="AA992">
    <cfRule type="expression" priority="1149" stopIfTrue="1">
      <formula>ISBLANK(W2415)=TRUE</formula>
    </cfRule>
  </conditionalFormatting>
  <conditionalFormatting sqref="S999:T1002 AE999:AE1002">
    <cfRule type="cellIs" dxfId="5615" priority="1122" operator="lessThan">
      <formula>NOW()</formula>
    </cfRule>
    <cfRule type="cellIs" dxfId="5614" priority="1123" operator="lessThan">
      <formula>NOW()+7</formula>
    </cfRule>
  </conditionalFormatting>
  <conditionalFormatting sqref="S999:T1002 AE999:AE1002">
    <cfRule type="cellIs" dxfId="5613" priority="1120" operator="equal">
      <formula>"Yes"</formula>
    </cfRule>
  </conditionalFormatting>
  <conditionalFormatting sqref="S999:T1002 AE999:AE1002">
    <cfRule type="cellIs" dxfId="5612" priority="1117" operator="lessThan">
      <formula>NOW()</formula>
    </cfRule>
    <cfRule type="cellIs" dxfId="5611" priority="1118" operator="lessThan">
      <formula>NOW()+5</formula>
    </cfRule>
  </conditionalFormatting>
  <conditionalFormatting sqref="E999:E1002">
    <cfRule type="cellIs" dxfId="5610" priority="1114" operator="lessThan">
      <formula>NOW()</formula>
    </cfRule>
    <cfRule type="cellIs" dxfId="5609" priority="1115" operator="lessThan">
      <formula>NOW()+10</formula>
    </cfRule>
  </conditionalFormatting>
  <conditionalFormatting sqref="R999:R1002">
    <cfRule type="cellIs" dxfId="5608" priority="1110" operator="lessThan">
      <formula>NOW()</formula>
    </cfRule>
    <cfRule type="cellIs" dxfId="5607" priority="1111" operator="lessThan">
      <formula>NOW()+10</formula>
    </cfRule>
  </conditionalFormatting>
  <conditionalFormatting sqref="S1005:T1009 AE1005:AE1009">
    <cfRule type="cellIs" dxfId="5606" priority="1106" operator="lessThan">
      <formula>NOW()</formula>
    </cfRule>
    <cfRule type="cellIs" dxfId="5605" priority="1107" operator="lessThan">
      <formula>NOW()+7</formula>
    </cfRule>
  </conditionalFormatting>
  <conditionalFormatting sqref="S1005:T1009 AE1005:AE1009">
    <cfRule type="cellIs" dxfId="5604" priority="1104" operator="equal">
      <formula>"Yes"</formula>
    </cfRule>
  </conditionalFormatting>
  <conditionalFormatting sqref="S1005:T1009 AE1005:AE1009">
    <cfRule type="cellIs" dxfId="5603" priority="1101" operator="lessThan">
      <formula>NOW()</formula>
    </cfRule>
    <cfRule type="cellIs" dxfId="5602" priority="1102" operator="lessThan">
      <formula>NOW()+5</formula>
    </cfRule>
  </conditionalFormatting>
  <conditionalFormatting sqref="E1005:E1009">
    <cfRule type="cellIs" dxfId="5601" priority="1098" operator="lessThan">
      <formula>NOW()</formula>
    </cfRule>
    <cfRule type="cellIs" dxfId="5600" priority="1099" operator="lessThan">
      <formula>NOW()+10</formula>
    </cfRule>
  </conditionalFormatting>
  <conditionalFormatting sqref="R1005:R1009">
    <cfRule type="cellIs" dxfId="5599" priority="1094" operator="lessThan">
      <formula>NOW()</formula>
    </cfRule>
    <cfRule type="cellIs" dxfId="5598" priority="1095" operator="lessThan">
      <formula>NOW()+10</formula>
    </cfRule>
  </conditionalFormatting>
  <conditionalFormatting sqref="S1028:T1029 S1024:S1027 T1016 T1031:T1032 S1030:S1035 S1012:S1020 S1021:T1023">
    <cfRule type="cellIs" dxfId="5597" priority="1061" operator="lessThan">
      <formula>NOW()</formula>
    </cfRule>
    <cfRule type="cellIs" dxfId="5596" priority="1062" operator="lessThan">
      <formula>NOW()+7</formula>
    </cfRule>
  </conditionalFormatting>
  <conditionalFormatting sqref="S1028:T1029 S1024:S1027 T1016 T1031:T1032 S1030:S1035 S1012:S1020 S1021:T1023">
    <cfRule type="cellIs" dxfId="5595" priority="1059" operator="equal">
      <formula>"Yes"</formula>
    </cfRule>
  </conditionalFormatting>
  <conditionalFormatting sqref="S1028:T1029 S1024:S1027 T1016 T1031:T1032 S1030:S1035 S1012:S1020 S1021:T1023">
    <cfRule type="cellIs" dxfId="5594" priority="1056" operator="lessThan">
      <formula>NOW()</formula>
    </cfRule>
    <cfRule type="cellIs" dxfId="5593" priority="1057" operator="lessThan">
      <formula>NOW()+5</formula>
    </cfRule>
  </conditionalFormatting>
  <conditionalFormatting sqref="E1012:E1035">
    <cfRule type="cellIs" dxfId="5592" priority="1053" operator="lessThan">
      <formula>NOW()</formula>
    </cfRule>
    <cfRule type="cellIs" dxfId="5591" priority="1054" operator="lessThan">
      <formula>NOW()+10</formula>
    </cfRule>
  </conditionalFormatting>
  <conditionalFormatting sqref="R1012:R1035">
    <cfRule type="cellIs" dxfId="5590" priority="1049" operator="lessThan">
      <formula>NOW()</formula>
    </cfRule>
    <cfRule type="cellIs" dxfId="5589" priority="1050" operator="lessThan">
      <formula>NOW()+10</formula>
    </cfRule>
  </conditionalFormatting>
  <conditionalFormatting sqref="T1030 T1024:T1027 T1033:T1035 T1012:T1015 T1017:T1020 AE1011:AE1035">
    <cfRule type="cellIs" dxfId="5588" priority="1046" operator="equal">
      <formula>"Yes"</formula>
    </cfRule>
  </conditionalFormatting>
  <conditionalFormatting sqref="T1027">
    <cfRule type="expression" priority="1063" stopIfTrue="1">
      <formula>ISBLANK(S2512)=TRUE</formula>
    </cfRule>
  </conditionalFormatting>
  <conditionalFormatting sqref="AE1022">
    <cfRule type="expression" priority="1064" stopIfTrue="1">
      <formula>ISBLANK(AB2498)=TRUE</formula>
    </cfRule>
  </conditionalFormatting>
  <conditionalFormatting sqref="AE1024">
    <cfRule type="expression" priority="1065" stopIfTrue="1">
      <formula>ISBLANK(AB2503)=TRUE</formula>
    </cfRule>
  </conditionalFormatting>
  <conditionalFormatting sqref="T1030">
    <cfRule type="expression" priority="1066" stopIfTrue="1">
      <formula>ISBLANK(S2494)=TRUE</formula>
    </cfRule>
  </conditionalFormatting>
  <conditionalFormatting sqref="T1026">
    <cfRule type="expression" priority="1067" stopIfTrue="1">
      <formula>ISBLANK(S2512)=TRUE</formula>
    </cfRule>
  </conditionalFormatting>
  <conditionalFormatting sqref="AE1026">
    <cfRule type="expression" priority="1068" stopIfTrue="1">
      <formula>ISBLANK(AB2512)=TRUE</formula>
    </cfRule>
  </conditionalFormatting>
  <conditionalFormatting sqref="AE1028">
    <cfRule type="expression" priority="1069" stopIfTrue="1">
      <formula>ISBLANK(AB2489)=TRUE</formula>
    </cfRule>
  </conditionalFormatting>
  <conditionalFormatting sqref="AE1029">
    <cfRule type="expression" priority="1070" stopIfTrue="1">
      <formula>ISBLANK(AB2492)=TRUE</formula>
    </cfRule>
  </conditionalFormatting>
  <conditionalFormatting sqref="AE1015">
    <cfRule type="expression" priority="1071" stopIfTrue="1">
      <formula>ISBLANK(AB2516)=TRUE</formula>
    </cfRule>
  </conditionalFormatting>
  <conditionalFormatting sqref="T1015 T958:T960">
    <cfRule type="expression" priority="1072" stopIfTrue="1">
      <formula>ISBLANK(S2459)=TRUE</formula>
    </cfRule>
  </conditionalFormatting>
  <conditionalFormatting sqref="AE1027">
    <cfRule type="expression" priority="1073" stopIfTrue="1">
      <formula>ISBLANK(AB2512)=TRUE</formula>
    </cfRule>
  </conditionalFormatting>
  <conditionalFormatting sqref="AE1030">
    <cfRule type="expression" priority="1074" stopIfTrue="1">
      <formula>ISBLANK(AB2494)=TRUE</formula>
    </cfRule>
  </conditionalFormatting>
  <conditionalFormatting sqref="T1024:T1025">
    <cfRule type="expression" priority="1075" stopIfTrue="1">
      <formula>ISBLANK(S2503)=TRUE</formula>
    </cfRule>
  </conditionalFormatting>
  <conditionalFormatting sqref="T1019:T1020 T1013">
    <cfRule type="expression" priority="1076" stopIfTrue="1">
      <formula>ISBLANK(S2512)=TRUE</formula>
    </cfRule>
  </conditionalFormatting>
  <conditionalFormatting sqref="AE1019:AE1020 AE1013">
    <cfRule type="expression" priority="1077" stopIfTrue="1">
      <formula>ISBLANK(AB2512)=TRUE</formula>
    </cfRule>
  </conditionalFormatting>
  <conditionalFormatting sqref="AE1031">
    <cfRule type="expression" priority="1078" stopIfTrue="1">
      <formula>ISBLANK(AB2497)=TRUE</formula>
    </cfRule>
  </conditionalFormatting>
  <conditionalFormatting sqref="T1033">
    <cfRule type="expression" priority="1079" stopIfTrue="1">
      <formula>ISBLANK(S2504)=TRUE</formula>
    </cfRule>
  </conditionalFormatting>
  <conditionalFormatting sqref="T1035">
    <cfRule type="expression" priority="1080" stopIfTrue="1">
      <formula>ISBLANK(S2505)=TRUE</formula>
    </cfRule>
  </conditionalFormatting>
  <conditionalFormatting sqref="AE1033">
    <cfRule type="expression" priority="1081" stopIfTrue="1">
      <formula>ISBLANK(AB2504)=TRUE</formula>
    </cfRule>
  </conditionalFormatting>
  <conditionalFormatting sqref="AE1035">
    <cfRule type="expression" priority="1082" stopIfTrue="1">
      <formula>ISBLANK(AB2505)=TRUE</formula>
    </cfRule>
  </conditionalFormatting>
  <conditionalFormatting sqref="AE1032">
    <cfRule type="expression" priority="1083" stopIfTrue="1">
      <formula>ISBLANK(AB2500)=TRUE</formula>
    </cfRule>
  </conditionalFormatting>
  <conditionalFormatting sqref="T1012">
    <cfRule type="expression" priority="1084" stopIfTrue="1">
      <formula>ISBLANK(S2501)=TRUE</formula>
    </cfRule>
  </conditionalFormatting>
  <conditionalFormatting sqref="AE1012">
    <cfRule type="expression" priority="1085" stopIfTrue="1">
      <formula>ISBLANK(AB2501)=TRUE</formula>
    </cfRule>
  </conditionalFormatting>
  <conditionalFormatting sqref="AE1017">
    <cfRule type="expression" priority="1086" stopIfTrue="1">
      <formula>ISBLANK(AB2514)=TRUE</formula>
    </cfRule>
  </conditionalFormatting>
  <conditionalFormatting sqref="T1017">
    <cfRule type="expression" priority="1087" stopIfTrue="1">
      <formula>ISBLANK(S2514)=TRUE</formula>
    </cfRule>
  </conditionalFormatting>
  <conditionalFormatting sqref="T1018">
    <cfRule type="expression" priority="1088" stopIfTrue="1">
      <formula>ISBLANK(S2516)=TRUE</formula>
    </cfRule>
  </conditionalFormatting>
  <conditionalFormatting sqref="AE1018">
    <cfRule type="expression" priority="1089" stopIfTrue="1">
      <formula>ISBLANK(AB2516)=TRUE</formula>
    </cfRule>
  </conditionalFormatting>
  <conditionalFormatting sqref="T1014">
    <cfRule type="expression" priority="1090" stopIfTrue="1">
      <formula>ISBLANK(S2514)=TRUE</formula>
    </cfRule>
  </conditionalFormatting>
  <conditionalFormatting sqref="AE1014">
    <cfRule type="expression" priority="1091" stopIfTrue="1">
      <formula>ISBLANK(AB2514)=TRUE</formula>
    </cfRule>
  </conditionalFormatting>
  <conditionalFormatting sqref="P1059 O1061:P1061 O1062:O1063 P1066:P1067 O1064:P1064 O1039:O1060 O1065:O1116 P1048 O1118">
    <cfRule type="cellIs" dxfId="5587" priority="1010" operator="lessThan">
      <formula>NOW()</formula>
    </cfRule>
    <cfRule type="cellIs" dxfId="5586" priority="1011" operator="lessThan">
      <formula>NOW()+7</formula>
    </cfRule>
  </conditionalFormatting>
  <conditionalFormatting sqref="P1059 O1061:P1061 O1062:O1063 P1066:P1067 O1064:P1064 O1039:O1060 O1065:O1116 P1048 O1118">
    <cfRule type="cellIs" dxfId="5585" priority="1008" operator="equal">
      <formula>"Yes"</formula>
    </cfRule>
  </conditionalFormatting>
  <conditionalFormatting sqref="P1059 O1061:P1061 O1062:O1063 P1066:P1067 O1064:P1064 O1039:O1060 O1065:O1116 P1048 O1118">
    <cfRule type="cellIs" dxfId="5584" priority="1005" operator="lessThan">
      <formula>NOW()</formula>
    </cfRule>
    <cfRule type="cellIs" dxfId="5583" priority="1006" operator="lessThan">
      <formula>NOW()+5</formula>
    </cfRule>
  </conditionalFormatting>
  <conditionalFormatting sqref="E1039:E1116 E1118">
    <cfRule type="cellIs" dxfId="5582" priority="1002" operator="lessThan">
      <formula>NOW()</formula>
    </cfRule>
    <cfRule type="cellIs" dxfId="5581" priority="1003" operator="lessThan">
      <formula>NOW()+10</formula>
    </cfRule>
  </conditionalFormatting>
  <conditionalFormatting sqref="N1039:N1116 N1118">
    <cfRule type="cellIs" dxfId="5580" priority="998" operator="lessThan">
      <formula>NOW()</formula>
    </cfRule>
    <cfRule type="cellIs" dxfId="5579" priority="999" operator="lessThan">
      <formula>NOW()+10</formula>
    </cfRule>
  </conditionalFormatting>
  <conditionalFormatting sqref="O1038:P1038 P1060 P1062:P1063 P1065 P1068:P1080 P1039:P1047 P1049:P1058 P1082:P1116 Y1038:Y1108 Y1110:Y1116 Y1118 P1118">
    <cfRule type="cellIs" dxfId="5578" priority="995" operator="equal">
      <formula>"Yes"</formula>
    </cfRule>
  </conditionalFormatting>
  <conditionalFormatting sqref="P1081">
    <cfRule type="cellIs" dxfId="5577" priority="983" operator="equal">
      <formula>"Yes"</formula>
    </cfRule>
  </conditionalFormatting>
  <conditionalFormatting sqref="Y1064">
    <cfRule type="expression" priority="1012" stopIfTrue="1">
      <formula>ISBLANK(AB2501)=TRUE</formula>
    </cfRule>
  </conditionalFormatting>
  <conditionalFormatting sqref="P1083 Y1081 P1081 Y1090:Y1092 P1090:P1092 Y1098 P1098 P1101:P1105 Y1101:Y1105">
    <cfRule type="expression" priority="1014" stopIfTrue="1">
      <formula>ISBLANK(S2506)=TRUE</formula>
    </cfRule>
  </conditionalFormatting>
  <conditionalFormatting sqref="P1082 Y1082">
    <cfRule type="expression" priority="1015" stopIfTrue="1">
      <formula>ISBLANK(S2501)=TRUE</formula>
    </cfRule>
  </conditionalFormatting>
  <conditionalFormatting sqref="Y1087 P1087:P1088">
    <cfRule type="expression" priority="1016" stopIfTrue="1">
      <formula>ISBLANK(S2511)=TRUE</formula>
    </cfRule>
  </conditionalFormatting>
  <conditionalFormatting sqref="Y1041 P1041">
    <cfRule type="expression" priority="1017" stopIfTrue="1">
      <formula>ISBLANK(S2507)=TRUE</formula>
    </cfRule>
  </conditionalFormatting>
  <conditionalFormatting sqref="P1118 Y1118 Y1110:Y1111">
    <cfRule type="expression" priority="1018" stopIfTrue="1">
      <formula>ISBLANK(S2523)=TRUE</formula>
    </cfRule>
  </conditionalFormatting>
  <conditionalFormatting sqref="P1049:P1051 Y1048:Y1051 P1040 Y1040">
    <cfRule type="expression" priority="1019" stopIfTrue="1">
      <formula>ISBLANK(S2510)=TRUE</formula>
    </cfRule>
  </conditionalFormatting>
  <conditionalFormatting sqref="Y1099:Y1100 P1099:P1100">
    <cfRule type="expression" priority="1020" stopIfTrue="1">
      <formula>ISBLANK(S2522)=TRUE</formula>
    </cfRule>
  </conditionalFormatting>
  <conditionalFormatting sqref="Y1093:Y1097 P1093:P1097">
    <cfRule type="expression" priority="1021" stopIfTrue="1">
      <formula>ISBLANK(S2526)=TRUE</formula>
    </cfRule>
  </conditionalFormatting>
  <conditionalFormatting sqref="Y1060 P1060">
    <cfRule type="expression" priority="1022" stopIfTrue="1">
      <formula>ISBLANK(S2498)=TRUE</formula>
    </cfRule>
  </conditionalFormatting>
  <conditionalFormatting sqref="Y1065 P1065">
    <cfRule type="expression" priority="1023" stopIfTrue="1">
      <formula>ISBLANK(S2500)=TRUE</formula>
    </cfRule>
  </conditionalFormatting>
  <conditionalFormatting sqref="P1071 Y1071">
    <cfRule type="expression" priority="1024" stopIfTrue="1">
      <formula>ISBLANK(S2516)=TRUE</formula>
    </cfRule>
  </conditionalFormatting>
  <conditionalFormatting sqref="Y1067 Y1062 P1062">
    <cfRule type="expression" priority="1025" stopIfTrue="1">
      <formula>ISBLANK(S2504)=TRUE</formula>
    </cfRule>
  </conditionalFormatting>
  <conditionalFormatting sqref="Y1046:Y1047 P1046:P1047">
    <cfRule type="expression" priority="1026" stopIfTrue="1">
      <formula>ISBLANK(S2517)=TRUE</formula>
    </cfRule>
  </conditionalFormatting>
  <conditionalFormatting sqref="P1083">
    <cfRule type="expression" priority="1027" stopIfTrue="1">
      <formula>ISBLANK(S2505)=TRUE</formula>
    </cfRule>
  </conditionalFormatting>
  <conditionalFormatting sqref="Y1069 P1069">
    <cfRule type="expression" priority="1028" stopIfTrue="1">
      <formula>ISBLANK(S2503)=TRUE</formula>
    </cfRule>
  </conditionalFormatting>
  <conditionalFormatting sqref="P1081">
    <cfRule type="expression" priority="1029" stopIfTrue="1">
      <formula>ISBLANK(S2509)=TRUE</formula>
    </cfRule>
  </conditionalFormatting>
  <conditionalFormatting sqref="P1041">
    <cfRule type="expression" priority="1030" stopIfTrue="1">
      <formula>ISBLANK(S2504)=TRUE</formula>
    </cfRule>
  </conditionalFormatting>
  <conditionalFormatting sqref="P1110:P1111">
    <cfRule type="expression" priority="1031" stopIfTrue="1">
      <formula>ISBLANK(S2523)=TRUE</formula>
    </cfRule>
  </conditionalFormatting>
  <conditionalFormatting sqref="P1088:P1089 Y1088:Y1089 Y1106:Y1108 P1106:P1109">
    <cfRule type="expression" priority="1032" stopIfTrue="1">
      <formula>ISBLANK(S2506)=TRUE</formula>
    </cfRule>
  </conditionalFormatting>
  <conditionalFormatting sqref="Y1054 P1054">
    <cfRule type="expression" priority="1033" stopIfTrue="1">
      <formula>ISBLANK(S2495)=TRUE</formula>
    </cfRule>
  </conditionalFormatting>
  <conditionalFormatting sqref="P1052:P1053 Y1052:Y1053">
    <cfRule type="expression" priority="1034" stopIfTrue="1">
      <formula>ISBLANK(S2521)=TRUE</formula>
    </cfRule>
  </conditionalFormatting>
  <conditionalFormatting sqref="Y1112:Y1116 P1112:P1116">
    <cfRule type="expression" priority="1035" stopIfTrue="1">
      <formula>ISBLANK(S2518)=TRUE</formula>
    </cfRule>
  </conditionalFormatting>
  <conditionalFormatting sqref="Y1057 P1057">
    <cfRule type="expression" priority="1036" stopIfTrue="1">
      <formula>ISBLANK(S2497)=TRUE</formula>
    </cfRule>
  </conditionalFormatting>
  <conditionalFormatting sqref="M29">
    <cfRule type="expression" dxfId="5576" priority="66747">
      <formula>(O1081="YES")</formula>
    </cfRule>
  </conditionalFormatting>
  <conditionalFormatting sqref="E29">
    <cfRule type="expression" dxfId="5575" priority="66748" stopIfTrue="1">
      <formula>ISBLANK(G1081)=FALSE</formula>
    </cfRule>
  </conditionalFormatting>
  <conditionalFormatting sqref="M29:N29">
    <cfRule type="expression" dxfId="5574" priority="66750" stopIfTrue="1">
      <formula>ISBLANK(N1081)=TRUE</formula>
    </cfRule>
  </conditionalFormatting>
  <conditionalFormatting sqref="E29">
    <cfRule type="expression" dxfId="5573" priority="66751" stopIfTrue="1">
      <formula>ISBLANK(E1081)=TRUE</formula>
    </cfRule>
  </conditionalFormatting>
  <conditionalFormatting sqref="AA861">
    <cfRule type="expression" priority="66788" stopIfTrue="1">
      <formula>ISBLANK(AB2259)=TRUE</formula>
    </cfRule>
  </conditionalFormatting>
  <conditionalFormatting sqref="O1122:P1123 Y1122:Y1123">
    <cfRule type="cellIs" dxfId="5572" priority="972" operator="lessThan">
      <formula>NOW()</formula>
    </cfRule>
    <cfRule type="cellIs" dxfId="5571" priority="973" operator="lessThan">
      <formula>NOW()+7</formula>
    </cfRule>
  </conditionalFormatting>
  <conditionalFormatting sqref="O1122:P1123 Y1122:Y1123">
    <cfRule type="cellIs" dxfId="5570" priority="970" operator="equal">
      <formula>"Yes"</formula>
    </cfRule>
  </conditionalFormatting>
  <conditionalFormatting sqref="O1122:P1123 Y1122:Y1123">
    <cfRule type="cellIs" dxfId="5569" priority="967" operator="lessThan">
      <formula>NOW()</formula>
    </cfRule>
    <cfRule type="cellIs" dxfId="5568" priority="968" operator="lessThan">
      <formula>NOW()+5</formula>
    </cfRule>
  </conditionalFormatting>
  <conditionalFormatting sqref="E1122:E1123">
    <cfRule type="cellIs" dxfId="5567" priority="964" operator="lessThan">
      <formula>NOW()</formula>
    </cfRule>
    <cfRule type="cellIs" dxfId="5566" priority="965" operator="lessThan">
      <formula>NOW()+10</formula>
    </cfRule>
  </conditionalFormatting>
  <conditionalFormatting sqref="N1122:N1123">
    <cfRule type="cellIs" dxfId="5565" priority="960" operator="lessThan">
      <formula>NOW()</formula>
    </cfRule>
    <cfRule type="cellIs" dxfId="5564" priority="961" operator="lessThan">
      <formula>NOW()+10</formula>
    </cfRule>
  </conditionalFormatting>
  <conditionalFormatting sqref="O1126:P1127 Y1126:Y1127">
    <cfRule type="cellIs" dxfId="5563" priority="956" operator="lessThan">
      <formula>NOW()</formula>
    </cfRule>
    <cfRule type="cellIs" dxfId="5562" priority="957" operator="lessThan">
      <formula>NOW()+7</formula>
    </cfRule>
  </conditionalFormatting>
  <conditionalFormatting sqref="O1126:P1127 Y1126:Y1127">
    <cfRule type="cellIs" dxfId="5561" priority="954" operator="equal">
      <formula>"Yes"</formula>
    </cfRule>
  </conditionalFormatting>
  <conditionalFormatting sqref="O1126:P1127 Y1126:Y1127">
    <cfRule type="cellIs" dxfId="5560" priority="951" operator="lessThan">
      <formula>NOW()</formula>
    </cfRule>
    <cfRule type="cellIs" dxfId="5559" priority="952" operator="lessThan">
      <formula>NOW()+5</formula>
    </cfRule>
  </conditionalFormatting>
  <conditionalFormatting sqref="E1126:E1127">
    <cfRule type="cellIs" dxfId="5558" priority="948" operator="lessThan">
      <formula>NOW()</formula>
    </cfRule>
    <cfRule type="cellIs" dxfId="5557" priority="949" operator="lessThan">
      <formula>NOW()+10</formula>
    </cfRule>
  </conditionalFormatting>
  <conditionalFormatting sqref="N1126:N1127">
    <cfRule type="cellIs" dxfId="5556" priority="944" operator="lessThan">
      <formula>NOW()</formula>
    </cfRule>
    <cfRule type="cellIs" dxfId="5555" priority="945" operator="lessThan">
      <formula>NOW()+10</formula>
    </cfRule>
  </conditionalFormatting>
  <conditionalFormatting sqref="Y1130:Y1154 O1130:P1154">
    <cfRule type="cellIs" dxfId="5554" priority="940" operator="lessThan">
      <formula>NOW()</formula>
    </cfRule>
    <cfRule type="cellIs" dxfId="5553" priority="941" operator="lessThan">
      <formula>NOW()+7</formula>
    </cfRule>
  </conditionalFormatting>
  <conditionalFormatting sqref="Y1130:Y1154 O1130:P1154">
    <cfRule type="cellIs" dxfId="5552" priority="938" operator="equal">
      <formula>"Yes"</formula>
    </cfRule>
  </conditionalFormatting>
  <conditionalFormatting sqref="Y1130:Y1154 O1130:P1154">
    <cfRule type="cellIs" dxfId="5551" priority="935" operator="lessThan">
      <formula>NOW()</formula>
    </cfRule>
    <cfRule type="cellIs" dxfId="5550" priority="936" operator="lessThan">
      <formula>NOW()+5</formula>
    </cfRule>
  </conditionalFormatting>
  <conditionalFormatting sqref="E1130:E1154">
    <cfRule type="cellIs" dxfId="5549" priority="932" operator="lessThan">
      <formula>NOW()</formula>
    </cfRule>
    <cfRule type="cellIs" dxfId="5548" priority="933" operator="lessThan">
      <formula>NOW()+10</formula>
    </cfRule>
  </conditionalFormatting>
  <conditionalFormatting sqref="N1130:N1154">
    <cfRule type="cellIs" dxfId="5547" priority="928" operator="lessThan">
      <formula>NOW()</formula>
    </cfRule>
    <cfRule type="cellIs" dxfId="5546" priority="929" operator="lessThan">
      <formula>NOW()+10</formula>
    </cfRule>
  </conditionalFormatting>
  <conditionalFormatting sqref="O1117">
    <cfRule type="cellIs" dxfId="5545" priority="896" operator="lessThan">
      <formula>NOW()</formula>
    </cfRule>
    <cfRule type="cellIs" dxfId="5544" priority="897" operator="lessThan">
      <formula>NOW()+7</formula>
    </cfRule>
  </conditionalFormatting>
  <conditionalFormatting sqref="O1117">
    <cfRule type="cellIs" dxfId="5543" priority="894" operator="equal">
      <formula>"Yes"</formula>
    </cfRule>
  </conditionalFormatting>
  <conditionalFormatting sqref="O1117">
    <cfRule type="cellIs" dxfId="5542" priority="891" operator="lessThan">
      <formula>NOW()</formula>
    </cfRule>
    <cfRule type="cellIs" dxfId="5541" priority="892" operator="lessThan">
      <formula>NOW()+5</formula>
    </cfRule>
  </conditionalFormatting>
  <conditionalFormatting sqref="E1117">
    <cfRule type="cellIs" dxfId="5540" priority="886" operator="lessThan">
      <formula>NOW()</formula>
    </cfRule>
    <cfRule type="cellIs" dxfId="5539" priority="887" operator="lessThan">
      <formula>NOW()+10</formula>
    </cfRule>
  </conditionalFormatting>
  <conditionalFormatting sqref="N1117">
    <cfRule type="cellIs" dxfId="5538" priority="884" operator="lessThan">
      <formula>NOW()</formula>
    </cfRule>
    <cfRule type="cellIs" dxfId="5537" priority="885" operator="lessThan">
      <formula>NOW()+10</formula>
    </cfRule>
  </conditionalFormatting>
  <conditionalFormatting sqref="P1117 Y1117">
    <cfRule type="cellIs" dxfId="5536" priority="881" operator="equal">
      <formula>"Yes"</formula>
    </cfRule>
  </conditionalFormatting>
  <conditionalFormatting sqref="O1157:P1158 Y1157:Y1158">
    <cfRule type="cellIs" dxfId="5535" priority="878" operator="lessThan">
      <formula>NOW()</formula>
    </cfRule>
    <cfRule type="cellIs" dxfId="5534" priority="879" operator="lessThan">
      <formula>NOW()+7</formula>
    </cfRule>
  </conditionalFormatting>
  <conditionalFormatting sqref="O1157:P1158 Y1157:Y1158">
    <cfRule type="cellIs" dxfId="5533" priority="876" operator="equal">
      <formula>"Yes"</formula>
    </cfRule>
  </conditionalFormatting>
  <conditionalFormatting sqref="O1157:P1158 Y1157:Y1158">
    <cfRule type="cellIs" dxfId="5532" priority="873" operator="lessThan">
      <formula>NOW()</formula>
    </cfRule>
    <cfRule type="cellIs" dxfId="5531" priority="874" operator="lessThan">
      <formula>NOW()+5</formula>
    </cfRule>
  </conditionalFormatting>
  <conditionalFormatting sqref="E1157:E1158">
    <cfRule type="cellIs" dxfId="5530" priority="870" operator="lessThan">
      <formula>NOW()</formula>
    </cfRule>
    <cfRule type="cellIs" dxfId="5529" priority="871" operator="lessThan">
      <formula>NOW()+10</formula>
    </cfRule>
  </conditionalFormatting>
  <conditionalFormatting sqref="N1157:N1158">
    <cfRule type="cellIs" dxfId="5528" priority="866" operator="lessThan">
      <formula>NOW()</formula>
    </cfRule>
    <cfRule type="cellIs" dxfId="5527" priority="867" operator="lessThan">
      <formula>NOW()+10</formula>
    </cfRule>
  </conditionalFormatting>
  <conditionalFormatting sqref="O1161:P1161 Y1161">
    <cfRule type="cellIs" dxfId="5526" priority="859" operator="equal">
      <formula>"Yes"</formula>
    </cfRule>
  </conditionalFormatting>
  <conditionalFormatting sqref="O1163">
    <cfRule type="cellIs" dxfId="5525" priority="856" operator="lessThan">
      <formula>NOW()</formula>
    </cfRule>
    <cfRule type="cellIs" dxfId="5524" priority="857" operator="lessThan">
      <formula>NOW()+7</formula>
    </cfRule>
  </conditionalFormatting>
  <conditionalFormatting sqref="O1163">
    <cfRule type="cellIs" dxfId="5523" priority="854" operator="equal">
      <formula>"Yes"</formula>
    </cfRule>
  </conditionalFormatting>
  <conditionalFormatting sqref="O1163">
    <cfRule type="cellIs" dxfId="5522" priority="851" operator="lessThan">
      <formula>NOW()</formula>
    </cfRule>
    <cfRule type="cellIs" dxfId="5521" priority="852" operator="lessThan">
      <formula>NOW()+5</formula>
    </cfRule>
  </conditionalFormatting>
  <conditionalFormatting sqref="E1163">
    <cfRule type="cellIs" dxfId="5520" priority="848" operator="lessThan">
      <formula>NOW()</formula>
    </cfRule>
    <cfRule type="cellIs" dxfId="5519" priority="849" operator="lessThan">
      <formula>NOW()+10</formula>
    </cfRule>
  </conditionalFormatting>
  <conditionalFormatting sqref="N1163">
    <cfRule type="cellIs" dxfId="5518" priority="846" operator="lessThan">
      <formula>NOW()</formula>
    </cfRule>
    <cfRule type="cellIs" dxfId="5517" priority="847" operator="lessThan">
      <formula>NOW()+10</formula>
    </cfRule>
  </conditionalFormatting>
  <conditionalFormatting sqref="P1163 Y1163">
    <cfRule type="cellIs" dxfId="5516" priority="845" operator="equal">
      <formula>"Yes"</formula>
    </cfRule>
  </conditionalFormatting>
  <conditionalFormatting sqref="AD958:AD960">
    <cfRule type="expression" priority="71205" stopIfTrue="1">
      <formula>ISBLANK(AB2459)=TRUE</formula>
    </cfRule>
  </conditionalFormatting>
  <conditionalFormatting sqref="E1165:E1172">
    <cfRule type="cellIs" dxfId="5515" priority="839" operator="lessThan">
      <formula>NOW()</formula>
    </cfRule>
    <cfRule type="cellIs" dxfId="5514" priority="840" operator="lessThan">
      <formula>NOW()+10</formula>
    </cfRule>
  </conditionalFormatting>
  <conditionalFormatting sqref="N1165:N1172">
    <cfRule type="cellIs" dxfId="5513" priority="835" operator="lessThan">
      <formula>NOW()</formula>
    </cfRule>
    <cfRule type="cellIs" dxfId="5512" priority="836" operator="lessThan">
      <formula>NOW()+10</formula>
    </cfRule>
  </conditionalFormatting>
  <conditionalFormatting sqref="O1165:O1172">
    <cfRule type="cellIs" dxfId="5511" priority="831" operator="lessThan">
      <formula>NOW()</formula>
    </cfRule>
    <cfRule type="cellIs" dxfId="5510" priority="832" operator="lessThan">
      <formula>NOW()+7</formula>
    </cfRule>
  </conditionalFormatting>
  <conditionalFormatting sqref="O1165:O1172">
    <cfRule type="cellIs" dxfId="5509" priority="829" operator="equal">
      <formula>"Yes"</formula>
    </cfRule>
  </conditionalFormatting>
  <conditionalFormatting sqref="O1165:O1172">
    <cfRule type="cellIs" dxfId="5508" priority="826" operator="lessThan">
      <formula>NOW()</formula>
    </cfRule>
    <cfRule type="cellIs" dxfId="5507" priority="827" operator="lessThan">
      <formula>NOW()+5</formula>
    </cfRule>
  </conditionalFormatting>
  <conditionalFormatting sqref="P1165 Y1164:Y1165">
    <cfRule type="cellIs" dxfId="5506" priority="816" operator="equal">
      <formula>"Yes"</formula>
    </cfRule>
  </conditionalFormatting>
  <conditionalFormatting sqref="P1166 Y1166">
    <cfRule type="cellIs" dxfId="5505" priority="799" operator="equal">
      <formula>"Yes"</formula>
    </cfRule>
  </conditionalFormatting>
  <conditionalFormatting sqref="P1167 Y1167">
    <cfRule type="cellIs" dxfId="5504" priority="782" operator="equal">
      <formula>"Yes"</formula>
    </cfRule>
  </conditionalFormatting>
  <conditionalFormatting sqref="P1168 Y1168">
    <cfRule type="cellIs" dxfId="5503" priority="765" operator="equal">
      <formula>"Yes"</formula>
    </cfRule>
  </conditionalFormatting>
  <conditionalFormatting sqref="P1169 Y1169">
    <cfRule type="cellIs" dxfId="5502" priority="748" operator="equal">
      <formula>"Yes"</formula>
    </cfRule>
  </conditionalFormatting>
  <conditionalFormatting sqref="P1170 Y1170">
    <cfRule type="cellIs" dxfId="5501" priority="731" operator="equal">
      <formula>"Yes"</formula>
    </cfRule>
  </conditionalFormatting>
  <conditionalFormatting sqref="P1172 Y1172">
    <cfRule type="cellIs" dxfId="5500" priority="722" operator="equal">
      <formula>"Yes"</formula>
    </cfRule>
  </conditionalFormatting>
  <conditionalFormatting sqref="P1171 Y1171">
    <cfRule type="cellIs" dxfId="5499" priority="705" operator="equal">
      <formula>"Yes"</formula>
    </cfRule>
  </conditionalFormatting>
  <conditionalFormatting sqref="P1170:P1172 Y1170:Y1172">
    <cfRule type="expression" priority="841" stopIfTrue="1">
      <formula>ISBLANK(S2855)=TRUE</formula>
    </cfRule>
  </conditionalFormatting>
  <conditionalFormatting sqref="Y1165:Y1169 P1165:P1169">
    <cfRule type="expression" priority="842" stopIfTrue="1">
      <formula>ISBLANK(S2849)=TRUE</formula>
    </cfRule>
  </conditionalFormatting>
  <conditionalFormatting sqref="Y1164">
    <cfRule type="expression" priority="843" stopIfTrue="1">
      <formula>ISBLANK(AB2851)=TRUE</formula>
    </cfRule>
  </conditionalFormatting>
  <conditionalFormatting sqref="O1175:P1180 Y1175:Y1180">
    <cfRule type="cellIs" dxfId="5498" priority="703" operator="lessThan">
      <formula>NOW()</formula>
    </cfRule>
    <cfRule type="cellIs" dxfId="5497" priority="704" operator="lessThan">
      <formula>NOW()+7</formula>
    </cfRule>
  </conditionalFormatting>
  <conditionalFormatting sqref="O1175:P1180 Y1175:Y1180">
    <cfRule type="cellIs" dxfId="5496" priority="701" operator="equal">
      <formula>"Yes"</formula>
    </cfRule>
  </conditionalFormatting>
  <conditionalFormatting sqref="O1175:P1180 Y1175:Y1180">
    <cfRule type="cellIs" dxfId="5495" priority="698" operator="lessThan">
      <formula>NOW()</formula>
    </cfRule>
    <cfRule type="cellIs" dxfId="5494" priority="699" operator="lessThan">
      <formula>NOW()+5</formula>
    </cfRule>
  </conditionalFormatting>
  <conditionalFormatting sqref="E1174:E1180">
    <cfRule type="cellIs" dxfId="5493" priority="695" operator="lessThan">
      <formula>NOW()</formula>
    </cfRule>
    <cfRule type="cellIs" dxfId="5492" priority="696" operator="lessThan">
      <formula>NOW()+10</formula>
    </cfRule>
  </conditionalFormatting>
  <conditionalFormatting sqref="N1175:N1180">
    <cfRule type="cellIs" dxfId="5491" priority="691" operator="lessThan">
      <formula>NOW()</formula>
    </cfRule>
    <cfRule type="cellIs" dxfId="5490" priority="692" operator="lessThan">
      <formula>NOW()+10</formula>
    </cfRule>
  </conditionalFormatting>
  <conditionalFormatting sqref="E1183">
    <cfRule type="cellIs" dxfId="5489" priority="687" operator="lessThan">
      <formula>NOW()</formula>
    </cfRule>
    <cfRule type="cellIs" dxfId="5488" priority="688" operator="lessThan">
      <formula>NOW()+10</formula>
    </cfRule>
  </conditionalFormatting>
  <conditionalFormatting sqref="N1183">
    <cfRule type="cellIs" dxfId="5487" priority="683" operator="lessThan">
      <formula>NOW()</formula>
    </cfRule>
    <cfRule type="cellIs" dxfId="5486" priority="684" operator="lessThan">
      <formula>NOW()+10</formula>
    </cfRule>
  </conditionalFormatting>
  <conditionalFormatting sqref="O1183:P1183 Y1183">
    <cfRule type="cellIs" dxfId="5485" priority="679" operator="lessThan">
      <formula>NOW()</formula>
    </cfRule>
    <cfRule type="cellIs" dxfId="5484" priority="680" operator="lessThan">
      <formula>NOW()+7</formula>
    </cfRule>
  </conditionalFormatting>
  <conditionalFormatting sqref="O1183:P1183 Y1183">
    <cfRule type="cellIs" dxfId="5483" priority="677" operator="equal">
      <formula>"Yes"</formula>
    </cfRule>
  </conditionalFormatting>
  <conditionalFormatting sqref="O1183:P1183 Y1183">
    <cfRule type="cellIs" dxfId="5482" priority="674" operator="lessThan">
      <formula>NOW()</formula>
    </cfRule>
    <cfRule type="cellIs" dxfId="5481" priority="675" operator="lessThan">
      <formula>NOW()+5</formula>
    </cfRule>
  </conditionalFormatting>
  <conditionalFormatting sqref="Z1186:Z1209 O1186:Q1209">
    <cfRule type="cellIs" dxfId="5480" priority="671" operator="lessThan">
      <formula>NOW()</formula>
    </cfRule>
    <cfRule type="cellIs" dxfId="5479" priority="672" operator="lessThan">
      <formula>NOW()+7</formula>
    </cfRule>
  </conditionalFormatting>
  <conditionalFormatting sqref="Z1186:Z1209 O1186:Q1209">
    <cfRule type="cellIs" dxfId="5478" priority="669" operator="equal">
      <formula>"Yes"</formula>
    </cfRule>
  </conditionalFormatting>
  <conditionalFormatting sqref="Z1186:Z1209 O1186:Q1209">
    <cfRule type="cellIs" dxfId="5477" priority="666" operator="lessThan">
      <formula>NOW()</formula>
    </cfRule>
    <cfRule type="cellIs" dxfId="5476" priority="667" operator="lessThan">
      <formula>NOW()+5</formula>
    </cfRule>
  </conditionalFormatting>
  <conditionalFormatting sqref="E1186:E1209">
    <cfRule type="cellIs" dxfId="5475" priority="663" operator="lessThan">
      <formula>NOW()</formula>
    </cfRule>
    <cfRule type="cellIs" dxfId="5474" priority="664" operator="lessThan">
      <formula>NOW()+10</formula>
    </cfRule>
  </conditionalFormatting>
  <conditionalFormatting sqref="N1186:N1209">
    <cfRule type="cellIs" dxfId="5473" priority="659" operator="lessThan">
      <formula>NOW()</formula>
    </cfRule>
    <cfRule type="cellIs" dxfId="5472" priority="660" operator="lessThan">
      <formula>NOW()+10</formula>
    </cfRule>
  </conditionalFormatting>
  <conditionalFormatting sqref="Z1211:Z1221 O1211:Q1221 Z1223:Z1266 O1223:Q1266 O1268:Q1322 Z1268:Z1322">
    <cfRule type="cellIs" dxfId="5471" priority="647" operator="lessThan">
      <formula>NOW()</formula>
    </cfRule>
    <cfRule type="cellIs" dxfId="5470" priority="648" operator="lessThan">
      <formula>NOW()+7</formula>
    </cfRule>
  </conditionalFormatting>
  <conditionalFormatting sqref="Z1211:Z1221 O1211:Q1221 Z1223:Z1266 O1223:Q1266 O1268:Q1322 Z1268:Z1322">
    <cfRule type="cellIs" dxfId="5469" priority="645" operator="equal">
      <formula>"Yes"</formula>
    </cfRule>
  </conditionalFormatting>
  <conditionalFormatting sqref="Z1211:Z1221 O1211:Q1221 Z1223:Z1266 O1223:Q1266 Z1268:Z1322 O1268:Q1322">
    <cfRule type="cellIs" dxfId="5468" priority="642" operator="lessThan">
      <formula>NOW()</formula>
    </cfRule>
    <cfRule type="cellIs" dxfId="5467" priority="643" operator="lessThan">
      <formula>NOW()+5</formula>
    </cfRule>
  </conditionalFormatting>
  <conditionalFormatting sqref="E1211:E1221 E1223:E1266 E1268:E1322">
    <cfRule type="cellIs" dxfId="5466" priority="639" operator="lessThan">
      <formula>NOW()</formula>
    </cfRule>
    <cfRule type="cellIs" dxfId="5465" priority="640" operator="lessThan">
      <formula>NOW()+10</formula>
    </cfRule>
  </conditionalFormatting>
  <conditionalFormatting sqref="N1211:N1221 N1223:N1266 N1268:N1322">
    <cfRule type="cellIs" dxfId="5464" priority="635" operator="lessThan">
      <formula>NOW()</formula>
    </cfRule>
    <cfRule type="cellIs" dxfId="5463" priority="636" operator="lessThan">
      <formula>NOW()+10</formula>
    </cfRule>
  </conditionalFormatting>
  <conditionalFormatting sqref="Z1325:Z1342 O1325:Q1342">
    <cfRule type="cellIs" dxfId="5462" priority="559" operator="lessThan">
      <formula>NOW()</formula>
    </cfRule>
    <cfRule type="cellIs" dxfId="5461" priority="560" operator="lessThan">
      <formula>NOW()+7</formula>
    </cfRule>
  </conditionalFormatting>
  <conditionalFormatting sqref="Z1325:Z1342 O1325:Q1342">
    <cfRule type="cellIs" dxfId="5460" priority="557" operator="equal">
      <formula>"Yes"</formula>
    </cfRule>
  </conditionalFormatting>
  <conditionalFormatting sqref="Z1325:Z1342 O1325:Q1342">
    <cfRule type="cellIs" dxfId="5459" priority="554" operator="lessThan">
      <formula>NOW()</formula>
    </cfRule>
    <cfRule type="cellIs" dxfId="5458" priority="555" operator="lessThan">
      <formula>NOW()+5</formula>
    </cfRule>
  </conditionalFormatting>
  <conditionalFormatting sqref="E1325:E1342">
    <cfRule type="cellIs" dxfId="5457" priority="551" operator="lessThan">
      <formula>NOW()</formula>
    </cfRule>
    <cfRule type="cellIs" dxfId="5456" priority="552" operator="lessThan">
      <formula>NOW()+10</formula>
    </cfRule>
  </conditionalFormatting>
  <conditionalFormatting sqref="N1325:N1342">
    <cfRule type="cellIs" dxfId="5455" priority="547" operator="lessThan">
      <formula>NOW()</formula>
    </cfRule>
    <cfRule type="cellIs" dxfId="5454" priority="548" operator="lessThan">
      <formula>NOW()+10</formula>
    </cfRule>
  </conditionalFormatting>
  <conditionalFormatting sqref="Z1345 O1345:Q1345">
    <cfRule type="cellIs" dxfId="5453" priority="515" operator="lessThan">
      <formula>NOW()</formula>
    </cfRule>
    <cfRule type="cellIs" dxfId="5452" priority="516" operator="lessThan">
      <formula>NOW()+7</formula>
    </cfRule>
  </conditionalFormatting>
  <conditionalFormatting sqref="Z1345 O1345:Q1345">
    <cfRule type="cellIs" dxfId="5451" priority="513" operator="equal">
      <formula>"Yes"</formula>
    </cfRule>
  </conditionalFormatting>
  <conditionalFormatting sqref="Z1345 O1345:Q1345">
    <cfRule type="cellIs" dxfId="5450" priority="510" operator="lessThan">
      <formula>NOW()</formula>
    </cfRule>
    <cfRule type="cellIs" dxfId="5449" priority="511" operator="lessThan">
      <formula>NOW()+5</formula>
    </cfRule>
  </conditionalFormatting>
  <conditionalFormatting sqref="E1345">
    <cfRule type="cellIs" dxfId="5448" priority="507" operator="lessThan">
      <formula>NOW()</formula>
    </cfRule>
    <cfRule type="cellIs" dxfId="5447" priority="508" operator="lessThan">
      <formula>NOW()+10</formula>
    </cfRule>
  </conditionalFormatting>
  <conditionalFormatting sqref="N1345">
    <cfRule type="cellIs" dxfId="5446" priority="503" operator="lessThan">
      <formula>NOW()</formula>
    </cfRule>
    <cfRule type="cellIs" dxfId="5445" priority="504" operator="lessThan">
      <formula>NOW()+10</formula>
    </cfRule>
  </conditionalFormatting>
  <conditionalFormatting sqref="Z1348 O1348:Q1348">
    <cfRule type="cellIs" dxfId="5444" priority="491" operator="lessThan">
      <formula>NOW()</formula>
    </cfRule>
    <cfRule type="cellIs" dxfId="5443" priority="492" operator="lessThan">
      <formula>NOW()+7</formula>
    </cfRule>
  </conditionalFormatting>
  <conditionalFormatting sqref="Z1348 O1348:Q1348">
    <cfRule type="cellIs" dxfId="5442" priority="489" operator="equal">
      <formula>"Yes"</formula>
    </cfRule>
  </conditionalFormatting>
  <conditionalFormatting sqref="Z1348 O1348:Q1348">
    <cfRule type="cellIs" dxfId="5441" priority="486" operator="lessThan">
      <formula>NOW()</formula>
    </cfRule>
    <cfRule type="cellIs" dxfId="5440" priority="487" operator="lessThan">
      <formula>NOW()+5</formula>
    </cfRule>
  </conditionalFormatting>
  <conditionalFormatting sqref="E1348">
    <cfRule type="cellIs" dxfId="5439" priority="483" operator="lessThan">
      <formula>NOW()</formula>
    </cfRule>
    <cfRule type="cellIs" dxfId="5438" priority="484" operator="lessThan">
      <formula>NOW()+10</formula>
    </cfRule>
  </conditionalFormatting>
  <conditionalFormatting sqref="N1348">
    <cfRule type="cellIs" dxfId="5437" priority="479" operator="lessThan">
      <formula>NOW()</formula>
    </cfRule>
    <cfRule type="cellIs" dxfId="5436" priority="480" operator="lessThan">
      <formula>NOW()+10</formula>
    </cfRule>
  </conditionalFormatting>
  <conditionalFormatting sqref="P1351:P1362">
    <cfRule type="cellIs" dxfId="5435" priority="475" operator="lessThan">
      <formula>NOW()</formula>
    </cfRule>
    <cfRule type="cellIs" dxfId="5434" priority="476" operator="lessThan">
      <formula>NOW()+7</formula>
    </cfRule>
  </conditionalFormatting>
  <conditionalFormatting sqref="P1351:P1362">
    <cfRule type="cellIs" dxfId="5433" priority="473" operator="equal">
      <formula>"Yes"</formula>
    </cfRule>
  </conditionalFormatting>
  <conditionalFormatting sqref="P1351:P1362">
    <cfRule type="cellIs" dxfId="5432" priority="470" operator="lessThan">
      <formula>NOW()</formula>
    </cfRule>
    <cfRule type="cellIs" dxfId="5431" priority="471" operator="lessThan">
      <formula>NOW()+5</formula>
    </cfRule>
  </conditionalFormatting>
  <conditionalFormatting sqref="E1351:E1362">
    <cfRule type="cellIs" dxfId="5430" priority="467" operator="lessThan">
      <formula>NOW()</formula>
    </cfRule>
    <cfRule type="cellIs" dxfId="5429" priority="468" operator="lessThan">
      <formula>NOW()+10</formula>
    </cfRule>
  </conditionalFormatting>
  <conditionalFormatting sqref="N1351:N1362">
    <cfRule type="cellIs" dxfId="5428" priority="463" operator="lessThan">
      <formula>NOW()</formula>
    </cfRule>
    <cfRule type="cellIs" dxfId="5427" priority="464" operator="lessThan">
      <formula>NOW()+10</formula>
    </cfRule>
  </conditionalFormatting>
  <conditionalFormatting sqref="Z1350:Z1362 Q1351:Q1362">
    <cfRule type="cellIs" dxfId="5426" priority="460" operator="equal">
      <formula>"Yes"</formula>
    </cfRule>
  </conditionalFormatting>
  <conditionalFormatting sqref="O1351:O1362">
    <cfRule type="cellIs" dxfId="5425" priority="459" operator="equal">
      <formula>"Yes"</formula>
    </cfRule>
  </conditionalFormatting>
  <conditionalFormatting sqref="Z1362 Q1362 O1362">
    <cfRule type="expression" priority="458" stopIfTrue="1">
      <formula>ISBLANK(Q3035)=TRUE</formula>
    </cfRule>
  </conditionalFormatting>
  <conditionalFormatting sqref="Z1350:Z1358 Q1351:Q1358 O1351:O1358">
    <cfRule type="expression" priority="457" stopIfTrue="1">
      <formula>ISBLANK(Q3027)=TRUE</formula>
    </cfRule>
  </conditionalFormatting>
  <conditionalFormatting sqref="Z1359:Z1361 Q1359:Q1361 O1359:O1361">
    <cfRule type="expression" priority="456" stopIfTrue="1">
      <formula>ISBLANK(Q3033)=TRUE</formula>
    </cfRule>
  </conditionalFormatting>
  <conditionalFormatting sqref="Z1365 O1365:Q1365">
    <cfRule type="cellIs" dxfId="5424" priority="454" operator="lessThan">
      <formula>NOW()</formula>
    </cfRule>
    <cfRule type="cellIs" dxfId="5423" priority="455" operator="lessThan">
      <formula>NOW()+7</formula>
    </cfRule>
  </conditionalFormatting>
  <conditionalFormatting sqref="Z1365 O1365:Q1365">
    <cfRule type="cellIs" dxfId="5422" priority="452" operator="equal">
      <formula>"Yes"</formula>
    </cfRule>
  </conditionalFormatting>
  <conditionalFormatting sqref="Z1365 O1365:Q1365">
    <cfRule type="cellIs" dxfId="5421" priority="449" operator="lessThan">
      <formula>NOW()</formula>
    </cfRule>
    <cfRule type="cellIs" dxfId="5420" priority="450" operator="lessThan">
      <formula>NOW()+5</formula>
    </cfRule>
  </conditionalFormatting>
  <conditionalFormatting sqref="E1365">
    <cfRule type="cellIs" dxfId="5419" priority="446" operator="lessThan">
      <formula>NOW()</formula>
    </cfRule>
    <cfRule type="cellIs" dxfId="5418" priority="447" operator="lessThan">
      <formula>NOW()+10</formula>
    </cfRule>
  </conditionalFormatting>
  <conditionalFormatting sqref="N1365">
    <cfRule type="cellIs" dxfId="5417" priority="442" operator="lessThan">
      <formula>NOW()</formula>
    </cfRule>
    <cfRule type="cellIs" dxfId="5416" priority="443" operator="lessThan">
      <formula>NOW()+10</formula>
    </cfRule>
  </conditionalFormatting>
  <conditionalFormatting sqref="R1367:R1400 R1402:R1430 Q1401:S1401">
    <cfRule type="cellIs" dxfId="5415" priority="438" operator="lessThan">
      <formula>NOW()</formula>
    </cfRule>
    <cfRule type="cellIs" dxfId="5414" priority="439" operator="lessThan">
      <formula>NOW()+7</formula>
    </cfRule>
  </conditionalFormatting>
  <conditionalFormatting sqref="R1367:R1400 R1402:R1430 Q1401:S1401">
    <cfRule type="cellIs" dxfId="5413" priority="436" operator="equal">
      <formula>"Yes"</formula>
    </cfRule>
  </conditionalFormatting>
  <conditionalFormatting sqref="R1367:R1400 R1402:R1430 Q1401:S1401">
    <cfRule type="cellIs" dxfId="5412" priority="433" operator="lessThan">
      <formula>NOW()</formula>
    </cfRule>
    <cfRule type="cellIs" dxfId="5411" priority="434" operator="lessThan">
      <formula>NOW()+5</formula>
    </cfRule>
  </conditionalFormatting>
  <conditionalFormatting sqref="G1367:G1430">
    <cfRule type="cellIs" dxfId="5410" priority="430" operator="lessThan">
      <formula>NOW()</formula>
    </cfRule>
    <cfRule type="cellIs" dxfId="5409" priority="431" operator="lessThan">
      <formula>NOW()+10</formula>
    </cfRule>
  </conditionalFormatting>
  <conditionalFormatting sqref="P1367:P1430">
    <cfRule type="cellIs" dxfId="5408" priority="426" operator="lessThan">
      <formula>NOW()</formula>
    </cfRule>
    <cfRule type="cellIs" dxfId="5407" priority="427" operator="lessThan">
      <formula>NOW()+10</formula>
    </cfRule>
  </conditionalFormatting>
  <conditionalFormatting sqref="S1426:S1430 AB1426:AB1430 Q1426:Q1430 Q1367:Q1400 S1402:S1424 Q1402:Q1424 S1367:S1400 AB1367:AB1424">
    <cfRule type="cellIs" dxfId="5406" priority="423" operator="equal">
      <formula>"Yes"</formula>
    </cfRule>
  </conditionalFormatting>
  <conditionalFormatting sqref="AB1425 S1425">
    <cfRule type="cellIs" dxfId="5405" priority="410" operator="equal">
      <formula>"Yes"</formula>
    </cfRule>
  </conditionalFormatting>
  <conditionalFormatting sqref="Q1425">
    <cfRule type="cellIs" dxfId="5404" priority="393" operator="equal">
      <formula>"Yes"</formula>
    </cfRule>
  </conditionalFormatting>
  <conditionalFormatting sqref="P1381">
    <cfRule type="cellIs" dxfId="5403" priority="383" operator="lessThan">
      <formula>NOW()</formula>
    </cfRule>
    <cfRule type="cellIs" dxfId="5402" priority="384" operator="lessThan">
      <formula>NOW()+10</formula>
    </cfRule>
  </conditionalFormatting>
  <conditionalFormatting sqref="AB1385:AB1387 S1385:S1387 Q1385:Q1387">
    <cfRule type="expression" priority="376" stopIfTrue="1">
      <formula>ISBLANK(Q3050)=TRUE</formula>
    </cfRule>
  </conditionalFormatting>
  <conditionalFormatting sqref="AB1377:AB1379 S1377:S1379 Q1377:Q1379">
    <cfRule type="expression" priority="375" stopIfTrue="1">
      <formula>ISBLANK(Q3056)=TRUE</formula>
    </cfRule>
  </conditionalFormatting>
  <conditionalFormatting sqref="AB1406:AB1417 S1406:S1417 Q1406:Q1417">
    <cfRule type="expression" priority="374" stopIfTrue="1">
      <formula>ISBLANK(Q3053)=TRUE</formula>
    </cfRule>
  </conditionalFormatting>
  <conditionalFormatting sqref="AB1380:AB1384 S1380:S1384 Q1380:Q1384">
    <cfRule type="expression" priority="373" stopIfTrue="1">
      <formula>ISBLANK(Q3050)=TRUE</formula>
    </cfRule>
  </conditionalFormatting>
  <conditionalFormatting sqref="AB1368:AB1376 S1368:S1376 Q1368:Q1376">
    <cfRule type="expression" priority="372" stopIfTrue="1">
      <formula>ISBLANK(Q3052)=TRUE</formula>
    </cfRule>
  </conditionalFormatting>
  <conditionalFormatting sqref="AB1396 AB1390:AB1392 S1390:S1392 Q1390:Q1392 S1396 Q1396">
    <cfRule type="expression" priority="371" stopIfTrue="1">
      <formula>ISBLANK(Q3051)=TRUE</formula>
    </cfRule>
  </conditionalFormatting>
  <conditionalFormatting sqref="AB1400:AB1405 S1402:S1405 S1400 Q1400 Q1402:Q1405">
    <cfRule type="expression" priority="370" stopIfTrue="1">
      <formula>ISBLANK(Q3054)=TRUE</formula>
    </cfRule>
  </conditionalFormatting>
  <conditionalFormatting sqref="AB1424 S1424 Q1424">
    <cfRule type="expression" priority="369" stopIfTrue="1">
      <formula>ISBLANK(Q3054)=TRUE</formula>
    </cfRule>
  </conditionalFormatting>
  <conditionalFormatting sqref="AB1393:AB1395 S1393:S1395 Q1393:Q1395">
    <cfRule type="expression" priority="368" stopIfTrue="1">
      <formula>ISBLANK(Q3053)=TRUE</formula>
    </cfRule>
  </conditionalFormatting>
  <conditionalFormatting sqref="AB1421:AB1423 S1421:S1423 Q1421:Q1423">
    <cfRule type="expression" priority="367" stopIfTrue="1">
      <formula>ISBLANK(Q3054)=TRUE</formula>
    </cfRule>
  </conditionalFormatting>
  <conditionalFormatting sqref="AB1418:AB1420 S1418:S1420 Q1418:Q1420">
    <cfRule type="expression" priority="366" stopIfTrue="1">
      <formula>ISBLANK(Q3057)=TRUE</formula>
    </cfRule>
  </conditionalFormatting>
  <conditionalFormatting sqref="AB1425 S1425 Q1425">
    <cfRule type="expression" priority="365" stopIfTrue="1">
      <formula>ISBLANK(Q3052)=TRUE</formula>
    </cfRule>
  </conditionalFormatting>
  <conditionalFormatting sqref="AB1397:AB1399 S1397:S1399 Q1397:Q1399">
    <cfRule type="expression" priority="364" stopIfTrue="1">
      <formula>ISBLANK(Q3052)=TRUE</formula>
    </cfRule>
  </conditionalFormatting>
  <conditionalFormatting sqref="AB1367 S1367 Q1367">
    <cfRule type="expression" priority="363" stopIfTrue="1">
      <formula>ISBLANK(Q3053)=TRUE</formula>
    </cfRule>
  </conditionalFormatting>
  <conditionalFormatting sqref="AB1430 S1430 Q1430">
    <cfRule type="expression" priority="362" stopIfTrue="1">
      <formula>ISBLANK(Q3058)=TRUE</formula>
    </cfRule>
  </conditionalFormatting>
  <conditionalFormatting sqref="AB1388:AB1389 S1388:S1389 Q1388:Q1389">
    <cfRule type="expression" priority="361" stopIfTrue="1">
      <formula>ISBLANK(Q3050)=TRUE</formula>
    </cfRule>
  </conditionalFormatting>
  <conditionalFormatting sqref="AB1433:AB1434 Q1433:S1434 Q1436:S1436 AB1436">
    <cfRule type="cellIs" dxfId="5401" priority="359" operator="lessThan">
      <formula>NOW()</formula>
    </cfRule>
    <cfRule type="cellIs" dxfId="5400" priority="360" operator="lessThan">
      <formula>NOW()+7</formula>
    </cfRule>
  </conditionalFormatting>
  <conditionalFormatting sqref="AB1433:AB1434 Q1433:S1434 Q1436:S1436 AB1436">
    <cfRule type="cellIs" dxfId="5399" priority="357" operator="equal">
      <formula>"Yes"</formula>
    </cfRule>
  </conditionalFormatting>
  <conditionalFormatting sqref="AB1433:AB1434 Q1433:S1434 Q1436:S1436 AB1436">
    <cfRule type="cellIs" dxfId="5398" priority="354" operator="lessThan">
      <formula>NOW()</formula>
    </cfRule>
    <cfRule type="cellIs" dxfId="5397" priority="355" operator="lessThan">
      <formula>NOW()+5</formula>
    </cfRule>
  </conditionalFormatting>
  <conditionalFormatting sqref="G1433:G1434 G1436">
    <cfRule type="cellIs" dxfId="5396" priority="351" operator="lessThan">
      <formula>NOW()</formula>
    </cfRule>
    <cfRule type="cellIs" dxfId="5395" priority="352" operator="lessThan">
      <formula>NOW()+10</formula>
    </cfRule>
  </conditionalFormatting>
  <conditionalFormatting sqref="P1433:P1434 P1436">
    <cfRule type="cellIs" dxfId="5394" priority="347" operator="lessThan">
      <formula>NOW()</formula>
    </cfRule>
    <cfRule type="cellIs" dxfId="5393" priority="348" operator="lessThan">
      <formula>NOW()+10</formula>
    </cfRule>
  </conditionalFormatting>
  <conditionalFormatting sqref="G1437:G1438">
    <cfRule type="cellIs" dxfId="5392" priority="343" operator="lessThan">
      <formula>NOW()</formula>
    </cfRule>
    <cfRule type="cellIs" dxfId="5391" priority="344" operator="lessThan">
      <formula>NOW()+10</formula>
    </cfRule>
  </conditionalFormatting>
  <conditionalFormatting sqref="P1437:P1438">
    <cfRule type="cellIs" dxfId="5390" priority="339" operator="lessThan">
      <formula>NOW()</formula>
    </cfRule>
    <cfRule type="cellIs" dxfId="5389" priority="340" operator="lessThan">
      <formula>NOW()+10</formula>
    </cfRule>
  </conditionalFormatting>
  <conditionalFormatting sqref="AB1437:AB1438 Q1437:S1438">
    <cfRule type="cellIs" dxfId="5388" priority="335" operator="lessThan">
      <formula>NOW()</formula>
    </cfRule>
    <cfRule type="cellIs" dxfId="5387" priority="336" operator="lessThan">
      <formula>NOW()+7</formula>
    </cfRule>
  </conditionalFormatting>
  <conditionalFormatting sqref="AB1437:AB1438 Q1437:S1438">
    <cfRule type="cellIs" dxfId="5386" priority="333" operator="equal">
      <formula>"Yes"</formula>
    </cfRule>
  </conditionalFormatting>
  <conditionalFormatting sqref="AB1437:AB1438 Q1437:S1438">
    <cfRule type="cellIs" dxfId="5385" priority="330" operator="lessThan">
      <formula>NOW()</formula>
    </cfRule>
    <cfRule type="cellIs" dxfId="5384" priority="331" operator="lessThan">
      <formula>NOW()+5</formula>
    </cfRule>
  </conditionalFormatting>
  <conditionalFormatting sqref="AB1441:AB1442 Q1441:S1442">
    <cfRule type="cellIs" dxfId="5383" priority="327" operator="lessThan">
      <formula>NOW()</formula>
    </cfRule>
    <cfRule type="cellIs" dxfId="5382" priority="328" operator="lessThan">
      <formula>NOW()+7</formula>
    </cfRule>
  </conditionalFormatting>
  <conditionalFormatting sqref="AB1441:AB1442 Q1441:S1442">
    <cfRule type="cellIs" dxfId="5381" priority="325" operator="equal">
      <formula>"Yes"</formula>
    </cfRule>
  </conditionalFormatting>
  <conditionalFormatting sqref="AB1441:AB1442 Q1441:S1442">
    <cfRule type="cellIs" dxfId="5380" priority="322" operator="lessThan">
      <formula>NOW()</formula>
    </cfRule>
    <cfRule type="cellIs" dxfId="5379" priority="323" operator="lessThan">
      <formula>NOW()+5</formula>
    </cfRule>
  </conditionalFormatting>
  <conditionalFormatting sqref="G1441:G1442">
    <cfRule type="cellIs" dxfId="5378" priority="319" operator="lessThan">
      <formula>NOW()</formula>
    </cfRule>
    <cfRule type="cellIs" dxfId="5377" priority="320" operator="lessThan">
      <formula>NOW()+10</formula>
    </cfRule>
  </conditionalFormatting>
  <conditionalFormatting sqref="P1441:P1442">
    <cfRule type="cellIs" dxfId="5376" priority="295" operator="lessThan">
      <formula>NOW()</formula>
    </cfRule>
    <cfRule type="cellIs" dxfId="5375" priority="296" operator="lessThan">
      <formula>NOW()+10</formula>
    </cfRule>
  </conditionalFormatting>
  <conditionalFormatting sqref="AB1446:AB1453 Q1446:S1453">
    <cfRule type="cellIs" dxfId="5374" priority="263" operator="lessThan">
      <formula>NOW()</formula>
    </cfRule>
    <cfRule type="cellIs" dxfId="5373" priority="264" operator="lessThan">
      <formula>NOW()+7</formula>
    </cfRule>
  </conditionalFormatting>
  <conditionalFormatting sqref="AB1446:AB1453 Q1446:S1453">
    <cfRule type="cellIs" dxfId="5372" priority="261" operator="equal">
      <formula>"Yes"</formula>
    </cfRule>
  </conditionalFormatting>
  <conditionalFormatting sqref="AB1446:AB1453 Q1446:S1453">
    <cfRule type="cellIs" dxfId="5371" priority="258" operator="lessThan">
      <formula>NOW()</formula>
    </cfRule>
    <cfRule type="cellIs" dxfId="5370" priority="259" operator="lessThan">
      <formula>NOW()+5</formula>
    </cfRule>
  </conditionalFormatting>
  <conditionalFormatting sqref="G1446:G1453">
    <cfRule type="cellIs" dxfId="5369" priority="255" operator="lessThan">
      <formula>NOW()</formula>
    </cfRule>
    <cfRule type="cellIs" dxfId="5368" priority="256" operator="lessThan">
      <formula>NOW()+10</formula>
    </cfRule>
  </conditionalFormatting>
  <conditionalFormatting sqref="P1446:P1453">
    <cfRule type="cellIs" dxfId="5367" priority="251" operator="lessThan">
      <formula>NOW()</formula>
    </cfRule>
    <cfRule type="cellIs" dxfId="5366" priority="252" operator="lessThan">
      <formula>NOW()+10</formula>
    </cfRule>
  </conditionalFormatting>
  <conditionalFormatting sqref="AB1426:AB1429 S1426:S1429 Q1426:Q1429">
    <cfRule type="expression" priority="76484" stopIfTrue="1">
      <formula>ISBLANK(Q3055)=TRUE</formula>
    </cfRule>
  </conditionalFormatting>
  <dataValidations count="2">
    <dataValidation type="list" allowBlank="1" showInputMessage="1" showErrorMessage="1" sqref="N11:N15 N894:P900 N876:P892 N870:P872 AE869:AE872 V870:W872 R866:S867 AA866:AA867 Y866:Y867 N866:N867 N825:N863 R844:S846 R854:S854 R795:S822 Y795:Y822 AA795:AA822 N795:N822 R790:S792 AA790:AA792 N790:N792 Y790:Y792 N787:N788 N784:N785 R785 Y763:Y782 N763:N782 R763:S782 AA763:AA782 Y693:Y761 AA693:AA761 R693:S761 N693:N761 AA689:AA690 N689:N690 R689:S690 R687 N687 N682:N684 R682:S684 AB682:AB684 N663:N679 AB663:AB679 R663:S679 N657:N658 R652:S654 N652:N654 Z652:Z654 AB652:AB654 AB646:AB650 N646:N650 R646:S650 Z643:Z644 R643:S644 AB643:AB644 N641:N644 R641:R642 R636:S638 N636:N638 AB636:AB638 N623:N626 Z599:Z620 N599:N620 R599:S620 S586:T597 AB586:AB597 N586:N597 AA582:AA584 S582:T584 N582:N584 N569:N580 S569:T580 AA569:AA580 Z564 M564 R564:S564 M557:M561 Z557:Z561 R557:S561 O554:P554 W554 J554 V551 J551 O551:P551 J547:J548 O547:P548 V547:V548 V537:V543 J537:J543 O537:P543 V498:V524 J498:J524 O498:P524 J476 V476 O476:P476 V458:V464 O458:P464 J458:J464 V404:V450 J404:J450 O404:P450 U393 J393 O393:P393 J385:J389 U385:U389 O385:P389 O378:P382 U378:U382 J378:J382 O374:P374 U374 J374 U360:U371 J360:J371 O360:P371 O357:P357 U357 J357 U344:U353 J344:J353 J328:J342 U328:U342 O328:P353 O325:P325 U325 J325 U309:U321 J309:J321 O309:P321 O305:P305 U305 J305 U286:U298 J286:J298 O286:P298 J281:J282 O281:P282 U281:U282 J277:J278 O277:O278 T277:T278 T273:T274 O273:O274 J273:J274 J186:J228 O131:O228 T170:T228 O230:O270 J230:J270 T230:T270 T132:T168 J170:J183 J142:J143 J164:J165 J152:J153 J100:J128 T100:T128 O100:O128 T75:T86 O75:O86 J75:J86 O71:O72 O63:O69 T63:T69 J63:J69 O59:O60 T51:T57 J51:J57 O51:O57 J48 T48 O48 I45 R45 N45 N40:N42 I40:I42 R40:R42 N9 R9 I9 R28:R37 I28:I37 N28:N37 R18:R19 R22:R25 R11:R15 I18:I19 I22:I25 I11:I15 N18:N19 N22:N25 J903:K923 S903:T923 AD903:AD923 J926:K955 N958:O961 W958:X961 S957 J958:K961 T966 J967:K984 S967:T984 AE967:AE984 J987:K990 AE987:AE990 S993:T996 S987:T990 S999:T1002 AE999:AE1002 J999:K1002 J1005:K1009 S1005:T1009 AE1005:AE1009 J1012:K1035 Y1122:Y1123 O1122:P1123 C1125:D1125 R1125 Y1126:Y1127 O1126:P1127 O1130:P1154 Y1130:Y1154 O1117 O1157:P1158 Y1157:Y1158 O1163:O1164 I1174 Y1175:Y1180 O1175:P1180 O1183:P1183 Y1183 Z1186:Z1209 O1186:Q1209 O1211:Q1221 Z1211:Z1221 O1268:Q1322 O1223:Q1266 Z1268:Z1322 Z1223:Z1266 S1324 O1325:Q1342 Z1325:Z1342 O1345:Q1345 Z1345 Z1348 O1348:Q1348 Q1350:R1350 O1350 Z1365 O1365:Q1365 Q1401:S1401 Q1441:S1442 Q1436:S1438 AB1441:AB1442 AB1433:AB1434 Q1433:S1434 AB1436:AB1438 Q1446:S1453 AB1446:AB1453" xr:uid="{00000000-0002-0000-0300-000000000000}">
      <formula1>"Yes"</formula1>
    </dataValidation>
    <dataValidation type="list" allowBlank="1" showInputMessage="1" showErrorMessage="1" sqref="O89:O97" xr:uid="{00000000-0002-0000-0300-000001000000}">
      <formula1>"YES"</formula1>
    </dataValidation>
  </dataValidations>
  <hyperlinks>
    <hyperlink ref="P28" r:id="rId1" display="BOMS\21709 ROCKTENN - TACOMA.xls" xr:uid="{00000000-0004-0000-0300-000000000000}"/>
    <hyperlink ref="P34" r:id="rId2" display="BOMS\21713 ROCKTENN - TACOMA.xls" xr:uid="{00000000-0004-0000-0300-000001000000}"/>
    <hyperlink ref="P33" r:id="rId3" display="BOMS\21707 ROCKTENN - TACOMA.xls" xr:uid="{00000000-0004-0000-0300-000002000000}"/>
    <hyperlink ref="P29" r:id="rId4" display="BOMS\21708 ROCKTENN - TACOMA.xls" xr:uid="{00000000-0004-0000-0300-000003000000}"/>
    <hyperlink ref="P30" r:id="rId5" display="BOMS\21712 ROCKTENN - TACOMA.xls" xr:uid="{00000000-0004-0000-0300-000004000000}"/>
    <hyperlink ref="P31" r:id="rId6" display="BOMS\21710 ROCKTENN - TACOMA.xls" xr:uid="{00000000-0004-0000-0300-000005000000}"/>
    <hyperlink ref="P41" r:id="rId7" display="BOMS\21833 DIXIE CONSUMER.xls" xr:uid="{00000000-0004-0000-0300-000006000000}"/>
    <hyperlink ref="P32" r:id="rId8" display="BOMS\21711 ROCKTENN - TACOMA.xls" xr:uid="{00000000-0004-0000-0300-000007000000}"/>
    <hyperlink ref="P40" r:id="rId9" display="BOMS\21796 DIXIE CONSUMER.xls" xr:uid="{00000000-0004-0000-0300-000008000000}"/>
    <hyperlink ref="P45" r:id="rId10" display="21873" xr:uid="{00000000-0004-0000-0300-000009000000}"/>
    <hyperlink ref="A39:D39" r:id="rId11" display="039332        GP Dixie  (SO Due Date: 11/14/14)" xr:uid="{00000000-0004-0000-0300-00000A000000}"/>
    <hyperlink ref="A44:D44" r:id="rId12" display="040124   Boeing  (SO Due Date 01/02/15)" xr:uid="{00000000-0004-0000-0300-00000B000000}"/>
    <hyperlink ref="C43" r:id="rId13" display="039332        GP Dixie  (SO Due Date: 11/14/14)" xr:uid="{00000000-0004-0000-0300-00000C000000}"/>
    <hyperlink ref="Q3" r:id="rId14" display="BOMS\21584 KC - NEW MILFORD.xlsx" xr:uid="{00000000-0004-0000-0300-00000D000000}"/>
    <hyperlink ref="Q4" r:id="rId15" display="BOMS\21585 KC - NEW MILFORD.xlsx" xr:uid="{00000000-0004-0000-0300-00000E000000}"/>
    <hyperlink ref="A2:E2" r:id="rId16" display="039566 K.C. New Milford  (SO Due Date 02/09/15)" xr:uid="{00000000-0004-0000-0300-00000F000000}"/>
    <hyperlink ref="Q5" r:id="rId17" display="BOMS\21586 KC NEW MILFORD.xlsx" xr:uid="{00000000-0004-0000-0300-000010000000}"/>
    <hyperlink ref="A47:E47" r:id="rId18" display="040199 GP Brunswick (SO Due Date 002/20/15)" xr:uid="{00000000-0004-0000-0300-000011000000}"/>
    <hyperlink ref="Q48" r:id="rId19" display="BOMS\21941-Brunswick.xlsx" xr:uid="{00000000-0004-0000-0300-000012000000}"/>
    <hyperlink ref="Q54" r:id="rId20" display="BOMS\21657 KC BEECH ISLAND.xlsx" xr:uid="{00000000-0004-0000-0300-000013000000}"/>
    <hyperlink ref="A50:E50" r:id="rId21" display="039739    K.C. BEECH ISLAND      (SO Due Date 05/08/15)" xr:uid="{00000000-0004-0000-0300-000014000000}"/>
    <hyperlink ref="Q51" r:id="rId22" display="BOMS\21654 KC BEECH ISLAND.xlsx" xr:uid="{00000000-0004-0000-0300-000015000000}"/>
    <hyperlink ref="Q53" r:id="rId23" display="BOMS\21656 KC BEECH ISLAND.xlsx" xr:uid="{00000000-0004-0000-0300-000016000000}"/>
    <hyperlink ref="Q52" r:id="rId24" display="BOMS\21655 KC BEECH ISLAND.xlsx" xr:uid="{00000000-0004-0000-0300-000017000000}"/>
    <hyperlink ref="Q55" r:id="rId25" display="BOMS\21848 KC BEECH ISLAND.xlsx" xr:uid="{00000000-0004-0000-0300-000018000000}"/>
    <hyperlink ref="A59:E59" r:id="rId26" display="040407   GP Crossett(SO Due Date 05/10/15)" xr:uid="{00000000-0004-0000-0300-000019000000}"/>
    <hyperlink ref="Q60" r:id="rId27" display="BOMS\22257 - GP CROSSETT.xlsx" xr:uid="{00000000-0004-0000-0300-00001A000000}"/>
    <hyperlink ref="Q72" r:id="rId28" display="22715" xr:uid="{00000000-0004-0000-0300-00001B000000}"/>
    <hyperlink ref="A71:E71" r:id="rId29" display="040780       SP Fiber  (SO Due Date: 6/4/15)" xr:uid="{00000000-0004-0000-0300-00001C000000}"/>
    <hyperlink ref="Q75" r:id="rId30" display="BOMS\21073 GP - CLATSKANIE.xlsx" xr:uid="{00000000-0004-0000-0300-00001D000000}"/>
    <hyperlink ref="Q76" r:id="rId31" display="BOMS\21074 GP - CLATSKANIE.xlsx" xr:uid="{00000000-0004-0000-0300-00001E000000}"/>
    <hyperlink ref="Q77" r:id="rId32" display="BOMS\21075 GP - CLATSKANIE.xlsx" xr:uid="{00000000-0004-0000-0300-00001F000000}"/>
    <hyperlink ref="Q78" r:id="rId33" display="BOMS\21072 GP CLATSKANIE.xlsx" xr:uid="{00000000-0004-0000-0300-000020000000}"/>
    <hyperlink ref="Q79" r:id="rId34" display="BOMS\21077 GP - CLATSKANIE.xlsx" xr:uid="{00000000-0004-0000-0300-000021000000}"/>
    <hyperlink ref="A74:E74" r:id="rId35" display="038788           GP Clstskanie (SO Due Date 12/17/14)" xr:uid="{00000000-0004-0000-0300-000022000000}"/>
    <hyperlink ref="Q81" r:id="rId36" display="BOMS\21078 gp - clatskanie.xlsx" xr:uid="{00000000-0004-0000-0300-000023000000}"/>
    <hyperlink ref="Q86" r:id="rId37" display="BOMS\21123 GP CLATSKANIE.xlsx" xr:uid="{00000000-0004-0000-0300-000024000000}"/>
    <hyperlink ref="Q83" r:id="rId38" display="BOMS\21080 GP CLATSKANIE.xlsx" xr:uid="{00000000-0004-0000-0300-000025000000}"/>
    <hyperlink ref="A88:E88" r:id="rId39" display="040251      Weyerhaeuser NR  (SO Due Date: 07/27/15)" xr:uid="{00000000-0004-0000-0300-000026000000}"/>
    <hyperlink ref="Q89" r:id="rId40" display="BOMS\21972 - WEYERHAEUSER.xlsx" xr:uid="{00000000-0004-0000-0300-000027000000}"/>
    <hyperlink ref="Q90" r:id="rId41" display="21973" xr:uid="{00000000-0004-0000-0300-000028000000}"/>
    <hyperlink ref="Q91" r:id="rId42" display="21974" xr:uid="{00000000-0004-0000-0300-000029000000}"/>
    <hyperlink ref="Q92" r:id="rId43" display="21975" xr:uid="{00000000-0004-0000-0300-00002A000000}"/>
    <hyperlink ref="A117" r:id="rId44" display="Drawings\Domtar SO 41614\Domtar Job 22892, item 203.pdf" xr:uid="{00000000-0004-0000-0300-00002B000000}"/>
    <hyperlink ref="Q124" r:id="rId45" display="22895" xr:uid="{00000000-0004-0000-0300-00002C000000}"/>
    <hyperlink ref="Q120" r:id="rId46" display="22885" xr:uid="{00000000-0004-0000-0300-00002D000000}"/>
    <hyperlink ref="A120" r:id="rId47" display="Drawings\Domtar SO 41614\Domtar Job 22885, item 121.pdf" xr:uid="{00000000-0004-0000-0300-00002E000000}"/>
    <hyperlink ref="Q118" r:id="rId48" display="22894" xr:uid="{00000000-0004-0000-0300-00002F000000}"/>
    <hyperlink ref="Q113" r:id="rId49" display="22893" xr:uid="{00000000-0004-0000-0300-000030000000}"/>
    <hyperlink ref="Q119" r:id="rId50" display="22884" xr:uid="{00000000-0004-0000-0300-000031000000}"/>
    <hyperlink ref="Q111" r:id="rId51" display="22883" xr:uid="{00000000-0004-0000-0300-000032000000}"/>
    <hyperlink ref="Q110" r:id="rId52" display="22882" xr:uid="{00000000-0004-0000-0300-000033000000}"/>
    <hyperlink ref="Q108" r:id="rId53" display="22880" xr:uid="{00000000-0004-0000-0300-000034000000}"/>
    <hyperlink ref="Q106" r:id="rId54" display="22878" xr:uid="{00000000-0004-0000-0300-000035000000}"/>
    <hyperlink ref="Q104" r:id="rId55" display="22876" xr:uid="{00000000-0004-0000-0300-000036000000}"/>
    <hyperlink ref="Q105" r:id="rId56" display="22877" xr:uid="{00000000-0004-0000-0300-000037000000}"/>
    <hyperlink ref="Q115" r:id="rId57" display="22887" xr:uid="{00000000-0004-0000-0300-000038000000}"/>
    <hyperlink ref="Q122" r:id="rId58" display="22886" xr:uid="{00000000-0004-0000-0300-000039000000}"/>
    <hyperlink ref="A115" r:id="rId59" display="Drawings\Domtar SO 41614\Domtar Job 22887, item 123.pdf" xr:uid="{00000000-0004-0000-0300-00003A000000}"/>
    <hyperlink ref="A122" r:id="rId60" display="Drawings\Domtar SO 41614\Domtar Job 22886, item 122.pdf" xr:uid="{00000000-0004-0000-0300-00003B000000}"/>
    <hyperlink ref="A108" r:id="rId61" display="Drawings\Domtar SO 41614\Domtar Job 22880, item 114.pdf" xr:uid="{00000000-0004-0000-0300-00003C000000}"/>
    <hyperlink ref="Q109" r:id="rId62" display="22881" xr:uid="{00000000-0004-0000-0300-00003D000000}"/>
    <hyperlink ref="Q107" r:id="rId63" display="22879" xr:uid="{00000000-0004-0000-0300-00003E000000}"/>
    <hyperlink ref="A118" r:id="rId64" display="Drawings\Domtar SO 41614\Domtar Job 22894, item 205.pdf" xr:uid="{00000000-0004-0000-0300-00003F000000}"/>
    <hyperlink ref="A119" r:id="rId65" display="Drawings\Domtar SO 41614\Domtar Job 22884, item 120.pdf" xr:uid="{00000000-0004-0000-0300-000040000000}"/>
    <hyperlink ref="A111" r:id="rId66" display="Drawings\Domtar SO 41614\Domtar Job 22883, item 117.pdf" xr:uid="{00000000-0004-0000-0300-000041000000}"/>
    <hyperlink ref="A110" r:id="rId67" display="Drawings\Domtar SO 41614\Domtar Job 22882, item 116.pdf" xr:uid="{00000000-0004-0000-0300-000042000000}"/>
    <hyperlink ref="A121" r:id="rId68" display="Drawings\Domtar SO 41614\Domtar Job 22888, item 124.pdf" xr:uid="{00000000-0004-0000-0300-000043000000}"/>
    <hyperlink ref="A109" r:id="rId69" display="Drawings\Domtar SO 41614\Domtar Job 22881, item 115.pdf" xr:uid="{00000000-0004-0000-0300-000044000000}"/>
    <hyperlink ref="A113" r:id="rId70" display="Drawings\Domtar SO 41614\Domtar Job 22893, item 204.pdf" xr:uid="{00000000-0004-0000-0300-000045000000}"/>
    <hyperlink ref="A107" r:id="rId71" display="Drawings\Domtar SO 41614\Domtar Job 22879, item 113.pdf" xr:uid="{00000000-0004-0000-0300-000046000000}"/>
    <hyperlink ref="A106" r:id="rId72" display="Drawings\Domtar SO 41614\Domtar Job 22878, item 112.pdf" xr:uid="{00000000-0004-0000-0300-000047000000}"/>
    <hyperlink ref="A105" r:id="rId73" display="Drawings\Domtar SO 41614\Domtar Job 22877, item 111.pdf" xr:uid="{00000000-0004-0000-0300-000048000000}"/>
    <hyperlink ref="A104" r:id="rId74" display="Drawings\Domtar SO 41614\Domtar Job 22876, item 110.pdf" xr:uid="{00000000-0004-0000-0300-000049000000}"/>
    <hyperlink ref="Q117" r:id="rId75" display="22892" xr:uid="{00000000-0004-0000-0300-00004A000000}"/>
    <hyperlink ref="Q116" r:id="rId76" display="22890" xr:uid="{00000000-0004-0000-0300-00004B000000}"/>
    <hyperlink ref="Q123" r:id="rId77" display="22872" xr:uid="{00000000-0004-0000-0300-00004C000000}"/>
    <hyperlink ref="Q121" r:id="rId78" display="22888" xr:uid="{00000000-0004-0000-0300-00004D000000}"/>
    <hyperlink ref="A99:E99" r:id="rId79" display="041614     Domtar   (SO Due Date 9/11/15)" xr:uid="{00000000-0004-0000-0300-00004E000000}"/>
    <hyperlink ref="Q114" r:id="rId80" display="22990" xr:uid="{00000000-0004-0000-0300-00004F000000}"/>
    <hyperlink ref="A116" r:id="rId81" display="Drawings\Domtar SO 41614\Domtar Job 22890, item 201.pdf" xr:uid="{00000000-0004-0000-0300-000050000000}"/>
    <hyperlink ref="A123" r:id="rId82" display="Drawings\Domtar SO 41614\Domtar Job 22872, item 101.pdf" xr:uid="{00000000-0004-0000-0300-000051000000}"/>
    <hyperlink ref="A114" r:id="rId83" display="Drawings\Domtar SO 41614\Domtar Job 22990, Item 104.pdf" xr:uid="{00000000-0004-0000-0300-000052000000}"/>
    <hyperlink ref="Q101" r:id="rId84" xr:uid="{00000000-0004-0000-0300-000053000000}"/>
    <hyperlink ref="Q102" r:id="rId85" xr:uid="{00000000-0004-0000-0300-000054000000}"/>
    <hyperlink ref="Q100" r:id="rId86" xr:uid="{00000000-0004-0000-0300-000055000000}"/>
    <hyperlink ref="A131:E131" r:id="rId87" display="040397 LP Minitonas (SO Due Date: 6/1/15" xr:uid="{00000000-0004-0000-0300-000056000000}"/>
    <hyperlink ref="Q138" r:id="rId88" display="BOMS\22088 LP SWAN VALLEY.xlsx" xr:uid="{00000000-0004-0000-0300-000057000000}"/>
    <hyperlink ref="Q140" r:id="rId89" display="BOMS\22089 LP SWAN VALLEY.xlsx" xr:uid="{00000000-0004-0000-0300-000058000000}"/>
    <hyperlink ref="Q159" r:id="rId90" display="BOMS\22158 - LP SWAN VALLEY HYD.xlsx" xr:uid="{00000000-0004-0000-0300-000059000000}"/>
    <hyperlink ref="Q161" r:id="rId91" display="BOMS\22168 - LP SWAN VALLEY HYD.xlsx" xr:uid="{00000000-0004-0000-0300-00005A000000}"/>
    <hyperlink ref="Q163" r:id="rId92" display="BOMS\22183 -LP SWAN VALLEY HYD.xlsx" xr:uid="{00000000-0004-0000-0300-00005B000000}"/>
    <hyperlink ref="Q217" r:id="rId93" display="BOMS\22232 - LP SWAN VALLEY HYD.xlsx" xr:uid="{00000000-0004-0000-0300-00005C000000}"/>
    <hyperlink ref="Q215" r:id="rId94" display="BOMS\22218-LP SWAN VALLEY HYD.xlsx" xr:uid="{00000000-0004-0000-0300-00005D000000}"/>
    <hyperlink ref="Q176" r:id="rId95" display="BOMS\22090 LP SWAN VALLEY.xlsx" xr:uid="{00000000-0004-0000-0300-00005E000000}"/>
    <hyperlink ref="Q178" r:id="rId96" display="BOMS\22091 LP SWAN VALLEY.xlsx" xr:uid="{00000000-0004-0000-0300-00005F000000}"/>
    <hyperlink ref="Q212" r:id="rId97" display="BOMS\22203 - LP SWAN VALLEY HYD.xlsx" xr:uid="{00000000-0004-0000-0300-000060000000}"/>
    <hyperlink ref="Q185" r:id="rId98" display="22207" xr:uid="{00000000-0004-0000-0300-000061000000}"/>
    <hyperlink ref="Q155" r:id="rId99" display="22180" xr:uid="{00000000-0004-0000-0300-000062000000}"/>
    <hyperlink ref="Q206" r:id="rId100" display="22229" xr:uid="{00000000-0004-0000-0300-000063000000}"/>
    <hyperlink ref="Q202" r:id="rId101" display="22225" xr:uid="{00000000-0004-0000-0300-000064000000}"/>
    <hyperlink ref="Q201" r:id="rId102" display="22224" xr:uid="{00000000-0004-0000-0300-000065000000}"/>
    <hyperlink ref="Q193" r:id="rId103" display="22215" xr:uid="{00000000-0004-0000-0300-000066000000}"/>
    <hyperlink ref="Q150" r:id="rId104" display="22212" xr:uid="{00000000-0004-0000-0300-000067000000}"/>
    <hyperlink ref="Q186" r:id="rId105" display="22208" xr:uid="{00000000-0004-0000-0300-000068000000}"/>
    <hyperlink ref="Q132" r:id="rId106" display="22157" xr:uid="{00000000-0004-0000-0300-000069000000}"/>
    <hyperlink ref="Q170" r:id="rId107" display="22192" xr:uid="{00000000-0004-0000-0300-00006A000000}"/>
    <hyperlink ref="Q210" r:id="rId108" display="22193" xr:uid="{00000000-0004-0000-0300-00006B000000}"/>
    <hyperlink ref="Q151" r:id="rId109" display="22210" xr:uid="{00000000-0004-0000-0300-00006C000000}"/>
    <hyperlink ref="Q149" r:id="rId110" display="22174" xr:uid="{00000000-0004-0000-0300-00006D000000}"/>
    <hyperlink ref="Q147" r:id="rId111" display="22172" xr:uid="{00000000-0004-0000-0300-00006E000000}"/>
    <hyperlink ref="Q188" r:id="rId112" display="22175" xr:uid="{00000000-0004-0000-0300-00006F000000}"/>
    <hyperlink ref="Q143" r:id="rId113" display="BOMS\22167 -LP - SWAN VALLEY.xlsx" xr:uid="{00000000-0004-0000-0300-000070000000}"/>
    <hyperlink ref="Q181" r:id="rId114" display="22202" xr:uid="{00000000-0004-0000-0300-000071000000}"/>
    <hyperlink ref="Q172" r:id="rId115" display="22195" xr:uid="{00000000-0004-0000-0300-000072000000}"/>
    <hyperlink ref="Q191" r:id="rId116" display="22213" xr:uid="{00000000-0004-0000-0300-000073000000}"/>
    <hyperlink ref="Q148" r:id="rId117" display="BOMS\22173 - LP SWAN VALLEY.xlsx" xr:uid="{00000000-0004-0000-0300-000074000000}"/>
    <hyperlink ref="Q192" r:id="rId118" display="22214" xr:uid="{00000000-0004-0000-0300-000075000000}"/>
    <hyperlink ref="Q134" r:id="rId119" display="BOMS\22160 - LP SWAN VALLEY.xlsx" xr:uid="{00000000-0004-0000-0300-000076000000}"/>
    <hyperlink ref="Q153" r:id="rId120" display="22178" xr:uid="{00000000-0004-0000-0300-000077000000}"/>
    <hyperlink ref="Q154" r:id="rId121" display="22179" xr:uid="{00000000-0004-0000-0300-000078000000}"/>
    <hyperlink ref="Q205" r:id="rId122" display="22228" xr:uid="{00000000-0004-0000-0300-000079000000}"/>
    <hyperlink ref="Q141" r:id="rId123" display="22165" xr:uid="{00000000-0004-0000-0300-00007A000000}"/>
    <hyperlink ref="Q179" r:id="rId124" display="22200" xr:uid="{00000000-0004-0000-0300-00007B000000}"/>
    <hyperlink ref="Q144" r:id="rId125" display="22169" xr:uid="{00000000-0004-0000-0300-00007C000000}"/>
    <hyperlink ref="Q145" r:id="rId126" display="22170" xr:uid="{00000000-0004-0000-0300-00007D000000}"/>
    <hyperlink ref="Q146" r:id="rId127" display="22171" xr:uid="{00000000-0004-0000-0300-00007E000000}"/>
    <hyperlink ref="Q182" r:id="rId128" display="22204" xr:uid="{00000000-0004-0000-0300-00007F000000}"/>
    <hyperlink ref="Q183" r:id="rId129" display="22205" xr:uid="{00000000-0004-0000-0300-000080000000}"/>
    <hyperlink ref="Q184" r:id="rId130" display="22206" xr:uid="{00000000-0004-0000-0300-000081000000}"/>
    <hyperlink ref="Q157" r:id="rId131" display="22182" xr:uid="{00000000-0004-0000-0300-000082000000}"/>
    <hyperlink ref="Q195" r:id="rId132" display="22217" xr:uid="{00000000-0004-0000-0300-000083000000}"/>
    <hyperlink ref="Q208" r:id="rId133" display="22231" xr:uid="{00000000-0004-0000-0300-000084000000}"/>
    <hyperlink ref="Q189" r:id="rId134" display="BOMS\22176 -LPSWAN VALLEY.xlsx" xr:uid="{00000000-0004-0000-0300-000085000000}"/>
    <hyperlink ref="Q204" r:id="rId135" display="22227" xr:uid="{00000000-0004-0000-0300-000086000000}"/>
    <hyperlink ref="Q213" r:id="rId136" display="22370" xr:uid="{00000000-0004-0000-0300-000087000000}"/>
    <hyperlink ref="Q196" r:id="rId137" display="22219" xr:uid="{00000000-0004-0000-0300-000088000000}"/>
    <hyperlink ref="Q198" r:id="rId138" display="22221" xr:uid="{00000000-0004-0000-0300-000089000000}"/>
    <hyperlink ref="Q200" r:id="rId139" display="22223" xr:uid="{00000000-0004-0000-0300-00008A000000}"/>
    <hyperlink ref="Q262" r:id="rId140" display="BOMS\22132 - LP SWAN VALLEY HYD.xlsx" xr:uid="{00000000-0004-0000-0300-00008B000000}"/>
    <hyperlink ref="Q137" r:id="rId141" display="22163" xr:uid="{00000000-0004-0000-0300-00008C000000}"/>
    <hyperlink ref="Q175" r:id="rId142" display="22198" xr:uid="{00000000-0004-0000-0300-00008D000000}"/>
    <hyperlink ref="Q133" r:id="rId143" display="22159" xr:uid="{00000000-0004-0000-0300-00008E000000}"/>
    <hyperlink ref="Q135" r:id="rId144" display="22161" xr:uid="{00000000-0004-0000-0300-00008F000000}"/>
    <hyperlink ref="Q171" r:id="rId145" display="22194" xr:uid="{00000000-0004-0000-0300-000090000000}"/>
    <hyperlink ref="Q173" r:id="rId146" display="22196" xr:uid="{00000000-0004-0000-0300-000091000000}"/>
    <hyperlink ref="Q136" r:id="rId147" display="22162" xr:uid="{00000000-0004-0000-0300-000092000000}"/>
    <hyperlink ref="Q152" r:id="rId148" display="22177" xr:uid="{00000000-0004-0000-0300-000093000000}"/>
    <hyperlink ref="Q156" r:id="rId149" display="22181" xr:uid="{00000000-0004-0000-0300-000094000000}"/>
    <hyperlink ref="Q174" r:id="rId150" display="22197" xr:uid="{00000000-0004-0000-0300-000095000000}"/>
    <hyperlink ref="Q197" r:id="rId151" display="22220" xr:uid="{00000000-0004-0000-0300-000096000000}"/>
    <hyperlink ref="Q199" r:id="rId152" display="22222" xr:uid="{00000000-0004-0000-0300-000097000000}"/>
    <hyperlink ref="Q194" r:id="rId153" display="22216" xr:uid="{00000000-0004-0000-0300-000098000000}"/>
    <hyperlink ref="Q190" r:id="rId154" display="22211" xr:uid="{00000000-0004-0000-0300-000099000000}"/>
    <hyperlink ref="Q207" r:id="rId155" display="22230" xr:uid="{00000000-0004-0000-0300-00009A000000}"/>
    <hyperlink ref="Q209" r:id="rId156" display="22249" xr:uid="{00000000-0004-0000-0300-00009B000000}"/>
    <hyperlink ref="Q139" r:id="rId157" display="BOMS\22164 - LP SWAN VALLEY.xlsx" xr:uid="{00000000-0004-0000-0300-00009C000000}"/>
    <hyperlink ref="Q142" r:id="rId158" display="22166" xr:uid="{00000000-0004-0000-0300-00009D000000}"/>
    <hyperlink ref="Q177" r:id="rId159" display="22199" xr:uid="{00000000-0004-0000-0300-00009E000000}"/>
    <hyperlink ref="Q180" r:id="rId160" display="22201" xr:uid="{00000000-0004-0000-0300-00009F000000}"/>
    <hyperlink ref="Q160" r:id="rId161" display="22380" xr:uid="{00000000-0004-0000-0300-0000A0000000}"/>
    <hyperlink ref="Q211" r:id="rId162" display="22381" xr:uid="{00000000-0004-0000-0300-0000A1000000}"/>
    <hyperlink ref="Q263" r:id="rId163" display="22138" xr:uid="{00000000-0004-0000-0300-0000A2000000}"/>
    <hyperlink ref="Q268" r:id="rId164" display="22140" xr:uid="{00000000-0004-0000-0300-0000A3000000}"/>
    <hyperlink ref="Q203" r:id="rId165" display="22226" xr:uid="{00000000-0004-0000-0300-0000A4000000}"/>
    <hyperlink ref="Q265" r:id="rId166" display="22128" xr:uid="{00000000-0004-0000-0300-0000A5000000}"/>
    <hyperlink ref="Q264" r:id="rId167" display="22125" xr:uid="{00000000-0004-0000-0300-0000A6000000}"/>
    <hyperlink ref="Q261" r:id="rId168" display="22131" xr:uid="{00000000-0004-0000-0300-0000A7000000}"/>
    <hyperlink ref="Q269" r:id="rId169" display="22377" xr:uid="{00000000-0004-0000-0300-0000A8000000}"/>
    <hyperlink ref="Q162" r:id="rId170" display="22793" xr:uid="{00000000-0004-0000-0300-0000A9000000}"/>
    <hyperlink ref="Q214" r:id="rId171" display="22794" xr:uid="{00000000-0004-0000-0300-0000AA000000}"/>
    <hyperlink ref="Q216" r:id="rId172" display="22795" xr:uid="{00000000-0004-0000-0300-0000AB000000}"/>
    <hyperlink ref="Q257" r:id="rId173" display="22117" xr:uid="{00000000-0004-0000-0300-0000AC000000}"/>
    <hyperlink ref="Q260" r:id="rId174" display="BOMS\22129 - LP SWAN VALLEY.xlsx" xr:uid="{00000000-0004-0000-0300-0000AD000000}"/>
    <hyperlink ref="Q259" r:id="rId175" display="22119" xr:uid="{00000000-0004-0000-0300-0000AE000000}"/>
    <hyperlink ref="Q258" r:id="rId176" display="22118" xr:uid="{00000000-0004-0000-0300-0000AF000000}"/>
    <hyperlink ref="Q187" r:id="rId177" display="BOMS\22209 LP SWAN VALLEY.xlsx" xr:uid="{00000000-0004-0000-0300-0000B0000000}"/>
    <hyperlink ref="Q166" r:id="rId178" display="22863" xr:uid="{00000000-0004-0000-0300-0000B1000000}"/>
    <hyperlink ref="Q168" r:id="rId179" display="22934" xr:uid="{00000000-0004-0000-0300-0000B2000000}"/>
    <hyperlink ref="Q218" r:id="rId180" display="22864" xr:uid="{00000000-0004-0000-0300-0000B3000000}"/>
    <hyperlink ref="Q219" r:id="rId181" display="23057" xr:uid="{00000000-0004-0000-0300-0000B4000000}"/>
    <hyperlink ref="A219" r:id="rId182" display="Drawings\Swan Valley Job 23057, item 332A.pdf" xr:uid="{00000000-0004-0000-0300-0000B5000000}"/>
    <hyperlink ref="Q220" r:id="rId183" display="23058" xr:uid="{00000000-0004-0000-0300-0000B6000000}"/>
    <hyperlink ref="A220" r:id="rId184" display="Drawings\Swan Valley Job 23058, item 322B.pdf" xr:uid="{00000000-0004-0000-0300-0000B7000000}"/>
    <hyperlink ref="Q273" r:id="rId185" display="23035" xr:uid="{00000000-0004-0000-0300-0000B8000000}"/>
    <hyperlink ref="A277" r:id="rId186" display="Drawings\Weyerhaueser SO 41829\Weyerhaeuser Job 22964, item 1.pdf" xr:uid="{00000000-0004-0000-0300-0000B9000000}"/>
    <hyperlink ref="A276:E276" r:id="rId187" display="041829     Weyerhaeuser Elkin   (SO Due Date 9/25/15 )" xr:uid="{00000000-0004-0000-0300-0000BA000000}"/>
    <hyperlink ref="A278" r:id="rId188" display="Drawings\Weyerhaueser Elkin SO 41829\Weyerhaeuser Job 22965, item 102.pdf" xr:uid="{00000000-0004-0000-0300-0000BB000000}"/>
    <hyperlink ref="Q278" r:id="rId189" display="22965" xr:uid="{00000000-0004-0000-0300-0000BC000000}"/>
    <hyperlink ref="Q277" r:id="rId190" display="BOMS\22964 Weyco Elkin, Item 101.xlsx" xr:uid="{00000000-0004-0000-0300-0000BD000000}"/>
    <hyperlink ref="A281" r:id="rId191" display="Drawings\GP Gurdon\Gurdon Job 22865 Item 101.pdf" xr:uid="{00000000-0004-0000-0300-0000BE000000}"/>
    <hyperlink ref="A282" r:id="rId192" display="Drawings\GP Gurdon\Gurdon Job 22866 item 102.pdf" xr:uid="{00000000-0004-0000-0300-0000BF000000}"/>
    <hyperlink ref="R282" r:id="rId193" display="22866" xr:uid="{00000000-0004-0000-0300-0000C0000000}"/>
    <hyperlink ref="R281" r:id="rId194" display="22865" xr:uid="{00000000-0004-0000-0300-0000C1000000}"/>
    <hyperlink ref="A280:E280" r:id="rId195" display="041579     GP Gurdon    (SO Due Date ??? )" xr:uid="{00000000-0004-0000-0300-0000C2000000}"/>
    <hyperlink ref="A293" r:id="rId196" display="Drawings\American Pacific\AM Pacfic Job 21893 item 107.pdf" xr:uid="{00000000-0004-0000-0300-0000C3000000}"/>
    <hyperlink ref="R293" r:id="rId197" display="21893" xr:uid="{00000000-0004-0000-0300-0000C4000000}"/>
    <hyperlink ref="A287" r:id="rId198" display="Drawings\American Pacific\AM Pacific Job 21887 item 101.pdf" xr:uid="{00000000-0004-0000-0300-0000C5000000}"/>
    <hyperlink ref="R292" r:id="rId199" display="21891" xr:uid="{00000000-0004-0000-0300-0000C6000000}"/>
    <hyperlink ref="A292" r:id="rId200" display="Drawings\American Pacific\AM Pacific Job 21891 item 105.pdf" xr:uid="{00000000-0004-0000-0300-0000C7000000}"/>
    <hyperlink ref="A291" r:id="rId201" display="Drawings\American Pacific\AM Pacific Job 22053 item 104.pdf" xr:uid="{00000000-0004-0000-0300-0000C8000000}"/>
    <hyperlink ref="A290" r:id="rId202" display="Drawings\American Pacific\AM Pacific Job 21890 item 103.pdf" xr:uid="{00000000-0004-0000-0300-0000C9000000}"/>
    <hyperlink ref="A289" r:id="rId203" display="Drawings\American Pacific\AM Pacific Job 22052 item 102.pdf" xr:uid="{00000000-0004-0000-0300-0000CA000000}"/>
    <hyperlink ref="A286" r:id="rId204" display="Drawings\American Pacific\AM Pacific Job 21886 item 100.pdf" xr:uid="{00000000-0004-0000-0300-0000CB000000}"/>
    <hyperlink ref="R289" r:id="rId205" display="BOMS\22052 - AMERICAN PACIFIC ITEM  102.xlsx" xr:uid="{00000000-0004-0000-0300-0000CC000000}"/>
    <hyperlink ref="R291" r:id="rId206" display="22053" xr:uid="{00000000-0004-0000-0300-0000CD000000}"/>
    <hyperlink ref="R287" r:id="rId207" display="21887" xr:uid="{00000000-0004-0000-0300-0000CE000000}"/>
    <hyperlink ref="R286" r:id="rId208" display="21886" xr:uid="{00000000-0004-0000-0300-0000CF000000}"/>
    <hyperlink ref="R290" r:id="rId209" display="21890" xr:uid="{00000000-0004-0000-0300-0000D0000000}"/>
    <hyperlink ref="A285:E285" r:id="rId210" display="039974     American Pacific    (SO Due Date 03/20/15)" xr:uid="{00000000-0004-0000-0300-0000D1000000}"/>
    <hyperlink ref="A304:E304" r:id="rId211" display="042407 GP Antioch   (SO Due Date 12/8/15)" xr:uid="{00000000-0004-0000-0300-0000D2000000}"/>
    <hyperlink ref="R305" r:id="rId212" display="BOMS\23303 - GP Antioch, item 01.xlsx" xr:uid="{00000000-0004-0000-0300-0000D3000000}"/>
    <hyperlink ref="A305" r:id="rId213" display="Drawings\GP Gypsum Antioch 042407\GP Gypsum Antioch Job 23303 item 01.pdf" xr:uid="{00000000-0004-0000-0300-0000D4000000}"/>
    <hyperlink ref="A308:E308" r:id="rId214" display="042071     Boeing   (SO Due Date 12/17/15)" xr:uid="{00000000-0004-0000-0300-0000D5000000}"/>
    <hyperlink ref="R309" r:id="rId215" display="23105" xr:uid="{00000000-0004-0000-0300-0000D6000000}"/>
    <hyperlink ref="R310" r:id="rId216" display="23106" xr:uid="{00000000-0004-0000-0300-0000D7000000}"/>
    <hyperlink ref="R311" r:id="rId217" display="23107" xr:uid="{00000000-0004-0000-0300-0000D8000000}"/>
    <hyperlink ref="R312" r:id="rId218" display="23108" xr:uid="{00000000-0004-0000-0300-0000D9000000}"/>
    <hyperlink ref="R313" r:id="rId219" display="23109" xr:uid="{00000000-0004-0000-0300-0000DA000000}"/>
    <hyperlink ref="R314" r:id="rId220" display="23110" xr:uid="{00000000-0004-0000-0300-0000DB000000}"/>
    <hyperlink ref="R315" r:id="rId221" display="23111" xr:uid="{00000000-0004-0000-0300-0000DC000000}"/>
    <hyperlink ref="R319" r:id="rId222" display="23235" xr:uid="{00000000-0004-0000-0300-0000DD000000}"/>
    <hyperlink ref="R320" r:id="rId223" display="23236" xr:uid="{00000000-0004-0000-0300-0000DE000000}"/>
    <hyperlink ref="A309" r:id="rId224" display="Drawings\Boeing 042071\Boeing Job 23105 item 03.pdf" xr:uid="{00000000-0004-0000-0300-0000DF000000}"/>
    <hyperlink ref="A311" r:id="rId225" display="Drawings\Boeing 042071\Boeing Job 23107 item 05.pdf" xr:uid="{00000000-0004-0000-0300-0000E0000000}"/>
    <hyperlink ref="A312" r:id="rId226" display="Drawings\Boeing 042071\Boeing Job 23108 item 06.pdf" xr:uid="{00000000-0004-0000-0300-0000E1000000}"/>
    <hyperlink ref="A313" r:id="rId227" display="Drawings\Boeing 042071\Boeing Job 23109 item 07.pdf" xr:uid="{00000000-0004-0000-0300-0000E2000000}"/>
    <hyperlink ref="A314" r:id="rId228" display="Drawings\Boeing 042071\Boeing Job 23110 item 08.pdf" xr:uid="{00000000-0004-0000-0300-0000E3000000}"/>
    <hyperlink ref="A315" r:id="rId229" display="Drawings\Boeing 042071\Boeing Job 23111 item 109.pdf" xr:uid="{00000000-0004-0000-0300-0000E4000000}"/>
    <hyperlink ref="A319" r:id="rId230" display="Drawings\Boeing 042071\Boeing Job 23235 item 01.pdf" xr:uid="{00000000-0004-0000-0300-0000E5000000}"/>
    <hyperlink ref="A310" r:id="rId231" display="Drawings\Boeing 042071\Boeing Job 23106, item 04.pdf" xr:uid="{00000000-0004-0000-0300-0000E6000000}"/>
    <hyperlink ref="A320" r:id="rId232" display="Drawings\Boeing 042071\Boeing Job 23236 Item 02.pdf" xr:uid="{00000000-0004-0000-0300-0000E7000000}"/>
    <hyperlink ref="A316" r:id="rId233" display="Drawings\Boeing 042071\Boeing Job 23118 item 10.pdf" xr:uid="{00000000-0004-0000-0300-0000E8000000}"/>
    <hyperlink ref="A325" r:id="rId234" display="Drawings\Weyerhaueser Elkin SO 41829\Weyerhaeuser 23508 item 01.pdf" xr:uid="{00000000-0004-0000-0300-0000E9000000}"/>
    <hyperlink ref="A338" r:id="rId235" display="Drawings\Rincon SO 40778\Rincon Job 22612, item 103.pdf" xr:uid="{00000000-0004-0000-0300-0000EA000000}"/>
    <hyperlink ref="A335" r:id="rId236" display="Drawings\Rincon SO 40778\Rincon Job 22619 item 121.pdf" xr:uid="{00000000-0004-0000-0300-0000EB000000}"/>
    <hyperlink ref="R336" r:id="rId237" display="22610" xr:uid="{00000000-0004-0000-0300-0000EC000000}"/>
    <hyperlink ref="R338" r:id="rId238" display="22612" xr:uid="{00000000-0004-0000-0300-0000ED000000}"/>
    <hyperlink ref="R337" r:id="rId239" display="22618" xr:uid="{00000000-0004-0000-0300-0000EE000000}"/>
    <hyperlink ref="R335" r:id="rId240" display="22619" xr:uid="{00000000-0004-0000-0300-0000EF000000}"/>
    <hyperlink ref="R345" r:id="rId241" display="22615" xr:uid="{00000000-0004-0000-0300-0000F0000000}"/>
    <hyperlink ref="R339" r:id="rId242" display="22620" xr:uid="{00000000-0004-0000-0300-0000F1000000}"/>
    <hyperlink ref="R340" r:id="rId243" display="BOMS\22614 - GP Rincon Item 105 .xlsx" xr:uid="{00000000-0004-0000-0300-0000F2000000}"/>
    <hyperlink ref="A334" r:id="rId244" display="Drawings\Rincon SO 40778\Rincon Job 23180, item 145.pdf" xr:uid="{00000000-0004-0000-0300-0000F3000000}"/>
    <hyperlink ref="A341" r:id="rId245" display="Drawings\Rincon SO 40778\Rincon Job 22624, item 140.pdf" xr:uid="{00000000-0004-0000-0300-0000F4000000}"/>
    <hyperlink ref="A337" r:id="rId246" display="Drawings\Rincon SO 40778\Rincon Job 22618 item 120.pdf" xr:uid="{00000000-0004-0000-0300-0000F5000000}"/>
    <hyperlink ref="A339" r:id="rId247" display="Drawings\Rincon SO 40778\Rincon Job 22620 item 122.pdf" xr:uid="{00000000-0004-0000-0300-0000F6000000}"/>
    <hyperlink ref="R343" r:id="rId248" display="22611" xr:uid="{00000000-0004-0000-0300-0000F7000000}"/>
    <hyperlink ref="R346" r:id="rId249" display="22617" xr:uid="{00000000-0004-0000-0300-0000F8000000}"/>
    <hyperlink ref="R341" r:id="rId250" display="22624" xr:uid="{00000000-0004-0000-0300-0000F9000000}"/>
    <hyperlink ref="R342" r:id="rId251" display="BOMS\22623 - GP Rincon item 130.xlsx" xr:uid="{00000000-0004-0000-0300-0000FA000000}"/>
    <hyperlink ref="R334" r:id="rId252" display="23180" xr:uid="{00000000-0004-0000-0300-0000FB000000}"/>
    <hyperlink ref="A344" r:id="rId253" display="Drawings\Rincon SO 40778\Rincon Job 22621, item 123.pdf" xr:uid="{00000000-0004-0000-0300-0000FC000000}"/>
    <hyperlink ref="R344" r:id="rId254" display="22621" xr:uid="{00000000-0004-0000-0300-0000FD000000}"/>
    <hyperlink ref="A340" r:id="rId255" display="Drawings\Rincon SO 40778\Rincon Job 22614 Item 105.pdf" xr:uid="{00000000-0004-0000-0300-0000FE000000}"/>
    <hyperlink ref="A343" r:id="rId256" display="Drawings\Rincon SO 40778\Rincon Job 22611, item 102.pdf" xr:uid="{00000000-0004-0000-0300-0000FF000000}"/>
    <hyperlink ref="A346" r:id="rId257" display="Drawings\Rincon SO 40778\Rincon Job 22617 Item 112.pdf" xr:uid="{00000000-0004-0000-0300-000000010000}"/>
    <hyperlink ref="A342" r:id="rId258" display="Drawings\Rincon SO 40778\Rincon Job 22623 item 130.pdf" xr:uid="{00000000-0004-0000-0300-000001010000}"/>
    <hyperlink ref="A345" r:id="rId259" display="Drawings\Rincon SO 40778\Rincon Job 22615 item 110.pdf" xr:uid="{00000000-0004-0000-0300-000002010000}"/>
    <hyperlink ref="A336" r:id="rId260" display="Drawings\Rincon SO 40778\Rincon Job 22610, item 101.pdf" xr:uid="{00000000-0004-0000-0300-000003010000}"/>
    <hyperlink ref="A328" r:id="rId261" display="Drawings\Rincon SO 40778\Rincon Job 22617, item 112.pdf" xr:uid="{00000000-0004-0000-0300-000004010000}"/>
    <hyperlink ref="R330" r:id="rId262" display="BOMS\22819 - GP Rincon Item 126.xlsx" xr:uid="{00000000-0004-0000-0300-000005010000}"/>
    <hyperlink ref="R329" r:id="rId263" display="BOMS\22818 - GP Rincon Item 125.xlsx" xr:uid="{00000000-0004-0000-0300-000006010000}"/>
    <hyperlink ref="R328" r:id="rId264" display="BOMS\22817 - GP Rincon Item 124.xlsx" xr:uid="{00000000-0004-0000-0300-000007010000}"/>
    <hyperlink ref="A327:E327" r:id="rId265" display="040778     GP Rincon    (SO Due Date )" xr:uid="{00000000-0004-0000-0300-000008010000}"/>
    <hyperlink ref="A329" r:id="rId266" display="Drawings\Rincon SO 40778\Rincon Job 22818 item 125.pdf" xr:uid="{00000000-0004-0000-0300-000009010000}"/>
    <hyperlink ref="A330" r:id="rId267" display="Drawings\Rincon SO 40778\Rincon Job 22819 item 126.pdf" xr:uid="{00000000-0004-0000-0300-00000A010000}"/>
    <hyperlink ref="A332" r:id="rId268" display="Drawings\Rincon SO 40778\Rincon Job 23021 item 104A.pdf" xr:uid="{00000000-0004-0000-0300-00000B010000}"/>
    <hyperlink ref="A333" r:id="rId269" display="Drawings\Rincon SO 40778\Rincon Job 22616 Item 111.pdf" xr:uid="{00000000-0004-0000-0300-00000C010000}"/>
    <hyperlink ref="R333" r:id="rId270" display="BOMS\22616 - GP Rincon Item 111.xlsx" xr:uid="{00000000-0004-0000-0300-00000D010000}"/>
    <hyperlink ref="R332" r:id="rId271" display="23021" xr:uid="{00000000-0004-0000-0300-00000E010000}"/>
    <hyperlink ref="R331" r:id="rId272" display="22613" xr:uid="{00000000-0004-0000-0300-00000F010000}"/>
    <hyperlink ref="A331" r:id="rId273" display="Drawings\Rincon SO 40778\Rincon Job 22613, item 104.pdf" xr:uid="{00000000-0004-0000-0300-000010010000}"/>
    <hyperlink ref="A357" r:id="rId274" display="Drawings\Norbord Jefferson 042835\NORBORD Texas Job 23585 item 101.pdf" xr:uid="{00000000-0004-0000-0300-000011010000}"/>
    <hyperlink ref="R357" r:id="rId275" display="23585" xr:uid="{00000000-0004-0000-0300-000012010000}"/>
    <hyperlink ref="A356:E356" r:id="rId276" display="42835      Norbord Jefferson   (SO Due Date 1/28/16)" xr:uid="{00000000-0004-0000-0300-000013010000}"/>
    <hyperlink ref="A359" r:id="rId277" xr:uid="{00000000-0004-0000-0300-000014010000}"/>
    <hyperlink ref="A362" r:id="rId278" display="Drawings\Anthony Eacom 043337\Anthony Eacom Job 23818 item 103.pdf" xr:uid="{00000000-0004-0000-0300-000015010000}"/>
    <hyperlink ref="A364" r:id="rId279" display="Drawings\Anthony Eacom 043337\Anthony Eacom Job 23820 item 105.pdf" xr:uid="{00000000-0004-0000-0300-000016010000}"/>
    <hyperlink ref="A360" r:id="rId280" display="Drawings\Anthony Eacom 043337\Anthony Eacom Job 23816 item 101.pdf" xr:uid="{00000000-0004-0000-0300-000017010000}"/>
    <hyperlink ref="R362" r:id="rId281" display="BOMS\23818 - Anthony Eacom item 103.xlsx" xr:uid="{00000000-0004-0000-0300-000018010000}"/>
    <hyperlink ref="R360" r:id="rId282" display="BOMS\23816 - Anthony Eacom item 101.xlsx" xr:uid="{00000000-0004-0000-0300-000019010000}"/>
    <hyperlink ref="R364" r:id="rId283" display="BOMS\23820 - Anthony Eacon item 105.xlsx" xr:uid="{00000000-0004-0000-0300-00001A010000}"/>
    <hyperlink ref="A363" r:id="rId284" display="Drawings\Anthony Eacom 043337\Anthony Eacom Job 23819 item 104.pdf" xr:uid="{00000000-0004-0000-0300-00001B010000}"/>
    <hyperlink ref="R363" r:id="rId285" display="23819" xr:uid="{00000000-0004-0000-0300-00001C010000}"/>
    <hyperlink ref="A361" r:id="rId286" display="Drawings\Anthony Eacom 043337\Anthony Eacom Job 23817 item 102.pdf" xr:uid="{00000000-0004-0000-0300-00001D010000}"/>
    <hyperlink ref="R361" r:id="rId287" display="23817" xr:uid="{00000000-0004-0000-0300-00001E010000}"/>
    <hyperlink ref="R374" r:id="rId288" display="23784" xr:uid="{00000000-0004-0000-0300-00001F010000}"/>
    <hyperlink ref="A373:E373" r:id="rId289" display="043304     Boeing      (SO Due Date 5/6/2016)" xr:uid="{00000000-0004-0000-0300-000020010000}"/>
    <hyperlink ref="A374" r:id="rId290" display="Drawings\Boeing Shared Svcs 043304\Boeing Job 23784, item 01.pdf" xr:uid="{00000000-0004-0000-0300-000021010000}"/>
    <hyperlink ref="R378" r:id="rId291" display="BOMS\22757 - GP Clatscanie item 510.xlsx" xr:uid="{00000000-0004-0000-0300-000022010000}"/>
    <hyperlink ref="A378" r:id="rId292" display="Drawings\Production DWG Packets\George Pacific Clatskanie 41389\GP Clatskanie Job 22757 item 510.pdf" xr:uid="{00000000-0004-0000-0300-000023010000}"/>
    <hyperlink ref="A379" r:id="rId293" display="Drawings\Production DWG Packets\George Pacific Clatskanie 41389\GP Clatskanie Job 22758 item 520.pdf" xr:uid="{00000000-0004-0000-0300-000024010000}"/>
    <hyperlink ref="A377:E377" r:id="rId294" display="041389     Clatskanie        (SO Due Date?)" xr:uid="{00000000-0004-0000-0300-000025010000}"/>
    <hyperlink ref="R379" r:id="rId295" display="BOMS\22758 - GP Clatskanie item 520.xlsx" xr:uid="{00000000-0004-0000-0300-000026010000}"/>
    <hyperlink ref="A382" r:id="rId296" display="Drawings\Production DWG Packets\George Pacific Clatskanie 41389\GP Clatskanie Job 23795 item 530.pdf" xr:uid="{00000000-0004-0000-0300-000027010000}"/>
    <hyperlink ref="R382" r:id="rId297" display="23795" xr:uid="{00000000-0004-0000-0300-000028010000}"/>
    <hyperlink ref="A385" r:id="rId298" display="Drawings\Production DWG Packets\Hydro DWG\Hydro for 43.pdf" xr:uid="{00000000-0004-0000-0300-000029010000}"/>
    <hyperlink ref="A386" r:id="rId299" display="Drawings\Production DWG Packets\Hydro DWG\Hydro for 428.pdf" xr:uid="{00000000-0004-0000-0300-00002A010000}"/>
    <hyperlink ref="A387" r:id="rId300" display="Drawings\Production DWG Packets\Hydro DWG\Hydro for 429.pdf" xr:uid="{00000000-0004-0000-0300-00002B010000}"/>
    <hyperlink ref="A388" r:id="rId301" display="Drawings\Production DWG Packets\Hydro DWG\Hydro for  430.pdf" xr:uid="{00000000-0004-0000-0300-00002C010000}"/>
    <hyperlink ref="A389" r:id="rId302" display="Drawings\Production DWG Packets\Hydro DWG\Hydro for 431.pdf" xr:uid="{00000000-0004-0000-0300-00002D010000}"/>
    <hyperlink ref="A393" r:id="rId303" display="Drawings\Production DWG Packets\Boeing Renton Job 24183\Boeing Renton Job 24183 Item 01.pdf" xr:uid="{00000000-0004-0000-0300-00002E010000}"/>
    <hyperlink ref="R393" r:id="rId304" display="24183" xr:uid="{00000000-0004-0000-0300-00002F010000}"/>
    <hyperlink ref="A392:E392" r:id="rId305" display="043910 Boeing Pneumatic Work Positioner (SO Due Date 6/2/16)" xr:uid="{00000000-0004-0000-0300-000030010000}"/>
    <hyperlink ref="A396" r:id="rId306" display="Drawings\Production DWG Packets\Weyco-Elkin\Weyco-Elkin Job 22413 Item 101.pdf" xr:uid="{00000000-0004-0000-0300-000031010000}"/>
    <hyperlink ref="R396" r:id="rId307" display="24413" xr:uid="{00000000-0004-0000-0300-000032010000}"/>
    <hyperlink ref="A399" r:id="rId308" display="Drawings\Production DWG Packets\Edco Inc SO.044315" xr:uid="{00000000-0004-0000-0300-000033010000}"/>
    <hyperlink ref="R399" r:id="rId309" display="24405" xr:uid="{00000000-0004-0000-0300-000034010000}"/>
    <hyperlink ref="A398:E398" r:id="rId310" display="044315    Edco Inc (Due Date)" xr:uid="{00000000-0004-0000-0300-000035010000}"/>
    <hyperlink ref="A403:E403" r:id="rId311" display="043700 Arbec (SO Due Date ?)" xr:uid="{00000000-0004-0000-0300-000036010000}"/>
    <hyperlink ref="U403" r:id="rId312" display="043700 Arbec (SO Due Date ?)" xr:uid="{00000000-0004-0000-0300-000037010000}"/>
    <hyperlink ref="R408" r:id="rId313" display="24063" xr:uid="{00000000-0004-0000-0300-000038010000}"/>
    <hyperlink ref="R409" r:id="rId314" display="24064" xr:uid="{00000000-0004-0000-0300-000039010000}"/>
    <hyperlink ref="A408" r:id="rId315" display="Drawings\Production DWG Packets\Arbec 043700\Arbec Job 24063 Item 411.pdf" xr:uid="{00000000-0004-0000-0300-00003A010000}"/>
    <hyperlink ref="A409" r:id="rId316" display="Drawings\Production DWG Packets\Arbec 043700\Arbec Job 24064 item 412.pdf" xr:uid="{00000000-0004-0000-0300-00003B010000}"/>
    <hyperlink ref="A410" r:id="rId317" display="Drawings\Production DWG Packets\Arbec 043700\Arbec Job 24065 Item 413.pdf" xr:uid="{00000000-0004-0000-0300-00003C010000}"/>
    <hyperlink ref="R410" r:id="rId318" display="24065" xr:uid="{00000000-0004-0000-0300-00003D010000}"/>
    <hyperlink ref="A415" r:id="rId319" display="Drawings\Production DWG Packets\Arbec 043700\Arbec Job 24061 Item 409.pdf" xr:uid="{00000000-0004-0000-0300-00003E010000}"/>
    <hyperlink ref="R415" r:id="rId320" display="24061" xr:uid="{00000000-0004-0000-0300-00003F010000}"/>
    <hyperlink ref="R407" r:id="rId321" display="24067" xr:uid="{00000000-0004-0000-0300-000040010000}"/>
    <hyperlink ref="A413" r:id="rId322" display="Drawings\Production DWG Packets\Arbec 043700\Arbec  Job 24060 Item 408.pdf" xr:uid="{00000000-0004-0000-0300-000041010000}"/>
    <hyperlink ref="R413" r:id="rId323" display="24060" xr:uid="{00000000-0004-0000-0300-000042010000}"/>
    <hyperlink ref="A417" r:id="rId324" display="Drawings\Production DWG Packets\Arbec 043700\Arbec Job 24057 Item 402.pdf" xr:uid="{00000000-0004-0000-0300-000043010000}"/>
    <hyperlink ref="R417" r:id="rId325" display="24057" xr:uid="{00000000-0004-0000-0300-000044010000}"/>
    <hyperlink ref="A404" r:id="rId326" display="Drawings\Production DWG Packets\Arbec 043700\Arbec Job 24058 Item 405.pdf" xr:uid="{00000000-0004-0000-0300-000045010000}"/>
    <hyperlink ref="R404" r:id="rId327" display="24058" xr:uid="{00000000-0004-0000-0300-000046010000}"/>
    <hyperlink ref="A418" r:id="rId328" display="Drawings\Production DWG Packets\Arbec 043700\Arbec Job 24053 Item 321.pdf" xr:uid="{00000000-0004-0000-0300-000047010000}"/>
    <hyperlink ref="R418" r:id="rId329" display="24053" xr:uid="{00000000-0004-0000-0300-000048010000}"/>
    <hyperlink ref="A414" r:id="rId330" display="Drawings\Production DWG Packets\Arbec 043700\Arbec Job 24054 Item 322.pdf" xr:uid="{00000000-0004-0000-0300-000049010000}"/>
    <hyperlink ref="R414" r:id="rId331" display="24054" xr:uid="{00000000-0004-0000-0300-00004A010000}"/>
    <hyperlink ref="R405" r:id="rId332" display="24062" xr:uid="{00000000-0004-0000-0300-00004B010000}"/>
    <hyperlink ref="A405" r:id="rId333" display="Drawings\Production DWG Packets\Arbec 043700\Arbec Job 24062 Item 410.pdf" xr:uid="{00000000-0004-0000-0300-00004C010000}"/>
    <hyperlink ref="A411" r:id="rId334" display="Drawings\Production DWG Packets\Arbec 043700\Arbec Job 24051 Item 319.pdf" xr:uid="{00000000-0004-0000-0300-00004D010000}"/>
    <hyperlink ref="R411" r:id="rId335" display="24051" xr:uid="{00000000-0004-0000-0300-00004E010000}"/>
    <hyperlink ref="A416" r:id="rId336" display="Drawings\Production DWG Packets\Arbec 043700\ARBEC Job 24059 Item 407.pdf" xr:uid="{00000000-0004-0000-0300-00004F010000}"/>
    <hyperlink ref="R416" r:id="rId337" display="24059" xr:uid="{00000000-0004-0000-0300-000050010000}"/>
    <hyperlink ref="A406" r:id="rId338" display="Drawings\Production DWG Packets\Arbec 043700\Arbec Job 24056 Item 324.pdf" xr:uid="{00000000-0004-0000-0300-000051010000}"/>
    <hyperlink ref="R406" r:id="rId339" display="24056" xr:uid="{00000000-0004-0000-0300-000052010000}"/>
    <hyperlink ref="A419" r:id="rId340" display="Drawings\Production DWG Packets\Arbec 043700\Arbec Job 24055 Item 323.pdf" xr:uid="{00000000-0004-0000-0300-000053010000}"/>
    <hyperlink ref="R419" r:id="rId341" display="24055" xr:uid="{00000000-0004-0000-0300-000054010000}"/>
    <hyperlink ref="A420" r:id="rId342" display="Drawings\Production DWG Packets\Arbec 043700\Arbec Job 24050 Item 318.pdf" xr:uid="{00000000-0004-0000-0300-000055010000}"/>
    <hyperlink ref="R420" r:id="rId343" display="24050" xr:uid="{00000000-0004-0000-0300-000056010000}"/>
    <hyperlink ref="A412" r:id="rId344" display="Drawings\Production DWG Packets\Arbec 043700\Arbec Job 24066 Item 414.pdf" xr:uid="{00000000-0004-0000-0300-000057010000}"/>
    <hyperlink ref="R412" r:id="rId345" display="BOMS\24066 - Arbec item 414 BOM.xlsx" xr:uid="{00000000-0004-0000-0300-000058010000}"/>
    <hyperlink ref="R422" r:id="rId346" display="24049" xr:uid="{00000000-0004-0000-0300-000059010000}"/>
    <hyperlink ref="A423" r:id="rId347" display="Drawings\Production DWG Packets\Arbec 043700\Arbec Job 24047 Item 316.pdf" xr:uid="{00000000-0004-0000-0300-00005A010000}"/>
    <hyperlink ref="R423" r:id="rId348" display="24047" xr:uid="{00000000-0004-0000-0300-00005B010000}"/>
    <hyperlink ref="A424" r:id="rId349" display="Drawings\Production DWG Packets\Arbec 043700\Arbec Job 24048 Item 317.pdf" xr:uid="{00000000-0004-0000-0300-00005C010000}"/>
    <hyperlink ref="R424" r:id="rId350" display="24048" xr:uid="{00000000-0004-0000-0300-00005D010000}"/>
    <hyperlink ref="A425" r:id="rId351" display="Drawings\Production DWG Packets\Arbec 043700\Arbec Job 24046 item 315.pdf" xr:uid="{00000000-0004-0000-0300-00005E010000}"/>
    <hyperlink ref="R425" r:id="rId352" display="24046" xr:uid="{00000000-0004-0000-0300-00005F010000}"/>
    <hyperlink ref="A421" r:id="rId353" display="Drawings\Production DWG Packets\Arbec 043700\Arbec Job 24045 Item 314.pdf" xr:uid="{00000000-0004-0000-0300-000060010000}"/>
    <hyperlink ref="R421" r:id="rId354" display="BOMS\24045 - Arbec item 314 .xlsx" xr:uid="{00000000-0004-0000-0300-000061010000}"/>
    <hyperlink ref="R426" r:id="rId355" display="24032" xr:uid="{00000000-0004-0000-0300-000062010000}"/>
    <hyperlink ref="A426" r:id="rId356" display="Drawings\Production DWG Packets\Arbec 043700\Arbec Job 24032 Item 202A.pdf" xr:uid="{00000000-0004-0000-0300-000063010000}"/>
    <hyperlink ref="A429" r:id="rId357" display="Drawings\Production DWG Packets\Arbec 043700\Arbec Job 24035 Item 204A.pdf" xr:uid="{00000000-0004-0000-0300-000064010000}"/>
    <hyperlink ref="A427" r:id="rId358" display="Drawings\Production DWG Packets\Arbec 043700\Arbec Job 24033 item 203.pdf" xr:uid="{00000000-0004-0000-0300-000065010000}"/>
    <hyperlink ref="R427" r:id="rId359" display="24033" xr:uid="{00000000-0004-0000-0300-000066010000}"/>
    <hyperlink ref="A430" r:id="rId360" display="Drawings\Production DWG Packets\Arbec 043700\Arbec Job 24034 Item 204.pdf" xr:uid="{00000000-0004-0000-0300-000067010000}"/>
    <hyperlink ref="R430" r:id="rId361" display="BOMS\24034 - Arbec Item 204 BOM.xlsx" xr:uid="{00000000-0004-0000-0300-000068010000}"/>
    <hyperlink ref="A431" r:id="rId362" display="Drawings\Production DWG Packets\Arbec 043700\Arbec Job 24037 Item 301.pdf" xr:uid="{00000000-0004-0000-0300-000069010000}"/>
    <hyperlink ref="R431" r:id="rId363" display="24037" xr:uid="{00000000-0004-0000-0300-00006A010000}"/>
    <hyperlink ref="A428" r:id="rId364" display="Drawings\Production DWG Packets\Arbec 043700\Arbec Job 24031 Item 202.pdf" xr:uid="{00000000-0004-0000-0300-00006B010000}"/>
    <hyperlink ref="R428" r:id="rId365" display="BOMS\24031 - Arbec Item 202.xlsx" xr:uid="{00000000-0004-0000-0300-00006C010000}"/>
    <hyperlink ref="A433" r:id="rId366" display="Drawings\Production DWG Packets\Arbec 043700\ARBEC Job 24038 Item 302.pdf" xr:uid="{00000000-0004-0000-0300-00006D010000}"/>
    <hyperlink ref="R433" r:id="rId367" display="24038" xr:uid="{00000000-0004-0000-0300-00006E010000}"/>
    <hyperlink ref="A432" r:id="rId368" display="Drawings\Production DWG Packets\Arbec 043700\Arbec Job 24040 Item 304.pdf" xr:uid="{00000000-0004-0000-0300-00006F010000}"/>
    <hyperlink ref="R432" r:id="rId369" display="24040" xr:uid="{00000000-0004-0000-0300-000070010000}"/>
    <hyperlink ref="A444" r:id="rId370" display="Drawings\Production DWG Packets\Arbec 043700\ARBEC Job 24029 Item 200.pdf" xr:uid="{00000000-0004-0000-0300-000071010000}"/>
    <hyperlink ref="R444" r:id="rId371" display="24029" xr:uid="{00000000-0004-0000-0300-000072010000}"/>
    <hyperlink ref="A443" r:id="rId372" display="Drawings\Production DWG Packets\Arbec 043700\Arbec Job 24024 Item 101.pdf" xr:uid="{00000000-0004-0000-0300-000073010000}"/>
    <hyperlink ref="R443" r:id="rId373" display="24024" xr:uid="{00000000-0004-0000-0300-000074010000}"/>
    <hyperlink ref="A434" r:id="rId374" display="Drawings\Production DWG Packets\Arbec 043700\Arbec Job 24041 Item 305.pdf" xr:uid="{00000000-0004-0000-0300-000075010000}"/>
    <hyperlink ref="R434" r:id="rId375" display="24041" xr:uid="{00000000-0004-0000-0300-000076010000}"/>
    <hyperlink ref="A441" r:id="rId376" display="Drawings\Production DWG Packets\Arbec 043700\Arbec Job 24030 Item 201.pdf" xr:uid="{00000000-0004-0000-0300-000077010000}"/>
    <hyperlink ref="R441" r:id="rId377" display="24030" xr:uid="{00000000-0004-0000-0300-000078010000}"/>
    <hyperlink ref="A438" r:id="rId378" display="Drawings\Production DWG Packets\Arbec 043700\Arbec Job 24025 Item 102.pdf" xr:uid="{00000000-0004-0000-0300-000079010000}"/>
    <hyperlink ref="R438" r:id="rId379" display="24025" xr:uid="{00000000-0004-0000-0300-00007A010000}"/>
    <hyperlink ref="R439" r:id="rId380" display="24027" xr:uid="{00000000-0004-0000-0300-00007B010000}"/>
    <hyperlink ref="A440" r:id="rId381" display="Drawings\Production DWG Packets\Arbec 043700\Arbec Job 24028 Item 104.pdf" xr:uid="{00000000-0004-0000-0300-00007C010000}"/>
    <hyperlink ref="R440" r:id="rId382" display="24028" xr:uid="{00000000-0004-0000-0300-00007D010000}"/>
    <hyperlink ref="A436" r:id="rId383" display="Drawings\Production DWG Packets\Arbec 043700\Arbec Job 24036 Item 205.pdf" xr:uid="{00000000-0004-0000-0300-00007E010000}"/>
    <hyperlink ref="R436" r:id="rId384" display="BOMS\24036 - Arbec item .xlsx" xr:uid="{00000000-0004-0000-0300-00007F010000}"/>
    <hyperlink ref="A435" r:id="rId385" display="Drawings\Production DWG Packets\Arbec 043700\Arbec Job 24052 Item 320.pdf" xr:uid="{00000000-0004-0000-0300-000080010000}"/>
    <hyperlink ref="R435" r:id="rId386" display="24052" xr:uid="{00000000-0004-0000-0300-000081010000}"/>
    <hyperlink ref="A437" r:id="rId387" display="Drawings\Production DWG Packets\Arbec 043700\Arbec Job 24039 Item 303.pdf" xr:uid="{00000000-0004-0000-0300-000082010000}"/>
    <hyperlink ref="A439" r:id="rId388" display="Drawings\Production DWG Packets\Arbec 043700\Arbec Job 24027 Item 103.pdf" xr:uid="{00000000-0004-0000-0300-000083010000}"/>
    <hyperlink ref="R442" r:id="rId389" display="24026" xr:uid="{00000000-0004-0000-0300-000084010000}"/>
    <hyperlink ref="R437" r:id="rId390" display="24039" xr:uid="{00000000-0004-0000-0300-000085010000}"/>
    <hyperlink ref="R453" r:id="rId391" display="24223" xr:uid="{00000000-0004-0000-0300-000086010000}"/>
    <hyperlink ref="R454" r:id="rId392" display="24224" xr:uid="{00000000-0004-0000-0300-000087010000}"/>
    <hyperlink ref="R455" r:id="rId393" display="24225" xr:uid="{00000000-0004-0000-0300-000088010000}"/>
    <hyperlink ref="A452:E452" r:id="rId394" display="043694    Arauco - North America (Due Date)" xr:uid="{00000000-0004-0000-0300-000089010000}"/>
    <hyperlink ref="A453" r:id="rId395" display="Drawings\Production DWG Packets\Arauco North America SO.043694\Arauco USA Job 24223 item 03.pdf" xr:uid="{00000000-0004-0000-0300-00008A010000}"/>
    <hyperlink ref="A454" r:id="rId396" display="Drawings\Production DWG Packets\Arauco North America SO.043694\Arauco USA Job 24224 Item 04.pdf" xr:uid="{00000000-0004-0000-0300-00008B010000}"/>
    <hyperlink ref="A455" r:id="rId397" display="Drawings\Production DWG Packets\Arauco North America SO.043694\Arauco USA Job 24225 Item 05.pdf" xr:uid="{00000000-0004-0000-0300-00008C010000}"/>
    <hyperlink ref="A458" r:id="rId398" display="Drawings\Production DWG Packets\Unifix USA.044106\Unifix USA Job 24276 Item 101.pdf" xr:uid="{00000000-0004-0000-0300-00008D010000}"/>
    <hyperlink ref="R458" r:id="rId399" display="24276" xr:uid="{00000000-0004-0000-0300-00008E010000}"/>
    <hyperlink ref="A457:E457" r:id="rId400" display="044106 Unifix USA ( SO Due Date 9/24/16)" xr:uid="{00000000-0004-0000-0300-00008F010000}"/>
    <hyperlink ref="A468" r:id="rId401" display="Drawings\Production DWG Packets\Robert Weed Ply So. 044923\Robert Weed Job 24892, Item 102.pdf" xr:uid="{00000000-0004-0000-0300-000090010000}"/>
    <hyperlink ref="R468" r:id="rId402" display="24892" xr:uid="{00000000-0004-0000-0300-000091010000}"/>
    <hyperlink ref="R470" r:id="rId403" display="24896" xr:uid="{00000000-0004-0000-0300-000092010000}"/>
    <hyperlink ref="A469" r:id="rId404" display="Drawings\Production DWG Packets\Robert Weed Ply So. 044923\Robert Weed Job 24893, Item 101.pdf" xr:uid="{00000000-0004-0000-0300-000093010000}"/>
    <hyperlink ref="R469" r:id="rId405" display="24893" xr:uid="{00000000-0004-0000-0300-000094010000}"/>
    <hyperlink ref="A467:E467" r:id="rId406" display="044923 Robert Weed SO Due Date 12/16" xr:uid="{00000000-0004-0000-0300-000095010000}"/>
    <hyperlink ref="A476" r:id="rId407" display="Drawings\Production DWG Packets\Boeing SO.043802 Job 23734\Boeing Job 23734 Item 01.pdf" xr:uid="{00000000-0004-0000-0300-000096010000}"/>
    <hyperlink ref="R476" r:id="rId408" display="23734" xr:uid="{00000000-0004-0000-0300-000097010000}"/>
    <hyperlink ref="A475:E475" r:id="rId409" display="043082     Boeing      (SO Due Date 4/15/2016 )" xr:uid="{00000000-0004-0000-0300-000098010000}"/>
    <hyperlink ref="U475" r:id="rId410" display="043082     Boeing      (SO Due Date 4/15/2016 )" xr:uid="{00000000-0004-0000-0300-000099010000}"/>
    <hyperlink ref="A481" r:id="rId411" display="Drawings\Production DWG Packets\Kruger So.044430\Kruger Job 24551 Item 103.pdf" xr:uid="{00000000-0004-0000-0300-00009A010000}"/>
    <hyperlink ref="A482" r:id="rId412" display="Drawings\Production DWG Packets\Kruger So.044430\Kruger Job 24552, Item 104.pdf" xr:uid="{00000000-0004-0000-0300-00009B010000}"/>
    <hyperlink ref="A480" r:id="rId413" display="Drawings\Production DWG Packets\Kruger So.044430\Kruger Job 24550, Item 102.pdf" xr:uid="{00000000-0004-0000-0300-00009C010000}"/>
    <hyperlink ref="A479" r:id="rId414" display="Drawings\Production DWG Packets\Kruger So.044430\Kruger Job 24549, Item 101.pdf" xr:uid="{00000000-0004-0000-0300-00009D010000}"/>
    <hyperlink ref="A483" r:id="rId415" display="Drawings\Production DWG Packets\Kruger So.044430\Kruger Job 24905, Item 106.pdf" xr:uid="{00000000-0004-0000-0300-00009E010000}"/>
    <hyperlink ref="R479" r:id="rId416" display="24549" xr:uid="{00000000-0004-0000-0300-00009F010000}"/>
    <hyperlink ref="R480" r:id="rId417" display="24550" xr:uid="{00000000-0004-0000-0300-0000A0010000}"/>
    <hyperlink ref="R481" r:id="rId418" display="24551" xr:uid="{00000000-0004-0000-0300-0000A1010000}"/>
    <hyperlink ref="R482" r:id="rId419" display="24552" xr:uid="{00000000-0004-0000-0300-0000A2010000}"/>
    <hyperlink ref="A478:E478" r:id="rId420" display="044430 Kruger " xr:uid="{00000000-0004-0000-0300-0000A3010000}"/>
    <hyperlink ref="R483" r:id="rId421" display="24905" xr:uid="{00000000-0004-0000-0300-0000A4010000}"/>
    <hyperlink ref="A490" r:id="rId422" display="Drawings\Production DWG Packets\Cascade Tissue Grp SO. 044786\Cascade Tissue Grp Job 25027, Item 313.pdf" xr:uid="{00000000-0004-0000-0300-0000A5010000}"/>
    <hyperlink ref="A489" r:id="rId423" display="Drawings\Production DWG Packets\Cascade Tissue Grp SO. 044786\Cascade Tissue Grp. Job 24991, Item 311.pdf" xr:uid="{00000000-0004-0000-0300-0000A6010000}"/>
    <hyperlink ref="A488" r:id="rId424" display="Drawings\Production DWG Packets\Cascade Tissue Grp SO. 044786\Cascade Tissue Grp. Job 24990, Item 310.pdf" xr:uid="{00000000-0004-0000-0300-0000A7010000}"/>
    <hyperlink ref="A486:E486" r:id="rId425" display="044786 Cascades " xr:uid="{00000000-0004-0000-0300-0000A8010000}"/>
    <hyperlink ref="R489" r:id="rId426" display="24991" xr:uid="{00000000-0004-0000-0300-0000A9010000}"/>
    <hyperlink ref="R490" r:id="rId427" display="25027" xr:uid="{00000000-0004-0000-0300-0000AA010000}"/>
    <hyperlink ref="A487" r:id="rId428" display="Drawings\Production DWG Packets\Cascade Tissue Grp SO. 044786\Cascade Tissue Grp Job 24989, Item 301.pdf" xr:uid="{00000000-0004-0000-0300-0000AB010000}"/>
    <hyperlink ref="R495" r:id="rId429" display="25089" xr:uid="{00000000-0004-0000-0300-0000AC010000}"/>
    <hyperlink ref="A495" r:id="rId430" display="Drawings\Production DWG Packets\Boeing SO. 045369 Job 25089" xr:uid="{00000000-0004-0000-0300-0000AD010000}"/>
    <hyperlink ref="U497" r:id="rId431" display="043082     Boeing      (SO Due Date 4/15/2016 )" xr:uid="{00000000-0004-0000-0300-0000AE010000}"/>
    <hyperlink ref="R508" r:id="rId432" display="24469" xr:uid="{00000000-0004-0000-0300-0000AF010000}"/>
    <hyperlink ref="R503" r:id="rId433" display="24464" xr:uid="{00000000-0004-0000-0300-0000B0010000}"/>
    <hyperlink ref="R505" r:id="rId434" display="24466" xr:uid="{00000000-0004-0000-0300-0000B1010000}"/>
    <hyperlink ref="A506" r:id="rId435" display="Drawings\Production DWG Packets\Tencate Advance SO. 043587\Tencate Adv. Job 24467, Item 121.pdf" xr:uid="{00000000-0004-0000-0300-0000B2010000}"/>
    <hyperlink ref="A503" r:id="rId436" display="Drawings\Production DWG Packets\Tencate Advance SO. 043587\Tencate Adv. Job 24464 Item 106.pdf" xr:uid="{00000000-0004-0000-0300-0000B3010000}"/>
    <hyperlink ref="A502" r:id="rId437" display="Drawings\Production DWG Packets\Tencate Advance SO. 043587\Tencate Adv.  Job 24463, Item 105.pdf" xr:uid="{00000000-0004-0000-0300-0000B4010000}"/>
    <hyperlink ref="A512" r:id="rId438" display="Drawings\Production DWG Packets\Tencate Advance SO. 043587\Tencate Adv. Job 24472, Item 126.pdf" xr:uid="{00000000-0004-0000-0300-0000B5010000}"/>
    <hyperlink ref="A508" r:id="rId439" display="Drawings\Production DWG Packets\Tencate Advance SO. 043587\Tencate Adv. Job 24469, Item 123.pdf" xr:uid="{00000000-0004-0000-0300-0000B6010000}"/>
    <hyperlink ref="R512" r:id="rId440" display="24472" xr:uid="{00000000-0004-0000-0300-0000B7010000}"/>
    <hyperlink ref="A504" r:id="rId441" display="Drawings\Production DWG Packets\Tencate Advance SO. 043587\Tencate Adv. Job 24465, Item 110.pdf" xr:uid="{00000000-0004-0000-0300-0000B8010000}"/>
    <hyperlink ref="A500" r:id="rId442" display="Drawings\Production DWG Packets\Tencate Advance SO. 043587\Tencate Adv. Job 24461, Item 103.pdf" xr:uid="{00000000-0004-0000-0300-0000B9010000}"/>
    <hyperlink ref="R504" r:id="rId443" display="24465" xr:uid="{00000000-0004-0000-0300-0000BA010000}"/>
    <hyperlink ref="R506" r:id="rId444" display="24467" xr:uid="{00000000-0004-0000-0300-0000BB010000}"/>
    <hyperlink ref="A509" r:id="rId445" display="Drawings\Production DWG Packets\Tencate Advance SO. 043587\Tencate Adv. Job 24470, Item 124.pdf" xr:uid="{00000000-0004-0000-0300-0000BC010000}"/>
    <hyperlink ref="A519" r:id="rId446" display="Drawings\Production DWG Packets\Tencate Advance SO. 043587\Tencate Adv. Job 25045, Item 127.pdf" xr:uid="{00000000-0004-0000-0300-0000BD010000}"/>
    <hyperlink ref="A507" r:id="rId447" display="Drawings\Production DWG Packets\Tencate Advance SO. 043587\Tencate Adv. Job 24468 item 122.pdf" xr:uid="{00000000-0004-0000-0300-0000BE010000}"/>
    <hyperlink ref="A505" r:id="rId448" display="Drawings\Production DWG Packets\Tencate Advance SO. 043587\Tencate Adv. Job 24466, Item 120.pdf" xr:uid="{00000000-0004-0000-0300-0000BF010000}"/>
    <hyperlink ref="A501" r:id="rId449" display="Drawings\Production DWG Packets\Tencate Advance SO. 043587\Tencate Adv Job 24462, Item 104.pdf" xr:uid="{00000000-0004-0000-0300-0000C0010000}"/>
    <hyperlink ref="R500" r:id="rId450" display="24461" xr:uid="{00000000-0004-0000-0300-0000C1010000}"/>
    <hyperlink ref="R509" r:id="rId451" display="24470" xr:uid="{00000000-0004-0000-0300-0000C2010000}"/>
    <hyperlink ref="R501" r:id="rId452" display="24462" xr:uid="{00000000-0004-0000-0300-0000C3010000}"/>
    <hyperlink ref="R519" r:id="rId453" display="25045" xr:uid="{00000000-0004-0000-0300-0000C4010000}"/>
    <hyperlink ref="A520" r:id="rId454" display="Drawings\Production DWG Packets\Tencate Advance SO. 043587\Tencate Adv. Job 24473, Item 130.pdf" xr:uid="{00000000-0004-0000-0300-0000C5010000}"/>
    <hyperlink ref="A521" r:id="rId455" display="Drawings\Production DWG Packets\Tencate Advance SO. 043587\Tencate Adv. Job 24476, Item 133.pdf" xr:uid="{00000000-0004-0000-0300-0000C6010000}"/>
    <hyperlink ref="A523" r:id="rId456" display="Drawings\Production DWG Packets\Tencate Advance SO. 043587\Tencate Adv. Job 24474, Item 131.pdf" xr:uid="{00000000-0004-0000-0300-0000C7010000}"/>
    <hyperlink ref="A522" r:id="rId457" display="Drawings\Production DWG Packets\Tencate Advance SO. 043587\Tencate Adv. Job 24468 item 122.pdf" xr:uid="{00000000-0004-0000-0300-0000C8010000}"/>
    <hyperlink ref="R522" r:id="rId458" display="24468" xr:uid="{00000000-0004-0000-0300-0000C9010000}"/>
    <hyperlink ref="R523" r:id="rId459" display="24474" xr:uid="{00000000-0004-0000-0300-0000CA010000}"/>
    <hyperlink ref="A511" r:id="rId460" display="Drawings\Production DWG Packets\Tencate Advance SO. 043587\Tencate Adv.  Job 24471, Item 125.pdf" xr:uid="{00000000-0004-0000-0300-0000CB010000}"/>
    <hyperlink ref="A499" r:id="rId461" display="Drawings\Production DWG Packets\Tencate Advance SO. 043587\Tencate Adv. Job 24460, Item 102.pdf" xr:uid="{00000000-0004-0000-0300-0000CC010000}"/>
    <hyperlink ref="A531" r:id="rId462" display="Drawings\Production DWG Packets\Kapstone SO. 044962\Kapstone Job 24970, Item 160.pdf" xr:uid="{00000000-0004-0000-0300-0000CD010000}"/>
    <hyperlink ref="R531" r:id="rId463" display="24970" xr:uid="{00000000-0004-0000-0300-0000CE010000}"/>
    <hyperlink ref="A529" r:id="rId464" display="Drawings\Production DWG Packets\Kapstone SO. 044962\Kapstone Job 24968, Item 138.pdf" xr:uid="{00000000-0004-0000-0300-0000CF010000}"/>
    <hyperlink ref="A528" r:id="rId465" display="Drawings\Production DWG Packets\Kapstone SO. 044962\Kapstone Job 24967, Item 137.pdf" xr:uid="{00000000-0004-0000-0300-0000D0010000}"/>
    <hyperlink ref="A530" r:id="rId466" display="Drawings\Production DWG Packets\Kapstone SO. 044962\Kapstone Job 24969, Item 156.pdf" xr:uid="{00000000-0004-0000-0300-0000D1010000}"/>
    <hyperlink ref="R528" r:id="rId467" display="24967" xr:uid="{00000000-0004-0000-0300-0000D2010000}"/>
    <hyperlink ref="R529" r:id="rId468" display="24968" xr:uid="{00000000-0004-0000-0300-0000D3010000}"/>
    <hyperlink ref="R530" r:id="rId469" display="24969" xr:uid="{00000000-0004-0000-0300-0000D4010000}"/>
    <hyperlink ref="A527:E527" r:id="rId470" display="044962 Kapstone (SO Due Date 2/10/17)" xr:uid="{00000000-0004-0000-0300-0000D5010000}"/>
    <hyperlink ref="U536" r:id="rId471" display="043082     Boeing      (SO Due Date 4/15/2016 )" xr:uid="{00000000-0004-0000-0300-0000D6010000}"/>
    <hyperlink ref="A537" r:id="rId472" display="Drawings\Production DWG Packets\Resolute FO SO.045253\Resolute FP Job 25081, Item 101.pdf" xr:uid="{00000000-0004-0000-0300-0000D7010000}"/>
    <hyperlink ref="A538" r:id="rId473" display="Drawings\Production DWG Packets\Resolute FO SO.045253\Resolute FP Job 25082, Item 102.pdf" xr:uid="{00000000-0004-0000-0300-0000D8010000}"/>
    <hyperlink ref="A536:E536" r:id="rId474" display="045253 Resolute Forest Products (SO Due Date 3/27/17)" xr:uid="{00000000-0004-0000-0300-0000D9010000}"/>
    <hyperlink ref="R538" r:id="rId475" display="25082" xr:uid="{00000000-0004-0000-0300-0000DA010000}"/>
    <hyperlink ref="R537" r:id="rId476" display="25081" xr:uid="{00000000-0004-0000-0300-0000DB010000}"/>
    <hyperlink ref="A547" r:id="rId477" display="Drawings\Production DWG Packets\Norbord-Lanett SO\Norbord Lanett Job 25626, Item 101.pdf" xr:uid="{00000000-0004-0000-0300-0000DC010000}"/>
    <hyperlink ref="R547" r:id="rId478" display="25626" xr:uid="{00000000-0004-0000-0300-0000DD010000}"/>
    <hyperlink ref="A546:E546" r:id="rId479" display="046293 Norbord Lanett" xr:uid="{00000000-0004-0000-0300-0000DE010000}"/>
    <hyperlink ref="A551" r:id="rId480" display="Drawings\Production DWG Packets\Freres Lumber SO.046307\Freres Lumber Job 25630, Item 101.pdf" xr:uid="{00000000-0004-0000-0300-0000DF010000}"/>
    <hyperlink ref="R551" r:id="rId481" display="25630" xr:uid="{00000000-0004-0000-0300-0000E0010000}"/>
    <hyperlink ref="U553" r:id="rId482" display="043082     Boeing      (SO Due Date 4/15/2016 )" xr:uid="{00000000-0004-0000-0300-0000E1010000}"/>
    <hyperlink ref="A553:E553" r:id="rId483" display="044453  Globe Machine R &amp; D Seamer" xr:uid="{00000000-0004-0000-0300-0000E2010000}"/>
    <hyperlink ref="A554" r:id="rId484" display="Drawings\Production DWG Packets\Globe R&amp;D SO.044453\Globe R&amp;D Job 25671, Item 113.pdf" xr:uid="{00000000-0004-0000-0300-0000E3010000}"/>
    <hyperlink ref="R554" r:id="rId485" xr:uid="{00000000-0004-0000-0300-0000E4010000}"/>
    <hyperlink ref="U558" r:id="rId486" display="25431" xr:uid="{00000000-0004-0000-0300-0000E5010000}"/>
    <hyperlink ref="U559" r:id="rId487" display="25432" xr:uid="{00000000-0004-0000-0300-0000E6010000}"/>
    <hyperlink ref="A557" r:id="rId488" display="Drawings\Production DWG Packets\GP Quanah SO.046045\GP Quanah Job 25430, Item 101.pdf" xr:uid="{00000000-0004-0000-0300-0000E7010000}"/>
    <hyperlink ref="A558" r:id="rId489" display="Drawings\Production DWG Packets\GP Quanah SO.046045\GP Quanah Job 25431, Item102.pdf" xr:uid="{00000000-0004-0000-0300-0000E8010000}"/>
    <hyperlink ref="A559" r:id="rId490" display="Drawings\Production DWG Packets\GP Quanah SO.046045\GP Quanah Job 25432, Item103.pdf" xr:uid="{00000000-0004-0000-0300-0000E9010000}"/>
    <hyperlink ref="U557" r:id="rId491" display="25430" xr:uid="{00000000-0004-0000-0300-0000EA010000}"/>
    <hyperlink ref="A563:E563" r:id="rId492" display="046100 GP Warm Springs" xr:uid="{00000000-0004-0000-0300-0000EB010000}"/>
    <hyperlink ref="A564" r:id="rId493" display="Drawings\Production DWG Packets\GP Warm Springs So. 046100\GP Warm Springs Job 25460, Item 101.pdf" xr:uid="{00000000-0004-0000-0300-0000EC010000}"/>
    <hyperlink ref="U564" r:id="rId494" display="25460" xr:uid="{00000000-0004-0000-0300-0000ED010000}"/>
    <hyperlink ref="A569" r:id="rId495" display="Drawings\Production DWG Packets\Norbord-Lanett 2 SO.46305\Norbord Lanett 2 Job 25617, Item 113.pdf" xr:uid="{00000000-0004-0000-0300-0000EE010000}"/>
    <hyperlink ref="A570" r:id="rId496" display="Drawings\Production DWG Packets\Norbord-Lanett 2 SO.46305\Norbord Lanett 2 Job 25619, Item 115 .pdf" xr:uid="{00000000-0004-0000-0300-0000EF010000}"/>
    <hyperlink ref="A571" r:id="rId497" display="Drawings\Production DWG Packets\Norbord-Lanett 2 SO.46305\Norbord Lanett 2 Job 25618, Item 114.pdf" xr:uid="{00000000-0004-0000-0300-0000F0010000}"/>
    <hyperlink ref="A572" r:id="rId498" display="Drawings\Production DWG Packets\Norbord-Lanett 2 SO.46305\Norbord Lanett 2 Job 25616, Item 106 .pdf" xr:uid="{00000000-0004-0000-0300-0000F1010000}"/>
    <hyperlink ref="A573" r:id="rId499" display="Drawings\Production DWG Packets\Norbord-Lanett 2 SO.46305\Norbord Lanett 2 Job 25612, Item 102 .pdf" xr:uid="{00000000-0004-0000-0300-0000F2010000}"/>
    <hyperlink ref="A574" r:id="rId500" display="Drawings\Production DWG Packets\Norbord-Lanett 2 SO.46305\Norbord Lanett 2 Job 25615, Item 104 .pdf" xr:uid="{00000000-0004-0000-0300-0000F3010000}"/>
    <hyperlink ref="V569" r:id="rId501" display="25617" xr:uid="{00000000-0004-0000-0300-0000F4010000}"/>
    <hyperlink ref="V571" r:id="rId502" display="25618" xr:uid="{00000000-0004-0000-0300-0000F5010000}"/>
    <hyperlink ref="V570" r:id="rId503" display="25619" xr:uid="{00000000-0004-0000-0300-0000F6010000}"/>
    <hyperlink ref="V572" r:id="rId504" display="25616" xr:uid="{00000000-0004-0000-0300-0000F7010000}"/>
    <hyperlink ref="V573" r:id="rId505" display="25612" xr:uid="{00000000-0004-0000-0300-0000F8010000}"/>
    <hyperlink ref="V574" r:id="rId506" display="25615" xr:uid="{00000000-0004-0000-0300-0000F9010000}"/>
    <hyperlink ref="A568:E568" r:id="rId507" display="46305 Norbord Lanett #2" xr:uid="{00000000-0004-0000-0300-0000FA010000}"/>
    <hyperlink ref="A583" r:id="rId508" display="Drawings\Production DWG Packets\Columbia FP Trumann\Columbia Job 26011, Item 101 .pdf" xr:uid="{00000000-0004-0000-0300-0000FB010000}"/>
    <hyperlink ref="A584" r:id="rId509" display="Drawings\Production DWG Packets\Columbia FP Trumann\Columbia Job 26043, Item 102 .pdf" xr:uid="{00000000-0004-0000-0300-0000FC010000}"/>
    <hyperlink ref="A582:E582" r:id="rId510" display="046744 Columbia F.P. Trumann " xr:uid="{00000000-0004-0000-0300-0000FD010000}"/>
    <hyperlink ref="V583" r:id="rId511" display="26011" xr:uid="{00000000-0004-0000-0300-0000FE010000}"/>
    <hyperlink ref="V584" r:id="rId512" display="26043" xr:uid="{00000000-0004-0000-0300-0000FF010000}"/>
    <hyperlink ref="A587" r:id="rId513" display="Drawings\Production DWG Packets\Westrock SO.045972\Westrock Job 25792, Item 101.pdf" xr:uid="{00000000-0004-0000-0300-000000020000}"/>
    <hyperlink ref="A588" r:id="rId514" display="Drawings\Production DWG Packets\Westrock SO.045972\Westrock Job 25793, Item 102.pdf" xr:uid="{00000000-0004-0000-0300-000001020000}"/>
    <hyperlink ref="A590" r:id="rId515" display="Drawings\Production DWG Packets\Westrock SO.045972\Westrock Job 25795, Item 104 .pdf" xr:uid="{00000000-0004-0000-0300-000002020000}"/>
    <hyperlink ref="V587" r:id="rId516" display="25792" xr:uid="{00000000-0004-0000-0300-000003020000}"/>
    <hyperlink ref="V588" r:id="rId517" display="25793" xr:uid="{00000000-0004-0000-0300-000004020000}"/>
    <hyperlink ref="V590" r:id="rId518" display="25795" xr:uid="{00000000-0004-0000-0300-000005020000}"/>
    <hyperlink ref="A589" r:id="rId519" display="Drawings\Production DWG Packets\Westrock SO.045972\Westrock Job 25794, Item 103.pdf" xr:uid="{00000000-0004-0000-0300-000006020000}"/>
    <hyperlink ref="V589" r:id="rId520" display="25794" xr:uid="{00000000-0004-0000-0300-000007020000}"/>
    <hyperlink ref="A615" r:id="rId521" display="Drawings\Production DWG Packets\Huber Eng. Woods Spring City\Huber Spring City Job 2578, Item 126.pdf" xr:uid="{00000000-0004-0000-0300-000008020000}"/>
    <hyperlink ref="A616" r:id="rId522" display="Drawings\Production DWG Packets\Huber Eng. Woods Spring City\Huber Spring City Job 25579, Item 127.pdf" xr:uid="{00000000-0004-0000-0300-000009020000}"/>
    <hyperlink ref="A618" r:id="rId523" display="Drawings\Production DWG Packets\Huber Eng. Woods Spring City\Huber Job 25580, Item128.pdf" xr:uid="{00000000-0004-0000-0300-00000A020000}"/>
    <hyperlink ref="A619" r:id="rId524" display="Drawings\Production DWG Packets\Huber Eng. Woods Spring City\25581.Huber.Item129.pdf" xr:uid="{00000000-0004-0000-0300-00000B020000}"/>
    <hyperlink ref="A599:E599" r:id="rId525" display="046029 Huber Spring City" xr:uid="{00000000-0004-0000-0300-00000C020000}"/>
    <hyperlink ref="A610" r:id="rId526" display="Drawings\Production DWG Packets\Huber Eng. Woods Spring City\Huber Job 25568, Item 105.pdf" xr:uid="{00000000-0004-0000-0300-00000D020000}"/>
    <hyperlink ref="A612" r:id="rId527" display="Drawings\Production DWG Packets\Huber Eng. Woods Spring City\Huber Job 25569, Item 106.pdf" xr:uid="{00000000-0004-0000-0300-00000E020000}"/>
    <hyperlink ref="A614" r:id="rId528" display="Drawings\Production DWG Packets\Huber Eng. Woods Spring City\Huber Job 25593, Item 102.pdf" xr:uid="{00000000-0004-0000-0300-00000F020000}"/>
    <hyperlink ref="A609" r:id="rId529" display="Drawings\Production DWG Packets\Huber Eng. Woods Spring City\Huber Job 25572 Item 109.pdf" xr:uid="{00000000-0004-0000-0300-000010020000}"/>
    <hyperlink ref="A620" r:id="rId530" display="Drawings\Production DWG Packets\Huber Eng. Woods Spring City\Huber Job 25575, Item 121.pdf" xr:uid="{00000000-0004-0000-0300-000011020000}"/>
    <hyperlink ref="A617" r:id="rId531" display="Drawings\Production DWG Packets\Huber Eng. Woods Spring City\Huber Job 25570, Item 107.pdf" xr:uid="{00000000-0004-0000-0300-000012020000}"/>
    <hyperlink ref="A607" r:id="rId532" display="Drawings\Production DWG Packets\Huber Eng. Woods Spring City\Huber Job 25595, Item 100.pdf" xr:uid="{00000000-0004-0000-0300-000013020000}"/>
    <hyperlink ref="A602" r:id="rId533" display="Drawings\Production DWG Packets\Huber Eng. Woods Spring City\Huber Job 25596, Item 101.pdf" xr:uid="{00000000-0004-0000-0300-000014020000}"/>
    <hyperlink ref="A604" r:id="rId534" display="Drawings\Production DWG Packets\Huber Eng. Woods Spring City\Huber Job 25574, Item 111.pdf" xr:uid="{00000000-0004-0000-0300-000015020000}"/>
    <hyperlink ref="U618" r:id="rId535" display="25580" xr:uid="{00000000-0004-0000-0300-000016020000}"/>
    <hyperlink ref="U619" r:id="rId536" display="25581" xr:uid="{00000000-0004-0000-0300-000017020000}"/>
    <hyperlink ref="U613" r:id="rId537" display="25567" xr:uid="{00000000-0004-0000-0300-000018020000}"/>
    <hyperlink ref="U615" r:id="rId538" display="25578" xr:uid="{00000000-0004-0000-0300-000019020000}"/>
    <hyperlink ref="U616" r:id="rId539" display="25579" xr:uid="{00000000-0004-0000-0300-00001A020000}"/>
    <hyperlink ref="U610" r:id="rId540" display="25568" xr:uid="{00000000-0004-0000-0300-00001B020000}"/>
    <hyperlink ref="U612" r:id="rId541" display="25569" xr:uid="{00000000-0004-0000-0300-00001C020000}"/>
    <hyperlink ref="U617" r:id="rId542" display="25570" xr:uid="{00000000-0004-0000-0300-00001D020000}"/>
    <hyperlink ref="U620" r:id="rId543" display="25575" xr:uid="{00000000-0004-0000-0300-00001E020000}"/>
    <hyperlink ref="U609" r:id="rId544" display="BOMS\25572 - Huber item 109.xlsx" xr:uid="{00000000-0004-0000-0300-00001F020000}"/>
    <hyperlink ref="U614" r:id="rId545" display="25593" xr:uid="{00000000-0004-0000-0300-000020020000}"/>
    <hyperlink ref="U602" r:id="rId546" display="25596" xr:uid="{00000000-0004-0000-0300-000021020000}"/>
    <hyperlink ref="A611" r:id="rId547" display="Drawings\Production DWG Packets\Huber Eng. Woods Spring City\Huber Job 25571, Item 108.pdf" xr:uid="{00000000-0004-0000-0300-000022020000}"/>
    <hyperlink ref="A608" r:id="rId548" display="Drawings\Production DWG Packets\Huber Eng. Woods Spring City\Huber Job 25573, Item 110.pdf" xr:uid="{00000000-0004-0000-0300-000023020000}"/>
    <hyperlink ref="U611" r:id="rId549" display="matl list" xr:uid="{00000000-0004-0000-0300-000024020000}"/>
    <hyperlink ref="U608" r:id="rId550" display="matl list" xr:uid="{00000000-0004-0000-0300-000025020000}"/>
    <hyperlink ref="U606" r:id="rId551" display="matl list" xr:uid="{00000000-0004-0000-0300-000026020000}"/>
    <hyperlink ref="A603" r:id="rId552" display="Drawings\Production DWG Packets\Huber Eng. Woods Spring City\Huber Job 25576, Item 123.pdf" xr:uid="{00000000-0004-0000-0300-000027020000}"/>
    <hyperlink ref="A605" r:id="rId553" display="Drawings\Production DWG Packets\Huber Eng. Woods Spring City\Huber Job 25577, Item 124.pdf" xr:uid="{00000000-0004-0000-0300-000028020000}"/>
    <hyperlink ref="U604" r:id="rId554" display="25574" xr:uid="{00000000-0004-0000-0300-000029020000}"/>
    <hyperlink ref="A606" r:id="rId555" display="Drawings\Production DWG Packets\Huber Eng. Woods Spring City\Huber Job 25594, Item 104.pdf" xr:uid="{00000000-0004-0000-0300-00002A020000}"/>
    <hyperlink ref="A613" r:id="rId556" display="Drawings\Production DWG Packets\Huber Eng. Woods Spring City\Huber Job 25567, Item 103.pdf" xr:uid="{00000000-0004-0000-0300-00002B020000}"/>
    <hyperlink ref="U607" r:id="rId557" display="25595" xr:uid="{00000000-0004-0000-0300-00002C020000}"/>
    <hyperlink ref="U603" r:id="rId558" display="25576" xr:uid="{00000000-0004-0000-0300-00002D020000}"/>
    <hyperlink ref="U605" r:id="rId559" display="BOMS\25577 - Huber item 124 .xlsx" xr:uid="{00000000-0004-0000-0300-00002E020000}"/>
    <hyperlink ref="A601" r:id="rId560" display="Drawings\Production DWG Packets\Huber Eng. Woods Spring City\Huber Job 26364, Item 520.pdf" xr:uid="{00000000-0004-0000-0300-00002F020000}"/>
    <hyperlink ref="U601" r:id="rId561" xr:uid="{00000000-0004-0000-0300-000030020000}"/>
    <hyperlink ref="A622:E622" r:id="rId562" display="46305 Norbord Lanett #2" xr:uid="{00000000-0004-0000-0300-000031020000}"/>
    <hyperlink ref="A623" r:id="rId563" display="Drawings\Production DWG Packets\Norbord Lanett 2 SO.046305\Norbord Lanett 2, Job  26292, Item 112.pdf" xr:uid="{00000000-0004-0000-0300-000032020000}"/>
    <hyperlink ref="A624" r:id="rId564" display="Drawings\Production DWG Packets\Norbord Lanett 2 SO.046305\Norbord Lanett 2, Job 26293, Item 201.pdf" xr:uid="{00000000-0004-0000-0300-000033020000}"/>
    <hyperlink ref="U623" r:id="rId565" display="26292" xr:uid="{00000000-0004-0000-0300-000034020000}"/>
    <hyperlink ref="U624" r:id="rId566" display="26293" xr:uid="{00000000-0004-0000-0300-000035020000}"/>
    <hyperlink ref="U629" r:id="rId567" display="25090" xr:uid="{00000000-0004-0000-0300-000036020000}"/>
    <hyperlink ref="A630" r:id="rId568" display="Drawings\Production DWG Packets\Grainger SO.045172\Grainger Job 25091, CM-01629.pdf" xr:uid="{00000000-0004-0000-0300-000037020000}"/>
    <hyperlink ref="U630" r:id="rId569" display="25091" xr:uid="{00000000-0004-0000-0300-000038020000}"/>
    <hyperlink ref="A631" r:id="rId570" display="Drawings\Production DWG Packets\Grainger SO.045172\Grainger Job 25243, CM-01629.pdf" xr:uid="{00000000-0004-0000-0300-000039020000}"/>
    <hyperlink ref="A629" r:id="rId571" display="Drawings\Production DWG Packets\Grainger SO.045172\Grainger Job 25090, CM-01629.pdf" xr:uid="{00000000-0004-0000-0300-00003A020000}"/>
    <hyperlink ref="U632" r:id="rId572" xr:uid="{00000000-0004-0000-0300-00003B020000}"/>
    <hyperlink ref="A632" r:id="rId573" display="Drawings\Production DWG Packets\Grainger SO.045172\Grainger Job 25680, CM-01705.pdf" xr:uid="{00000000-0004-0000-0300-00003C020000}"/>
    <hyperlink ref="A633" r:id="rId574" display="Drawings\Production DWG Packets\Grainger SO.045172\Graingre Job 25681, CM-01705.pdf" xr:uid="{00000000-0004-0000-0300-00003D020000}"/>
    <hyperlink ref="U633" r:id="rId575" display="BOMS\25681- Grainger carts new cm-01705.xlsx" xr:uid="{00000000-0004-0000-0300-00003E020000}"/>
    <hyperlink ref="A628:E628" r:id="rId576" display="045172 Grainger/Boeing " xr:uid="{00000000-0004-0000-0300-00003F020000}"/>
    <hyperlink ref="A637" r:id="rId577" display="Drawings\Production DWG Packets\Boeing SO.047897 (P.Orders)\BOEING CM-01715.pdf" xr:uid="{00000000-0004-0000-0300-000040020000}"/>
    <hyperlink ref="U637" r:id="rId578" display="BOMS\27025-Boeing CM-01715.xlsx" xr:uid="{00000000-0004-0000-0300-000041020000}"/>
    <hyperlink ref="A636" r:id="rId579" xr:uid="{00000000-0004-0000-0300-000042020000}"/>
    <hyperlink ref="A640:E640" r:id="rId580" display="047155 Robert Weed Ply" xr:uid="{00000000-0004-0000-0300-000043020000}"/>
    <hyperlink ref="A641" r:id="rId581" display="Drawings\Production DWG Packets\Robert Weed SO\Robert Weed Job 26338, Item 101.pdf" xr:uid="{00000000-0004-0000-0300-000044020000}"/>
    <hyperlink ref="A642" r:id="rId582" display="Drawings\Production DWG Packets\Robert Weed SO\Robert Weed Job 26339, Item 102.pdf" xr:uid="{00000000-0004-0000-0300-000045020000}"/>
    <hyperlink ref="U641" r:id="rId583" display="BOMS\26338 Robert Weed Item 101.xlsx" xr:uid="{00000000-0004-0000-0300-000046020000}"/>
    <hyperlink ref="U642" r:id="rId584" display="BOMS\26339 Robert Weed Item 102.xlsx" xr:uid="{00000000-0004-0000-0300-000047020000}"/>
    <hyperlink ref="U647" r:id="rId585" display="27000" xr:uid="{00000000-0004-0000-0300-000048020000}"/>
    <hyperlink ref="A647" r:id="rId586" display="Drawings\Production DWG Packets\James Hardie SO.047995\James Hardie Job 27000.pdf" xr:uid="{00000000-0004-0000-0300-000049020000}"/>
    <hyperlink ref="A646:E646" r:id="rId587" display="047995 James Hardie - Pulaski" xr:uid="{00000000-0004-0000-0300-00004A020000}"/>
    <hyperlink ref="A653" r:id="rId588" display="Drawings\Production DWG Packets\Roctool\Roctool Job 24527, Item 103.pdf" xr:uid="{00000000-0004-0000-0300-00004B020000}"/>
    <hyperlink ref="U653" r:id="rId589" display="BOMS\24527 - Roctool item 103.xlsx" xr:uid="{00000000-0004-0000-0300-00004C020000}"/>
    <hyperlink ref="A652:E652" r:id="rId590" display="044461 ROCTOOL " xr:uid="{00000000-0004-0000-0300-00004D020000}"/>
    <hyperlink ref="U657" r:id="rId591" display="BOMS\26854-Edco Item 100.xlsx" xr:uid="{00000000-0004-0000-0300-00004E020000}"/>
    <hyperlink ref="A657" r:id="rId592" display="Drawings\Production DWG Packets\EDCO Inc SO\Edco Inc Job 26854, Item 100.pdf" xr:uid="{00000000-0004-0000-0300-00004F020000}"/>
    <hyperlink ref="A656:E656" r:id="rId593" display="047784  Edco Inc." xr:uid="{00000000-0004-0000-0300-000050020000}"/>
    <hyperlink ref="A662:E662" r:id="rId594" display="047564 LP Minitonas" xr:uid="{00000000-0004-0000-0300-000051020000}"/>
    <hyperlink ref="A664" r:id="rId595" display="Drawings\Production DWG Packets\LP Minitonas SO.047564\LP Minitonas Job 26746, Item 151.pdf" xr:uid="{00000000-0004-0000-0300-000052020000}"/>
    <hyperlink ref="A665" r:id="rId596" display="Drawings\Production DWG Packets\LP Minitonas SO.047564\LP Minitonas Job 26747, Item 152.pdf" xr:uid="{00000000-0004-0000-0300-000053020000}"/>
    <hyperlink ref="A666" r:id="rId597" display="Drawings\Production DWG Packets\LP Minitonas SO.047564\LP Minitonas Job 26748, Item 153.pdf" xr:uid="{00000000-0004-0000-0300-000054020000}"/>
    <hyperlink ref="A667" r:id="rId598" display="Drawings\Production DWG Packets\LP Minitonas SO.047564\LP Minitonas Job 26749, Item 154.pdf" xr:uid="{00000000-0004-0000-0300-000055020000}"/>
    <hyperlink ref="A668" r:id="rId599" display="Drawings\Production DWG Packets\LP Minitonas SO.047564\LP Minitonas Job 26750, Item 229.pdf" xr:uid="{00000000-0004-0000-0300-000056020000}"/>
    <hyperlink ref="A669" r:id="rId600" display="Drawings\Production DWG Packets\LP Minitonas SO.047564\LP Minitonas, Job 26751, Item 235.pdf" xr:uid="{00000000-0004-0000-0300-000057020000}"/>
    <hyperlink ref="A670" r:id="rId601" display="Drawings\Production DWG Packets\Old\LP Minitonas - Swan Valley SO.047564\LP Minitonas, Job 26752, Item 236.pdf" xr:uid="{00000000-0004-0000-0300-000058020000}"/>
    <hyperlink ref="U664" r:id="rId602" display="BOMS\26746 - LP Swan Item 151.xlsx" xr:uid="{00000000-0004-0000-0300-000059020000}"/>
    <hyperlink ref="U665" r:id="rId603" display="BOMS\26747-LP Swan Item 152.xlsx" xr:uid="{00000000-0004-0000-0300-00005A020000}"/>
    <hyperlink ref="U666" r:id="rId604" display="BOMS\26748 - LP Swan, Item 153.xlsx" xr:uid="{00000000-0004-0000-0300-00005B020000}"/>
    <hyperlink ref="U667" r:id="rId605" display="BOMS\26749-LP Swan Item 154.xlsx" xr:uid="{00000000-0004-0000-0300-00005C020000}"/>
    <hyperlink ref="U668" r:id="rId606" display="BOMS\26750  - lp swan Item 229.xlsx" xr:uid="{00000000-0004-0000-0300-00005D020000}"/>
    <hyperlink ref="U669" r:id="rId607" display="BOMS\26751-LP Swan Item 235.xlsx" xr:uid="{00000000-0004-0000-0300-00005E020000}"/>
    <hyperlink ref="U670" r:id="rId608" display="BOMS\26752 - LP Swan Item 236.xlsx" xr:uid="{00000000-0004-0000-0300-00005F020000}"/>
    <hyperlink ref="U671" r:id="rId609" display="BOMS\26782-26786 LP Minitonas Hyd and Air.xlsx" xr:uid="{00000000-0004-0000-0300-000060020000}"/>
    <hyperlink ref="U672" r:id="rId610" display="BOMS\26782-26786 LP Minitonas Hyd and Air.xlsx" xr:uid="{00000000-0004-0000-0300-000061020000}"/>
    <hyperlink ref="U673" r:id="rId611" display="BOMS\26782-26786 LP Minitonas Hyd and Air.xlsx" xr:uid="{00000000-0004-0000-0300-000062020000}"/>
    <hyperlink ref="U674" r:id="rId612" display="BOMS\26782-26786 LP Minitonas Hyd and Air.xlsx" xr:uid="{00000000-0004-0000-0300-000063020000}"/>
    <hyperlink ref="U675" r:id="rId613" display="BOMS\26782-26786 LP Minitonas Hyd and Air.xlsx" xr:uid="{00000000-0004-0000-0300-000064020000}"/>
    <hyperlink ref="A663" r:id="rId614" display="Drawings\Production DWG Packets\LP Minitonas SO.047564\LP Minitonas, Job 26955, Item 237.pdf" xr:uid="{00000000-0004-0000-0300-000065020000}"/>
    <hyperlink ref="U663" r:id="rId615" display="26955" xr:uid="{00000000-0004-0000-0300-000066020000}"/>
    <hyperlink ref="A683" r:id="rId616" display="Drawings\Production DWG Packets\LP Swan Warranty Job 27016\LP Swan Warranty Job 27016.pdf" xr:uid="{00000000-0004-0000-0300-000067020000}"/>
    <hyperlink ref="U683" r:id="rId617" display="BOMS\27016-LP Swan, Warranty.xlsx" xr:uid="{00000000-0004-0000-0300-000068020000}"/>
    <hyperlink ref="A682" r:id="rId618" xr:uid="{00000000-0004-0000-0300-000069020000}"/>
    <hyperlink ref="U687" r:id="rId619" display="BOMS\26778-Boeing Item 101.xlsx" xr:uid="{00000000-0004-0000-0300-00006A020000}"/>
    <hyperlink ref="A687" r:id="rId620" display="Drawings\Production DWG Packets\Boeing SO.047590\Boeing Job 26778, Item 101.pdf" xr:uid="{00000000-0004-0000-0300-00006B020000}"/>
    <hyperlink ref="A686:E686" r:id="rId621" display="047590 The Boeing Company" xr:uid="{00000000-0004-0000-0300-00006C020000}"/>
    <hyperlink ref="A690" r:id="rId622" display="Drawings\Production DWG Packets\James Hardie Pulaski SO.048237 (Parts.O)\James Hardie - Pulaski Job 27132.pdf" xr:uid="{00000000-0004-0000-0300-00006D020000}"/>
    <hyperlink ref="U690" r:id="rId623" display="27132" xr:uid="{00000000-0004-0000-0300-00006E020000}"/>
    <hyperlink ref="A689" r:id="rId624" xr:uid="{00000000-0004-0000-0300-00006F020000}"/>
    <hyperlink ref="U732" r:id="rId625" display="BOMS\25832 - Inverness item 118A.xlsx" xr:uid="{00000000-0004-0000-0300-000070020000}"/>
    <hyperlink ref="X692" r:id="rId626" display="043082     Boeing      (SO Due Date 4/15/2016 )" xr:uid="{00000000-0004-0000-0300-000071020000}"/>
    <hyperlink ref="AC692" r:id="rId627" xr:uid="{00000000-0004-0000-0300-000072020000}"/>
    <hyperlink ref="A699" r:id="rId628" display="Drawings\Production DWG Packets\Norbord -Industries So.044751\Norbord Inv. Job 24830, Item 333.pdf" xr:uid="{00000000-0004-0000-0300-000073020000}"/>
    <hyperlink ref="A700" r:id="rId629" display="Drawings\Production DWG Packets\Norbord -Industries So.044751\Norbord Inv. Job 24832, Item 335.pdf" xr:uid="{00000000-0004-0000-0300-000074020000}"/>
    <hyperlink ref="A701" r:id="rId630" display="Drawings\Production DWG Packets\Norbord -Industries So.044751\Norbord Inv. Job 24833, Item 336.pdf" xr:uid="{00000000-0004-0000-0300-000075020000}"/>
    <hyperlink ref="A702" r:id="rId631" display="Drawings\Production DWG Packets\Norbord -Industries So.044751\Norbord- Ind. Job 24777 Item 111.pdf" xr:uid="{00000000-0004-0000-0300-000076020000}"/>
    <hyperlink ref="A703" r:id="rId632" display="Drawings\Production DWG Packets\Norbord -Industries So.044751\Norbord Inv. Job 24819, Item 307.pdf" xr:uid="{00000000-0004-0000-0300-000077020000}"/>
    <hyperlink ref="A704" r:id="rId633" display="Drawings\Production DWG Packets\Norbord -Industries So.044751\Norbord Inv. Job 24818, Item 306.pdf" xr:uid="{00000000-0004-0000-0300-000078020000}"/>
    <hyperlink ref="A729" r:id="rId634" display="Drawings\Production DWG Packets\Norbord -Industries So.044751\Norbord Inv. Job 24787, Item 120.pdf" xr:uid="{00000000-0004-0000-0300-000079020000}"/>
    <hyperlink ref="A730" r:id="rId635" display="Drawings\Production DWG Packets\Norbord -Industries So.044751\Norbord Inv. Job 24785, Item 118.pdf" xr:uid="{00000000-0004-0000-0300-00007A020000}"/>
    <hyperlink ref="A731" r:id="rId636" display="Drawings\Production DWG Packets\Norbord -Industries So.044751\Norbord Inv. Job 24786, Item 119.pdf" xr:uid="{00000000-0004-0000-0300-00007B020000}"/>
    <hyperlink ref="A739" r:id="rId637" display="Drawings\Production DWG Packets\Norbord -Industries So.044751\Norbord Inv. Job 24788, Item 121.pdf" xr:uid="{00000000-0004-0000-0300-00007C020000}"/>
    <hyperlink ref="A732" r:id="rId638" display="Drawings\Production DWG Packets\Norbord -Industries So.044751\Norbord Inv. Job 25832, Item 118A.pdf" xr:uid="{00000000-0004-0000-0300-00007D020000}"/>
    <hyperlink ref="A721" r:id="rId639" display="Drawings\Production DWG Packets\Norbord -Industries So.044751\Norbord Ind. Job 24838, Item 402.pdf" xr:uid="{00000000-0004-0000-0300-00007E020000}"/>
    <hyperlink ref="A720" r:id="rId640" display="Drawings\Production DWG Packets\Old\Norbord Inverness SO 044751\Norbord Inv. Job 24828, Item 331.pdf" xr:uid="{00000000-0004-0000-0300-00007F020000}"/>
    <hyperlink ref="A713" r:id="rId641" display="Drawings\Production DWG Packets\Norbord -Industries So.044751\Norbord Inv. Job 24814, Item 302.pdf" xr:uid="{00000000-0004-0000-0300-000080020000}"/>
    <hyperlink ref="A733" r:id="rId642" display="Drawings\Production DWG Packets\Norbord -Industries So.044751\Norbord Ind. Job 24779, Item 113.pdf" xr:uid="{00000000-0004-0000-0300-000081020000}"/>
    <hyperlink ref="A734" r:id="rId643" display="Drawings\Production DWG Packets\Norbord -Industries So.044751\Norbord Ind. Job 24780, Item 114.pdf" xr:uid="{00000000-0004-0000-0300-000082020000}"/>
    <hyperlink ref="A726" r:id="rId644" display="Drawings\Production DWG Packets\Norbord -Industries So.044751\Norbord Inv. Job 24797, Item 144.pdf" xr:uid="{00000000-0004-0000-0300-000083020000}"/>
    <hyperlink ref="A750" r:id="rId645" display="Drawings\Production DWG Packets\Norbord -Industries So.044751\Norbord Ind. Job 24782, Item 116.pdf" xr:uid="{00000000-0004-0000-0300-000084020000}"/>
    <hyperlink ref="A751" r:id="rId646" display="Drawings\Production DWG Packets\Norbord -Industries So.044751\Norbord Ind. Job 24783, Item 117.pdf" xr:uid="{00000000-0004-0000-0300-000085020000}"/>
    <hyperlink ref="A727" r:id="rId647" display="Drawings\Production DWG Packets\Old\Norbord Inverness SO 044751\Norbord Inv. Job 24834, Item 337.pdf" xr:uid="{00000000-0004-0000-0300-000086020000}"/>
    <hyperlink ref="A735" r:id="rId648" display="Drawings\Production DWG Packets\Norbord -Industries So.044751\Norbord Ind. Job 24778, Item 112.pdf" xr:uid="{00000000-0004-0000-0300-000087020000}"/>
    <hyperlink ref="A718" r:id="rId649" display="Drawings\Production DWG Packets\Norbord -Industries So.044751\Norbord Inv. Job 24827, Item 330.pdf" xr:uid="{00000000-0004-0000-0300-000088020000}"/>
    <hyperlink ref="A717" r:id="rId650" display="Drawings\Production DWG Packets\Norbord -Industries So.044751\Norbord Inv. Job 24826, Item 323.pdf" xr:uid="{00000000-0004-0000-0300-000089020000}"/>
    <hyperlink ref="A719" r:id="rId651" display="Drawings\Production DWG Packets\Norbord -Industries So.044751\Norbord Inv. Job 24825, Item 322.pdf" xr:uid="{00000000-0004-0000-0300-00008A020000}"/>
    <hyperlink ref="A714" r:id="rId652" display="Drawings\Production DWG Packets\Norbord -Industries So.044751\Norbord Inv. Job 24820, Item 308.pdf" xr:uid="{00000000-0004-0000-0300-00008B020000}"/>
    <hyperlink ref="A708" r:id="rId653" display="Drawings\Production DWG Packets\Norbord -Industries So.044751\Norbord Inv. Job 24789, Item 122.pdf" xr:uid="{00000000-0004-0000-0300-00008C020000}"/>
    <hyperlink ref="A709" r:id="rId654" display="Drawings\Production DWG Packets\Norbord -Industries So.044751\Norbord Inv. Job 24821 Item 309.pdf" xr:uid="{00000000-0004-0000-0300-00008D020000}"/>
    <hyperlink ref="A710" r:id="rId655" display="Drawings\Production DWG Packets\Norbord -Industries So.044751\Norbord Inv. Job 24835, Item 338.pdf" xr:uid="{00000000-0004-0000-0300-00008E020000}"/>
    <hyperlink ref="A715" r:id="rId656" display="Drawings\Production DWG Packets\Norbord -Industries So.044751\Norbord Inv. Job 24792, Item 140.pdf" xr:uid="{00000000-0004-0000-0300-00008F020000}"/>
    <hyperlink ref="A747" r:id="rId657" display="Drawings\Production DWG Packets\Norbord -Industries So.044751\Norbord Inv. Job 24813, Item 301.pdf" xr:uid="{00000000-0004-0000-0300-000090020000}"/>
    <hyperlink ref="A716" r:id="rId658" display="Drawings\Production DWG Packets\Norbord -Industries So.044751\Norbord Ind. Job 24837, Item 401.pdf" xr:uid="{00000000-0004-0000-0300-000091020000}"/>
    <hyperlink ref="A738" r:id="rId659" display="Drawings\Production DWG Packets\Norbord -Industries So.044751\Norbord Inv. Job 24793, Item 141.pdf" xr:uid="{00000000-0004-0000-0300-000092020000}"/>
    <hyperlink ref="A705" r:id="rId660" display="Drawings\Production DWG Packets\Norbord -Industries So.044751\Norbord Ind. Job 24772, Item 105.pdf" xr:uid="{00000000-0004-0000-0300-000093020000}"/>
    <hyperlink ref="A706" r:id="rId661" display="Drawings\Production DWG Packets\Norbord -Industries So.044751\Norbord Ind. Job 24771, Item 104.pdf" xr:uid="{00000000-0004-0000-0300-000094020000}"/>
    <hyperlink ref="A707" r:id="rId662" display="Drawings\Production DWG Packets\Norbord -Industries So.044751\Norbord Ind. Job 24770, Item 103.pdf" xr:uid="{00000000-0004-0000-0300-000095020000}"/>
    <hyperlink ref="A722" r:id="rId663" display="Drawings\Production DWG Packets\Norbord -Industries So.044751\Norbord Ind. Job 24769, Item 102.pdf" xr:uid="{00000000-0004-0000-0300-000096020000}"/>
    <hyperlink ref="A765" r:id="rId664" display="Drawings\Production DWG Packets\Norbord -Industries So.044751\Norbord Inv. Job 24839, Item 404.pdf" xr:uid="{00000000-0004-0000-0300-000097020000}"/>
    <hyperlink ref="A763" r:id="rId665" display="Drawings\Production DWG Packets\Norbord -Industries So.044751\Norbord Inv. Job 25252, Item 404A.pdf" xr:uid="{00000000-0004-0000-0300-000098020000}"/>
    <hyperlink ref="A764" r:id="rId666" display="Drawings\Production DWG Packets\Norbord -Industries So.044751\Norbord Inv. Job 25253, Item 404B.pdf" xr:uid="{00000000-0004-0000-0300-000099020000}"/>
    <hyperlink ref="A725" r:id="rId667" display="Drawings\Production DWG Packets\Norbord -Industries So.044751\Norobrd Inv. Job 24796, Item 143.pdf" xr:uid="{00000000-0004-0000-0300-00009A020000}"/>
    <hyperlink ref="A724" r:id="rId668" display="Drawings\Production DWG Packets\Norbord -Industries So.044751\Norbord Inv. Job 24823, Item 320.pdf" xr:uid="{00000000-0004-0000-0300-00009B020000}"/>
    <hyperlink ref="A723" r:id="rId669" display="Drawings\Production DWG Packets\Norbord -Industries So.044751\Norbord Inv. Job 24790, Item 123.pdf" xr:uid="{00000000-0004-0000-0300-00009C020000}"/>
    <hyperlink ref="A752" r:id="rId670" display="Drawings\Production DWG Packets\Norbord -Industries So.044751\Norbord Inv. Job 24794, Item 142.pdf" xr:uid="{00000000-0004-0000-0300-00009D020000}"/>
    <hyperlink ref="A767" r:id="rId671" display="Drawings\Production DWG Packets\Norbord -Industries So.044751\Norbord Inv. Job 24840, Item 405.pdf" xr:uid="{00000000-0004-0000-0300-00009E020000}"/>
    <hyperlink ref="A766" r:id="rId672" display="Drawings\Production DWG Packets\Norbord -Industries So.044751\Norbord Inv. Job 24842, Item 407.pdf" xr:uid="{00000000-0004-0000-0300-00009F020000}"/>
    <hyperlink ref="A749" r:id="rId673" display="Drawings\Production DWG Packets\Norbord -Industries So.044751\Norbord Ind. Job 24781, Item 115.pdf" xr:uid="{00000000-0004-0000-0300-0000A0020000}"/>
    <hyperlink ref="A728" r:id="rId674" display="Drawings\Production DWG Packets\Norbord -Industries So.044751\Norbord Inv. Job 24816, Item 304.pdf" xr:uid="{00000000-0004-0000-0300-0000A1020000}"/>
    <hyperlink ref="A748" r:id="rId675" display="Drawings\Production DWG Packets\Norbord -Industries So.044751\Norbord Inv. Job 24824, Item 321.pdf" xr:uid="{00000000-0004-0000-0300-0000A2020000}"/>
    <hyperlink ref="A758" r:id="rId676" display="Drawings\Production DWG Packets\Norbord -Industries So.044751\Norbord Inv. Job 24875, Item 107.pdf" xr:uid="{00000000-0004-0000-0300-0000A3020000}"/>
    <hyperlink ref="A693" r:id="rId677" display="Drawings\Production DWG Packets\Norbord -Industries So.044751\Norbord Inv. Job 24775, Item 109.pdf" xr:uid="{00000000-0004-0000-0300-0000A4020000}"/>
    <hyperlink ref="A694" r:id="rId678" display="Drawings\Production DWG Packets\Norbord -Industries So.044751\Norbord Inv. Job 24773, Item 106.pdf" xr:uid="{00000000-0004-0000-0300-0000A5020000}"/>
    <hyperlink ref="A695" r:id="rId679" display="Drawings\Production DWG Packets\Norbord -Industries So.044751\Norbord  Ind. Job 24774, Item 108.pdf" xr:uid="{00000000-0004-0000-0300-0000A6020000}"/>
    <hyperlink ref="A697" r:id="rId680" display="Drawings\Production DWG Packets\Norbord -Industries So.044751\Norbord Ind. Job 24843, Item 408.pdf" xr:uid="{00000000-0004-0000-0300-0000A7020000}"/>
    <hyperlink ref="A698" r:id="rId681" display="Drawings\Production DWG Packets\Norbord -Industries So.044751\Norbord Inv. Job 24776, Item 110.pdf" xr:uid="{00000000-0004-0000-0300-0000A8020000}"/>
    <hyperlink ref="U699" r:id="rId682" display="BOMS\24830 - Inverness item 333.xlsx" xr:uid="{00000000-0004-0000-0300-0000A9020000}"/>
    <hyperlink ref="U700" r:id="rId683" display="BOMS\24832 - Inverness item 335.xlsx" xr:uid="{00000000-0004-0000-0300-0000AA020000}"/>
    <hyperlink ref="U701" r:id="rId684" display="BOMS\24833 - Inverness item 336.xlsx" xr:uid="{00000000-0004-0000-0300-0000AB020000}"/>
    <hyperlink ref="U702" r:id="rId685" display="BOMS\24777 -  Inverness item 111 .xlsx" xr:uid="{00000000-0004-0000-0300-0000AC020000}"/>
    <hyperlink ref="U703" r:id="rId686" display="BOMS\24819 - Inverness item 307.xlsx" xr:uid="{00000000-0004-0000-0300-0000AD020000}"/>
    <hyperlink ref="U704" r:id="rId687" display="BOMS\24818 - Inverness item 306.xlsx" xr:uid="{00000000-0004-0000-0300-0000AE020000}"/>
    <hyperlink ref="U711" r:id="rId688" display="BOMS\24836 - Inverness item 338A.xlsx" xr:uid="{00000000-0004-0000-0300-0000AF020000}"/>
    <hyperlink ref="U729" r:id="rId689" display="BOMS\24787 - Inverness item 120.xlsx" xr:uid="{00000000-0004-0000-0300-0000B0020000}"/>
    <hyperlink ref="U730" r:id="rId690" display="BOMS\24785 - Inverness item 118.xlsx" xr:uid="{00000000-0004-0000-0300-0000B1020000}"/>
    <hyperlink ref="U731" r:id="rId691" display="BOMS\24786 - Inverness item 119.xlsx" xr:uid="{00000000-0004-0000-0300-0000B2020000}"/>
    <hyperlink ref="U739" r:id="rId692" display="BOMS\24788 - Inverness item 121 .xlsx" xr:uid="{00000000-0004-0000-0300-0000B3020000}"/>
    <hyperlink ref="U721" r:id="rId693" display="BOMS\24838- Inverness item 402.xlsx" xr:uid="{00000000-0004-0000-0300-0000B4020000}"/>
    <hyperlink ref="U720" r:id="rId694" display="BOMS\24828 - Inverness item 331.xlsx" xr:uid="{00000000-0004-0000-0300-0000B5020000}"/>
    <hyperlink ref="U713" r:id="rId695" display="BOMS\24814 - Inverness item 302.xlsx" xr:uid="{00000000-0004-0000-0300-0000B6020000}"/>
    <hyperlink ref="U746" r:id="rId696" display="BOMS\24784 - Inverness item 117A .xlsx" xr:uid="{00000000-0004-0000-0300-0000B7020000}"/>
    <hyperlink ref="U733" r:id="rId697" display="BOMS\24779 -  Inverness item 113 .xlsx" xr:uid="{00000000-0004-0000-0300-0000B8020000}"/>
    <hyperlink ref="U734" r:id="rId698" display="BOMS\24780 - Inverness item 114 .xlsx" xr:uid="{00000000-0004-0000-0300-0000B9020000}"/>
    <hyperlink ref="U726" r:id="rId699" display="BOMS\24797 - Inverness item 144.xlsx" xr:uid="{00000000-0004-0000-0300-0000BA020000}"/>
    <hyperlink ref="U750" r:id="rId700" display="BOMS\24782 - Norbord Inverness item 116.xlsx" xr:uid="{00000000-0004-0000-0300-0000BB020000}"/>
    <hyperlink ref="U751" r:id="rId701" display="BOMS\24783 - Inverness item 117.xlsx" xr:uid="{00000000-0004-0000-0300-0000BC020000}"/>
    <hyperlink ref="U727" r:id="rId702" display="BOMS\24834 - Inverness item 337.xlsx" xr:uid="{00000000-0004-0000-0300-0000BD020000}"/>
    <hyperlink ref="U735" r:id="rId703" display="BOMS\24778 - Inverness item 112 .xlsx" xr:uid="{00000000-0004-0000-0300-0000BE020000}"/>
    <hyperlink ref="U718" r:id="rId704" display="BOMS\24827 - Inverness item 330.xlsx" xr:uid="{00000000-0004-0000-0300-0000BF020000}"/>
    <hyperlink ref="U717" r:id="rId705" display="BOMS\24826 - Inverness item 323.xlsx" xr:uid="{00000000-0004-0000-0300-0000C0020000}"/>
    <hyperlink ref="U719" r:id="rId706" display="BOMS\24825 - Inverness item 322.xlsx" xr:uid="{00000000-0004-0000-0300-0000C1020000}"/>
    <hyperlink ref="U714" r:id="rId707" display="BOMS\24820 - Inverness item 308.xlsx" xr:uid="{00000000-0004-0000-0300-0000C2020000}"/>
    <hyperlink ref="U708" r:id="rId708" display="BOMS\24789 - Inverness item 122.xlsx" xr:uid="{00000000-0004-0000-0300-0000C3020000}"/>
    <hyperlink ref="U709" r:id="rId709" display="BOMS\24821 - Inverness item 309.xlsx" xr:uid="{00000000-0004-0000-0300-0000C4020000}"/>
    <hyperlink ref="U710" r:id="rId710" display="BOMS\24835 - Inverness item 338.xlsx" xr:uid="{00000000-0004-0000-0300-0000C5020000}"/>
    <hyperlink ref="U715" r:id="rId711" display="BOMS\24792 - Inverness item 140.xlsx" xr:uid="{00000000-0004-0000-0300-0000C6020000}"/>
    <hyperlink ref="U716" r:id="rId712" display="BOMS\24837 - Inverness item 401.xlsx" xr:uid="{00000000-0004-0000-0300-0000C7020000}"/>
    <hyperlink ref="U738" r:id="rId713" display="BOMS\24793 - Inverness item 141.xlsx" xr:uid="{00000000-0004-0000-0300-0000C8020000}"/>
    <hyperlink ref="U753" r:id="rId714" display="BOMS\24767-Inverness item 101.xlsx" xr:uid="{00000000-0004-0000-0300-0000C9020000}"/>
    <hyperlink ref="U705" r:id="rId715" display="BOMS\24772 -  Inverness item 105 .xlsx" xr:uid="{00000000-0004-0000-0300-0000CA020000}"/>
    <hyperlink ref="U706" r:id="rId716" display="BOMS\24771 -  Inverness item 104.xlsx" xr:uid="{00000000-0004-0000-0300-0000CB020000}"/>
    <hyperlink ref="U736" r:id="rId717" display="BOMS\24768 - Inverness item 101A.xlsx" xr:uid="{00000000-0004-0000-0300-0000CC020000}"/>
    <hyperlink ref="U707" r:id="rId718" display="BOMS\24770 -  Inverness item 103 .xlsx" xr:uid="{00000000-0004-0000-0300-0000CD020000}"/>
    <hyperlink ref="U722" r:id="rId719" display="BOMS\24769 - Inverness item 102 .xlsx" xr:uid="{00000000-0004-0000-0300-0000CE020000}"/>
    <hyperlink ref="U765" r:id="rId720" display="BOMS\24839 - Inverness item 404.xlsx" xr:uid="{00000000-0004-0000-0300-0000CF020000}"/>
    <hyperlink ref="U763" r:id="rId721" display="BOMS\25252 - Norbord Inverness Item 404A.xlsx" xr:uid="{00000000-0004-0000-0300-0000D0020000}"/>
    <hyperlink ref="U764" r:id="rId722" display="BOMS\25253 Norbord Inverness Item 404B.xlsx" xr:uid="{00000000-0004-0000-0300-0000D1020000}"/>
    <hyperlink ref="U725" r:id="rId723" display="BOMS\24796 - Inverness item 143.xlsx" xr:uid="{00000000-0004-0000-0300-0000D2020000}"/>
    <hyperlink ref="U724" r:id="rId724" display="BOMS\24823 - Inverness item 320.xlsx" xr:uid="{00000000-0004-0000-0300-0000D3020000}"/>
    <hyperlink ref="U723" r:id="rId725" display="BOMS\24790 - Inverness item 123.xlsx" xr:uid="{00000000-0004-0000-0300-0000D4020000}"/>
    <hyperlink ref="U752" r:id="rId726" display="BOMS\24794-Inverness Item 142.xlsx" xr:uid="{00000000-0004-0000-0300-0000D5020000}"/>
    <hyperlink ref="U767" r:id="rId727" display="BOMS\24840 - Inverness item 405.xlsx" xr:uid="{00000000-0004-0000-0300-0000D6020000}"/>
    <hyperlink ref="U766" r:id="rId728" display="BOMS\24842-Inverness Item 407.xlsx" xr:uid="{00000000-0004-0000-0300-0000D7020000}"/>
    <hyperlink ref="U749" r:id="rId729" display="BOMS\24781 - Inverness item 115.xlsx" xr:uid="{00000000-0004-0000-0300-0000D8020000}"/>
    <hyperlink ref="U728" r:id="rId730" display="BOMS\24816 - Inverness item 304.xlsx" xr:uid="{00000000-0004-0000-0300-0000D9020000}"/>
    <hyperlink ref="U748" r:id="rId731" display="BOMS\24824 - Inverness item 321.xlsx" xr:uid="{00000000-0004-0000-0300-0000DA020000}"/>
    <hyperlink ref="U693" r:id="rId732" display="BOMS\24775 - Inverness item 109 .xlsx" xr:uid="{00000000-0004-0000-0300-0000DB020000}"/>
    <hyperlink ref="U694" r:id="rId733" display="BOMS\24773 - Inverness item 106.xlsx" xr:uid="{00000000-0004-0000-0300-0000DC020000}"/>
    <hyperlink ref="U695" r:id="rId734" display="BOMS\24774 - Norbord Inverness item .xlsx" xr:uid="{00000000-0004-0000-0300-0000DD020000}"/>
    <hyperlink ref="U697" r:id="rId735" display="BOMS\24843 - Inverness item 408.xlsx" xr:uid="{00000000-0004-0000-0300-0000DE020000}"/>
    <hyperlink ref="U698" r:id="rId736" display="BOMS\24776 - Inverness item 110.xlsx" xr:uid="{00000000-0004-0000-0300-0000DF020000}"/>
    <hyperlink ref="A753" r:id="rId737" display="Drawings\Production DWG Packets\Norbord -Industries So.044751\Norbord Inv. Job 24767, Item 101.pdf" xr:uid="{00000000-0004-0000-0300-0000E0020000}"/>
    <hyperlink ref="U758" r:id="rId738" display="BOMS\24875 - Inverness item 107...xlsx" xr:uid="{00000000-0004-0000-0300-0000E1020000}"/>
    <hyperlink ref="U747" r:id="rId739" display="BOMS\Old Boms\Norbord Inverness SO.044751\24813 - Inverness item 301.xlsx" xr:uid="{00000000-0004-0000-0300-0000E2020000}"/>
    <hyperlink ref="AC762" r:id="rId740" xr:uid="{00000000-0004-0000-0300-0000E3020000}"/>
    <hyperlink ref="A762:E762" r:id="rId741" display="044751 Norbord Industries" xr:uid="{00000000-0004-0000-0300-0000E4020000}"/>
    <hyperlink ref="X762" r:id="rId742" display="043082     Boeing      (SO Due Date 4/15/2016 )" xr:uid="{00000000-0004-0000-0300-0000E5020000}"/>
    <hyperlink ref="U785" r:id="rId743" display="27222" xr:uid="{00000000-0004-0000-0300-0000E6020000}"/>
    <hyperlink ref="A784" r:id="rId744" xr:uid="{00000000-0004-0000-0300-0000E7020000}"/>
    <hyperlink ref="A785" r:id="rId745" display="Drawings\Production DWG Packets\Winston PLY &amp; Veneer SO.048389\Winston PLY &amp; Veneer Job 27222.pdf" xr:uid="{00000000-0004-0000-0300-0000E8020000}"/>
    <hyperlink ref="U788" r:id="rId746" display="BOMS\27055 James Hardie-Tacoma, Item 100.xlsx" xr:uid="{00000000-0004-0000-0300-0000E9020000}"/>
    <hyperlink ref="A791" r:id="rId747" display="Drawings\Production DWG Packets\LP-Minitonas SO.048646 (Warranty)\LP-Minitonas Job 27375 (Warranty).pdf" xr:uid="{00000000-0004-0000-0300-0000EA020000}"/>
    <hyperlink ref="A792" r:id="rId748" display="Drawings\Production DWG Packets\LP-Minitonas SO.048646 (Warranty)\LP-Minitonas Job 27376 (Warranty).pdf" xr:uid="{00000000-0004-0000-0300-0000EB020000}"/>
    <hyperlink ref="U791" r:id="rId749" display="BOMS\27375 LP-Minitonas.xlsx" xr:uid="{00000000-0004-0000-0300-0000EC020000}"/>
    <hyperlink ref="U792" r:id="rId750" display="BOMS\27376 LP-Minitonas.xlsx" xr:uid="{00000000-0004-0000-0300-0000ED020000}"/>
    <hyperlink ref="A798" r:id="rId751" display="Drawings\Production DWG Packets\Interstate Paper Phase 1\Interstate Paper Job 25847, Item 120.pdf" xr:uid="{00000000-0004-0000-0300-0000EE020000}"/>
    <hyperlink ref="A801" r:id="rId752" display="Drawings\Production DWG Packets\Interstate Paper Phase 1\Interstate Paper, Job 25849, Item 122.pdf" xr:uid="{00000000-0004-0000-0300-0000EF020000}"/>
    <hyperlink ref="A799" r:id="rId753" display="Drawings\Production DWG Packets\Interstate Paper Phase 1\Interstae Paper, Job 25851, Item 124.pdf" xr:uid="{00000000-0004-0000-0300-0000F0020000}"/>
    <hyperlink ref="A807" r:id="rId754" display="Drawings\Production DWG Packets\Interstate Paper Phase 1\Interstate Paper, Job 25853, Item 126.pdf" xr:uid="{00000000-0004-0000-0300-0000F1020000}"/>
    <hyperlink ref="A796" r:id="rId755" display="Drawings\Production DWG Packets\Interstate Paper Phase 1\Intersate Paper, Job 25854, Item 127.pdf" xr:uid="{00000000-0004-0000-0300-0000F2020000}"/>
    <hyperlink ref="A805" r:id="rId756" display="Drawings\Production DWG Packets\Interstate Paper Phase 1\Interstate Paper, Job 25859, Iten 132.pdf" xr:uid="{00000000-0004-0000-0300-0000F3020000}"/>
    <hyperlink ref="A806" r:id="rId757" display="Drawings\Production DWG Packets\Interstate Paper Phase 1\Interstate Paper, Job 25860, Item 133.pdf" xr:uid="{00000000-0004-0000-0300-0000F4020000}"/>
    <hyperlink ref="A800" r:id="rId758" display="Drawings\Production DWG Packets\Interstate Paper Phase 1\Interstate Paper Job 25863, Item 136.pdf" xr:uid="{00000000-0004-0000-0300-0000F5020000}"/>
    <hyperlink ref="A810" r:id="rId759" display="Drawings\Production DWG Packets\Interstate Paper Phase 1\Interstate Paper, Job 25848, Item 121.pdf" xr:uid="{00000000-0004-0000-0300-0000F6020000}"/>
    <hyperlink ref="A813" r:id="rId760" display="Drawings\Production DWG Packets\Interstate Paper Phase 1\Interstate Paper Job 25857, Item 130.pdf" xr:uid="{00000000-0004-0000-0300-0000F7020000}"/>
    <hyperlink ref="A802" r:id="rId761" display="Drawings\Production DWG Packets\Interstate Paper Phase 1\Interstate Paper, Job 25861, Item 134.pdf" xr:uid="{00000000-0004-0000-0300-0000F8020000}"/>
    <hyperlink ref="A808" r:id="rId762" display="Drawings\Production DWG Packets\Interstate Paper Phase 1\Interstate Paper Job 25855 Item 128.pdf" xr:uid="{00000000-0004-0000-0300-0000F9020000}"/>
    <hyperlink ref="A795:E795" r:id="rId763" display="046375 Interstate Paper  Phase 1" xr:uid="{00000000-0004-0000-0300-0000FA020000}"/>
    <hyperlink ref="A797" r:id="rId764" display="Drawings\Production DWG Packets\Interstate Paper Phase 1\Interstate Paper Job 25856, Item 129.pdf" xr:uid="{00000000-0004-0000-0300-0000FB020000}"/>
    <hyperlink ref="A803" r:id="rId765" display="Drawings\Production DWG Packets\Interstate Paper Phase 1\Interstate Paper Job 25865, Item 140.pdf" xr:uid="{00000000-0004-0000-0300-0000FC020000}"/>
    <hyperlink ref="A809" r:id="rId766" display="Drawings\Production DWG Packets\Interstate Paper Phase 2\Interstate Paper Job 25864, item 137.pdf" xr:uid="{00000000-0004-0000-0300-0000FD020000}"/>
    <hyperlink ref="A804" r:id="rId767" display="Drawings\Production DWG Packets\Interstate Paper Phase 1\Interstate Paper Job 25866, item 141.pdf" xr:uid="{00000000-0004-0000-0300-0000FE020000}"/>
    <hyperlink ref="A815" r:id="rId768" display="Drawings\Production DWG Packets\Interstate Paper Phase 1\Intersate Paper, Job 25862, item 135 .pdf" xr:uid="{00000000-0004-0000-0300-0000FF020000}"/>
    <hyperlink ref="A811" r:id="rId769" display="Drawings\Production DWG Packets\Interstate Paper Phase 1\Interstate Paper Job 25850, item 123.pdf" xr:uid="{00000000-0004-0000-0300-000000030000}"/>
    <hyperlink ref="U804" r:id="rId770" display="25866" xr:uid="{00000000-0004-0000-0300-000001030000}"/>
    <hyperlink ref="U797" r:id="rId771" display="BOMS\25856 Interstate Paper item 129.xlsx" xr:uid="{00000000-0004-0000-0300-000002030000}"/>
    <hyperlink ref="U796" r:id="rId772" display="BOMS\25854 Interstate Paper item 127.xlsx" xr:uid="{00000000-0004-0000-0300-000003030000}"/>
    <hyperlink ref="U808" r:id="rId773" display="BOMS\25855 Interstate Paper item 128.xlsx" xr:uid="{00000000-0004-0000-0300-000004030000}"/>
    <hyperlink ref="U807" r:id="rId774" display="BOMS\25853 Interstate Paper item 126.xlsx" xr:uid="{00000000-0004-0000-0300-000005030000}"/>
    <hyperlink ref="U806" r:id="rId775" display="BOMS\25860 Interstate Paper item 133.xlsx" xr:uid="{00000000-0004-0000-0300-000006030000}"/>
    <hyperlink ref="U805" r:id="rId776" display="BOMS\25859 Interstate Paper item 132.xlsx" xr:uid="{00000000-0004-0000-0300-000007030000}"/>
    <hyperlink ref="U803" r:id="rId777" display="BOMS\25865 Interstate Paper item 140.xlsx" xr:uid="{00000000-0004-0000-0300-000008030000}"/>
    <hyperlink ref="U802" r:id="rId778" display="BOMS\25861 Interstate Paper item 134.xlsx" xr:uid="{00000000-0004-0000-0300-000009030000}"/>
    <hyperlink ref="U801" r:id="rId779" display="BOMS\25849 Interstate Paper item 122.xlsx" xr:uid="{00000000-0004-0000-0300-00000A030000}"/>
    <hyperlink ref="U800" r:id="rId780" display="BOMS\25863 Interstate Paper item136.xlsx" xr:uid="{00000000-0004-0000-0300-00000B030000}"/>
    <hyperlink ref="U799" r:id="rId781" display="BOMS\25851 Interstate Paper item 124.xlsx" xr:uid="{00000000-0004-0000-0300-00000C030000}"/>
    <hyperlink ref="U798" r:id="rId782" display="BOMS\25847 Interstate Paper item 120.xlsx" xr:uid="{00000000-0004-0000-0300-00000D030000}"/>
    <hyperlink ref="A858" r:id="rId783" display="Drawings\Production DWG Packets\Norbord-Jefferson SO047483\Norbord Jefferson Job 26676, Item 101.pdf" xr:uid="{00000000-0004-0000-0300-00000E030000}"/>
    <hyperlink ref="A859" r:id="rId784" display="Drawings\Production DWG Packets\Norbord-Jefferson SO.047483\Norbord-Jefferson Job 26677, Item 102.pdf" xr:uid="{00000000-0004-0000-0300-00000F030000}"/>
    <hyperlink ref="A860" r:id="rId785" display="Drawings\Production DWG Packets\Norbord-Jefferson SO047483\Norbord-Jefferson Job 26678, Item 103.pdf" xr:uid="{00000000-0004-0000-0300-000010030000}"/>
    <hyperlink ref="A861" r:id="rId786" display="Drawings\Production DWG Packets\Norbord-Jefferson SO047483\Norbord-Jefferson Job 26679, Item 104.pdf" xr:uid="{00000000-0004-0000-0300-000011030000}"/>
    <hyperlink ref="A856" r:id="rId787" display="Drawings\Production DWG Packets\Norbord-Jefferson SO.047483\Norbord- Jefferson Job 26680, Item 105.pdf" xr:uid="{00000000-0004-0000-0300-000012030000}"/>
    <hyperlink ref="A824:E824" r:id="rId788" display="047483 Norbord Jefferson" xr:uid="{00000000-0004-0000-0300-000013030000}"/>
    <hyperlink ref="A840" r:id="rId789" display="Drawings\Production DWG Packets\Norbord-Jefferson SO.047483\Norbord-Jefferson Job 26682, Item 106.pdf" xr:uid="{00000000-0004-0000-0300-000014030000}"/>
    <hyperlink ref="A862" r:id="rId790" display="Drawings\Production DWG Packets\Norbord-Jefferson SO.047483\Norbord-Jeffersaon Job 26690, Item 113.pdf" xr:uid="{00000000-0004-0000-0300-000015030000}"/>
    <hyperlink ref="A857" r:id="rId791" display="Drawings\Production DWG Packets\Norbord-Jefferson SO.047483\Norbord-Jefferson Job 26868, Item 115.pdf" xr:uid="{00000000-0004-0000-0300-000016030000}"/>
    <hyperlink ref="A842" r:id="rId792" display="Drawings\Production DWG Packets\Norbord-Jefferson SO.047483\Norbord-Jefferson Job 26688, Item 112.pdf" xr:uid="{00000000-0004-0000-0300-000017030000}"/>
    <hyperlink ref="A854" r:id="rId793" display="Drawings\Production DWG Packets\Norbord-Jefferson SO.047483\Norbord-Jefferson Job 26694, Item 131.pdf" xr:uid="{00000000-0004-0000-0300-000018030000}"/>
    <hyperlink ref="U848" r:id="rId794" display="27078" xr:uid="{00000000-0004-0000-0300-000019030000}"/>
    <hyperlink ref="U849" r:id="rId795" display="27079" xr:uid="{00000000-0004-0000-0300-00001A030000}"/>
    <hyperlink ref="U850" r:id="rId796" display="27080" xr:uid="{00000000-0004-0000-0300-00001B030000}"/>
    <hyperlink ref="U851" r:id="rId797" display="27081" xr:uid="{00000000-0004-0000-0300-00001C030000}"/>
    <hyperlink ref="U852" r:id="rId798" display="27082" xr:uid="{00000000-0004-0000-0300-00001D030000}"/>
    <hyperlink ref="U853" r:id="rId799" display="27083" xr:uid="{00000000-0004-0000-0300-00001E030000}"/>
    <hyperlink ref="A837" r:id="rId800" display="Drawings\Production DWG Packets\Norbord-Jefferson SO.047483\Norbord - Jefferson Job 27275, Item 107A .pdf" xr:uid="{00000000-0004-0000-0300-00001F030000}"/>
    <hyperlink ref="A834" r:id="rId801" display="Drawings\Production DWG Packets\Norbord-Jefferson SO.047483\Norbord- Jefferson Job 26683, item 107B.pdf" xr:uid="{00000000-0004-0000-0300-000020030000}"/>
    <hyperlink ref="A835" r:id="rId802" display="Drawings\Production DWG Packets\Norbord-Jefferson SO.047483\Norbord - Jefferson Job 27276, Item 107C.pdf" xr:uid="{00000000-0004-0000-0300-000021030000}"/>
    <hyperlink ref="U854" r:id="rId803" display="BOMS\26694 Norbord - Jefferson item 131.xlsx" xr:uid="{00000000-0004-0000-0300-000022030000}"/>
    <hyperlink ref="A843" r:id="rId804" display="Drawings\Production DWG Packets\Norbord-Jefferson SO.047483\Norbord - Jeferson Job 26697, Item 133.pdf" xr:uid="{00000000-0004-0000-0300-000023030000}"/>
    <hyperlink ref="A838" r:id="rId805" display="Drawings\Production DWG Packets\Norbord-Jefferson SO.047483\Norbord-Jefferson Job 26687, item 110.pdf" xr:uid="{00000000-0004-0000-0300-000024030000}"/>
    <hyperlink ref="A836" r:id="rId806" display="Drawings\Production DWG Packets\Norbord-Jefferson SO.047483\Norbord-Jefferson Job 26684, Item 107D.pdf" xr:uid="{00000000-0004-0000-0300-000025030000}"/>
    <hyperlink ref="A841" r:id="rId807" display="Drawings\Production DWG Packets\Norbord-Jefferson SO.047483\Norbrod-Jefferson Job 26704, Item 111.pdf" xr:uid="{00000000-0004-0000-0300-000026030000}"/>
    <hyperlink ref="A830" r:id="rId808" display="Drawings\Production DWG Packets\Norbord-Jefferson SO.047483\Norbord-Jefferson Job 26692, item 120.pdf" xr:uid="{00000000-0004-0000-0300-000027030000}"/>
    <hyperlink ref="U838" r:id="rId809" display="26687" xr:uid="{00000000-0004-0000-0300-000028030000}"/>
    <hyperlink ref="U841" r:id="rId810" display="26704" xr:uid="{00000000-0004-0000-0300-000029030000}"/>
    <hyperlink ref="A829" r:id="rId811" display="Drawings\Production DWG Packets\Norbord-Jefferson SO.047483\Norbord-Jefferson Job 26686, item 109.pdf" xr:uid="{00000000-0004-0000-0300-00002A030000}"/>
    <hyperlink ref="A831" r:id="rId812" display="Drawings\Production DWG Packets\Norbord-Jefferson SO.047483\Norbord - Jefferson Job 26691, item 114.pdf" xr:uid="{00000000-0004-0000-0300-00002B030000}"/>
    <hyperlink ref="A839" r:id="rId813" display="Drawings\Production DWG Packets\Norbord-Jefferson SO.047483\Norbord - Jefferson Job 26685, item 108.pdf" xr:uid="{00000000-0004-0000-0300-00002C030000}"/>
    <hyperlink ref="U825" r:id="rId814" display="26871" xr:uid="{00000000-0004-0000-0300-00002D030000}"/>
    <hyperlink ref="U834" r:id="rId815" display="BOMS\26683 Norbord - Jefferson item 107B.xlsx" xr:uid="{00000000-0004-0000-0300-00002E030000}"/>
    <hyperlink ref="U835" r:id="rId816" display="BOMS\27276 Norbord - Jefferson item 107C.xlsx" xr:uid="{00000000-0004-0000-0300-00002F030000}"/>
    <hyperlink ref="U840" r:id="rId817" display="BOMS\26682 Norbord - Jefferson item 106.xlsx" xr:uid="{00000000-0004-0000-0300-000030030000}"/>
    <hyperlink ref="U836" r:id="rId818" display="BOMS\26682 Norbord - Jefferson item 106.xlsx" xr:uid="{00000000-0004-0000-0300-000031030000}"/>
    <hyperlink ref="U837" r:id="rId819" display="BOMS\27275 Norbord - Jefferson item 107A.xlsx" xr:uid="{00000000-0004-0000-0300-000032030000}"/>
    <hyperlink ref="U842" r:id="rId820" display="BOMS\26688 Norbord - Jefferson item 112.xlsx" xr:uid="{00000000-0004-0000-0300-000033030000}"/>
    <hyperlink ref="U843" r:id="rId821" display="BOMS\26697 Norbord - Jefferson item 133.xlsx" xr:uid="{00000000-0004-0000-0300-000034030000}"/>
    <hyperlink ref="U828" r:id="rId822" display="BOMS\26869 Norbord - Jefferson item 100.xlsx" xr:uid="{00000000-0004-0000-0300-000035030000}"/>
    <hyperlink ref="U847" r:id="rId823" display="BOMS\27077 - 27083. Jefferson Air. Hyd.xlsx" xr:uid="{00000000-0004-0000-0300-000036030000}"/>
    <hyperlink ref="U831" r:id="rId824" display="BOMS\26691 Norbord - Jefferson item 114.xlsx" xr:uid="{00000000-0004-0000-0300-000037030000}"/>
    <hyperlink ref="U856" r:id="rId825" display="BOMS\Old Boms\26680 Norbord-Jefferson item 105.xlsx" xr:uid="{00000000-0004-0000-0300-000038030000}"/>
    <hyperlink ref="U857" r:id="rId826" display="BOMS\26868 Norbord - Jefferson item 115.xlsx" xr:uid="{00000000-0004-0000-0300-000039030000}"/>
    <hyperlink ref="U858" r:id="rId827" display="BOMS\26676 Norbord - Jefferson item 101.xlsx" xr:uid="{00000000-0004-0000-0300-00003A030000}"/>
    <hyperlink ref="U859" r:id="rId828" display="BOMS\26677 Norbord - Jefferson item 102.xlsx" xr:uid="{00000000-0004-0000-0300-00003B030000}"/>
    <hyperlink ref="U860" r:id="rId829" display="BOMS\26678 Norbord - Jefferson item 103.xlsx" xr:uid="{00000000-0004-0000-0300-00003C030000}"/>
    <hyperlink ref="U861" r:id="rId830" display="BOMS\26679 Norbord - Jefferson item 104.xlsx" xr:uid="{00000000-0004-0000-0300-00003D030000}"/>
    <hyperlink ref="U862" r:id="rId831" display="BOMS\26690 Norbord - Jefferson item 113.xlsx" xr:uid="{00000000-0004-0000-0300-00003E030000}"/>
    <hyperlink ref="U839" r:id="rId832" display="BOMS\26685 Norbord - Jefferson item 108.xlsx" xr:uid="{00000000-0004-0000-0300-00003F030000}"/>
    <hyperlink ref="A828" r:id="rId833" display="Drawings\Production DWG Packets\Norbord-Jefferson SO.047483\Norbord - Jefferson Job 26869, item 100.pdf" xr:uid="{00000000-0004-0000-0300-000040030000}"/>
    <hyperlink ref="A825" r:id="rId834" display="Drawings\Production DWG Packets\Norbord-Jefferson SO.047483\Norbord-Jefferon Job 26871, item 122.pdf" xr:uid="{00000000-0004-0000-0300-000041030000}"/>
    <hyperlink ref="A826" r:id="rId835" display="Drawings\Production DWG Packets\Norbord-Jefferson SO.047483\Norbord-Jefferson Job 26872, item 135.pdf" xr:uid="{00000000-0004-0000-0300-000042030000}"/>
    <hyperlink ref="U867" r:id="rId836" display="27764" xr:uid="{00000000-0004-0000-0300-000043030000}"/>
    <hyperlink ref="A866" r:id="rId837" xr:uid="{00000000-0004-0000-0300-000044030000}"/>
    <hyperlink ref="A867" r:id="rId838" display="Drawings\Production DWG Packets\GP - Hosford SO.048973 (Parts Ord)\GP - Hosford Job 27764 (Parts Ord).pdf" xr:uid="{00000000-0004-0000-0300-000045030000}"/>
    <hyperlink ref="A870" r:id="rId839" display="Drawings\Production DWG Packets\Boeing SO.047590\Boeing Job 27348, Item 102.pdf" xr:uid="{00000000-0004-0000-0300-000046030000}"/>
    <hyperlink ref="Y870" r:id="rId840" display="BOMS\27348 Boeing item 102.xlsx" xr:uid="{00000000-0004-0000-0300-000047030000}"/>
    <hyperlink ref="A875:E875" r:id="rId841" display="047920 GEORGIA PACIFIC - PALATKA" xr:uid="{00000000-0004-0000-0300-000048030000}"/>
    <hyperlink ref="Y889" r:id="rId842" display="27160" xr:uid="{00000000-0004-0000-0300-000049030000}"/>
    <hyperlink ref="Y886" r:id="rId843" display="27161" xr:uid="{00000000-0004-0000-0300-00004A030000}"/>
    <hyperlink ref="Y890" r:id="rId844" display="27164" xr:uid="{00000000-0004-0000-0300-00004B030000}"/>
    <hyperlink ref="Y888" r:id="rId845" display="BOMS\27159 GP - Palatka item 101.xlsx" xr:uid="{00000000-0004-0000-0300-00004C030000}"/>
    <hyperlink ref="Y887" r:id="rId846" display="BOMS\27162 GP - Palatka item 104.xlsx" xr:uid="{00000000-0004-0000-0300-00004D030000}"/>
    <hyperlink ref="Y892" r:id="rId847" display="BOMS\27163 GP - Palatka item 105.xlsx" xr:uid="{00000000-0004-0000-0300-00004E030000}"/>
    <hyperlink ref="Y891" r:id="rId848" display="BOMS\27165 GP - Palatka item 111.xlsx" xr:uid="{00000000-0004-0000-0300-00004F030000}"/>
    <hyperlink ref="A888" r:id="rId849" display="Drawings\Production DWG Packets\Georgia Pacific -Palatka SO.047920\GP - Palatka Job 27159, Item 101.pdf" xr:uid="{00000000-0004-0000-0300-000050030000}"/>
    <hyperlink ref="A889" r:id="rId850" display="Drawings\Production DWG Packets\Georgia Pacific -Palatka SO.047920\GP - Palatka Job 27160, Item 102.pdf" xr:uid="{00000000-0004-0000-0300-000051030000}"/>
    <hyperlink ref="A886" r:id="rId851" display="Drawings\Production DWG Packets\Georgia Pacific -Palatka SO.047920\GP - Palatka Job 27161, Item 103.pdf" xr:uid="{00000000-0004-0000-0300-000052030000}"/>
    <hyperlink ref="A887" r:id="rId852" display="Drawings\Production DWG Packets\Georgia Pacific -Palatka SO.047920\GP - Palatka Job 27162, Item 104.pdf" xr:uid="{00000000-0004-0000-0300-000053030000}"/>
    <hyperlink ref="A892" r:id="rId853" display="Drawings\Production DWG Packets\Georgia Pacific -Palatka SO.047920\GP - Palatka Job 27163, Item 105.pdf" xr:uid="{00000000-0004-0000-0300-000054030000}"/>
    <hyperlink ref="A890" r:id="rId854" display="Drawings\Production DWG Packets\Georgia Pacific -Palatka SO.047920\GP - Palatka Job 27164, Item 110.pdf" xr:uid="{00000000-0004-0000-0300-000055030000}"/>
    <hyperlink ref="A891" r:id="rId855" display="Drawings\Production DWG Packets\Georgia Pacific -Palatka SO.047920\GP - Palatka Job 27165, Item 111.pdf" xr:uid="{00000000-0004-0000-0300-000056030000}"/>
    <hyperlink ref="A898" r:id="rId856" display="Drawings\Production DWG Packets\James Hardie-Fontana SO.047893\James Hardie-Fontana Job 27178, item 101.pdf" xr:uid="{00000000-0004-0000-0300-000057030000}"/>
    <hyperlink ref="A894" r:id="rId857" xr:uid="{00000000-0004-0000-0300-000058030000}"/>
    <hyperlink ref="AA898" r:id="rId858" display="BOMS\27178 James Hardie - Fontana item 101.xlsx" xr:uid="{00000000-0004-0000-0300-000059030000}"/>
    <hyperlink ref="A909" r:id="rId859" display="Drawings\Production DWG Packets\Interstate Paper Phase 2\Interstate Paper Job 25840, Item 110.pdf" xr:uid="{00000000-0004-0000-0300-00005A030000}"/>
    <hyperlink ref="A917" r:id="rId860" display="Drawings\Production DWG Packets\Interstate Paper Phase 2\Interstae Paper, Job 25842, Item 112.pdf" xr:uid="{00000000-0004-0000-0300-00005B030000}"/>
    <hyperlink ref="A902:D902" r:id="rId861" display="046375 Interstate Paper  Phase 2" xr:uid="{00000000-0004-0000-0300-00005C030000}"/>
    <hyperlink ref="A912" r:id="rId862" display="Drawings\Production DWG Packets\Interstate Paper Phase 2\Interstate Paper Job 26793, Item 116.pdf" xr:uid="{00000000-0004-0000-0300-00005D030000}"/>
    <hyperlink ref="A910" r:id="rId863" display="Drawings\Production DWG Packets\Interstate Paper Phase 2\Interstate Paper, Job 25837, Item 107.pdf" xr:uid="{00000000-0004-0000-0300-00005E030000}"/>
    <hyperlink ref="A913" r:id="rId864" display="Drawings\Production DWG Packets\Interstate Paper Phase 2\Interstate Paper Job 25834, Item 104.pdf" xr:uid="{00000000-0004-0000-0300-00005F030000}"/>
    <hyperlink ref="A905" r:id="rId865" display="Drawings\Production DWG Packets\Interstate Paper Phase 2\Interstate Paper Job 25845, Item 117.pdf" xr:uid="{00000000-0004-0000-0300-000060030000}"/>
    <hyperlink ref="A911" r:id="rId866" display="Drawings\Production DWG Packets\Interstate Paper Phase 2\Interstate Paper Job 25841, Item 111.pdf" xr:uid="{00000000-0004-0000-0300-000061030000}"/>
    <hyperlink ref="A915" r:id="rId867" display="Drawings\Production DWG Packets\Interstate Paper Phase 2\Interstate Paper Job 25833, item 103.pdf" xr:uid="{00000000-0004-0000-0300-000062030000}"/>
    <hyperlink ref="A908" r:id="rId868" display="Drawings\Production DWG Packets\Interstate Paper Phase 2\Interstate Paper Job 25836 item 106.pdf" xr:uid="{00000000-0004-0000-0300-000063030000}"/>
    <hyperlink ref="A916" r:id="rId869" display="Drawings\Production DWG Packets\Interstate Paper Phase 2\Interstate Paper Job 25839, item 109.pdf" xr:uid="{00000000-0004-0000-0300-000064030000}"/>
    <hyperlink ref="A914" r:id="rId870" display="Drawings\Production DWG Packets\Interstate Paper Phase 1\Interstate Paper Job 26791 item 114.pdf" xr:uid="{00000000-0004-0000-0300-000065030000}"/>
    <hyperlink ref="V904" r:id="rId871" display="BOMS\25835 Interstate Paper item 105.xlsx" xr:uid="{00000000-0004-0000-0300-000066030000}"/>
    <hyperlink ref="V909" r:id="rId872" display="BOMS\25840 Interstate Paper item 110.xlsx" xr:uid="{00000000-0004-0000-0300-000067030000}"/>
    <hyperlink ref="V911" r:id="rId873" display="BOMS\25841 Interstate Paper item 111.xlsx" xr:uid="{00000000-0004-0000-0300-000068030000}"/>
    <hyperlink ref="V912" r:id="rId874" display="BOMS\26868 Norbord - Jefferson item 115.xlsx" xr:uid="{00000000-0004-0000-0300-000069030000}"/>
    <hyperlink ref="A907" r:id="rId875" display="Drawings\Production DWG Packets\Interstate Paper Phase 2\Interstate Paper Job 25846, item 118.pdf" xr:uid="{00000000-0004-0000-0300-00006A030000}"/>
    <hyperlink ref="A904" r:id="rId876" display="Drawings\Production DWG Packets\Interstate Paper Phase 2\Interstate Paper Job 25835, Item 105.pdf" xr:uid="{00000000-0004-0000-0300-00006B030000}"/>
    <hyperlink ref="V903" r:id="rId877" display="BOMS\Old Boms\Interstate Paper\26792 Interstate Paper item 115.xlsx" xr:uid="{00000000-0004-0000-0300-00006C030000}"/>
    <hyperlink ref="V905" r:id="rId878" display="BOMS\Old Boms\Interstate Paper\25845 Interstate Paper item 117.xlsx" xr:uid="{00000000-0004-0000-0300-00006D030000}"/>
    <hyperlink ref="V906" r:id="rId879" display="BOMS\Old Boms\Interstate Paper\26790 Interstate Paper item 113.xlsx" xr:uid="{00000000-0004-0000-0300-00006E030000}"/>
    <hyperlink ref="V910" r:id="rId880" display="BOMS\Old Boms\Interstate Paper\25837 Interstate Paper Item 107.xlsx" xr:uid="{00000000-0004-0000-0300-00006F030000}"/>
    <hyperlink ref="V913" r:id="rId881" display="BOMS\Old Boms\Interstate Paper\25834 Interstate Paper item 104.xlsx" xr:uid="{00000000-0004-0000-0300-000070030000}"/>
    <hyperlink ref="A925:D925" r:id="rId882" display="046845 NORBORD - CORDELE" xr:uid="{00000000-0004-0000-0300-000071030000}"/>
    <hyperlink ref="V949" r:id="rId883" display="27280" xr:uid="{00000000-0004-0000-0300-000072030000}"/>
    <hyperlink ref="V929" r:id="rId884" display="26977" xr:uid="{00000000-0004-0000-0300-000073030000}"/>
    <hyperlink ref="V930" r:id="rId885" display="26978" xr:uid="{00000000-0004-0000-0300-000074030000}"/>
    <hyperlink ref="V945" r:id="rId886" display="27278" xr:uid="{00000000-0004-0000-0300-000075030000}"/>
    <hyperlink ref="V950" r:id="rId887" display="BOMS\26895 Nordord - Cordele item 111.xlsx" xr:uid="{00000000-0004-0000-0300-000076030000}"/>
    <hyperlink ref="V952" r:id="rId888" display="BOMS\26896 Norbord - Cordele item 112.xlsx" xr:uid="{00000000-0004-0000-0300-000077030000}"/>
    <hyperlink ref="V953" r:id="rId889" display="BOMS\26887 Norbord - Cordele item 103.xlsx" xr:uid="{00000000-0004-0000-0300-000078030000}"/>
    <hyperlink ref="V948" r:id="rId890" display="BOMS\26893 Norbord - Cordele item 109.xlsx" xr:uid="{00000000-0004-0000-0300-000079030000}"/>
    <hyperlink ref="V954" r:id="rId891" display="BOMS\27174 Norbord - Cordele item 109A.xlsx" xr:uid="{00000000-0004-0000-0300-00007A030000}"/>
    <hyperlink ref="V927" r:id="rId892" display="BOMS\26888 Norbord - Cordele item 104.xlsx" xr:uid="{00000000-0004-0000-0300-00007B030000}"/>
    <hyperlink ref="V951" r:id="rId893" display="BOMS\26894 Norbord - Cordele item 110.xlsx" xr:uid="{00000000-0004-0000-0300-00007C030000}"/>
    <hyperlink ref="V943" r:id="rId894" display="BOMS\27279 Norbord - Cordele item 106C.xlsx" xr:uid="{00000000-0004-0000-0300-00007D030000}"/>
    <hyperlink ref="V944" r:id="rId895" display="BOMS\26890 Norbord - Cordele item 106B.xlsx" xr:uid="{00000000-0004-0000-0300-00007E030000}"/>
    <hyperlink ref="V946" r:id="rId896" display="BOMS\26889 Norbord - Cordele item 105.xlsx" xr:uid="{00000000-0004-0000-0300-00007F030000}"/>
    <hyperlink ref="V928" r:id="rId897" display="BOMS\26912 Norbord - Cordele item 128 .xlsx" xr:uid="{00000000-0004-0000-0300-000080030000}"/>
    <hyperlink ref="V942" r:id="rId898" display="BOMS\26913 Norbord - Cordele item 129.xlsx" xr:uid="{00000000-0004-0000-0300-000081030000}"/>
    <hyperlink ref="V947" r:id="rId899" display="26891" xr:uid="{00000000-0004-0000-0300-000082030000}"/>
    <hyperlink ref="V935" r:id="rId900" display="BOMS\27084 Norbord - Cordele item 104B.xlsx" xr:uid="{00000000-0004-0000-0300-000083030000}"/>
    <hyperlink ref="V936" r:id="rId901" display="27085" xr:uid="{00000000-0004-0000-0300-000084030000}"/>
    <hyperlink ref="V937" r:id="rId902" display="27086" xr:uid="{00000000-0004-0000-0300-000085030000}"/>
    <hyperlink ref="V938" r:id="rId903" display="27087" xr:uid="{00000000-0004-0000-0300-000086030000}"/>
    <hyperlink ref="A952" r:id="rId904" display="Drawings\Production DWG Packets\Norbord - Cordele SO.046845\Norbord - Cordele Job 26896, Item 112.pdf" xr:uid="{00000000-0004-0000-0300-000087030000}"/>
    <hyperlink ref="A953" r:id="rId905" display="Drawings\Production DWG Packets\Norbord - Cordele SO.046845\Norbord - Cordele Job 26887, Item 103.pdf" xr:uid="{00000000-0004-0000-0300-000088030000}"/>
    <hyperlink ref="A954" r:id="rId906" display="Drawings\Production DWG Packets\Norbord - Cordele SO.046845\Norbord - Cordele Job 27174, Item 109A.pdf" xr:uid="{00000000-0004-0000-0300-000089030000}"/>
    <hyperlink ref="A947" r:id="rId907" display="Drawings\Production DWG Packets\Norbord - Cordele SO.046845\Norbord - Cordele Job 26891, item 107.pdf" xr:uid="{00000000-0004-0000-0300-00008A030000}"/>
    <hyperlink ref="A948" r:id="rId908" display="Drawings\Production DWG Packets\Norbord - Cordele SO.046845\Norbord - Cordele Job 26893, Item 109.pdf" xr:uid="{00000000-0004-0000-0300-00008B030000}"/>
    <hyperlink ref="A950" r:id="rId909" display="Drawings\Production DWG Packets\Norbord - Cordele SO.046845\Norbord - Cordele Job 26895, Item 111.pdf" xr:uid="{00000000-0004-0000-0300-00008C030000}"/>
    <hyperlink ref="A951" r:id="rId910" display="Drawings\Production DWG Packets\Norbord - Cordele SO.046845\Norbord - Codele Job 26894, Item 110.pdf" xr:uid="{00000000-0004-0000-0300-00008D030000}"/>
    <hyperlink ref="A949" r:id="rId911" display="Drawings\Production DWG Packets\Norbord - Cordele SO.046845\Norbord - CordeleJob 27280, item 106D.pdf" xr:uid="{00000000-0004-0000-0300-00008E030000}"/>
    <hyperlink ref="A927" r:id="rId912" display="Drawings\Production DWG Packets\Norbord - Cordele SO.046845\Norbord - Cordele Job 26888, Item 104.pdf" xr:uid="{00000000-0004-0000-0300-00008F030000}"/>
    <hyperlink ref="A943" r:id="rId913" display="Drawings\Production DWG Packets\Norbord - Cordele SO.046845\Norbord - Cordele Job 27279, Item 106C.pdf" xr:uid="{00000000-0004-0000-0300-000090030000}"/>
    <hyperlink ref="A944" r:id="rId914" display="Drawings\Production DWG Packets\Norbord - Cordele SO.046845\Norbord - Cordele Job 26890, item 106B.pdf" xr:uid="{00000000-0004-0000-0300-000091030000}"/>
    <hyperlink ref="A945" r:id="rId915" display="Drawings\Production DWG Packets\Norbord - Cordele SO.046845\Norbord - Cordele Job 27278, Item 106A.pdf" xr:uid="{00000000-0004-0000-0300-000092030000}"/>
    <hyperlink ref="A946" r:id="rId916" display="Drawings\Production DWG Packets\Norbord - Cordele SO.046845\Norbord - Cordele Job 26889, Item 105.pdf" xr:uid="{00000000-0004-0000-0300-000093030000}"/>
    <hyperlink ref="A932" r:id="rId917" display="Drawings\Production DWG Packets\Norbord - Cordele SO.046845\Norbord - Cordele Job 26910, item 126.pdf" xr:uid="{00000000-0004-0000-0300-000094030000}"/>
    <hyperlink ref="A928" r:id="rId918" display="Drawings\Production DWG Packets\Norbord - Cordele SO.046845\Norbord - Cordele Job 26912, item 128.pdf" xr:uid="{00000000-0004-0000-0300-000095030000}"/>
    <hyperlink ref="A942" r:id="rId919" display="Drawings\Production DWG Packets\Norbord - Cordele SO.046845\Norbord - Cordele Job 26913, item 129.pdf" xr:uid="{00000000-0004-0000-0300-000096030000}"/>
    <hyperlink ref="A941" r:id="rId920" display="Drawings\Production DWG Packets\Norbord - Cordele SO.046845\Norbord - Cordele Job 26892, item 108.pdf" xr:uid="{00000000-0004-0000-0300-000097030000}"/>
    <hyperlink ref="A958" r:id="rId921" display="Drawings\Production DWG Packets\James Hardie - Pulaski SO.049002\James Hardie - Pulaski Job 27821, item 100.pdf" xr:uid="{00000000-0004-0000-0300-000098030000}"/>
    <hyperlink ref="V958" r:id="rId922" display="BOMS\27821 James Hardie - Pulaski item 100.xlsx" xr:uid="{00000000-0004-0000-0300-000099030000}"/>
    <hyperlink ref="A957" r:id="rId923" xr:uid="{00000000-0004-0000-0300-00009A030000}"/>
    <hyperlink ref="A973" r:id="rId924" display="Drawings\Production DWG Packets\GP - Dudley SO.048482\GP - Dudley Job 27328, item 107.pdf" xr:uid="{00000000-0004-0000-0300-00009B030000}"/>
    <hyperlink ref="A968" r:id="rId925" display="Drawings\Production DWG Packets\GP - Dudley SO.048482\GP - Dudley Job 27323, item 101.pdf" xr:uid="{00000000-0004-0000-0300-00009C030000}"/>
    <hyperlink ref="A969" r:id="rId926" display="Drawings\Production DWG Packets\GP - Dudley SO.048482\GP - Dudley Job 27324, item 102.pdf" xr:uid="{00000000-0004-0000-0300-00009D030000}"/>
    <hyperlink ref="A971" r:id="rId927" display="Drawings\Production DWG Packets\GP - Dudley SO.048482\GP - Dudley Job 27326, item 104.pdf" xr:uid="{00000000-0004-0000-0300-00009E030000}"/>
    <hyperlink ref="A972" r:id="rId928" display="Drawings\Production DWG Packets\GP - Dudley SO.048482\GP - Dudley Job 27327, item 106.pdf" xr:uid="{00000000-0004-0000-0300-00009F030000}"/>
    <hyperlink ref="A966" r:id="rId929" xr:uid="{00000000-0004-0000-0300-0000A0030000}"/>
    <hyperlink ref="A974" r:id="rId930" display="Drawings\Production DWG Packets\GP - Dudley SO.048482\GP - Dudley Job 27329, item 108 .pdf" xr:uid="{00000000-0004-0000-0300-0000A1030000}"/>
    <hyperlink ref="A970" r:id="rId931" display="Drawings\Production DWG Packets\GP - Dudley SO.048482\GP - Dudley Job 27325, item 103.pdf" xr:uid="{00000000-0004-0000-0300-0000A2030000}"/>
    <hyperlink ref="V968" r:id="rId932" display="27323" xr:uid="{00000000-0004-0000-0300-0000A3030000}"/>
    <hyperlink ref="V969" r:id="rId933" display="27324" xr:uid="{00000000-0004-0000-0300-0000A4030000}"/>
    <hyperlink ref="V970" r:id="rId934" display="27325" xr:uid="{00000000-0004-0000-0300-0000A5030000}"/>
    <hyperlink ref="V971" r:id="rId935" display="27326" xr:uid="{00000000-0004-0000-0300-0000A6030000}"/>
    <hyperlink ref="V973" r:id="rId936" display="27328" xr:uid="{00000000-0004-0000-0300-0000A7030000}"/>
    <hyperlink ref="A967" r:id="rId937" display="Drawings\Production DWG Packets\GP - Dudley SO.048482\GP - Dudley Job 27334, item 109.pdf" xr:uid="{00000000-0004-0000-0300-0000A8030000}"/>
    <hyperlink ref="V974" r:id="rId938" display="BOMS\27329 GP - Dudley item 108.xlsx" xr:uid="{00000000-0004-0000-0300-0000A9030000}"/>
    <hyperlink ref="V972" r:id="rId939" display="BOMS\27327 GP - Dudley item 106.xlsx" xr:uid="{00000000-0004-0000-0300-0000AA030000}"/>
    <hyperlink ref="V979" r:id="rId940" display="27443 " xr:uid="{00000000-0004-0000-0300-0000AB030000}"/>
    <hyperlink ref="V980" r:id="rId941" display="27442 " xr:uid="{00000000-0004-0000-0300-0000AC030000}"/>
    <hyperlink ref="V981" r:id="rId942" display="27444 " xr:uid="{00000000-0004-0000-0300-0000AD030000}"/>
    <hyperlink ref="V982" r:id="rId943" display="27445 " xr:uid="{00000000-0004-0000-0300-0000AE030000}"/>
    <hyperlink ref="V983" r:id="rId944" display="27446 " xr:uid="{00000000-0004-0000-0300-0000AF030000}"/>
    <hyperlink ref="V967" r:id="rId945" display="BOMS\27334 GP - Dudley item 109.xlsx" xr:uid="{00000000-0004-0000-0300-0000B0030000}"/>
    <hyperlink ref="A987" r:id="rId946" display="Drawings\Production DWG Packets\GP - Dudley SO.048418\GP - Dudley Job 27238, item 101.pdf" xr:uid="{00000000-0004-0000-0300-0000B1030000}"/>
    <hyperlink ref="A988" r:id="rId947" display="Drawings\Production DWG Packets\GP - Dudley SO.048418\GP - Dudley Job 27839, item 102.pdf" xr:uid="{00000000-0004-0000-0300-0000B2030000}"/>
    <hyperlink ref="V988" r:id="rId948" display="27839" xr:uid="{00000000-0004-0000-0300-0000B3030000}"/>
    <hyperlink ref="A986" r:id="rId949" xr:uid="{00000000-0004-0000-0300-0000B4030000}"/>
    <hyperlink ref="V987" r:id="rId950" display="27238" xr:uid="{00000000-0004-0000-0300-0000B5030000}"/>
    <hyperlink ref="A999" r:id="rId951" display="Drawings\Production DWG Packets\Albany SO.048713\Albany Job 27472, item 102 Current.pdf" xr:uid="{00000000-0004-0000-0300-0000B6030000}"/>
    <hyperlink ref="A998" r:id="rId952" xr:uid="{00000000-0004-0000-0300-0000B7030000}"/>
    <hyperlink ref="V999" r:id="rId953" display="27472 " xr:uid="{00000000-0004-0000-0300-0000B8030000}"/>
    <hyperlink ref="A1005" r:id="rId954" display="Drawings\Production DWG Packets\Potlatch Land n Lumber\Potlatch Job 27608, item 101.pdf" xr:uid="{00000000-0004-0000-0300-0000B9030000}"/>
    <hyperlink ref="V1005" r:id="rId955" display="27608" xr:uid="{00000000-0004-0000-0300-0000BA030000}"/>
    <hyperlink ref="A1004" r:id="rId956" xr:uid="{00000000-0004-0000-0300-0000BB030000}"/>
    <hyperlink ref="V1006" r:id="rId957" display="BOMS\27609 Potlatch Elec item 110.xlsx" xr:uid="{00000000-0004-0000-0300-0000BC030000}"/>
    <hyperlink ref="A1011:D1011" r:id="rId958" display="047862 NORBORD - BARWICK" xr:uid="{00000000-0004-0000-0300-0000BD030000}"/>
    <hyperlink ref="V1033" r:id="rId959" display="26928" xr:uid="{00000000-0004-0000-0300-0000BE030000}"/>
    <hyperlink ref="V1012" r:id="rId960" display="26935" xr:uid="{00000000-0004-0000-0300-0000BF030000}"/>
    <hyperlink ref="V1025" r:id="rId961" display="BOMS\26923 Norbord - Barwick item 102.xlsx" xr:uid="{00000000-0004-0000-0300-0000C0030000}"/>
    <hyperlink ref="V1029" r:id="rId962" display="26932" xr:uid="{00000000-0004-0000-0300-0000C1030000}"/>
    <hyperlink ref="V1032" r:id="rId963" display="26927" xr:uid="{00000000-0004-0000-0300-0000C2030000}"/>
    <hyperlink ref="V1031" r:id="rId964" display="26934" xr:uid="{00000000-0004-0000-0300-0000C3030000}"/>
    <hyperlink ref="V1015" r:id="rId965" display="26925" xr:uid="{00000000-0004-0000-0300-0000C4030000}"/>
    <hyperlink ref="V1026" r:id="rId966" display="BOMS\26929 Norbord - Barwick item 112.xlsx" xr:uid="{00000000-0004-0000-0300-0000C5030000}"/>
    <hyperlink ref="V1024" r:id="rId967" display="BOMS\26924 Norbord  -Barwick item 103.xlsx" xr:uid="{00000000-0004-0000-0300-0000C6030000}"/>
    <hyperlink ref="V1022" r:id="rId968" display="BOMS\26926 Norbord - Barwick item 107.xlsx" xr:uid="{00000000-0004-0000-0300-0000C7030000}"/>
    <hyperlink ref="V1014" r:id="rId969" display="BOMS\26922 Norbord - Barwick item 101.xlsx" xr:uid="{00000000-0004-0000-0300-0000C8030000}"/>
    <hyperlink ref="V1021" r:id="rId970" display="27493" xr:uid="{00000000-0004-0000-0300-0000C9030000}"/>
    <hyperlink ref="V1023" r:id="rId971" display="27494" xr:uid="{00000000-0004-0000-0300-0000CA030000}"/>
    <hyperlink ref="A1028" r:id="rId972" display="Drawings\Production DWG Packets\Norbord - Barwick SO.047862\Norbord - Barwick, Job 26931 Item 115.pdf" xr:uid="{00000000-0004-0000-0300-0000CB030000}"/>
    <hyperlink ref="A1026" r:id="rId973" display="Drawings\Production DWG Packets\Norbord - Barwick SO.047862\Norbor - Barwick Job 26929, Item 112.pdf" xr:uid="{00000000-0004-0000-0300-0000CC030000}"/>
    <hyperlink ref="A1027" r:id="rId974" display="Drawings\Production DWG Packets\Norbord - Barwick SO.047862\Norbord - Barwick Job 26930, Item 114.pdf" xr:uid="{00000000-0004-0000-0300-0000CD030000}"/>
    <hyperlink ref="A1031" r:id="rId975" display="Drawings\Production DWG Packets\Norbord - Barwick SO.047862\Norbord - Barwick Job 26934, item 120.pdf" xr:uid="{00000000-0004-0000-0300-0000CE030000}"/>
    <hyperlink ref="A1025" r:id="rId976" display="Drawings\Production DWG Packets\Norbord - Barwick SO.047862\Norbord-Barwick Job 26923, item 102.pdf" xr:uid="{00000000-0004-0000-0300-0000CF030000}"/>
    <hyperlink ref="A1024" r:id="rId977" display="Drawings\Production DWG Packets\Norbord - Barwick SO.047862\Norbord - Barwick Job 26924, Item 103.pdf" xr:uid="{00000000-0004-0000-0300-0000D0030000}"/>
    <hyperlink ref="A1022" r:id="rId978" display="Drawings\Production DWG Packets\Norbord - Barwick SO.047862\Norbord - Barwick Job 26926, Item 107.pdf" xr:uid="{00000000-0004-0000-0300-0000D1030000}"/>
    <hyperlink ref="A1032" r:id="rId979" display="Drawings\Production DWG Packets\Norbord - Barwick SO.047862\Norbord - Barwick Job 26927, item 108.pdf" xr:uid="{00000000-0004-0000-0300-0000D2030000}"/>
    <hyperlink ref="A1033" r:id="rId980" display="Drawings\Production DWG Packets\Norbord - Barwick SO.047862\Norbord - Barwick Job 26928,Item 109.pdf" xr:uid="{00000000-0004-0000-0300-0000D3030000}"/>
    <hyperlink ref="A1029" r:id="rId981" display="Drawings\Production DWG Packets\Norbord - Barwick SO.047862\Norbord - Barwick Job 26932, item 116.pdf" xr:uid="{00000000-0004-0000-0300-0000D4030000}"/>
    <hyperlink ref="A1021" r:id="rId982" display="Drawings\Production DWG Packets\Norbord - Barwick SO.047862\Norbord - Barwick Job 27493, item 117.pdf" xr:uid="{00000000-0004-0000-0300-0000D5030000}"/>
    <hyperlink ref="A1023" r:id="rId983" display="Drawings\Production DWG Packets\Norbord - Barwick SO.047862\Norbord - Barwick Job 27494, item 122.pdf" xr:uid="{00000000-0004-0000-0300-0000D6030000}"/>
    <hyperlink ref="A1014" r:id="rId984" display="Drawings\Production DWG Packets\Norbord - Barwick SO.047862\Norbord - Barwick Job 26922, Item 101.pdf" xr:uid="{00000000-0004-0000-0300-0000D7030000}"/>
    <hyperlink ref="A1015" r:id="rId985" display="Drawings\Production DWG Packets\Norbord - Barwick SO.047862\Norbord - Barwick Job 26925, item 104.pdf" xr:uid="{00000000-0004-0000-0300-0000D8030000}"/>
    <hyperlink ref="V1017" r:id="rId986" display="BOMS\27435 Norbord - Barwick item 101H hyd.xlsx" xr:uid="{00000000-0004-0000-0300-0000D9030000}"/>
    <hyperlink ref="V1018" r:id="rId987" display="BOMS\27436 Norbord - Barwick item 101P air.xlsx" xr:uid="{00000000-0004-0000-0300-0000DA030000}"/>
    <hyperlink ref="V1035" r:id="rId988" display="27437" xr:uid="{00000000-0004-0000-0300-0000DB030000}"/>
    <hyperlink ref="V1034" r:id="rId989" display="BOMS\27438 Norbord - Barwick item 108P air.xlsx" xr:uid="{00000000-0004-0000-0300-0000DC030000}"/>
    <hyperlink ref="V1030" r:id="rId990" display="BOMS\27439 Norbord - Barwick item 116P air.xlsx" xr:uid="{00000000-0004-0000-0300-0000DD030000}"/>
    <hyperlink ref="V1016" r:id="rId991" display="BOMS\27440 Norbord - Barwick item 121P air.xlsx" xr:uid="{00000000-0004-0000-0300-0000DE030000}"/>
    <hyperlink ref="A1012" r:id="rId992" display="Drawings\Production DWG Packets\Norbord - Barwick SO.047862\Norbord - Barwick Job 26935, item 121.pdf" xr:uid="{00000000-0004-0000-0300-0000DF030000}"/>
    <hyperlink ref="V1013" r:id="rId993" display="BOMS\26962 Norbord - Barwick item 101A Hyd Pwr Pack.xlsx" xr:uid="{00000000-0004-0000-0300-0000E0030000}"/>
    <hyperlink ref="V1027" r:id="rId994" display="BOMS\26930 Norbord - Barwick item 114.xlsx" xr:uid="{00000000-0004-0000-0300-0000E1030000}"/>
    <hyperlink ref="V1028" r:id="rId995" display="BOMS" xr:uid="{00000000-0004-0000-0300-0000E2030000}"/>
    <hyperlink ref="A1038:D1038" r:id="rId996" display="047049 JAMES HARDIE - TACOMA" xr:uid="{00000000-0004-0000-0300-0000E3030000}"/>
    <hyperlink ref="A1059" r:id="rId997" display="Drawings\Production DWG Packets\James Hardie-Tacoma SO.047049\James Hardie - Tacoma Job 26517, item 107.pdf" xr:uid="{00000000-0004-0000-0300-0000E4030000}"/>
    <hyperlink ref="A1053" r:id="rId998" display="Drawings\Production DWG Packets\James Hardie-Tacoma SO.047049\James Hardie - Tacoma Job 26557, item 182.pdf" xr:uid="{00000000-0004-0000-0300-0000E5030000}"/>
    <hyperlink ref="R1056" r:id="rId999" display="BOMS\26512 James Hardie - Tacoma item 103.xlsx" xr:uid="{00000000-0004-0000-0300-0000E6030000}"/>
    <hyperlink ref="A1073" r:id="rId1000" display="Drawings\Production DWG Packets\James Hardie-Tacoma SO.047049\Jamers Hardie - Tacoma Job 26526, item 118 .pdf" xr:uid="{00000000-0004-0000-0300-0000E7030000}"/>
    <hyperlink ref="A1081" r:id="rId1001" display="Drawings\Production DWG Packets\James Hardie-Tacoma SO.047049\James Hardie - Tacoma Job 26527, item 119.pdf" xr:uid="{00000000-0004-0000-0300-0000E8030000}"/>
    <hyperlink ref="A1072" r:id="rId1002" display="Drawings\Production DWG Packets\James Hardie-Tacoma SO.047049\James Hardie - Tacoma Job 26525, item 117.pdf" xr:uid="{00000000-0004-0000-0300-0000E9030000}"/>
    <hyperlink ref="R1059" r:id="rId1003" display="26517" xr:uid="{00000000-0004-0000-0300-0000EA030000}"/>
    <hyperlink ref="A1054" r:id="rId1004" display="Drawings\Production DWG Packets\James Hardie-Tacoma SO.047049\James Hardie - Tacoma Job 26510, item 101.pdf" xr:uid="{00000000-0004-0000-0300-0000EB030000}"/>
    <hyperlink ref="A1056" r:id="rId1005" display="Drawings\Production DWG Packets\James Hardie-Tacoma SO.047049\James Hardie - Tacoma Job 26512, item 103.pdf" xr:uid="{00000000-0004-0000-0300-0000EC030000}"/>
    <hyperlink ref="A1066" r:id="rId1006" display="Drawings\Production DWG Packets\James Hardie-Tacoma SO.047049\James Hardie - Tacoma Job 26520, item 111 .pdf" xr:uid="{00000000-0004-0000-0300-0000ED030000}"/>
    <hyperlink ref="A1057" r:id="rId1007" display="Drawings\Production DWG Packets\James Hardie-Tacoma SO.047049\James Hardie - Tacoma Job 26519, item 110.pdf" xr:uid="{00000000-0004-0000-0300-0000EE030000}"/>
    <hyperlink ref="A1055" r:id="rId1008" display="Drawings\Production DWG Packets\James Hardie-Tacoma SO.047049\James Hardie - Tacoma Job 26511, item 102.pdf" xr:uid="{00000000-0004-0000-0300-0000EF030000}"/>
    <hyperlink ref="A1058" r:id="rId1009" display="Drawings\Production DWG Packets\James Hardie-Tacoma SO.047049\James Hardie - Tacoma Job 26516, item 106.pdf" xr:uid="{00000000-0004-0000-0300-0000F0030000}"/>
    <hyperlink ref="A1069" r:id="rId1010" display="Drawings\Production DWG Packets\James Hardie-Tacoma SO.047049\James Hardie - Tacoma Job 26524, item 116.pdf" xr:uid="{00000000-0004-0000-0300-0000F1030000}"/>
    <hyperlink ref="R1053" r:id="rId1011" display="26557" xr:uid="{00000000-0004-0000-0300-0000F2030000}"/>
    <hyperlink ref="A1077" r:id="rId1012" display="Drawings\Production DWG Packets\James Hardie-Tacoma SO.047049\James Hardie - Tacoma Job 26533, item 136.pdf" xr:uid="{00000000-0004-0000-0300-0000F3030000}"/>
    <hyperlink ref="R1054" r:id="rId1013" display="BOMS\26510 James Hardie - Tacoma item 101.xlsx" xr:uid="{00000000-0004-0000-0300-0000F4030000}"/>
    <hyperlink ref="R1058" r:id="rId1014" display="BOMS\26516 James Hardie - Tacoma item 106.xlsx" xr:uid="{00000000-0004-0000-0300-0000F5030000}"/>
    <hyperlink ref="R1057" r:id="rId1015" display="BOMS\26519 James Hardie - Tacoma item 110.xlsx" xr:uid="{00000000-0004-0000-0300-0000F6030000}"/>
    <hyperlink ref="R1064" r:id="rId1016" display="BOMS\26513 James Hardie - Tacoma item 104.xlsx" xr:uid="{00000000-0004-0000-0300-0000F7030000}"/>
    <hyperlink ref="R1061" r:id="rId1017" display="BOMS\26515 James Hardie - Tacoma item 105.xlsx" xr:uid="{00000000-0004-0000-0300-0000F8030000}"/>
    <hyperlink ref="R1066" r:id="rId1018" display="BOMS\26520 James Hardie - Tacoma item 111.xlsx" xr:uid="{00000000-0004-0000-0300-0000F9030000}"/>
    <hyperlink ref="R1067" r:id="rId1019" display="BOMS\26521 James Hardie - Tacoma item 112.xlsx" xr:uid="{00000000-0004-0000-0300-0000FA030000}"/>
    <hyperlink ref="R1072" r:id="rId1020" display="BOMS\26525 James Hardie - Tacoma item 117.xlsx" xr:uid="{00000000-0004-0000-0300-0000FB030000}"/>
    <hyperlink ref="R1073" r:id="rId1021" display="BOMS\26526 James Hardie - Tacoma item 118.xlsx" xr:uid="{00000000-0004-0000-0300-0000FC030000}"/>
    <hyperlink ref="R1110" r:id="rId1022" display="BOMS\26558 James Hardie - Tacoma item 183.xlsx" xr:uid="{00000000-0004-0000-0300-0000FD030000}"/>
    <hyperlink ref="R1055" r:id="rId1023" display="BOMS\26511 James Hardie - Tacoma item 102.xlsx" xr:uid="{00000000-0004-0000-0300-0000FE030000}"/>
    <hyperlink ref="A1047" r:id="rId1024" display="Drawings\Production DWG Packets\James Hardie-Tacoma SO.047049\James Hardie - Tacoma Job 26551, item 175.pdf" xr:uid="{00000000-0004-0000-0300-0000FF030000}"/>
    <hyperlink ref="A1090" r:id="rId1025" display="Drawings\Production DWG Packets\James Hardie-Tacoma SO.047049\James Hardie - Tacoma Job 26547, item 170.pdf" xr:uid="{00000000-0004-0000-0300-000000040000}"/>
    <hyperlink ref="R1069" r:id="rId1026" display="BOMS\26524 James Hardie - Tacoma item 116.xlsx" xr:uid="{00000000-0004-0000-0300-000001040000}"/>
    <hyperlink ref="R1111" r:id="rId1027" display="BOMS\27631 James Hardie - Tacoma item 104B.xlsx" xr:uid="{00000000-0004-0000-0300-000002040000}"/>
    <hyperlink ref="R1081" r:id="rId1028" display="BOMS\26527 James Hardie - Tacoma item 119.xlsx" xr:uid="{00000000-0004-0000-0300-000003040000}"/>
    <hyperlink ref="R1076" r:id="rId1029" display="BOMS\26532 James Hardie - Tacoma item 135.xlsx" xr:uid="{00000000-0004-0000-0300-000004040000}"/>
    <hyperlink ref="R1077" r:id="rId1030" display="BOMS\26533 James Hardie - Tacoma Item 136.xlsx" xr:uid="{00000000-0004-0000-0300-000005040000}"/>
    <hyperlink ref="A1064" r:id="rId1031" display="Drawings\Production DWG Packets\James Hardie-Tacoma SO.047049\James Hardie - Tacoma Job 26513, item 104.pdf" xr:uid="{00000000-0004-0000-0300-000006040000}"/>
    <hyperlink ref="A1061" r:id="rId1032" display="Drawings\Production DWG Packets\James Hardie-Tacoma SO.047049\James Hardie - Tacoma Job 26515 item 105X-File.pdf" xr:uid="{00000000-0004-0000-0300-000007040000}"/>
    <hyperlink ref="A1067" r:id="rId1033" display="Drawings\Production DWG Packets\James Hardie-Tacoma SO.047049\James Hardie - Tacoma Job 26521, item 112.pdf" xr:uid="{00000000-0004-0000-0300-000008040000}"/>
    <hyperlink ref="A1075" r:id="rId1034" display="Drawings\Production DWG Packets\James Hardie-Tacoma SO.047049\James Hardie - Tacoma Job 26531, item 134.pdf" xr:uid="{00000000-0004-0000-0300-000009040000}"/>
    <hyperlink ref="A1076" r:id="rId1035" display="Drawings\Production DWG Packets\James Hardie-Tacoma SO.047049\James Hardie - Tacoma Job 26532, item 135.pdf" xr:uid="{00000000-0004-0000-0300-00000A040000}"/>
    <hyperlink ref="A1091" r:id="rId1036" display="Drawings\Production DWG Packets\James Hardie-Tacoma SO.047049\James Hardie - Tacoma Job 26548, item 171.pdf" xr:uid="{00000000-0004-0000-0300-00000B040000}"/>
    <hyperlink ref="A1092" r:id="rId1037" display="Drawings\Production DWG Packets\James Hardie-Tacoma SO.047049\James Hardie - Tacoma Job 26549, item 172.pdf" xr:uid="{00000000-0004-0000-0300-00000C040000}"/>
    <hyperlink ref="A1046" r:id="rId1038" display="Drawings\Production DWG Packets\James Hardie-Tacoma SO.047049\James Hardie - Tacoma Job 26550, item 173.pdf" xr:uid="{00000000-0004-0000-0300-00000D040000}"/>
    <hyperlink ref="A1111" r:id="rId1039" display="Drawings\Production DWG Packets\James Hardie-Tacoma SO.047049\James Hardie - Tacoma Job 27631, item 104B.pdf" xr:uid="{00000000-0004-0000-0300-00000E040000}"/>
    <hyperlink ref="A1039" r:id="rId1040" display="Drawings\Production DWG Packets\James Hardie-Tacoma SO.047049\James Hardie - Tacoma Job 26528, item 130.pdf" xr:uid="{00000000-0004-0000-0300-00000F040000}"/>
    <hyperlink ref="A1041" r:id="rId1041" display="Drawings\Production DWG Packets\James Hardie-Tacoma SO.047049\James Hardie - Tacoma Job 26530, item 133.pdf" xr:uid="{00000000-0004-0000-0300-000010040000}"/>
    <hyperlink ref="R1065" r:id="rId1042" display="26514" xr:uid="{00000000-0004-0000-0300-000011040000}"/>
    <hyperlink ref="R1060" r:id="rId1043" display="27918" xr:uid="{00000000-0004-0000-0300-000012040000}"/>
    <hyperlink ref="R1115" r:id="rId1044" display="BOMS\27928 James Hardie - Tacoma item 183H Hyd.xlsx" xr:uid="{00000000-0004-0000-0300-000013040000}"/>
    <hyperlink ref="R1062" r:id="rId1045" display="27916" xr:uid="{00000000-0004-0000-0300-000014040000}"/>
    <hyperlink ref="R1075" r:id="rId1046" display="BOMS\26531 James Hardie - Tacoma item 134.xlsx" xr:uid="{00000000-0004-0000-0300-000015040000}"/>
    <hyperlink ref="R1047" r:id="rId1047" display="BOMS\26551 James Hardie - Tacoma item 175.xlsx" xr:uid="{00000000-0004-0000-0300-000016040000}"/>
    <hyperlink ref="R1046" r:id="rId1048" display="BOMS\26550 James Hardie - Tacoma item 173.xlsx" xr:uid="{00000000-0004-0000-0300-000017040000}"/>
    <hyperlink ref="R1090" r:id="rId1049" display="BOMS\26547 James Hardie - Tacoma item 170.xlsx" xr:uid="{00000000-0004-0000-0300-000018040000}"/>
    <hyperlink ref="A1110" r:id="rId1050" display="Drawings\Production DWG Packets\James Hardie-Tacoma SO.047049\James Hardie - Tacoma Job 26558, item 183.pdf" xr:uid="{00000000-0004-0000-0300-000019040000}"/>
    <hyperlink ref="A1048" r:id="rId1051" display="Drawings\Production DWG Packets\James Hardie-Tacoma SO.047049\James Hardie - Tacoma Job 26552, item 176 .pdf" xr:uid="{00000000-0004-0000-0300-00001A040000}"/>
    <hyperlink ref="A1074" r:id="rId1052" display="Drawings\Production DWG Packets\James Hardie-Tacoma SO.047049\James Hardie - Tacoma Job 26556, item 181 .pdf" xr:uid="{00000000-0004-0000-0300-00001B040000}"/>
    <hyperlink ref="R1092" r:id="rId1053" display="BOMS\26549 James Hardie - Tacoma item 172.xlsx" xr:uid="{00000000-0004-0000-0300-00001C040000}"/>
    <hyperlink ref="A1078" r:id="rId1054" display="Drawings\Production DWG Packets\James Hardie-Tacoma SO.047049\James Hardie - Tacoma Job 26534, item 137.pdf" xr:uid="{00000000-0004-0000-0300-00001D040000}"/>
    <hyperlink ref="A1080" r:id="rId1055" display="Drawings\Production DWG Packets\James Hardie-Tacoma SO.047049\James Hardie - Tacoma Job 26536, item 139.pdf" xr:uid="{00000000-0004-0000-0300-00001E040000}"/>
    <hyperlink ref="A1079" r:id="rId1056" display="Drawings\Production DWG Packets\James Hardie-Tacoma SO.047049\James Hardie - Tacoma Job 26535, item 138 .pdf" xr:uid="{00000000-0004-0000-0300-00001F040000}"/>
    <hyperlink ref="R1091" r:id="rId1057" display="26548" xr:uid="{00000000-0004-0000-0300-000020040000}"/>
    <hyperlink ref="A1089" r:id="rId1058" display="Drawings\Production DWG Packets\James Hardie-Tacoma SO.047049\James Hardie - Tacoma Job 26546, item 160 .pdf" xr:uid="{00000000-0004-0000-0300-000021040000}"/>
    <hyperlink ref="A1087" r:id="rId1059" display="Drawings\Production DWG Packets\James Hardie-Tacoma SO.047049\James Hardie - Tacoma Job 26544, item 158 .pdf" xr:uid="{00000000-0004-0000-0300-000022040000}"/>
    <hyperlink ref="R1039" r:id="rId1060" display="BOMS\26528 James Hardie - Tacoma item 130.xlsx" xr:uid="{00000000-0004-0000-0300-000023040000}"/>
    <hyperlink ref="R1041" r:id="rId1061" display="BOMS\26530 James Hardie - Tacoma item 133.xlsx" xr:uid="{00000000-0004-0000-0300-000024040000}"/>
    <hyperlink ref="R1048" r:id="rId1062" display="BOMS\26552 James Hardie - Tacoma item 176.xlsx" xr:uid="{00000000-0004-0000-0300-000025040000}"/>
    <hyperlink ref="A1082" r:id="rId1063" display="Drawings\Production DWG Packets\James Hardie-Tacoma SO.047049\James Hardie - Tacoma Job 26522, item 113.pdf" xr:uid="{00000000-0004-0000-0300-000026040000}"/>
    <hyperlink ref="A1042" r:id="rId1064" display="Drawings\Production DWG Packets\James Hardie-Tacoma SO.047049\James Hardie - Tacoma Job 26537, item 150.pdf" xr:uid="{00000000-0004-0000-0300-000027040000}"/>
    <hyperlink ref="A1085" r:id="rId1065" display="Drawings\Production DWG Packets\James Hardie-Tacoma SO.047049\James Hardie - Tacoma Job 26542, item 155.pdf" xr:uid="{00000000-0004-0000-0300-000028040000}"/>
    <hyperlink ref="R1070" r:id="rId1066" display="BOMS\27921 James Hardie - Tacoma item 117P Pne.xlsx" xr:uid="{00000000-0004-0000-0300-000029040000}"/>
    <hyperlink ref="R1113" r:id="rId1067" display="BOMS\27920 James Hardie - Tacoma item 133P Pne.xlsx" xr:uid="{00000000-0004-0000-0300-00002A040000}"/>
    <hyperlink ref="R1068" r:id="rId1068" display="BOMS\27919 James Hardie - Tacoma item 111P Pne.xlsx" xr:uid="{00000000-0004-0000-0300-00002B040000}"/>
    <hyperlink ref="R1063" r:id="rId1069" display="BOMS\27917 James Hardie - Tacoma item 104P Pne.xlsx" xr:uid="{00000000-0004-0000-0300-00002C040000}"/>
    <hyperlink ref="R1112" r:id="rId1070" display="BOMS\27922 James Hardie - Tacoma item 131P Pne.xlsx" xr:uid="{00000000-0004-0000-0300-00002D040000}"/>
    <hyperlink ref="R1093" r:id="rId1071" display="BOMS\27923 James Hardie - Tacoma item 158P Pne.xlsx" xr:uid="{00000000-0004-0000-0300-00002E040000}"/>
    <hyperlink ref="R1094" r:id="rId1072" display="BOMS\27924 James Hardie - Tacoma item 160P Pne.xlsx" xr:uid="{00000000-0004-0000-0300-00002F040000}"/>
    <hyperlink ref="R1095" r:id="rId1073" display="BOMS\27925 James Hardie - Tacoma item 171P Pne.xlsx" xr:uid="{00000000-0004-0000-0300-000030040000}"/>
    <hyperlink ref="R1096" r:id="rId1074" display="27926 " xr:uid="{00000000-0004-0000-0300-000031040000}"/>
    <hyperlink ref="R1097" r:id="rId1075" display="BOMS\27927 James Hardie - Tacoma item 177P Pne.xlsx" xr:uid="{00000000-0004-0000-0300-000032040000}"/>
    <hyperlink ref="A1084" r:id="rId1076" display="Drawings\Production DWG Packets\James Hardie-Tacoma SO.047049\James Hardie - Tacoma Job 26541, item 154.pdf" xr:uid="{00000000-0004-0000-0300-000033040000}"/>
    <hyperlink ref="R1080" r:id="rId1077" display="BOMS\26536 James Hardie - Tacoma item 139.xlsx" xr:uid="{00000000-0004-0000-0300-000034040000}"/>
    <hyperlink ref="R1074" r:id="rId1078" display="BOMS\26556 James Hardie - Tacoma item 181.xlsx" xr:uid="{00000000-0004-0000-0300-000035040000}"/>
    <hyperlink ref="A1086" r:id="rId1079" display="Drawings\Production DWG Packets\James Hardie-Tacoma SO.047049\James Hardie - Tacoma Job 26543, item 157.pdf" xr:uid="{00000000-0004-0000-0300-000036040000}"/>
    <hyperlink ref="A1044" r:id="rId1080" display="Drawings\Production DWG Packets\James Hardie-Tacoma SO.047049\James Hardie - Tacoma Job 26539, iem 152.pdf" xr:uid="{00000000-0004-0000-0300-000037040000}"/>
    <hyperlink ref="R1079" r:id="rId1081" display="BOMS\26535 James Hardie - Tacoma item 138.xlsx" xr:uid="{00000000-0004-0000-0300-000038040000}"/>
    <hyperlink ref="R1078" r:id="rId1082" display="BOMS\26534 James Hardie - Tacoma item 137.xlsx" xr:uid="{00000000-0004-0000-0300-000039040000}"/>
    <hyperlink ref="A1088" r:id="rId1083" display="Drawings\Production DWG Packets\James Hardie-Tacoma SO.047049\James Hardie - Tacoma Job 26545, item 159.pdf" xr:uid="{00000000-0004-0000-0300-00003A040000}"/>
    <hyperlink ref="A1050" r:id="rId1084" display="Drawings\Production DWG Packets\James Hardie-Tacoma SO.047049\James Hardie - Tacoma Job 26554, item 178.pdf" xr:uid="{00000000-0004-0000-0300-00003B040000}"/>
    <hyperlink ref="R1089" r:id="rId1085" display="BOMS\26546 James Hardie - Tacoma item 160.xlsx" xr:uid="{00000000-0004-0000-0300-00003C040000}"/>
    <hyperlink ref="A1045" r:id="rId1086" display="Drawings\Production DWG Packets\James Hardie-Tacoma SO.047049\James Hardie - Tacoma Job 26540, item 153.pdf" xr:uid="{00000000-0004-0000-0300-00003D040000}"/>
    <hyperlink ref="R1082" r:id="rId1087" display="BOMS\26522 James Hardie - Tacoma item 113.xlsx" xr:uid="{00000000-0004-0000-0300-00003E040000}"/>
    <hyperlink ref="R1087" r:id="rId1088" display="26544" xr:uid="{00000000-0004-0000-0300-00003F040000}"/>
    <hyperlink ref="A1040" r:id="rId1089" display="Drawings\Production DWG Packets\James Hardie-Tacoma SO.047049\James Hardie - Tacoma Job 26529, item 131.pdf" xr:uid="{00000000-0004-0000-0300-000040040000}"/>
    <hyperlink ref="A1052" r:id="rId1090" display="Drawings\Production DWG Packets\James Hardie-Tacoma SO.047049\James Hardie - Tacoma Job 26555, item 179.pdf" xr:uid="{00000000-0004-0000-0300-000041040000}"/>
    <hyperlink ref="R1052" r:id="rId1091" display="BOMS\26555 James Hardie - Tacoma item 179.xlsx" xr:uid="{00000000-0004-0000-0300-000042040000}"/>
    <hyperlink ref="R1044" r:id="rId1092" display="BOMS\26539 James Hardie - Tacoma item 152.xlsx" xr:uid="{00000000-0004-0000-0300-000043040000}"/>
    <hyperlink ref="R1045" r:id="rId1093" display="BOMS\26540 James Hardie - Tacoma item 153.xlsx" xr:uid="{00000000-0004-0000-0300-000044040000}"/>
    <hyperlink ref="A1049" r:id="rId1094" display="Drawings\Production DWG Packets\James Hardie-Tacoma SO.047049\James Hardie- Tacoma Job 26553, Item 177.pdf" xr:uid="{00000000-0004-0000-0300-000045040000}"/>
    <hyperlink ref="R1040" r:id="rId1095" display="BOMS\26529 James Hardie - Tacoma item 131.xlsx" xr:uid="{00000000-0004-0000-0300-000046040000}"/>
    <hyperlink ref="R1042" r:id="rId1096" display="BOMS\26537 James Hardie - Tacoma item 150.xlsx" xr:uid="{00000000-0004-0000-0300-000047040000}"/>
    <hyperlink ref="R1084" r:id="rId1097" display="BOMS\26541 James Hardie - Tacoma item 154.xlsx" xr:uid="{00000000-0004-0000-0300-000048040000}"/>
    <hyperlink ref="R1085" r:id="rId1098" display="BOMS\26542 James Hardie - Tacoma item 155.xlsx" xr:uid="{00000000-0004-0000-0300-000049040000}"/>
    <hyperlink ref="R1086" r:id="rId1099" display="BOMS\26543 James Hardie - Tacoma item 157.xlsx" xr:uid="{00000000-0004-0000-0300-00004A040000}"/>
    <hyperlink ref="R1088" r:id="rId1100" display="BOMS\26545 James Hardie - Tacoma item 159.xlsx" xr:uid="{00000000-0004-0000-0300-00004B040000}"/>
    <hyperlink ref="R1049" r:id="rId1101" display="BOMS\26553 James Hardie - Tacoma tem 177.xlsx" xr:uid="{00000000-0004-0000-0300-00004C040000}"/>
    <hyperlink ref="R1050" r:id="rId1102" display="BOMS\26554 James Hardie - Tacoma item 178.xlsx" xr:uid="{00000000-0004-0000-0300-00004D040000}"/>
    <hyperlink ref="A1043" r:id="rId1103" display="Drawings\Production DWG Packets\James Hardie-Tacoma SO.047049\James Hardie - Tacoma Job 26538, Item 151.pdf" xr:uid="{00000000-0004-0000-0300-00004E040000}"/>
    <hyperlink ref="R1043" r:id="rId1104" display="26538" xr:uid="{00000000-0004-0000-0300-00004F040000}"/>
    <hyperlink ref="A1051" r:id="rId1105" display="Drawings\Production DWG Packets\James Hardie-Tacoma SO.047049\James Hardie - Tacoma Job 28361, Item 143.pdf" xr:uid="{00000000-0004-0000-0300-000050040000}"/>
    <hyperlink ref="A1122" r:id="rId1106" display="Drawings\Production DWG Packets\James Hardie - Tacoma SO.049578 (Parts Ord.)\James Hardie - Tacoma Job 28302.pdf" xr:uid="{00000000-0004-0000-0300-000051040000}"/>
    <hyperlink ref="R1122" r:id="rId1107" display="BOMS\28302 James Hardie - Tacoma.xlsx" xr:uid="{00000000-0004-0000-0300-000052040000}"/>
    <hyperlink ref="A1126" r:id="rId1108" display="Drawings\Production DWG Packets\Neenah Papaer SO.049103\Neenah Paper Job 27688, Item 101.pdf" xr:uid="{00000000-0004-0000-0300-000053040000}"/>
    <hyperlink ref="A1137" r:id="rId1109" display="Drawings\Production DWG Packets\LP Bois - Manawaki SO.047617\LP Bois - Manawaki Job 27749, Item 912.pdf" xr:uid="{00000000-0004-0000-0300-000054040000}"/>
    <hyperlink ref="A1138" r:id="rId1110" display="Drawings\Production DWG Packets\LP Bois - Manawaki SO.047617\LP Bois - Manawaki Job 27750, Item 913.pdf" xr:uid="{00000000-0004-0000-0300-000055040000}"/>
    <hyperlink ref="A1129" r:id="rId1111" xr:uid="{00000000-0004-0000-0300-000056040000}"/>
    <hyperlink ref="A1130" r:id="rId1112" display="Drawings\Production DWG Packets\LP Bois - Manawaki SO.047617\LP Bois - Maniwaki Job 27742, Item 901.pdf" xr:uid="{00000000-0004-0000-0300-000057040000}"/>
    <hyperlink ref="A1131" r:id="rId1113" display="Drawings\Production DWG Packets\LP Bois - Manawaki SO.047617\LP Bois - Maniwaki Job 27743, Item 902.pdf" xr:uid="{00000000-0004-0000-0300-000058040000}"/>
    <hyperlink ref="A1132" r:id="rId1114" display="Drawings\Production DWG Packets\LP Bois - Manawaki SO.047617\LP Bois - Maniwaki Job 27744, Item 903.pdf" xr:uid="{00000000-0004-0000-0300-000059040000}"/>
    <hyperlink ref="R1137" r:id="rId1115" display="BOMS\27749 LP - Maniwaki, item 912.xlsx" xr:uid="{00000000-0004-0000-0300-00005A040000}"/>
    <hyperlink ref="R1138" r:id="rId1116" display="BOMS\27750 LP - Maniwaki item 913.xlsx" xr:uid="{00000000-0004-0000-0300-00005B040000}"/>
    <hyperlink ref="R1146" r:id="rId1117" display="BOMS\28288 LP - Maniwaki, item 903P Hyd.xlsx" xr:uid="{00000000-0004-0000-0300-00005C040000}"/>
    <hyperlink ref="R1147" r:id="rId1118" display="BOMS\28292 LP - Maniwaki, item 903H Hyd.xlsx" xr:uid="{00000000-0004-0000-0300-00005D040000}"/>
    <hyperlink ref="R1148" r:id="rId1119" display="BOMS\28291 LP - Maniwaki, item 905P Hyd.xlsx" xr:uid="{00000000-0004-0000-0300-00005E040000}"/>
    <hyperlink ref="R1149" r:id="rId1120" display="BOMS\28289 LP - Maniwaki, item 910P Hyd.xlsx" xr:uid="{00000000-0004-0000-0300-00005F040000}"/>
    <hyperlink ref="R1150" r:id="rId1121" display="BOMS\28290 LP - Maniwaki, item 912P Hyd.xlsx" xr:uid="{00000000-0004-0000-0300-000060040000}"/>
    <hyperlink ref="R1151" r:id="rId1122" display="BOMS\28294 LP - Maniwaki, item 912H Hyd.xlsx" xr:uid="{00000000-0004-0000-0300-000061040000}"/>
    <hyperlink ref="R1152" r:id="rId1123" display="BOMS\28293 LP - Maniwaki item 913P Hyd.xlsx" xr:uid="{00000000-0004-0000-0300-000062040000}"/>
    <hyperlink ref="R1153" r:id="rId1124" display="BOMS\28295 LP - Maniwaki, item 913H Hyd.xlsx" xr:uid="{00000000-0004-0000-0300-000063040000}"/>
    <hyperlink ref="R1131" r:id="rId1125" display="27743" xr:uid="{00000000-0004-0000-0300-000064040000}"/>
    <hyperlink ref="R1130" r:id="rId1126" display="27742" xr:uid="{00000000-0004-0000-0300-000065040000}"/>
    <hyperlink ref="A1135" r:id="rId1127" display="Drawings\Production DWG Packets\LP Bois - Manawaki SO.047617\LP Bois - Maniwaki Job 27747, Item 906.pdf" xr:uid="{00000000-0004-0000-0300-000066040000}"/>
    <hyperlink ref="A1133" r:id="rId1128" display="Drawings\Production DWG Packets\LP Bois - Manawaki SO.047617\LP Bois - Maniwaki Job 27745, Item 904.pdf" xr:uid="{00000000-0004-0000-0300-000067040000}"/>
    <hyperlink ref="R1135" r:id="rId1129" display="27747" xr:uid="{00000000-0004-0000-0300-000068040000}"/>
    <hyperlink ref="A1139" r:id="rId1130" display="Drawings\Production DWG Packets\LP Bois - Manawaki SO.047617\LP Bois - Maniwaki Job 27752, Item 926.pdf" xr:uid="{00000000-0004-0000-0300-000069040000}"/>
    <hyperlink ref="A1136" r:id="rId1131" display="Drawings\Production DWG Packets\LP Bois - Manawaki SO.047617\LP Bois - Maniwaki Job 27748, Item 910.pdf" xr:uid="{00000000-0004-0000-0300-00006A040000}"/>
    <hyperlink ref="A1140" r:id="rId1132" display="Drawings\Production DWG Packets\LP Bois - Manawaki SO.047617\LP Bois - Maniwaki Job 28447, Item 926A .pdf" xr:uid="{00000000-0004-0000-0300-00006B040000}"/>
    <hyperlink ref="A1134" r:id="rId1133" display="Drawings\Production DWG Packets\LP Bois - Manawaki SO.047617\LP Bois - Maniwaki Job 28478, Item 905.pdf" xr:uid="{00000000-0004-0000-0300-00006C040000}"/>
    <hyperlink ref="R1139" r:id="rId1134" display="27752" xr:uid="{00000000-0004-0000-0300-00006D040000}"/>
    <hyperlink ref="R1140" r:id="rId1135" display="28447" xr:uid="{00000000-0004-0000-0300-00006E040000}"/>
    <hyperlink ref="R1136" r:id="rId1136" display="27748" xr:uid="{00000000-0004-0000-0300-00006F040000}"/>
    <hyperlink ref="R1134" r:id="rId1137" display="28478" xr:uid="{00000000-0004-0000-0300-000070040000}"/>
    <hyperlink ref="R1132" r:id="rId1138" display="27744" xr:uid="{00000000-0004-0000-0300-000071040000}"/>
    <hyperlink ref="R1133" r:id="rId1139" display="27745" xr:uid="{00000000-0004-0000-0300-000072040000}"/>
    <hyperlink ref="A1117" r:id="rId1140" display="Drawings\Production DWG Packets\James Hardie-Tacoma SO.047049\James Hardie - Tacoma Job 28361, Item 143.pdf" xr:uid="{00000000-0004-0000-0300-000073040000}"/>
    <hyperlink ref="R1117" r:id="rId1141" display="BOMS\28361 James Hardie - Tacoma, item 143.xlsx" xr:uid="{00000000-0004-0000-0300-000074040000}"/>
    <hyperlink ref="A1157" r:id="rId1142" display="Drawings\Production DWG Packets\James Hardie - Fontana SO.049408\JHBP - Fontana Job 28141, Item 101.pdf" xr:uid="{00000000-0004-0000-0300-000075040000}"/>
    <hyperlink ref="A1156" r:id="rId1143" xr:uid="{00000000-0004-0000-0300-000076040000}"/>
    <hyperlink ref="R1157" r:id="rId1144" display="28141" xr:uid="{00000000-0004-0000-0300-000077040000}"/>
    <hyperlink ref="A1165" r:id="rId1145" display="Drawings\Production DWG Packets\Unifix USA SO.048510\Unifix USA Job 27973, item 101.pdf" xr:uid="{00000000-0004-0000-0300-000078040000}"/>
    <hyperlink ref="R1165" r:id="rId1146" display="BOMS\27973 Unifix USA - TX item 101.xlsx" xr:uid="{00000000-0004-0000-0300-000079040000}"/>
    <hyperlink ref="A1175" r:id="rId1147" display="Drawings\Production DWG Packets\GP - Englehart SO.049552\GP - Englehart Job 28437, Item 101.pdf" xr:uid="{00000000-0004-0000-0300-00007A040000}"/>
    <hyperlink ref="A1176" r:id="rId1148" display="Drawings\Production DWG Packets\GP - Englehart SO.049552\GP - Englehart Job 28438, Item 102.pdf" xr:uid="{00000000-0004-0000-0300-00007B040000}"/>
    <hyperlink ref="A1179" r:id="rId1149" display="Drawings\Production DWG Packets\GP - Englehart SO.049552\GP - Englehart Job 28441, Item 105.pdf" xr:uid="{00000000-0004-0000-0300-00007C040000}"/>
    <hyperlink ref="A1178" r:id="rId1150" display="Drawings\Production DWG Packets\GP - Englehart SO.049552\GP - Englehart Job 28440, Item 104.pdf" xr:uid="{00000000-0004-0000-0300-00007D040000}"/>
    <hyperlink ref="A1177" r:id="rId1151" display="Drawings\Production DWG Packets\GP - Englehart SO.049552\GP - Englehart Job 28439, Item 103.pdf" xr:uid="{00000000-0004-0000-0300-00007E040000}"/>
    <hyperlink ref="R1175" r:id="rId1152" display="28437" xr:uid="{00000000-0004-0000-0300-00007F040000}"/>
    <hyperlink ref="R1176" r:id="rId1153" display="28438" xr:uid="{00000000-0004-0000-0300-000080040000}"/>
    <hyperlink ref="R1177" r:id="rId1154" display="28439" xr:uid="{00000000-0004-0000-0300-000081040000}"/>
    <hyperlink ref="R1178" r:id="rId1155" display="28440" xr:uid="{00000000-0004-0000-0300-000082040000}"/>
    <hyperlink ref="R1179" r:id="rId1156" display="28441" xr:uid="{00000000-0004-0000-0300-000083040000}"/>
    <hyperlink ref="A1183" r:id="rId1157" display="Drawings\Production DWG Packets\James Hardie Waxahachie SO 49921\James Hardie Waxahachie Job 28770.pdf" xr:uid="{00000000-0004-0000-0300-000084040000}"/>
    <hyperlink ref="A1182:C1182" r:id="rId1158" display="049921 JAMES HARDIE WAXAHACHIE" xr:uid="{00000000-0004-0000-0300-000085040000}"/>
    <hyperlink ref="R1183" r:id="rId1159" display="28770" xr:uid="{00000000-0004-0000-0300-000086040000}"/>
    <hyperlink ref="A1191" r:id="rId1160" display="Drawings\Production DWG Packets\Norbord Cordele SO 049085\Norbord Cordele Job 28038, Item 108.pdf" xr:uid="{00000000-0004-0000-0300-000087040000}"/>
    <hyperlink ref="A1201" r:id="rId1161" display="Drawings\Production DWG Packets\Norbord Cordele SO 049085\Norbord Cordele Job 28055, item 106.pdf" xr:uid="{00000000-0004-0000-0300-000088040000}"/>
    <hyperlink ref="A1193" r:id="rId1162" display="Drawings\Production DWG Packets\Norbord Cordele SO 049085\Norbord Cordele Job 28039, Item 109.pdf" xr:uid="{00000000-0004-0000-0300-000089040000}"/>
    <hyperlink ref="S1200" r:id="rId1163" display="28051" xr:uid="{00000000-0004-0000-0300-00008A040000}"/>
    <hyperlink ref="A1195" r:id="rId1164" display="Drawings\Production DWG Packets\Norbord Cordele SO 049085\Norbord Cordele Job 28041, Item 111.pdf" xr:uid="{00000000-0004-0000-0300-00008B040000}"/>
    <hyperlink ref="A1197" r:id="rId1165" display="Drawings\Production DWG Packets\Norbord Cordele SO 049085\Norbord Cordele Job 28043, Item 113.pdf" xr:uid="{00000000-0004-0000-0300-00008C040000}"/>
    <hyperlink ref="A1198" r:id="rId1166" display="Drawings\Production DWG Packets\Norbord Cordele SO 049085\Norbord Cordele Job 28777, Item 114.pdf" xr:uid="{00000000-0004-0000-0300-00008D040000}"/>
    <hyperlink ref="A1196" r:id="rId1167" display="Drawings\Production DWG Packets\Norbord Cordele SO 049085\Norbord Cordele Job 28042, Item 112.pdf" xr:uid="{00000000-0004-0000-0300-00008E040000}"/>
    <hyperlink ref="A1194" r:id="rId1168" display="Drawings\Production DWG Packets\Norbord Cordele SO 049085\Norbord Cordele Job 28040, Item 110.pdf" xr:uid="{00000000-0004-0000-0300-00008F040000}"/>
    <hyperlink ref="A1192" r:id="rId1169" display="Drawings\Production DWG Packets\Norbord Cordele SO 049085\Norbord Cordele Job 28775, Item 108B.pdf" xr:uid="{00000000-0004-0000-0300-000090040000}"/>
    <hyperlink ref="S1202" r:id="rId1170" display="28821" xr:uid="{00000000-0004-0000-0300-000091040000}"/>
    <hyperlink ref="S1203" r:id="rId1171" display="28822" xr:uid="{00000000-0004-0000-0300-000092040000}"/>
    <hyperlink ref="S1204" r:id="rId1172" display="28823" xr:uid="{00000000-0004-0000-0300-000093040000}"/>
    <hyperlink ref="S1205" r:id="rId1173" display="28824" xr:uid="{00000000-0004-0000-0300-000094040000}"/>
    <hyperlink ref="S1206" r:id="rId1174" display="28825" xr:uid="{00000000-0004-0000-0300-000095040000}"/>
    <hyperlink ref="S1207" r:id="rId1175" display="28826" xr:uid="{00000000-0004-0000-0300-000096040000}"/>
    <hyperlink ref="S1191" r:id="rId1176" display="28038" xr:uid="{00000000-0004-0000-0300-000097040000}"/>
    <hyperlink ref="A1188" r:id="rId1177" display="Drawings\Production DWG Packets\Norbord Cordele SO 049085\Norbord Cordele Job 28034, Item 104.pdf" xr:uid="{00000000-0004-0000-0300-000098040000}"/>
    <hyperlink ref="A1186" r:id="rId1178" display="Drawings\Production DWG Packets\Norbord Cordele SO 049085\Norbord Cordele Job 28031, Item 101.pdf" xr:uid="{00000000-0004-0000-0300-000099040000}"/>
    <hyperlink ref="A1190" r:id="rId1179" display="Drawings\Production DWG Packets\Norbord Cordele SO 049085\Norbord Cordele Job 28037, item 107.pdf" xr:uid="{00000000-0004-0000-0300-00009A040000}"/>
    <hyperlink ref="A1187" r:id="rId1180" display="Drawings\Production DWG Packets\Norbord Cordele SO 049085\Norbord Cordele Job 28033, Item 103.pdf" xr:uid="{00000000-0004-0000-0300-00009B040000}"/>
    <hyperlink ref="A1199" r:id="rId1181" display="Drawings\Production DWG Packets\Norbord Cordele SO 049085\Norbord Cordele Job 28778, Item 115.pdf" xr:uid="{00000000-0004-0000-0300-00009C040000}"/>
    <hyperlink ref="S1201" r:id="rId1182" display="BOMS\28055 - Norbord Cordele item 106.xlsx" xr:uid="{00000000-0004-0000-0300-00009D040000}"/>
    <hyperlink ref="A1189" r:id="rId1183" display="Drawings\Production DWG Packets\Norbord Cordele SO 049085\Norbord Cordele Job 28035, Item 105.pdf" xr:uid="{00000000-0004-0000-0300-00009E040000}"/>
    <hyperlink ref="S1186" r:id="rId1184" display="28031" xr:uid="{00000000-0004-0000-0300-00009F040000}"/>
    <hyperlink ref="S1187" r:id="rId1185" display="28033" xr:uid="{00000000-0004-0000-0300-0000A0040000}"/>
    <hyperlink ref="S1188" r:id="rId1186" display="28034" xr:uid="{00000000-0004-0000-0300-0000A1040000}"/>
    <hyperlink ref="S1190" r:id="rId1187" display="28037" xr:uid="{00000000-0004-0000-0300-0000A2040000}"/>
    <hyperlink ref="S1193" r:id="rId1188" display="28039" xr:uid="{00000000-0004-0000-0300-0000A3040000}"/>
    <hyperlink ref="S1194" r:id="rId1189" display="28040" xr:uid="{00000000-0004-0000-0300-0000A4040000}"/>
    <hyperlink ref="S1195" r:id="rId1190" display="28041" xr:uid="{00000000-0004-0000-0300-0000A5040000}"/>
    <hyperlink ref="S1196" r:id="rId1191" display="28042" xr:uid="{00000000-0004-0000-0300-0000A6040000}"/>
    <hyperlink ref="S1197" r:id="rId1192" display="28043" xr:uid="{00000000-0004-0000-0300-0000A7040000}"/>
    <hyperlink ref="S1192" r:id="rId1193" display="28775" xr:uid="{00000000-0004-0000-0300-0000A8040000}"/>
    <hyperlink ref="S1198" r:id="rId1194" display="28777" xr:uid="{00000000-0004-0000-0300-0000A9040000}"/>
    <hyperlink ref="S1199" r:id="rId1195" display="28778" xr:uid="{00000000-0004-0000-0300-0000AA040000}"/>
    <hyperlink ref="S1189" r:id="rId1196" display="28035" xr:uid="{00000000-0004-0000-0300-0000AB040000}"/>
    <hyperlink ref="A1258" r:id="rId1197" display="Drawings\Production DWG Packets\James Jones n Son\James Jones &amp; Son Job 27528, item 115.pdf" xr:uid="{00000000-0004-0000-0300-0000AC040000}"/>
    <hyperlink ref="A1268" r:id="rId1198" display="Drawings\Production DWG Packets\James Jones n Son\James Jones Job 27519, Item 101.pdf" xr:uid="{00000000-0004-0000-0300-0000AD040000}"/>
    <hyperlink ref="A1270" r:id="rId1199" display="Drawings\Production DWG Packets\James Jones SO.047962\James Jones Job 28082, Item 103.pdf" xr:uid="{00000000-0004-0000-0300-0000AE040000}"/>
    <hyperlink ref="A1210" r:id="rId1200" xr:uid="{00000000-0004-0000-0300-0000AF040000}"/>
    <hyperlink ref="A1269" r:id="rId1201" display="Drawings\Production DWG Packets\James Jones SO.047962\James Jones Job 27520, Item 102.pdf" xr:uid="{00000000-0004-0000-0300-0000B0040000}"/>
    <hyperlink ref="A1259" r:id="rId1202" display="Drawings\Production DWG Packets\James Jones SO.047962\James Jones Job 27529, Item 116.pdf" xr:uid="{00000000-0004-0000-0300-0000B1040000}"/>
    <hyperlink ref="S1258" r:id="rId1203" display="27528" xr:uid="{00000000-0004-0000-0300-0000B2040000}"/>
    <hyperlink ref="A1271" r:id="rId1204" display="Drawings\Production DWG Packets\James Jones SO.047962\James Jones Job 27521, Item 104.pdf" xr:uid="{00000000-0004-0000-0300-0000B3040000}"/>
    <hyperlink ref="S1268" r:id="rId1205" display="BOMS\27519 James Jones item 101.xlsx" xr:uid="{00000000-0004-0000-0300-0000B4040000}"/>
    <hyperlink ref="S1269" r:id="rId1206" display="BOMS\27520 James Jones item 102.xlsx" xr:uid="{00000000-0004-0000-0300-0000B5040000}"/>
    <hyperlink ref="A1257" r:id="rId1207" display="Drawings\Production DWG Packets\James Jones SO.047962\James Jones Job 27531, Item 114.pdf" xr:uid="{00000000-0004-0000-0300-0000B6040000}"/>
    <hyperlink ref="A1272" r:id="rId1208" display="Drawings\Production DWG Packets\James Jones SO.047962\James Jones Job 27872, Item 105.pdf" xr:uid="{00000000-0004-0000-0300-0000B7040000}"/>
    <hyperlink ref="S1270" r:id="rId1209" display="28082" xr:uid="{00000000-0004-0000-0300-0000B8040000}"/>
    <hyperlink ref="S1271" r:id="rId1210" display="27521" xr:uid="{00000000-0004-0000-0300-0000B9040000}"/>
    <hyperlink ref="S1259" r:id="rId1211" display="27529" xr:uid="{00000000-0004-0000-0300-0000BA040000}"/>
    <hyperlink ref="S1272" r:id="rId1212" display="27872" xr:uid="{00000000-0004-0000-0300-0000BB040000}"/>
    <hyperlink ref="S1257" r:id="rId1213" display="BOMS\27531 James Jones item, 114.xlsx" xr:uid="{00000000-0004-0000-0300-0000BC040000}"/>
    <hyperlink ref="A1256" r:id="rId1214" display="Drawings\Production DWG Packets\James Jones SO.047962\James Jones Job 27530, Item 113 .pdf" xr:uid="{00000000-0004-0000-0300-0000BD040000}"/>
    <hyperlink ref="A1289" r:id="rId1215" display="Drawings\Production DWG Packets\James Jones SO.047962\James Jones Job 27526, Item 112.pdf" xr:uid="{00000000-0004-0000-0300-0000BE040000}"/>
    <hyperlink ref="A1287" r:id="rId1216" display="Drawings\Production DWG Packets\James Jones SO.047962\James Jones Job 27876, Item 110.pdf" xr:uid="{00000000-0004-0000-0300-0000BF040000}"/>
    <hyperlink ref="A1265" r:id="rId1217" display="Drawings\Production DWG Packets\James Jones SO.047962\James Jones Job 27533, Item 201.pdf" xr:uid="{00000000-0004-0000-0300-0000C0040000}"/>
    <hyperlink ref="A1266" r:id="rId1218" display="Drawings\Production DWG Packets\James Jones SO.047962\James Jones Job 27534, Item 202.pdf" xr:uid="{00000000-0004-0000-0300-0000C1040000}"/>
    <hyperlink ref="A1278" r:id="rId1219" display="Drawings\Production DWG Packets\James Jones SO.047962\James Jones Job 27543, Item 309.pdf" xr:uid="{00000000-0004-0000-0300-0000C2040000}"/>
    <hyperlink ref="A1284" r:id="rId1220" display="Drawings\Production DWG Packets\James Jones SO.047962\James Jones Job 27873, Item 106.pdf" xr:uid="{00000000-0004-0000-0300-0000C3040000}"/>
    <hyperlink ref="S1266" r:id="rId1221" display="27534" xr:uid="{00000000-0004-0000-0300-0000C4040000}"/>
    <hyperlink ref="S1289" r:id="rId1222" display="27526" xr:uid="{00000000-0004-0000-0300-0000C5040000}"/>
    <hyperlink ref="A1295" r:id="rId1223" display="Drawings\Production DWG Packets\James Jones SO.047962\James Jones Job 27535, Item 203.pdf" xr:uid="{00000000-0004-0000-0300-0000C6040000}"/>
    <hyperlink ref="S1256" r:id="rId1224" display="27530" xr:uid="{00000000-0004-0000-0300-0000C7040000}"/>
    <hyperlink ref="S1265" r:id="rId1225" display="27533" xr:uid="{00000000-0004-0000-0300-0000C8040000}"/>
    <hyperlink ref="S1287" r:id="rId1226" display="27876" xr:uid="{00000000-0004-0000-0300-0000C9040000}"/>
    <hyperlink ref="A1297" r:id="rId1227" display="Drawings\Production DWG Packets\James Jones SO.047962\James Jones Job 27536, Item 302_160A2094.pdf" xr:uid="{00000000-0004-0000-0300-0000CA040000}"/>
    <hyperlink ref="A1298" r:id="rId1228" display="Drawings\Production DWG Packets\James Jones SO.047962\James Jones Job 27536, Item 302_160A2075.pdf" xr:uid="{00000000-0004-0000-0300-0000CB040000}"/>
    <hyperlink ref="S1284" r:id="rId1229" display="27873" xr:uid="{00000000-0004-0000-0300-0000CC040000}"/>
    <hyperlink ref="S1278" r:id="rId1230" display="27543" xr:uid="{00000000-0004-0000-0300-0000CD040000}"/>
    <hyperlink ref="A1299" r:id="rId1231" display="Drawings\Production DWG Packets\James Jones SO.047962\James Jones Job 27536, Item 302 _160A2209.pdf" xr:uid="{00000000-0004-0000-0300-0000CE040000}"/>
    <hyperlink ref="A1288" r:id="rId1232" display="Drawings\Production DWG Packets\James Jones SO.047962\James Jones Job 27877, Item 111.pdf" xr:uid="{00000000-0004-0000-0300-0000CF040000}"/>
    <hyperlink ref="S1297" r:id="rId1233" xr:uid="{00000000-0004-0000-0300-0000D0040000}"/>
    <hyperlink ref="A1285" r:id="rId1234" display="Drawings\Production DWG Packets\James Jones SO.047962\James Jones Job 27874, Item 107.pdf" xr:uid="{00000000-0004-0000-0300-0000D1040000}"/>
    <hyperlink ref="S1232" r:id="rId1235" display="27565 " xr:uid="{00000000-0004-0000-0300-0000D2040000}"/>
    <hyperlink ref="S1280" r:id="rId1236" display="28508" xr:uid="{00000000-0004-0000-0300-0000D3040000}"/>
    <hyperlink ref="S1310" r:id="rId1237" display="28507" xr:uid="{00000000-0004-0000-0300-0000D4040000}"/>
    <hyperlink ref="S1295" r:id="rId1238" display="27535" xr:uid="{00000000-0004-0000-0300-0000D5040000}"/>
    <hyperlink ref="S1223" r:id="rId1239" display="27878" xr:uid="{00000000-0004-0000-0300-0000D6040000}"/>
    <hyperlink ref="A1301" r:id="rId1240" display="Drawings\Production DWG Packets\James Jones SO.047962\James Jones Job 27536, Item 302_160A2096.pdf" xr:uid="{00000000-0004-0000-0300-0000D7040000}"/>
    <hyperlink ref="A1277" r:id="rId1241" display="Drawings\Production DWG Packets\James Jones SO.047962\James Jones Job 27542, Item 308.pdf" xr:uid="{00000000-0004-0000-0300-0000D8040000}"/>
    <hyperlink ref="S1273" r:id="rId1242" display="28494" xr:uid="{00000000-0004-0000-0300-0000D9040000}"/>
    <hyperlink ref="S1274" r:id="rId1243" display="28495 " xr:uid="{00000000-0004-0000-0300-0000DA040000}"/>
    <hyperlink ref="S1275" r:id="rId1244" display="28496" xr:uid="{00000000-0004-0000-0300-0000DB040000}"/>
    <hyperlink ref="S1291" r:id="rId1245" display="28497 " xr:uid="{00000000-0004-0000-0300-0000DC040000}"/>
    <hyperlink ref="S1292" r:id="rId1246" display="28498 " xr:uid="{00000000-0004-0000-0300-0000DD040000}"/>
    <hyperlink ref="S1263" r:id="rId1247" display="28502 " xr:uid="{00000000-0004-0000-0300-0000DE040000}"/>
    <hyperlink ref="A1279" r:id="rId1248" display="Drawings\Production DWG Packets\James Jones SO.047962\James Jones Job 27541, Item 307B.pdf" xr:uid="{00000000-0004-0000-0300-0000DF040000}"/>
    <hyperlink ref="S1216" r:id="rId1249" display="27567" xr:uid="{00000000-0004-0000-0300-0000E0040000}"/>
    <hyperlink ref="A1302" r:id="rId1250" display="Drawings\Production DWG Packets\James Jones SO.047962\James Jones Job 27538, Item 305.pdf" xr:uid="{00000000-0004-0000-0300-0000E1040000}"/>
    <hyperlink ref="S1285" r:id="rId1251" display="27874" xr:uid="{00000000-0004-0000-0300-0000E2040000}"/>
    <hyperlink ref="S1288" r:id="rId1252" display="27877" xr:uid="{00000000-0004-0000-0300-0000E3040000}"/>
    <hyperlink ref="A1213" r:id="rId1253" display="Drawings\Production DWG Packets\James Jones SO.047962\James Jones Job 27547, Item 313.pdf" xr:uid="{00000000-0004-0000-0300-0000E4040000}"/>
    <hyperlink ref="A1286" r:id="rId1254" display="Drawings\Production DWG Packets\James Jones SO.047962\James Jones Job 27525, Item 108.pdf" xr:uid="{00000000-0004-0000-0300-0000E5040000}"/>
    <hyperlink ref="A1321" r:id="rId1255" display="Drawings\Production DWG Packets\James Jones SO.047962\James Jones Job 27557, Item 330.pdf" xr:uid="{00000000-0004-0000-0300-0000E6040000}"/>
    <hyperlink ref="A1305" r:id="rId1256" display="Drawings\Production DWG Packets\James Jones SO.047962\James Jones Job 28297, Item 307A.pdf" xr:uid="{00000000-0004-0000-0300-0000E7040000}"/>
    <hyperlink ref="S1301" r:id="rId1257" xr:uid="{00000000-0004-0000-0300-0000E8040000}"/>
    <hyperlink ref="A1303" r:id="rId1258" display="Drawings\Production DWG Packets\James Jones SO.047962\James Jones Job 27539, Item 306.pdf" xr:uid="{00000000-0004-0000-0300-0000E9040000}"/>
    <hyperlink ref="A1294" r:id="rId1259" display="Drawings\Production DWG Packets\James Jones SO.047962\James Jones Job 27550, Item 321.pdf" xr:uid="{00000000-0004-0000-0300-0000EA040000}"/>
    <hyperlink ref="A1318" r:id="rId1260" display="Drawings\Production DWG Packets\James Jones SO.047962\James Jones Job 27555, Item 327.pdf" xr:uid="{00000000-0004-0000-0300-0000EB040000}"/>
    <hyperlink ref="A1313" r:id="rId1261" display="Drawings\Production DWG Packets\James Jones SO.047962\James Jones Job 27551, item 323.pdf" xr:uid="{00000000-0004-0000-0300-0000EC040000}"/>
    <hyperlink ref="A1314" r:id="rId1262" display="Drawings\Production DWG Packets\James Jones SO.047962\James Jones Job 27552, item 324.pdf" xr:uid="{00000000-0004-0000-0300-0000ED040000}"/>
    <hyperlink ref="A1316" r:id="rId1263" display="Drawings\Production DWG Packets\James Jones SO.047962\James Jones Job 27553, item 325.pdf" xr:uid="{00000000-0004-0000-0300-0000EE040000}"/>
    <hyperlink ref="A1317" r:id="rId1264" display="Drawings\Production DWG Packets\James Jones SO.047962\James Jones Job 27554, item 326.pdf" xr:uid="{00000000-0004-0000-0300-0000EF040000}"/>
    <hyperlink ref="A1320" r:id="rId1265" display="Drawings\Production DWG Packets\James Jones SO.047962\James Jones Job 27556, item 329.pdf" xr:uid="{00000000-0004-0000-0300-0000F0040000}"/>
    <hyperlink ref="A1319" r:id="rId1266" display="Drawings\Production DWG Packets\James Jones SO.047962\James Jones Job 28298,item331 .pdf" xr:uid="{00000000-0004-0000-0300-0000F1040000}"/>
    <hyperlink ref="S1260" r:id="rId1267" display="28499" xr:uid="{00000000-0004-0000-0300-0000F2040000}"/>
    <hyperlink ref="S1290" r:id="rId1268" display="28493" xr:uid="{00000000-0004-0000-0300-0000F3040000}"/>
    <hyperlink ref="A1311" r:id="rId1269" display="Drawings\Production DWG Packets\James Jones SO.047962\James Jones Job 27545, Item 311.pdf" xr:uid="{00000000-0004-0000-0300-0000F4040000}"/>
    <hyperlink ref="S1286" r:id="rId1270" display="27525" xr:uid="{00000000-0004-0000-0300-0000F5040000}"/>
    <hyperlink ref="S1277" r:id="rId1271" display="27542" xr:uid="{00000000-0004-0000-0300-0000F6040000}"/>
    <hyperlink ref="S1279" r:id="rId1272" display="27541" xr:uid="{00000000-0004-0000-0300-0000F7040000}"/>
    <hyperlink ref="S1213" r:id="rId1273" display="27547" xr:uid="{00000000-0004-0000-0300-0000F8040000}"/>
    <hyperlink ref="S1302" r:id="rId1274" display="27538" xr:uid="{00000000-0004-0000-0300-0000F9040000}"/>
    <hyperlink ref="S1305" r:id="rId1275" display="28297" xr:uid="{00000000-0004-0000-0300-0000FA040000}"/>
    <hyperlink ref="A1312" r:id="rId1276" display="Drawings\Production DWG Packets\James Jones SO.047962\James Jones Job 27546, Item 312.pdf" xr:uid="{00000000-0004-0000-0300-0000FB040000}"/>
    <hyperlink ref="S1321" r:id="rId1277" display="27557" xr:uid="{00000000-0004-0000-0300-0000FC040000}"/>
    <hyperlink ref="S1318" r:id="rId1278" display="27555" xr:uid="{00000000-0004-0000-0300-0000FD040000}"/>
    <hyperlink ref="S1294" r:id="rId1279" display="27550" xr:uid="{00000000-0004-0000-0300-0000FE040000}"/>
    <hyperlink ref="S1313" r:id="rId1280" display="27551" xr:uid="{00000000-0004-0000-0300-0000FF040000}"/>
    <hyperlink ref="S1316" r:id="rId1281" display="27553" xr:uid="{00000000-0004-0000-0300-000000050000}"/>
    <hyperlink ref="S1314" r:id="rId1282" display="27552" xr:uid="{00000000-0004-0000-0300-000001050000}"/>
    <hyperlink ref="S1282" r:id="rId1283" display="28510" xr:uid="{00000000-0004-0000-0300-000002050000}"/>
    <hyperlink ref="S1306" r:id="rId1284" display="28504" xr:uid="{00000000-0004-0000-0300-000003050000}"/>
    <hyperlink ref="S1307" r:id="rId1285" display="28748" xr:uid="{00000000-0004-0000-0300-000004050000}"/>
    <hyperlink ref="S1217" r:id="rId1286" display="28511" xr:uid="{00000000-0004-0000-0300-000005050000}"/>
    <hyperlink ref="S1264" r:id="rId1287" display="28503" xr:uid="{00000000-0004-0000-0300-000006050000}"/>
    <hyperlink ref="S1262" r:id="rId1288" display="28501" xr:uid="{00000000-0004-0000-0300-000007050000}"/>
    <hyperlink ref="S1317" r:id="rId1289" display="27554" xr:uid="{00000000-0004-0000-0300-000008050000}"/>
    <hyperlink ref="S1320" r:id="rId1290" display="27556" xr:uid="{00000000-0004-0000-0300-000009050000}"/>
    <hyperlink ref="S1303" r:id="rId1291" display="27539" xr:uid="{00000000-0004-0000-0300-00000A050000}"/>
    <hyperlink ref="S1218" r:id="rId1292" display="28512" xr:uid="{00000000-0004-0000-0300-00000B050000}"/>
    <hyperlink ref="S1220" r:id="rId1293" display="28513" xr:uid="{00000000-0004-0000-0300-00000C050000}"/>
    <hyperlink ref="S1308" r:id="rId1294" display="28505" xr:uid="{00000000-0004-0000-0300-00000D050000}"/>
    <hyperlink ref="S1319" r:id="rId1295" display="28298" xr:uid="{00000000-0004-0000-0300-00000E050000}"/>
    <hyperlink ref="A1300" r:id="rId1296" display="Drawings\Production DWG Packets\James Jones SO.047962\James Jones Job 27536, Item 302 160A2095 Pre-release .pdf" xr:uid="{00000000-0004-0000-0300-00000F050000}"/>
    <hyperlink ref="A1214" r:id="rId1297" display="Drawings\Production DWG Packets\James Jones SO.047962\James Jones Job 27548, Item 314.pdf" xr:uid="{00000000-0004-0000-0300-000010050000}"/>
    <hyperlink ref="S1322" r:id="rId1298" display="28516" xr:uid="{00000000-0004-0000-0300-000011050000}"/>
    <hyperlink ref="S1221" r:id="rId1299" display="28514" xr:uid="{00000000-0004-0000-0300-000012050000}"/>
    <hyperlink ref="S1315" r:id="rId1300" display="28515" xr:uid="{00000000-0004-0000-0300-000013050000}"/>
    <hyperlink ref="S1219" r:id="rId1301" display="28764" xr:uid="{00000000-0004-0000-0300-000014050000}"/>
    <hyperlink ref="S1311" r:id="rId1302" display="27545" xr:uid="{00000000-0004-0000-0300-000015050000}"/>
    <hyperlink ref="S1312" r:id="rId1303" display="27546" xr:uid="{00000000-0004-0000-0300-000016050000}"/>
    <hyperlink ref="A1215" r:id="rId1304" display="Drawings\Production DWG Packets\James Jones SO.047962\James Jones Job 27549, Item 315.pdf" xr:uid="{00000000-0004-0000-0300-000017050000}"/>
    <hyperlink ref="S1296" r:id="rId1305" display="27536" xr:uid="{00000000-0004-0000-0300-000018050000}"/>
    <hyperlink ref="S1214" r:id="rId1306" display="27548" xr:uid="{00000000-0004-0000-0300-000019050000}"/>
    <hyperlink ref="S1215" r:id="rId1307" display="27549" xr:uid="{00000000-0004-0000-0300-00001A050000}"/>
    <hyperlink ref="A1332" r:id="rId1308" display="Drawings\Production DWG Packets\Norbord Nacogdoches SO 049083\Nordbord Nacogdoches Job 27962, Item 106.pdf" xr:uid="{00000000-0004-0000-0300-00001B050000}"/>
    <hyperlink ref="S1333" r:id="rId1309" display="27963" xr:uid="{00000000-0004-0000-0300-00001C050000}"/>
    <hyperlink ref="S1330" r:id="rId1310" display="28817" xr:uid="{00000000-0004-0000-0300-00001D050000}"/>
    <hyperlink ref="S1329" r:id="rId1311" display="28816" xr:uid="{00000000-0004-0000-0300-00001E050000}"/>
    <hyperlink ref="S1335" r:id="rId1312" display="28818" xr:uid="{00000000-0004-0000-0300-00001F050000}"/>
    <hyperlink ref="S1336" r:id="rId1313" display="28819" xr:uid="{00000000-0004-0000-0300-000020050000}"/>
    <hyperlink ref="S1339" r:id="rId1314" display="28820" xr:uid="{00000000-0004-0000-0300-000021050000}"/>
    <hyperlink ref="A1328" r:id="rId1315" display="Drawings\Production DWG Packets\Norbord Nacogdoches SO 049083\Norbord Nacogdoches Job 27960, Item 104.pdf" xr:uid="{00000000-0004-0000-0300-000022050000}"/>
    <hyperlink ref="A1337" r:id="rId1316" display="Drawings\Production DWG Packets\Norbord Nacogdoches SO 049083\Norbord Nacogdoches Job 27964, Item 107.pdf" xr:uid="{00000000-0004-0000-0300-000023050000}"/>
    <hyperlink ref="A1338" r:id="rId1317" display="Drawings\Production DWG Packets\Norbord Nacogdoches SO 049083\Norbord Nagocdoches Job 27965, Item 108.pdf" xr:uid="{00000000-0004-0000-0300-000024050000}"/>
    <hyperlink ref="A1331" r:id="rId1318" display="Drawings\Production DWG Packets\Norbord Nacogdoches SO 049083\Norbord Nacogdoches Job 27961, Item 105.pdf" xr:uid="{00000000-0004-0000-0300-000025050000}"/>
    <hyperlink ref="A1327" r:id="rId1319" display="Drawings\Production DWG Packets\Norbord Nacogdoches SO 049083\Norbord Nacogdoches Job 27959, Item 103.pdf" xr:uid="{00000000-0004-0000-0300-000026050000}"/>
    <hyperlink ref="A1326" r:id="rId1320" display="Drawings\Production DWG Packets\Norbord Nacogdoches SO 049083\Norbord Nagocdoches Job 27958, Item 102.pdf" xr:uid="{00000000-0004-0000-0300-000027050000}"/>
    <hyperlink ref="A1325" r:id="rId1321" display="Drawings\Production DWG Packets\Norbord Nacogdoches SO 049083\Norbord Nacogdoches Job 27957, item 101.pdf" xr:uid="{00000000-0004-0000-0300-000028050000}"/>
    <hyperlink ref="A1334" r:id="rId1322" display="Drawings\Production DWG Packets\Norbord Nacogdoches SO 049083\Norbord Nacogdoches Job 28776, Item 106B.pdf" xr:uid="{00000000-0004-0000-0300-000029050000}"/>
    <hyperlink ref="S1334" r:id="rId1323" display="28776" xr:uid="{00000000-0004-0000-0300-00002A050000}"/>
    <hyperlink ref="S1325" r:id="rId1324" display="27957" xr:uid="{00000000-0004-0000-0300-00002B050000}"/>
    <hyperlink ref="S1326" r:id="rId1325" display="27958" xr:uid="{00000000-0004-0000-0300-00002C050000}"/>
    <hyperlink ref="S1328" r:id="rId1326" display="27960" xr:uid="{00000000-0004-0000-0300-00002D050000}"/>
    <hyperlink ref="S1331" r:id="rId1327" display="27961" xr:uid="{00000000-0004-0000-0300-00002E050000}"/>
    <hyperlink ref="S1332" r:id="rId1328" display="27962" xr:uid="{00000000-0004-0000-0300-00002F050000}"/>
    <hyperlink ref="S1337" r:id="rId1329" display="27964" xr:uid="{00000000-0004-0000-0300-000030050000}"/>
    <hyperlink ref="S1338" r:id="rId1330" display="27965" xr:uid="{00000000-0004-0000-0300-000031050000}"/>
    <hyperlink ref="S1327" r:id="rId1331" display="BOMS\27959 Norbord Nacogdoches item .xlsx" xr:uid="{00000000-0004-0000-0300-000032050000}"/>
    <hyperlink ref="A1345" r:id="rId1332" display="Drawings\Production DWG Packets\Boeing Lift Job 28761 SO 50163\Boeing Job 28761 33AA042931 Dual Lift Drwng Packet.pdf" xr:uid="{00000000-0004-0000-0300-000033050000}"/>
    <hyperlink ref="S1345" r:id="rId1333" display="BOMS\Boeing - 50163\28761 Boeing Item 01.xlsx" xr:uid="{00000000-0004-0000-0300-000034050000}"/>
    <hyperlink ref="A1347:C1347" r:id="rId1334" display="049921 JAMES HARDIE WAXAHACHIE" xr:uid="{00000000-0004-0000-0300-000035050000}"/>
    <hyperlink ref="A1348" r:id="rId1335" display="Drawings\Production DWG Packets\James Hardie - Fontana SO 50251\James Hardie Fontana Job 28794, Item 101.pdf" xr:uid="{00000000-0004-0000-0300-000036050000}"/>
    <hyperlink ref="S1348" r:id="rId1336" display="BOMS\James Hardie Fontana - 50251\28794 JHBP Fontana Item 101.xlsx" xr:uid="{00000000-0004-0000-0300-000037050000}"/>
    <hyperlink ref="A1351" r:id="rId1337" display="Drawings\Production DWG Packets\Masonite Beams SO.049103\Masonite Beams Job 28142 Item 102 full release.pdf" xr:uid="{00000000-0004-0000-0300-000038050000}"/>
    <hyperlink ref="A1352" r:id="rId1338" display="Drawings\Production DWG Packets\Masonite Beams SO.049103\Masonite Beams Job 28143, Item 103.pdf" xr:uid="{00000000-0004-0000-0300-000039050000}"/>
    <hyperlink ref="A1357" r:id="rId1339" display="Drawings\Production DWG Packets\Masonite Beams SO.049103\Masonite Beams Job 28145, Item 106.pdf" xr:uid="{00000000-0004-0000-0300-00003A050000}"/>
    <hyperlink ref="A1353" r:id="rId1340" display="Drawings\Production DWG Packets\Masonite Beams SO.049103\Masonite Beams Job 28144, Item 104.pdf" xr:uid="{00000000-0004-0000-0300-00003B050000}"/>
    <hyperlink ref="A1358" r:id="rId1341" display="Drawings\Production DWG Packets\Masonite Beams SO.049103\Masonite Beams Job 28146, Item 105.pdf" xr:uid="{00000000-0004-0000-0300-00003C050000}"/>
    <hyperlink ref="S1351" r:id="rId1342" display="BOMS\Masonite - 049103\28142 Masonite Beams Item 102 matl list.xlsx" xr:uid="{00000000-0004-0000-0300-00003D050000}"/>
    <hyperlink ref="S1352" r:id="rId1343" display="BOMS\Masonite - 049103\28143 Masonite Beams Item 103 matl list.xlsx" xr:uid="{00000000-0004-0000-0300-00003E050000}"/>
    <hyperlink ref="S1353" r:id="rId1344" display="BOMS\Masonite - 049103\28144 Masonite Beams Item 104 matl list.xlsx" xr:uid="{00000000-0004-0000-0300-00003F050000}"/>
    <hyperlink ref="S1357" r:id="rId1345" display="BOMS\Masonite - 049103\28145 Masonite Beams Item 106 matl list.xlsx" xr:uid="{00000000-0004-0000-0300-000040050000}"/>
    <hyperlink ref="S1358" r:id="rId1346" display="BOMS\Masonite - 049103\28146 Masonite Beams Item 105 matl list.xlsx" xr:uid="{00000000-0004-0000-0300-000041050000}"/>
    <hyperlink ref="C1408" r:id="rId1347" display="Drawings\Production DWG Packets\Norbord Lanett SO 049099\Nobord Lanett Job 28207, Item 315.pdf" xr:uid="{00000000-0004-0000-0300-000042050000}"/>
    <hyperlink ref="C1410" r:id="rId1348" display="Drawings\Production DWG Packets\Norbord Lanett SO 049099\Norbord Lanett Job 28205, Item 313.pdf" xr:uid="{00000000-0004-0000-0300-000043050000}"/>
    <hyperlink ref="C1411" r:id="rId1349" display="Drawings\Production DWG Packets\Norbord Lanett SO 049099\Norbord Lanett Job 28779, Item 315B.pdf" xr:uid="{00000000-0004-0000-0300-000044050000}"/>
    <hyperlink ref="C1388" r:id="rId1350" display="Drawings\Production DWG Packets\Norbord Lanett SO 049099\Norbord Lanett Job 28183, Item 213.pdf" xr:uid="{00000000-0004-0000-0300-000045050000}"/>
    <hyperlink ref="C1389" r:id="rId1351" display="Drawings\Production DWG Packets\Norbord Lanett SO 049099\Norbord Lanett Job 28184, Item 214.pdf" xr:uid="{00000000-0004-0000-0300-000046050000}"/>
    <hyperlink ref="C1409" r:id="rId1352" display="Drawings\Production DWG Packets\Norbord Lanett SO 049099\Norbord Lanett Job 28206, Item 314.pdf" xr:uid="{00000000-0004-0000-0300-000047050000}"/>
    <hyperlink ref="C1382" r:id="rId1353" display="Drawings\Production DWG Packets\Norbord Lanett SO 049099\Norbord Lanett Job 28196, Item 305.pdf" xr:uid="{00000000-0004-0000-0300-000048050000}"/>
    <hyperlink ref="C1385" r:id="rId1354" display="Drawings\Production DWG Packets\Norbord Lanett SO 049099\Norbord Lanett Job 28176, Item 209.pdf" xr:uid="{00000000-0004-0000-0300-000049050000}"/>
    <hyperlink ref="C1395" r:id="rId1355" display="Drawings\Production DWG Packets\Norbord Lanett SO 049099\Norbord Lanett Job 28178, Item 210.pdf" xr:uid="{00000000-0004-0000-0300-00004A050000}"/>
    <hyperlink ref="C1406" r:id="rId1356" display="Drawings\Production DWG Packets\Norbord Lanett SO 049099\Norbord Lanett Job 28204, Item 311.pdf" xr:uid="{00000000-0004-0000-0300-00004B050000}"/>
    <hyperlink ref="C1405" r:id="rId1357" display="Drawings\Production DWG Packets\Norbord Lanett SO 049099\Norbord Lanett Job 28203, Item 310.pdf" xr:uid="{00000000-0004-0000-0300-00004C050000}"/>
    <hyperlink ref="U1388" r:id="rId1358" display="BOMS\Lanett - 049099\28183 Norbord Lanett, Item 213.xlsx" xr:uid="{00000000-0004-0000-0300-00004D050000}"/>
    <hyperlink ref="U1389" r:id="rId1359" display="BOMS\Lanett - 049099\28184 Norbord Lanett, item 214 .xlsx" xr:uid="{00000000-0004-0000-0300-00004E050000}"/>
    <hyperlink ref="C1367" r:id="rId1360" display="Drawings\Production DWG Packets\Norbord Lanett SO 049099\Norbord Lanett Job 28193, Item 302.pdf" xr:uid="{00000000-0004-0000-0300-00004F050000}"/>
    <hyperlink ref="C1412" r:id="rId1361" display="Drawings\Production DWG Packets\Norbord Lanett SO 049099\Norbord Lanett Job 28209, Item 314.pdf" xr:uid="{00000000-0004-0000-0300-000050050000}"/>
    <hyperlink ref="C1398" r:id="rId1362" display="Drawings\Production DWG Packets\Norbord Lanett SO 049099\Norbord Lanett Job 28179, Item 211.pdf" xr:uid="{00000000-0004-0000-0300-000051050000}"/>
    <hyperlink ref="C1399" r:id="rId1363" display="Drawings\Production DWG Packets\Norbord Lanett SO 049099\Norbord Lanett Job 28180, Item 212.pdf" xr:uid="{00000000-0004-0000-0300-000052050000}"/>
    <hyperlink ref="C1417" r:id="rId1364" display="Drawings\Production DWG Packets\Norbord Lanett SO 049099\Norbord Lanett Job 29092, Item 208.pdf" xr:uid="{00000000-0004-0000-0300-000053050000}"/>
    <hyperlink ref="C1394" r:id="rId1365" display="Drawings\Production DWG Packets\Norbord Lanett SO 049099\Norbord Lanett Job 28961, Item 200 .pdf" xr:uid="{00000000-0004-0000-0300-000054050000}"/>
    <hyperlink ref="C1403" r:id="rId1366" display="Drawings\Production DWG Packets\Norbord Lanett SO 049099\Norbord Lanett Job 28170, Item 202.pdf" xr:uid="{00000000-0004-0000-0300-000055050000}"/>
    <hyperlink ref="C1400" r:id="rId1367" display="Drawings\Production DWG Packets\Norbord Lanett SO 049099\Norbord Lanett Job 28171, Item 203.pdf" xr:uid="{00000000-0004-0000-0300-000056050000}"/>
    <hyperlink ref="C1390" r:id="rId1368" display="Drawings\Production DWG Packets\Norbord Lanett SO 049099\Norbord Lanett Job 28185, Item 215.pdf" xr:uid="{00000000-0004-0000-0300-000057050000}"/>
    <hyperlink ref="C1377" r:id="rId1369" display="Drawings\Production DWG Packets\Norbord Lanett SO 049099\Norbord Lanett Job 28187, Item 221.pdf" xr:uid="{00000000-0004-0000-0300-000058050000}"/>
    <hyperlink ref="U1385" r:id="rId1370" display="BOMS\Lanett - 049099\28176 Norbord Lanett item 209.xlsx" xr:uid="{00000000-0004-0000-0300-000059050000}"/>
    <hyperlink ref="U1393" r:id="rId1371" display="BOMS\Lanett - 049099\28177 Norbord Lanett item 209A Hyd.xlsx" xr:uid="{00000000-0004-0000-0300-00005A050000}"/>
    <hyperlink ref="U1395" r:id="rId1372" display="BOMS\Lanett - 049099\28178 Norbord Lanett item 210.xlsx" xr:uid="{00000000-0004-0000-0300-00005B050000}"/>
    <hyperlink ref="U1398" r:id="rId1373" display="BOMS\Lanett - 049099\28179 Norbord Lanett item 211.xlsx" xr:uid="{00000000-0004-0000-0300-00005C050000}"/>
    <hyperlink ref="U1399" r:id="rId1374" display="BOMS\Lanett - 049099\28180 Norbord Lanett item 212.xlsx" xr:uid="{00000000-0004-0000-0300-00005D050000}"/>
    <hyperlink ref="C1376" r:id="rId1375" display="Drawings\Production DWG Packets\Norbord Lanett SO 049099\Norbord Lanett Job 28186, Item 220.pdf" xr:uid="{00000000-0004-0000-0300-00005E050000}"/>
    <hyperlink ref="U1409" r:id="rId1376" display="BOMS\Lanett - 049099\28206 Norbord Lanett item 312 .xlsx" xr:uid="{00000000-0004-0000-0300-00005F050000}"/>
    <hyperlink ref="U1408" r:id="rId1377" display="BOMS\Lanett - 049099\28207 Norbord Lanett item 313 .xlsx" xr:uid="{00000000-0004-0000-0300-000060050000}"/>
    <hyperlink ref="U1416" r:id="rId1378" display="BOMS\Lanett - 049099\28208 Norbord Lanett item 313A.xlsx" xr:uid="{00000000-0004-0000-0300-000061050000}"/>
    <hyperlink ref="U1412" r:id="rId1379" display="BOMS\Lanett - 049099\28209 Norbord Lanett item 314.xlsx" xr:uid="{00000000-0004-0000-0300-000062050000}"/>
    <hyperlink ref="U1410" r:id="rId1380" display="BOMS\Lanett - 049099\28205 Norbord Lanett item 311A.xlsx" xr:uid="{00000000-0004-0000-0300-000063050000}"/>
    <hyperlink ref="U1369" r:id="rId1381" display="BOMS\Lanett - 049099\28192 Norbord Lanett item 301 .xlsx" xr:uid="{00000000-0004-0000-0300-000064050000}"/>
    <hyperlink ref="U1367" r:id="rId1382" display="BOMS\Lanett - 049099\28193 Norbord Lanett item 302.xlsx" xr:uid="{00000000-0004-0000-0300-000065050000}"/>
    <hyperlink ref="U1370" r:id="rId1383" display="BOMS\Lanett - 049099\28194 Norbord Lanett item 303.xlsx" xr:uid="{00000000-0004-0000-0300-000066050000}"/>
    <hyperlink ref="U1382" r:id="rId1384" display="BOMS\Lanett - 049099\28196 Norbord Lanett item 305.xlsx" xr:uid="{00000000-0004-0000-0300-000067050000}"/>
    <hyperlink ref="U1383" r:id="rId1385" display="BOMS\Lanett - 049099\28197 Norbord Lanett item 305A Hyd.xlsx" xr:uid="{00000000-0004-0000-0300-000068050000}"/>
    <hyperlink ref="U1374" r:id="rId1386" display="BOMS\Lanett - 049099\28198 Norbord Lanett item 306.xlsx" xr:uid="{00000000-0004-0000-0300-000069050000}"/>
    <hyperlink ref="U1375" r:id="rId1387" display="BOMS\Lanett - 049099\28199 Norbord Lanett item 307.xlsx" xr:uid="{00000000-0004-0000-0300-00006A050000}"/>
    <hyperlink ref="U1373" r:id="rId1388" display="BOMS\Lanett - 049099\28200 Norbord Lanett item 308.xlsx" xr:uid="{00000000-0004-0000-0300-00006B050000}"/>
    <hyperlink ref="U1372" r:id="rId1389" display="BOMS\Lanett - 049099\28201 Norbord Lanett item 309.xlsx" xr:uid="{00000000-0004-0000-0300-00006C050000}"/>
    <hyperlink ref="U1405" r:id="rId1390" display="BOMS\Lanett - 049099\28203 Norbord Lanett item 310.xlsx" xr:uid="{00000000-0004-0000-0300-00006D050000}"/>
    <hyperlink ref="U1406" r:id="rId1391" display="BOMS\Lanett - 049099\28204 Norbord Lanett item 311.xlsx" xr:uid="{00000000-0004-0000-0300-00006E050000}"/>
    <hyperlink ref="U1417" r:id="rId1392" display="BOMS\Lanett - 049099\29092 Norbord Lanett, Item 208 matl list.xlsx" xr:uid="{00000000-0004-0000-0300-00006F050000}"/>
    <hyperlink ref="U1411" r:id="rId1393" display="BOMS\Lanett - 049099\28779 Norbord Lanett item 315B.xlsx" xr:uid="{00000000-0004-0000-0300-000070050000}"/>
    <hyperlink ref="U1402" r:id="rId1394" display="BOMS\Lanett - 049099\28221 Norbord Lanett Item 203P Air.xlsx" xr:uid="{00000000-0004-0000-0300-000071050000}"/>
    <hyperlink ref="U1386" r:id="rId1395" display="BOMS\Lanett - 049099\28222 Norbord Lanett Item 209H Hyd.xlsx" xr:uid="{00000000-0004-0000-0300-000072050000}"/>
    <hyperlink ref="U1387" r:id="rId1396" display="BOMS\Lanett - 049099\28223 Norbord Lanett Item 209P Air.xlsx" xr:uid="{00000000-0004-0000-0300-000073050000}"/>
    <hyperlink ref="U1396" r:id="rId1397" display="BOMS\Lanett - 049099\28224 Norbord Lanett Item 210P Air.xlsx" xr:uid="{00000000-0004-0000-0300-000074050000}"/>
    <hyperlink ref="U1397" r:id="rId1398" display="BOMS\Lanett - 049099\28225 Norbord Lanett Item 210H Hyd.xlsx" xr:uid="{00000000-0004-0000-0300-000075050000}"/>
    <hyperlink ref="U1391" r:id="rId1399" display="BOMS\Lanett - 049099\28226 Norbord Lanett Item 213P Air.xlsx" xr:uid="{00000000-0004-0000-0300-000076050000}"/>
    <hyperlink ref="U1392" r:id="rId1400" display="BOMS\Lanett - 049099\28227 Norbord Lanett Item 214P Air.xlsx" xr:uid="{00000000-0004-0000-0300-000077050000}"/>
    <hyperlink ref="U1378" r:id="rId1401" display="BOMS\Lanett - 049099\28228 Norbord Lanett Item 221P Air.xlsx" xr:uid="{00000000-0004-0000-0300-000078050000}"/>
    <hyperlink ref="U1368" r:id="rId1402" display="BOMS\Lanett - 049099\28229 Norbord Lanett Item 302P Air.xlsx" xr:uid="{00000000-0004-0000-0300-000079050000}"/>
    <hyperlink ref="U1379" r:id="rId1403" display="BOMS\Lanett - 049099\28230 Norbord Lanett Item 309H Hyd.xlsx" xr:uid="{00000000-0004-0000-0300-00007A050000}"/>
    <hyperlink ref="U1380" r:id="rId1404" display="BOMS\Lanett - 049099\28231 Norbord Lanett Item 305P Air.xlsx" xr:uid="{00000000-0004-0000-0300-00007B050000}"/>
    <hyperlink ref="U1407" r:id="rId1405" display="BOMS\Lanett - 049099\28232 Norbord Lanett Item 310P Air.xlsx" xr:uid="{00000000-0004-0000-0300-00007C050000}"/>
    <hyperlink ref="U1413" r:id="rId1406" display="BOMS\Lanett - 049099\28233 Norbord Lanett Item 313H Hyd.xlsx" xr:uid="{00000000-0004-0000-0300-00007D050000}"/>
    <hyperlink ref="U1414" r:id="rId1407" display="BOMS\Lanett - 049099\28234 Norbord Lanett Item 313P Air.xlsx" xr:uid="{00000000-0004-0000-0300-00007E050000}"/>
    <hyperlink ref="U1415" r:id="rId1408" display="BOMS\Lanett - 049099\28235 Norbord Lanett Item 314A Air.xlsx" xr:uid="{00000000-0004-0000-0300-00007F050000}"/>
    <hyperlink ref="U1401" r:id="rId1409" display="BOMS\Lanett - 049099\28220 Norbord Lanett item 203H  Hyd.xlsx" xr:uid="{00000000-0004-0000-0300-000080050000}"/>
    <hyperlink ref="C1419" r:id="rId1410" display="Drawings\Production DWG Packets\Norbord Lanett SO 049099\Norbord Lanett Job 28173, Item 204.pdf" xr:uid="{00000000-0004-0000-0300-000081050000}"/>
    <hyperlink ref="C1381" r:id="rId1411" display="Drawings\Production DWG Packets\Norbord Lanett SO 049099\Norbord Lanett Job 28169, Item 201.pdf" xr:uid="{00000000-0004-0000-0300-000082050000}"/>
    <hyperlink ref="U1381" r:id="rId1412" display="BOMS\Lanett - 049099\28169 Norbord Lanett item 201.xlsx" xr:uid="{00000000-0004-0000-0300-000083050000}"/>
    <hyperlink ref="U1403" r:id="rId1413" display="BOMS\Lanett - 049099\28170 Norbord Lanett item 202.xlsx" xr:uid="{00000000-0004-0000-0300-000084050000}"/>
    <hyperlink ref="U1400" r:id="rId1414" display="BOMS\Lanett - 049099\28171 Norbord Lanett item 203.xlsx" xr:uid="{00000000-0004-0000-0300-000085050000}"/>
    <hyperlink ref="U1419" r:id="rId1415" display="BOMS\Lanett - 049099\28173 Norbord Lanett item 204.xlsx" xr:uid="{00000000-0004-0000-0300-000086050000}"/>
    <hyperlink ref="U1418" r:id="rId1416" display="BOMS\Lanett - 049099\28174 Norbord Lanett item 206.xlsx" xr:uid="{00000000-0004-0000-0300-000087050000}"/>
    <hyperlink ref="U1390" r:id="rId1417" display="BOMS\Lanett - 049099\28185 Norbord Lanett item 215.xlsx" xr:uid="{00000000-0004-0000-0300-000088050000}"/>
    <hyperlink ref="U1376" r:id="rId1418" display="BOMS\Lanett - 049099\28186 Norbord Lanett item 220.xlsx" xr:uid="{00000000-0004-0000-0300-000089050000}"/>
    <hyperlink ref="U1377" r:id="rId1419" display="BOMS\Lanett - 049099\28187 Norbord Lanett item 221.xlsx" xr:uid="{00000000-0004-0000-0300-00008A050000}"/>
    <hyperlink ref="U1371" r:id="rId1420" display="BOMS\Lanett - 049099\28195 Norbord Lanett item 304.xlsx" xr:uid="{00000000-0004-0000-0300-00008B050000}"/>
    <hyperlink ref="U1394" r:id="rId1421" display="BOMS\Lanett - 049099\28961 Norbord Lanett item 200.xlsx" xr:uid="{00000000-0004-0000-0300-00008C050000}"/>
    <hyperlink ref="U1404" r:id="rId1422" display="BOMS\Lanett - 049099\28172 Norbord Lanett item .xlsx" xr:uid="{00000000-0004-0000-0300-00008D050000}"/>
    <hyperlink ref="C1384" r:id="rId1423" display="Drawings\Production DWG Packets\Norbord Lanett SO 049099\Norbord Lanett Job 29165, Item 302A.pdf" xr:uid="{00000000-0004-0000-0300-00008E050000}"/>
    <hyperlink ref="U1384" r:id="rId1424" display="29165" xr:uid="{00000000-0004-0000-0300-00008F050000}"/>
    <hyperlink ref="C1371" r:id="rId1425" display="Drawings\Production DWG Packets\Norbord Lanett SO 049099\Norbord Lanett Job 28195, item 304.pdf" xr:uid="{00000000-0004-0000-0300-000090050000}"/>
    <hyperlink ref="C1370" r:id="rId1426" display="Drawings\Production DWG Packets\Norbord Lanett SO 049099\Norbord Lanett Job 28194, Item 303.pdf" xr:uid="{00000000-0004-0000-0300-000091050000}"/>
    <hyperlink ref="C1369" r:id="rId1427" display="Drawings\Production DWG Packets\Norbord Lanett SO 049099\Norbord Lanett Job 28192, item 301.pdf" xr:uid="{00000000-0004-0000-0300-000092050000}"/>
    <hyperlink ref="C1372" r:id="rId1428" display="Drawings\Production DWG Packets\Norbord Lanett SO 049099\Norbord Lanett Job 28201, Item 309.pdf" xr:uid="{00000000-0004-0000-0300-000093050000}"/>
    <hyperlink ref="C1374" r:id="rId1429" display="Drawings\Production DWG Packets\Norbord Lanett SO 049099\Norbord Lanett Job 28198, Item 306.pdf" xr:uid="{00000000-0004-0000-0300-000094050000}"/>
    <hyperlink ref="C1373" r:id="rId1430" display="Drawings\Production DWG Packets\Norbord Lanett SO 049099\Norbord Lanett Job 28200, Item 308.pdf" xr:uid="{00000000-0004-0000-0300-000095050000}"/>
    <hyperlink ref="C1375" r:id="rId1431" display="Drawings\Production DWG Packets\Norbord Lanett SO 049099\Norbord Lanett Job 28199, Item 307.pdf" xr:uid="{00000000-0004-0000-0300-000096050000}"/>
    <hyperlink ref="U1433" r:id="rId1432" display="29431" xr:uid="{00000000-0004-0000-0300-000097050000}"/>
    <hyperlink ref="C1433" r:id="rId1433" display="Drawings\Production DWG Packets\50N5100 Shipping order job 29431.pdf" xr:uid="{00000000-0004-0000-0300-000098050000}"/>
    <hyperlink ref="C1437" r:id="rId1434" display="Drawings\Production DWG Packets\139B0794 Shipping order job 29432.pdf" xr:uid="{00000000-0004-0000-0300-000099050000}"/>
    <hyperlink ref="U1437" r:id="rId1435" display="29432" xr:uid="{00000000-0004-0000-0300-00009A050000}"/>
    <hyperlink ref="C1441" r:id="rId1436" display="Drawings\Production DWG Packets\RMH Systems SO 051161\RMH Systems Job 29361, Item 101.pdf" xr:uid="{00000000-0004-0000-0300-00009B050000}"/>
    <hyperlink ref="C1442" r:id="rId1437" display="Drawings\Production DWG Packets\RMH Systems SO 051161\RMH Systems Job 29362, Item 102.pdf" xr:uid="{00000000-0004-0000-0300-00009C050000}"/>
    <hyperlink ref="U1441" r:id="rId1438" display="29361" xr:uid="{00000000-0004-0000-0300-00009D050000}"/>
    <hyperlink ref="U1442" r:id="rId1439" display="29362" xr:uid="{00000000-0004-0000-0300-00009E050000}"/>
    <hyperlink ref="C1452" r:id="rId1440" display="Drawings\Production DWG Packets\Norbord Chambord SO 050888\Norbord Chambord, Job 29545, item 128A.pdf" xr:uid="{00000000-0004-0000-0300-00009F050000}"/>
    <hyperlink ref="C1446" r:id="rId1441" display="Drawings\Production DWG Packets\Norbord Chambord SO 050888\Norbord Chambord, Job 29371, item 112.pdf" xr:uid="{00000000-0004-0000-0300-0000A0050000}"/>
    <hyperlink ref="U1452" r:id="rId1442" display="29545" xr:uid="{00000000-0004-0000-0300-0000A1050000}"/>
    <hyperlink ref="U1446" r:id="rId1443" display="29371" xr:uid="{00000000-0004-0000-0300-0000A2050000}"/>
    <hyperlink ref="U1451" r:id="rId1444" display="29544" xr:uid="{00000000-0004-0000-0300-0000A3050000}"/>
    <hyperlink ref="C1449" r:id="rId1445" display="Drawings\Production DWG Packets\Norbord Chambord SO 050888\Norbord Chambord, Job 29370, Item111.pdf" xr:uid="{00000000-0004-0000-0300-0000A4050000}"/>
    <hyperlink ref="U1449" r:id="rId1446" display="29370" xr:uid="{00000000-0004-0000-0300-0000A5050000}"/>
    <hyperlink ref="C1451" r:id="rId1447" display="Drawings\Production DWG Packets\Norbord Chambord SO 050888\Norbord Chambord, Job 29544, item 121A.pdf" xr:uid="{00000000-0004-0000-0300-0000A6050000}"/>
    <hyperlink ref="C1447" r:id="rId1448" display="Drawings\Production DWG Packets\Norbord Chambord SO 050888\Norbord Chambord, Job 29372, Item122.pdf" xr:uid="{00000000-0004-0000-0300-0000A7050000}"/>
    <hyperlink ref="C1448" r:id="rId1449" display="Drawings\Production DWG Packets\Norbord Chambord SO 050888\Norbord Chambord, Job 29542, Item 120.pdf" xr:uid="{00000000-0004-0000-0300-0000A8050000}"/>
    <hyperlink ref="C1450" r:id="rId1450" display="Drawings\Production DWG Packets\Norbord Chambord SO 050888\Norbord Chambord, Job 29543, Item121.pdf" xr:uid="{00000000-0004-0000-0300-0000A9050000}"/>
    <hyperlink ref="U1447" r:id="rId1451" display="29372" xr:uid="{00000000-0004-0000-0300-0000AA050000}"/>
    <hyperlink ref="U1448" r:id="rId1452" display="29542" xr:uid="{00000000-0004-0000-0300-0000AB050000}"/>
    <hyperlink ref="U1450" r:id="rId1453" display="29543" xr:uid="{00000000-0004-0000-0300-0000AC050000}"/>
  </hyperlinks>
  <pageMargins left="0.7" right="0.7" top="0.75" bottom="0.75" header="0.3" footer="0.3"/>
  <pageSetup orientation="portrait" r:id="rId1454"/>
  <legacyDrawing r:id="rId145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636" stopIfTrue="1" id="{544DD7F5-1DA4-462F-A15D-D9696BCDD46C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M24</xm:sqref>
        </x14:conditionalFormatting>
        <x14:conditionalFormatting xmlns:xm="http://schemas.microsoft.com/office/excel/2006/main">
          <x14:cfRule type="expression" priority="5640" stopIfTrue="1" id="{ACD55A1E-3EB7-4E77-9AD3-D3ABCB8EE163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M15</xm:sqref>
        </x14:conditionalFormatting>
        <x14:conditionalFormatting xmlns:xm="http://schemas.microsoft.com/office/excel/2006/main">
          <x14:cfRule type="expression" priority="5641" stopIfTrue="1" id="{38B42F75-B00E-4EA7-8948-73C0824AB084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expression" priority="5642" stopIfTrue="1" id="{F97E5364-77F8-44F3-BA29-2F93F6A73F68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M16 M20 M26</xm:sqref>
        </x14:conditionalFormatting>
        <x14:conditionalFormatting xmlns:xm="http://schemas.microsoft.com/office/excel/2006/main">
          <x14:cfRule type="expression" priority="5645" stopIfTrue="1" id="{6648C1DA-CCB9-47E6-9B17-71E03E9108A3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M36 M25</xm:sqref>
        </x14:conditionalFormatting>
        <x14:conditionalFormatting xmlns:xm="http://schemas.microsoft.com/office/excel/2006/main">
          <x14:cfRule type="expression" priority="5570" stopIfTrue="1" id="{1C5B6CE8-A8D6-4F4D-AD59-A21DA11FBFA8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M41 M18</xm:sqref>
        </x14:conditionalFormatting>
        <x14:conditionalFormatting xmlns:xm="http://schemas.microsoft.com/office/excel/2006/main">
          <x14:cfRule type="expression" priority="5646" stopIfTrue="1" id="{D5AA1251-23B3-43A2-A0E2-65CFE9438719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expression" priority="8823" stopIfTrue="1" id="{95FDDBFB-EE5B-4D3F-A814-25B4B0C111B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M14:N14 E14 E8</xm:sqref>
        </x14:conditionalFormatting>
        <x14:conditionalFormatting xmlns:xm="http://schemas.microsoft.com/office/excel/2006/main">
          <x14:cfRule type="expression" priority="8835" stopIfTrue="1" id="{946C50B1-1DE3-4750-B3DD-E73102CC7ADA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M12</xm:sqref>
        </x14:conditionalFormatting>
        <x14:conditionalFormatting xmlns:xm="http://schemas.microsoft.com/office/excel/2006/main">
          <x14:cfRule type="expression" priority="8844" id="{1B794DE8-DBF2-4CEB-9EAF-EE087690013A}">
            <xm:f>('Priority Schedule'!#REF!="YES")</xm:f>
            <x14:dxf>
              <fill>
                <patternFill patternType="none">
                  <bgColor auto="1"/>
                </patternFill>
              </fill>
            </x14:dxf>
          </x14:cfRule>
          <xm:sqref>M14 M8</xm:sqref>
        </x14:conditionalFormatting>
        <x14:conditionalFormatting xmlns:xm="http://schemas.microsoft.com/office/excel/2006/main">
          <x14:cfRule type="expression" priority="8848" stopIfTrue="1" id="{DE66C56F-4F2E-4D5D-8CFB-0BA8DC07E8FF}">
            <xm:f>ISBLANK('Priority Schedule'!#REF!)=FALSE</xm:f>
            <x14:dxf>
              <fill>
                <patternFill patternType="solid">
                  <bgColor rgb="FF92D050"/>
                </patternFill>
              </fill>
            </x14:dxf>
          </x14:cfRule>
          <xm:sqref>E14 E8 E42</xm:sqref>
        </x14:conditionalFormatting>
        <x14:conditionalFormatting xmlns:xm="http://schemas.microsoft.com/office/excel/2006/main">
          <x14:cfRule type="expression" priority="8851" stopIfTrue="1" id="{4700B06F-21CC-47E4-885C-4737F6F13094}">
            <xm:f>ISBLANK('Priority Schedule'!#REF!)=TRUE</xm:f>
            <x14:dxf/>
          </x14:cfRule>
          <xm:sqref>N8 N30 N13:N14 O5 N42</xm:sqref>
        </x14:conditionalFormatting>
        <x14:conditionalFormatting xmlns:xm="http://schemas.microsoft.com/office/excel/2006/main">
          <x14:cfRule type="expression" priority="8895" stopIfTrue="1" id="{95FDDBFB-EE5B-4D3F-A814-25B4B0C111B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M30:N30 E30 E39 M13:N13 E13 M32:N33 E32:E33 M15:N15 E15 N3:O3 F3 O145:O168 O170:O198</xm:sqref>
        </x14:conditionalFormatting>
        <x14:conditionalFormatting xmlns:xm="http://schemas.microsoft.com/office/excel/2006/main">
          <x14:cfRule type="expression" priority="8912" stopIfTrue="1" id="{D55531BE-B3B7-4E74-87E1-5ECC73E69600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M31 M33</xm:sqref>
        </x14:conditionalFormatting>
        <x14:conditionalFormatting xmlns:xm="http://schemas.microsoft.com/office/excel/2006/main">
          <x14:cfRule type="expression" priority="8920" id="{1B794DE8-DBF2-4CEB-9EAF-EE087690013A}">
            <xm:f>('Priority Schedule'!#REF!="YES")</xm:f>
            <x14:dxf>
              <fill>
                <patternFill patternType="none">
                  <bgColor auto="1"/>
                </patternFill>
              </fill>
            </x14:dxf>
          </x14:cfRule>
          <xm:sqref>M30 N5</xm:sqref>
        </x14:conditionalFormatting>
        <x14:conditionalFormatting xmlns:xm="http://schemas.microsoft.com/office/excel/2006/main">
          <x14:cfRule type="expression" priority="8923" stopIfTrue="1" id="{DE66C56F-4F2E-4D5D-8CFB-0BA8DC07E8FF}">
            <xm:f>ISBLANK('Priority Schedule'!#REF!)=FALSE</xm:f>
            <x14:dxf>
              <fill>
                <patternFill patternType="solid">
                  <bgColor rgb="FF92D050"/>
                </patternFill>
              </fill>
            </x14:dxf>
          </x14:cfRule>
          <xm:sqref>E30 F5</xm:sqref>
        </x14:conditionalFormatting>
        <x14:conditionalFormatting xmlns:xm="http://schemas.microsoft.com/office/excel/2006/main">
          <x14:cfRule type="expression" priority="9278" stopIfTrue="1" id="{F413014A-C6B2-4DBA-96C2-0D6A6624FD0A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M28</xm:sqref>
        </x14:conditionalFormatting>
        <x14:conditionalFormatting xmlns:xm="http://schemas.microsoft.com/office/excel/2006/main">
          <x14:cfRule type="expression" priority="9285" id="{1B794DE8-DBF2-4CEB-9EAF-EE087690013A}">
            <xm:f>('Priority Schedule'!#REF!="YES")</xm:f>
            <x14:dxf>
              <fill>
                <patternFill patternType="none">
                  <bgColor auto="1"/>
                </patternFill>
              </fill>
            </x14:dxf>
          </x14:cfRule>
          <xm:sqref>M32 M39</xm:sqref>
        </x14:conditionalFormatting>
        <x14:conditionalFormatting xmlns:xm="http://schemas.microsoft.com/office/excel/2006/main">
          <x14:cfRule type="expression" priority="9288" stopIfTrue="1" id="{DE66C56F-4F2E-4D5D-8CFB-0BA8DC07E8FF}">
            <xm:f>ISBLANK('Priority Schedule'!#REF!)=FALSE</xm:f>
            <x14:dxf>
              <fill>
                <patternFill patternType="solid">
                  <bgColor rgb="FF92D050"/>
                </patternFill>
              </fill>
            </x14:dxf>
          </x14:cfRule>
          <xm:sqref>E32 E39</xm:sqref>
        </x14:conditionalFormatting>
        <x14:conditionalFormatting xmlns:xm="http://schemas.microsoft.com/office/excel/2006/main">
          <x14:cfRule type="expression" priority="9291" stopIfTrue="1" id="{4700B06F-21CC-47E4-885C-4737F6F13094}">
            <xm:f>ISBLANK('Priority Schedule'!#REF!)=TRUE</xm:f>
            <x14:dxf/>
          </x14:cfRule>
          <xm:sqref>N32 N39</xm:sqref>
        </x14:conditionalFormatting>
        <x14:conditionalFormatting xmlns:xm="http://schemas.microsoft.com/office/excel/2006/main">
          <x14:cfRule type="expression" priority="5564" stopIfTrue="1" id="{6A759422-7D3B-4DF3-89C1-1F74D3F09F7F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N4</xm:sqref>
        </x14:conditionalFormatting>
        <x14:conditionalFormatting xmlns:xm="http://schemas.microsoft.com/office/excel/2006/main">
          <x14:cfRule type="expression" priority="9816" id="{1B794DE8-DBF2-4CEB-9EAF-EE087690013A}">
            <xm:f>('Priority Schedule'!#REF!="YES")</xm:f>
            <x14:dxf>
              <fill>
                <patternFill patternType="none">
                  <bgColor auto="1"/>
                </patternFill>
              </fill>
            </x14:dxf>
          </x14:cfRule>
          <xm:sqref>M13</xm:sqref>
        </x14:conditionalFormatting>
        <x14:conditionalFormatting xmlns:xm="http://schemas.microsoft.com/office/excel/2006/main">
          <x14:cfRule type="expression" priority="9817" stopIfTrue="1" id="{DE66C56F-4F2E-4D5D-8CFB-0BA8DC07E8FF}">
            <xm:f>ISBLANK('Priority Schedule'!#REF!)=FALSE</xm:f>
            <x14:dxf>
              <fill>
                <patternFill patternType="solid">
                  <bgColor rgb="FF92D05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9837" stopIfTrue="1" id="{C1E405B5-7711-44B6-B219-92507F2544D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N4:O4 N5 F4:F5 M45 E45 O152:O153 O170:O183 O164:O165 O186:O199 O239 O247 O251 O223 O207 O270</xm:sqref>
        </x14:conditionalFormatting>
        <x14:conditionalFormatting xmlns:xm="http://schemas.microsoft.com/office/excel/2006/main">
          <x14:cfRule type="expression" priority="9843" id="{C2BDC08B-C67D-4030-A34C-68E28339B1F7}">
            <xm:f>('Priority Schedule'!#REF!="YES")</xm:f>
            <x14:dxf>
              <fill>
                <patternFill patternType="none">
                  <bgColor auto="1"/>
                </patternFill>
              </fill>
            </x14:dxf>
          </x14:cfRule>
          <xm:sqref>N4 M45</xm:sqref>
        </x14:conditionalFormatting>
        <x14:conditionalFormatting xmlns:xm="http://schemas.microsoft.com/office/excel/2006/main">
          <x14:cfRule type="expression" priority="9846" stopIfTrue="1" id="{D2F91408-3BC2-4C90-AE88-00B6B827E689}">
            <xm:f>ISBLANK('Priority Schedule'!#REF!)=FALSE</xm:f>
            <x14:dxf>
              <fill>
                <patternFill patternType="solid">
                  <bgColor rgb="FF92D050"/>
                </patternFill>
              </fill>
            </x14:dxf>
          </x14:cfRule>
          <xm:sqref>F4 E33 E45</xm:sqref>
        </x14:conditionalFormatting>
        <x14:conditionalFormatting xmlns:xm="http://schemas.microsoft.com/office/excel/2006/main">
          <x14:cfRule type="expression" priority="9849" stopIfTrue="1" id="{9B3A132F-FF38-4CA3-8D5E-8D3F95D35CB9}">
            <xm:f>ISBLANK('Priority Schedule'!#REF!)=TRUE</xm:f>
            <x14:dxf/>
          </x14:cfRule>
          <xm:sqref>O4 N33 N15 N45</xm:sqref>
        </x14:conditionalFormatting>
        <x14:conditionalFormatting xmlns:xm="http://schemas.microsoft.com/office/excel/2006/main">
          <x14:cfRule type="expression" priority="9944" id="{1B794DE8-DBF2-4CEB-9EAF-EE087690013A}">
            <xm:f>('Priority Schedule'!#REF!="YES")</xm:f>
            <x14:dxf>
              <fill>
                <patternFill patternType="none">
                  <bgColor auto="1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expression" priority="10097" id="{1B794DE8-DBF2-4CEB-9EAF-EE087690013A}">
            <xm:f>('Priority Schedule'!#REF!="YES")</xm:f>
            <x14:dxf>
              <fill>
                <patternFill patternType="none">
                  <bgColor auto="1"/>
                </patternFill>
              </fill>
            </x14:dxf>
          </x14:cfRule>
          <xm:sqref>M15</xm:sqref>
        </x14:conditionalFormatting>
        <x14:conditionalFormatting xmlns:xm="http://schemas.microsoft.com/office/excel/2006/main">
          <x14:cfRule type="expression" priority="10098" stopIfTrue="1" id="{DE66C56F-4F2E-4D5D-8CFB-0BA8DC07E8FF}">
            <xm:f>ISBLANK('Priority Schedule'!#REF!)=FALSE</xm:f>
            <x14:dxf>
              <fill>
                <patternFill patternType="solid">
                  <bgColor rgb="FF92D05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10104" stopIfTrue="1" id="{FC59DC7B-9A7B-4F16-95E3-E612AE0178B3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N3</xm:sqref>
        </x14:conditionalFormatting>
        <x14:conditionalFormatting xmlns:xm="http://schemas.microsoft.com/office/excel/2006/main">
          <x14:cfRule type="expression" priority="10113" stopIfTrue="1" id="{9D345207-573B-493B-81C0-98D9B99B50B1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M13</xm:sqref>
        </x14:conditionalFormatting>
        <x14:conditionalFormatting xmlns:xm="http://schemas.microsoft.com/office/excel/2006/main">
          <x14:cfRule type="expression" priority="10156" stopIfTrue="1" id="{95FDDBFB-EE5B-4D3F-A814-25B4B0C111B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M42:N42 E42</xm:sqref>
        </x14:conditionalFormatting>
        <x14:conditionalFormatting xmlns:xm="http://schemas.microsoft.com/office/excel/2006/main">
          <x14:cfRule type="expression" priority="10160" stopIfTrue="1" id="{946C50B1-1DE3-4750-B3DD-E73102CC7ADA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M40</xm:sqref>
        </x14:conditionalFormatting>
        <x14:conditionalFormatting xmlns:xm="http://schemas.microsoft.com/office/excel/2006/main">
          <x14:cfRule type="expression" priority="10161" id="{1B794DE8-DBF2-4CEB-9EAF-EE087690013A}">
            <xm:f>('Priority Schedule'!#REF!="YES")</xm:f>
            <x14:dxf>
              <fill>
                <patternFill patternType="none">
                  <bgColor auto="1"/>
                </patternFill>
              </fill>
            </x14:dxf>
          </x14:cfRule>
          <xm:sqref>M42</xm:sqref>
        </x14:conditionalFormatting>
        <x14:conditionalFormatting xmlns:xm="http://schemas.microsoft.com/office/excel/2006/main">
          <x14:cfRule type="expression" priority="10339" id="{C2BDC08B-C67D-4030-A34C-68E28339B1F7}">
            <xm:f>('Priority Schedule'!#REF!="YES")</xm:f>
            <x14:dxf>
              <fill>
                <patternFill patternType="none">
                  <bgColor auto="1"/>
                </patternFill>
              </fill>
            </x14:dxf>
          </x14:cfRule>
          <xm:sqref>N3</xm:sqref>
        </x14:conditionalFormatting>
        <x14:conditionalFormatting xmlns:xm="http://schemas.microsoft.com/office/excel/2006/main">
          <x14:cfRule type="expression" priority="10341" stopIfTrue="1" id="{D2F91408-3BC2-4C90-AE88-00B6B827E689}">
            <xm:f>ISBLANK('Priority Schedule'!#REF!)=FALSE</xm:f>
            <x14:dxf>
              <fill>
                <patternFill patternType="solid">
                  <bgColor rgb="FF92D050"/>
                </patternFill>
              </fill>
            </x14:dxf>
          </x14:cfRule>
          <xm:sqref>F3</xm:sqref>
        </x14:conditionalFormatting>
        <x14:conditionalFormatting xmlns:xm="http://schemas.microsoft.com/office/excel/2006/main">
          <x14:cfRule type="expression" priority="10357" stopIfTrue="1" id="{9B3A132F-FF38-4CA3-8D5E-8D3F95D35CB9}">
            <xm:f>ISBLANK('Priority Schedule'!#REF!)=TRUE</xm:f>
            <x14:dxf/>
          </x14:cfRule>
          <xm:sqref>O3</xm:sqref>
        </x14:conditionalFormatting>
        <x14:conditionalFormatting xmlns:xm="http://schemas.microsoft.com/office/excel/2006/main">
          <x14:cfRule type="expression" priority="10923" id="{0FC8298D-4C7C-4062-B9B9-AFA0C358920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N45</xm:sqref>
        </x14:conditionalFormatting>
        <x14:conditionalFormatting xmlns:xm="http://schemas.microsoft.com/office/excel/2006/main">
          <x14:cfRule type="expression" priority="10941" stopIfTrue="1" id="{B9845A42-4AA4-49BD-A08E-DACD5978E68E}">
            <xm:f>ISBLANK('Priority Schedule'!#REF!)=TRUE</xm:f>
            <x14:dxf/>
          </x14:cfRule>
          <xm:sqref>O145:O199 O239 O247 O251 O223 O207 O270 R622:S622 R640:S640 AB642 AB657 S856 S830 S838:S839 S860 AA824 AA835 AA830 AA837:AA839 AA860 S862 AA862 F875 J875</xm:sqref>
        </x14:conditionalFormatting>
        <x14:conditionalFormatting xmlns:xm="http://schemas.microsoft.com/office/excel/2006/main">
          <x14:cfRule type="expression" priority="10960" id="{52B001DE-FBE2-42C5-852E-D39CE8F75791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0961" id="{A23F6BD8-C6C8-469B-93AF-8563C8DDAE7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F145:F198 F203 F239 F247 F251 F207 F223:F224 F259 F270</xm:sqref>
        </x14:conditionalFormatting>
        <x14:conditionalFormatting xmlns:xm="http://schemas.microsoft.com/office/excel/2006/main">
          <x14:cfRule type="expression" priority="10968" id="{4D79DACF-A5CD-4FFB-9CD3-C98F2F7BD32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0969" id="{DFD4544E-3816-4A15-965C-C4FD735C0C5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N145:N199 N203 N239 N247 N251 N223:N224 N259</xm:sqref>
        </x14:conditionalFormatting>
        <x14:conditionalFormatting xmlns:xm="http://schemas.microsoft.com/office/excel/2006/main">
          <x14:cfRule type="expression" priority="11139" id="{A23F6BD8-C6C8-469B-93AF-8563C8DDAE7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14:cfRule type="expression" priority="17137" id="{52B001DE-FBE2-42C5-852E-D39CE8F75791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m:sqref>F199</xm:sqref>
        </x14:conditionalFormatting>
        <x14:conditionalFormatting xmlns:xm="http://schemas.microsoft.com/office/excel/2006/main">
          <x14:cfRule type="expression" priority="11235" stopIfTrue="1" id="{75D8E78B-45E1-4EC7-AC5A-74A4772EC23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O203</xm:sqref>
        </x14:conditionalFormatting>
        <x14:conditionalFormatting xmlns:xm="http://schemas.microsoft.com/office/excel/2006/main">
          <x14:cfRule type="expression" priority="11239" stopIfTrue="1" id="{B9845A42-4AA4-49BD-A08E-DACD5978E68E}">
            <xm:f>ISBLANK('Priority Schedule'!#REF!)=TRUE</xm:f>
            <x14:dxf/>
          </x14:cfRule>
          <xm:sqref>O203</xm:sqref>
        </x14:conditionalFormatting>
        <x14:conditionalFormatting xmlns:xm="http://schemas.microsoft.com/office/excel/2006/main">
          <x14:cfRule type="expression" priority="11767" id="{4D79DACF-A5CD-4FFB-9CD3-C98F2F7BD32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768" id="{DFD4544E-3816-4A15-965C-C4FD735C0C5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N207</xm:sqref>
        </x14:conditionalFormatting>
        <x14:conditionalFormatting xmlns:xm="http://schemas.microsoft.com/office/excel/2006/main">
          <x14:cfRule type="expression" priority="12241" stopIfTrue="1" id="{75D8E78B-45E1-4EC7-AC5A-74A4772EC23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O224 O259</xm:sqref>
        </x14:conditionalFormatting>
        <x14:conditionalFormatting xmlns:xm="http://schemas.microsoft.com/office/excel/2006/main">
          <x14:cfRule type="expression" priority="12242" stopIfTrue="1" id="{B9845A42-4AA4-49BD-A08E-DACD5978E68E}">
            <xm:f>ISBLANK('Priority Schedule'!#REF!)=TRUE</xm:f>
            <x14:dxf/>
          </x14:cfRule>
          <xm:sqref>O224 O259</xm:sqref>
        </x14:conditionalFormatting>
        <x14:conditionalFormatting xmlns:xm="http://schemas.microsoft.com/office/excel/2006/main">
          <x14:cfRule type="expression" priority="12572" id="{4D79DACF-A5CD-4FFB-9CD3-C98F2F7BD32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573" id="{DFD4544E-3816-4A15-965C-C4FD735C0C5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N270</xm:sqref>
        </x14:conditionalFormatting>
        <x14:conditionalFormatting xmlns:xm="http://schemas.microsoft.com/office/excel/2006/main">
          <x14:cfRule type="expression" priority="3078" id="{1D0F21EB-5F95-40F6-85EB-097366536573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3079" id="{BDF03D13-0B98-47B7-9601-6C6F35FF1520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F622 F640</xm:sqref>
        </x14:conditionalFormatting>
        <x14:conditionalFormatting xmlns:xm="http://schemas.microsoft.com/office/excel/2006/main">
          <x14:cfRule type="expression" priority="17207" stopIfTrue="1" id="{25396CBE-C6E6-4B95-B060-3FD50FCE05D0}">
            <xm:f>ISBLANK('Priority Schedule'!#REF!)=TRUE</xm:f>
            <x14:dxf/>
          </x14:cfRule>
          <xm:sqref>AB640</xm:sqref>
        </x14:conditionalFormatting>
        <x14:conditionalFormatting xmlns:xm="http://schemas.microsoft.com/office/excel/2006/main">
          <x14:cfRule type="expression" priority="2837" stopIfTrue="1" id="{02CF820D-40BD-4BF1-AEFB-31C15724D675}">
            <xm:f>ISBLANK('Priority Schedule'!#REF!)=TRUE</xm:f>
            <x14:dxf/>
          </x14:cfRule>
          <xm:sqref>S642</xm:sqref>
        </x14:conditionalFormatting>
        <x14:conditionalFormatting xmlns:xm="http://schemas.microsoft.com/office/excel/2006/main">
          <x14:cfRule type="expression" priority="17215" stopIfTrue="1" id="{B5CA75A7-59FF-40D8-9121-EEFDF3308735}">
            <xm:f>ISBLANK('Priority Schedule'!#REF!)=TRUE</xm:f>
            <x14:dxf/>
          </x14:cfRule>
          <xm:sqref>R656:S656 R662:S662 R686:S686</xm:sqref>
        </x14:conditionalFormatting>
        <x14:conditionalFormatting xmlns:xm="http://schemas.microsoft.com/office/excel/2006/main">
          <x14:cfRule type="expression" priority="17218" stopIfTrue="1" id="{9579C957-A0AF-486B-BE69-33D07AE9A294}">
            <xm:f>ISBLANK('Priority Schedule'!#REF!)=TRUE</xm:f>
            <x14:dxf/>
          </x14:cfRule>
          <xm:sqref>S657</xm:sqref>
        </x14:conditionalFormatting>
        <x14:conditionalFormatting xmlns:xm="http://schemas.microsoft.com/office/excel/2006/main">
          <x14:cfRule type="expression" priority="17219" stopIfTrue="1" id="{8E2915CA-2776-46FB-A793-504933C1DBEB}">
            <xm:f>ISBLANK('Priority Schedule'!#REF!)=TRUE</xm:f>
            <x14:dxf/>
          </x14:cfRule>
          <xm:sqref>AB656</xm:sqref>
        </x14:conditionalFormatting>
        <x14:conditionalFormatting xmlns:xm="http://schemas.microsoft.com/office/excel/2006/main">
          <x14:cfRule type="expression" priority="17224" stopIfTrue="1" id="{0C7E76CD-B279-4D90-8BB4-37CB000AFB6A}">
            <xm:f>ISBLANK('Priority Schedule'!#REF!)=TRUE</xm:f>
            <x14:dxf/>
          </x14:cfRule>
          <xm:sqref>AB662 AA686</xm:sqref>
        </x14:conditionalFormatting>
        <x14:conditionalFormatting xmlns:xm="http://schemas.microsoft.com/office/excel/2006/main">
          <x14:cfRule type="expression" priority="32756" stopIfTrue="1" id="{1BCFFE6B-EEAA-4F0D-A45E-4CFA8B6D206E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M14</xm:sqref>
        </x14:conditionalFormatting>
        <x14:conditionalFormatting xmlns:xm="http://schemas.microsoft.com/office/excel/2006/main">
          <x14:cfRule type="expression" priority="32757" stopIfTrue="1" id="{205DED0A-32A0-4F47-8114-DD8FF2CFD27F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M45</xm:sqref>
        </x14:conditionalFormatting>
        <x14:conditionalFormatting xmlns:xm="http://schemas.microsoft.com/office/excel/2006/main">
          <x14:cfRule type="expression" priority="32758" stopIfTrue="1" id="{1B51DEAD-3CDF-4E5C-B5AE-D12640AA3FD8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expression" priority="33380" stopIfTrue="1" id="{2F4CB65F-3D9D-47A0-81DC-B5E4428F507A}">
            <xm:f>'Priority Schedule'!#REF!=y</xm:f>
            <x14:dxf>
              <fill>
                <patternFill>
                  <bgColor theme="0"/>
                </patternFill>
              </fill>
            </x14:dxf>
          </x14:cfRule>
          <xm:sqref>N5</xm:sqref>
        </x14:conditionalFormatting>
        <x14:conditionalFormatting xmlns:xm="http://schemas.microsoft.com/office/excel/2006/main">
          <x14:cfRule type="expression" priority="1447" stopIfTrue="1" id="{4AA34424-16C6-4DBB-974C-A95535AFE518}">
            <xm:f>ISBLANK('Priority Schedule'!#REF!)=TRUE</xm:f>
            <x14:dxf/>
          </x14:cfRule>
          <xm:sqref>R824:S824</xm:sqref>
        </x14:conditionalFormatting>
        <x14:conditionalFormatting xmlns:xm="http://schemas.microsoft.com/office/excel/2006/main">
          <x14:cfRule type="expression" priority="1444" stopIfTrue="1" id="{053D79C9-7665-4893-812E-C374CC0C9D1A}">
            <xm:f>ISBLANK('Priority Schedule'!#REF!)=TRUE</xm:f>
            <x14:dxf/>
          </x14:cfRule>
          <xm:sqref>S835 S837:S838 S841</xm:sqref>
        </x14:conditionalFormatting>
        <x14:conditionalFormatting xmlns:xm="http://schemas.microsoft.com/office/excel/2006/main">
          <x14:cfRule type="expression" priority="1284" stopIfTrue="1" id="{C1E3490A-50C8-43C1-85CE-8A322533CD80}">
            <xm:f>ISBLANK('Priority Schedule'!#REF!)=TRUE</xm:f>
            <x14:dxf/>
          </x14:cfRule>
          <xm:sqref>AD875</xm:sqref>
        </x14:conditionalFormatting>
        <x14:conditionalFormatting xmlns:xm="http://schemas.microsoft.com/office/excel/2006/main">
          <x14:cfRule type="expression" priority="1186" stopIfTrue="1" id="{7C26BEF8-4894-46F8-9B21-17AECD16270D}">
            <xm:f>ISBLANK('Priority Schedule'!#REF!)=TRUE</xm:f>
            <x14:dxf/>
          </x14:cfRule>
          <xm:sqref>AD953 AD925</xm:sqref>
        </x14:conditionalFormatting>
        <x14:conditionalFormatting xmlns:xm="http://schemas.microsoft.com/office/excel/2006/main">
          <x14:cfRule type="expression" priority="1045" stopIfTrue="1" id="{FA64CA62-9EC7-48AD-A3C4-B9CFD0BCBC3B}">
            <xm:f>ISBLANK('Priority Schedule'!#REF!)=TRUE</xm:f>
            <x14:dxf/>
          </x14:cfRule>
          <xm:sqref>AE1021 AE1023 AE1016 T1034 AE1034 T1025 AE1025 AE1011 AE1028</xm:sqref>
        </x14:conditionalFormatting>
        <x14:conditionalFormatting xmlns:xm="http://schemas.microsoft.com/office/excel/2006/main">
          <x14:cfRule type="expression" priority="994" stopIfTrue="1" id="{0B9D1A4B-4155-42E5-982E-3F86B0C479F0}">
            <xm:f>ISBLANK('Priority Schedule'!#REF!)=TRUE</xm:f>
            <x14:dxf/>
          </x14:cfRule>
          <xm:sqref>Y1068 O1038:P1038 P1063 Y1063 Y1066 Y1055 P1058 P1055:P1056 Y1058:Y1059 P1068 Y1070 P1070 Y1072:Y1080 P1072:P1080 Y1038:Y1039 P1039:P1040 Y1042:Y1045 Y1083:Y1086 P1042:P1045 P1083:P1086</xm:sqref>
        </x14:conditionalFormatting>
        <x14:conditionalFormatting xmlns:xm="http://schemas.microsoft.com/office/excel/2006/main">
          <x14:cfRule type="expression" priority="993" stopIfTrue="1" id="{DFC9EFBD-6F05-4539-959B-B3EA1BEC61A8}">
            <xm:f>ISBLANK('Priority Schedule'!#REF!)=TRUE</xm:f>
            <x14:dxf/>
          </x14:cfRule>
          <xm:sqref>Y1061</xm:sqref>
        </x14:conditionalFormatting>
        <x14:conditionalFormatting xmlns:xm="http://schemas.microsoft.com/office/excel/2006/main">
          <x14:cfRule type="expression" priority="992" stopIfTrue="1" id="{B1A8F6CE-FF65-4B66-87AA-59BAF8B06DBF}">
            <xm:f>ISBLANK('Priority Schedule'!#REF!)=TRUE</xm:f>
            <x14:dxf/>
          </x14:cfRule>
          <xm:sqref>P1054</xm:sqref>
        </x14:conditionalFormatting>
        <x14:conditionalFormatting xmlns:xm="http://schemas.microsoft.com/office/excel/2006/main">
          <x14:cfRule type="expression" priority="982" stopIfTrue="1" id="{17465F28-1B94-4AE5-AD6B-07CA26CEAB35}">
            <xm:f>ISBLANK('Priority Schedule'!#REF!)=TRUE</xm:f>
            <x14:dxf/>
          </x14:cfRule>
          <xm:sqref>P1081</xm:sqref>
        </x14:conditionalFormatting>
        <x14:conditionalFormatting xmlns:xm="http://schemas.microsoft.com/office/excel/2006/main">
          <x14:cfRule type="expression" priority="880" stopIfTrue="1" id="{BB9CB6E8-B292-4E43-B4CA-322FA67762E6}">
            <xm:f>ISBLANK('Priority Schedule'!#REF!)=TRUE</xm:f>
            <x14:dxf/>
          </x14:cfRule>
          <xm:sqref>Y1117 P1117</xm:sqref>
        </x14:conditionalFormatting>
        <x14:conditionalFormatting xmlns:xm="http://schemas.microsoft.com/office/excel/2006/main">
          <x14:cfRule type="expression" priority="858" stopIfTrue="1" id="{8CFCB0F2-E219-4FE0-9376-7D84B13528ED}">
            <xm:f>ISBLANK('Priority Schedule'!#REF!)=TRUE</xm:f>
            <x14:dxf/>
          </x14:cfRule>
          <xm:sqref>O1161:P1161 Y1161</xm:sqref>
        </x14:conditionalFormatting>
        <x14:conditionalFormatting xmlns:xm="http://schemas.microsoft.com/office/excel/2006/main">
          <x14:cfRule type="expression" priority="844" stopIfTrue="1" id="{7BC47F4F-D086-444A-A2D4-01822F672F42}">
            <xm:f>ISBLANK('Priority Schedule'!#REF!)=TRUE</xm:f>
            <x14:dxf/>
          </x14:cfRule>
          <xm:sqref>Y1163 P1163</xm:sqref>
        </x14:conditionalFormatting>
        <x14:conditionalFormatting xmlns:xm="http://schemas.microsoft.com/office/excel/2006/main">
          <x14:cfRule type="expression" priority="75018" stopIfTrue="1" id="{9B3A132F-FF38-4CA3-8D5E-8D3F95D35CB9}">
            <xm:f>ISBLANK('Priority Schedule'!#REF!)=TRUE</xm:f>
            <x14:dxf/>
          </x14:cfRule>
          <xm:sqref>O280:P282 O285:P299</xm:sqref>
        </x14:conditionalFormatting>
        <x14:conditionalFormatting xmlns:xm="http://schemas.microsoft.com/office/excel/2006/main">
          <x14:cfRule type="expression" priority="75020" stopIfTrue="1" id="{C1E405B5-7711-44B6-B219-92507F2544D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O281:P282 O286:P299</xm:sqref>
        </x14:conditionalFormatting>
        <x14:conditionalFormatting xmlns:xm="http://schemas.microsoft.com/office/excel/2006/main">
          <x14:cfRule type="expression" priority="75022" id="{2CF05AEB-07D5-4425-94C6-D5AA0F42611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23" id="{1F28DA54-AB74-45F3-8652-AF4BC5E5BAC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N327:N353</xm:sqref>
        </x14:conditionalFormatting>
        <x14:conditionalFormatting xmlns:xm="http://schemas.microsoft.com/office/excel/2006/main">
          <x14:cfRule type="expression" priority="75024" stopIfTrue="1" id="{9068B7BC-2CB5-43C2-AE3D-09B44BA04EB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O328:P353</xm:sqref>
        </x14:conditionalFormatting>
        <x14:conditionalFormatting xmlns:xm="http://schemas.microsoft.com/office/excel/2006/main">
          <x14:cfRule type="expression" priority="75025" stopIfTrue="1" id="{C25F22E1-3FE9-442A-8758-7BF7AFF9041D}">
            <xm:f>ISBLANK('Priority Schedule'!#REF!)=TRUE</xm:f>
            <x14:dxf/>
          </x14:cfRule>
          <xm:sqref>O327:P353</xm:sqref>
        </x14:conditionalFormatting>
        <x14:conditionalFormatting xmlns:xm="http://schemas.microsoft.com/office/excel/2006/main">
          <x14:cfRule type="expression" priority="75026" id="{93CD726B-2CB2-4535-A301-56DF87D328D7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27" id="{0632D931-8138-4A77-BB87-3006DED948D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N280:N282 N285:N299</xm:sqref>
        </x14:conditionalFormatting>
        <x14:conditionalFormatting xmlns:xm="http://schemas.microsoft.com/office/excel/2006/main">
          <x14:cfRule type="expression" priority="75030" id="{3224E521-EA0A-4239-96B9-2AFAA06EFB1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31" id="{6915DC98-A9CD-4349-804D-0BFA2E38708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N304:N305</xm:sqref>
        </x14:conditionalFormatting>
        <x14:conditionalFormatting xmlns:xm="http://schemas.microsoft.com/office/excel/2006/main">
          <x14:cfRule type="expression" priority="75032" stopIfTrue="1" id="{5B66CB0F-D4C9-4985-B72A-D469C3A8976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O305:P305</xm:sqref>
        </x14:conditionalFormatting>
        <x14:conditionalFormatting xmlns:xm="http://schemas.microsoft.com/office/excel/2006/main">
          <x14:cfRule type="expression" priority="75033" stopIfTrue="1" id="{BAEE9562-3631-4784-A805-7A7C76C7AE88}">
            <xm:f>ISBLANK('Priority Schedule'!#REF!)=TRUE</xm:f>
            <x14:dxf/>
          </x14:cfRule>
          <xm:sqref>O304:P305</xm:sqref>
        </x14:conditionalFormatting>
        <x14:conditionalFormatting xmlns:xm="http://schemas.microsoft.com/office/excel/2006/main">
          <x14:cfRule type="expression" priority="75034" stopIfTrue="1" id="{B04F5CA6-2073-47A9-82C4-44597B741C8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O309:P322</xm:sqref>
        </x14:conditionalFormatting>
        <x14:conditionalFormatting xmlns:xm="http://schemas.microsoft.com/office/excel/2006/main">
          <x14:cfRule type="expression" priority="75035" stopIfTrue="1" id="{13E1EECF-EAD8-4211-8678-E6C2FB7ED05C}">
            <xm:f>ISBLANK('Priority Schedule'!#REF!)=TRUE</xm:f>
            <x14:dxf/>
          </x14:cfRule>
          <xm:sqref>O308:P322</xm:sqref>
        </x14:conditionalFormatting>
        <x14:conditionalFormatting xmlns:xm="http://schemas.microsoft.com/office/excel/2006/main">
          <x14:cfRule type="expression" priority="75036" id="{EF9EE10F-883D-47A5-AEBD-E9F4C612881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37" id="{C1FD92AC-AF0F-4AEB-BF78-462FB66D016B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N308:N322</xm:sqref>
        </x14:conditionalFormatting>
        <x14:conditionalFormatting xmlns:xm="http://schemas.microsoft.com/office/excel/2006/main">
          <x14:cfRule type="expression" priority="75038" id="{FF190928-ECB4-4C28-8289-7A31457DD8A8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39" id="{40B24A87-D514-49DD-AF7A-2D669D1EB6B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N356:N357</xm:sqref>
        </x14:conditionalFormatting>
        <x14:conditionalFormatting xmlns:xm="http://schemas.microsoft.com/office/excel/2006/main">
          <x14:cfRule type="expression" priority="75040" stopIfTrue="1" id="{391B6BCD-0B9B-4483-A226-74A367B44CF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O357:P357</xm:sqref>
        </x14:conditionalFormatting>
        <x14:conditionalFormatting xmlns:xm="http://schemas.microsoft.com/office/excel/2006/main">
          <x14:cfRule type="expression" priority="75041" stopIfTrue="1" id="{59A0C988-43B7-49A2-81B0-C62F87830569}">
            <xm:f>ISBLANK('Priority Schedule'!#REF!)=TRUE</xm:f>
            <x14:dxf/>
          </x14:cfRule>
          <xm:sqref>O356:P357</xm:sqref>
        </x14:conditionalFormatting>
        <x14:conditionalFormatting xmlns:xm="http://schemas.microsoft.com/office/excel/2006/main">
          <x14:cfRule type="expression" priority="75042" stopIfTrue="1" id="{9068B7BC-2CB5-43C2-AE3D-09B44BA04EB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O360:P371 O374:P374</xm:sqref>
        </x14:conditionalFormatting>
        <x14:conditionalFormatting xmlns:xm="http://schemas.microsoft.com/office/excel/2006/main">
          <x14:cfRule type="expression" priority="75044" stopIfTrue="1" id="{C25F22E1-3FE9-442A-8758-7BF7AFF9041D}">
            <xm:f>ISBLANK('Priority Schedule'!#REF!)=TRUE</xm:f>
            <x14:dxf/>
          </x14:cfRule>
          <xm:sqref>O373:P374 O359:P371</xm:sqref>
        </x14:conditionalFormatting>
        <x14:conditionalFormatting xmlns:xm="http://schemas.microsoft.com/office/excel/2006/main">
          <x14:cfRule type="expression" priority="75046" id="{A77623B0-9780-4B62-9FA9-111210C63A7F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47" id="{0F37103E-A204-458B-80DA-AF96FF0F5E6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N359:N371 N373:N374</xm:sqref>
        </x14:conditionalFormatting>
        <x14:conditionalFormatting xmlns:xm="http://schemas.microsoft.com/office/excel/2006/main">
          <x14:cfRule type="expression" priority="75050" id="{934224E6-A668-4020-A75D-96218873E187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51" id="{AD12CD12-91F6-4ABE-8D8D-559BD32C0CB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N392:N393</xm:sqref>
        </x14:conditionalFormatting>
        <x14:conditionalFormatting xmlns:xm="http://schemas.microsoft.com/office/excel/2006/main">
          <x14:cfRule type="expression" priority="75052" stopIfTrue="1" id="{011F675A-E09B-44C2-B3AD-215C846BEFC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O393:P393</xm:sqref>
        </x14:conditionalFormatting>
        <x14:conditionalFormatting xmlns:xm="http://schemas.microsoft.com/office/excel/2006/main">
          <x14:cfRule type="expression" priority="75053" stopIfTrue="1" id="{B10C4760-BA1D-45D1-B613-F57967995D72}">
            <xm:f>ISBLANK('Priority Schedule'!#REF!)=TRUE</xm:f>
            <x14:dxf/>
          </x14:cfRule>
          <xm:sqref>O392:P393</xm:sqref>
        </x14:conditionalFormatting>
        <x14:conditionalFormatting xmlns:xm="http://schemas.microsoft.com/office/excel/2006/main">
          <x14:cfRule type="expression" priority="75054" id="{410175D5-240F-4EEB-A5FD-AE0893C08010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55" id="{F63DD736-729F-4536-BD6C-7BB4B7C5B46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N395</xm:sqref>
        </x14:conditionalFormatting>
        <x14:conditionalFormatting xmlns:xm="http://schemas.microsoft.com/office/excel/2006/main">
          <x14:cfRule type="expression" priority="75056" stopIfTrue="1" id="{23180F88-F03A-4BFC-B43D-4C9D4E319CEB}">
            <xm:f>ISBLANK('Priority Schedule'!#REF!)=TRUE</xm:f>
            <x14:dxf/>
          </x14:cfRule>
          <xm:sqref>O395:P395</xm:sqref>
        </x14:conditionalFormatting>
        <x14:conditionalFormatting xmlns:xm="http://schemas.microsoft.com/office/excel/2006/main">
          <x14:cfRule type="expression" priority="75057" stopIfTrue="1" id="{14B5653C-CFCF-4769-A621-134A8C5BEC5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O399:P399 P400:P401</xm:sqref>
        </x14:conditionalFormatting>
        <x14:conditionalFormatting xmlns:xm="http://schemas.microsoft.com/office/excel/2006/main">
          <x14:cfRule type="expression" priority="75059" stopIfTrue="1" id="{A5E7B6EE-151A-4224-BFC4-9F64ED0AE8B2}">
            <xm:f>ISBLANK('Priority Schedule'!#REF!)=TRUE</xm:f>
            <x14:dxf/>
          </x14:cfRule>
          <xm:sqref>P400:P401 O398:P399</xm:sqref>
        </x14:conditionalFormatting>
        <x14:conditionalFormatting xmlns:xm="http://schemas.microsoft.com/office/excel/2006/main">
          <x14:cfRule type="expression" priority="75061" id="{A7C2AAD8-CE72-4738-BE24-10D23AC57D1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62" id="{B15C5556-D6E1-49F4-8E9A-E6F9C6EFAA06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N398</xm:sqref>
        </x14:conditionalFormatting>
        <x14:conditionalFormatting xmlns:xm="http://schemas.microsoft.com/office/excel/2006/main">
          <x14:cfRule type="expression" priority="75063" stopIfTrue="1" id="{16194CAC-A1D8-4E41-8820-1910EE09082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O404:P450</xm:sqref>
        </x14:conditionalFormatting>
        <x14:conditionalFormatting xmlns:xm="http://schemas.microsoft.com/office/excel/2006/main">
          <x14:cfRule type="expression" priority="75064" stopIfTrue="1" id="{D882204E-1AE9-4722-885D-5EEB546EE864}">
            <xm:f>ISBLANK('Priority Schedule'!#REF!)=TRUE</xm:f>
            <x14:dxf/>
          </x14:cfRule>
          <xm:sqref>O403:P450</xm:sqref>
        </x14:conditionalFormatting>
        <x14:conditionalFormatting xmlns:xm="http://schemas.microsoft.com/office/excel/2006/main">
          <x14:cfRule type="expression" priority="75065" id="{8F45C14A-B6C2-4E50-BD0A-0FFF4CBDEE7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66" id="{3010B439-0A10-4576-B075-F58D2A05B14F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N403:N450</xm:sqref>
        </x14:conditionalFormatting>
        <x14:conditionalFormatting xmlns:xm="http://schemas.microsoft.com/office/excel/2006/main">
          <x14:cfRule type="expression" priority="75067" id="{1AADB0B5-9344-4397-8C55-54C88E74216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68" id="{040165D1-6C77-494C-9380-83FA561F3CC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N452</xm:sqref>
        </x14:conditionalFormatting>
        <x14:conditionalFormatting xmlns:xm="http://schemas.microsoft.com/office/excel/2006/main">
          <x14:cfRule type="expression" priority="75069" stopIfTrue="1" id="{678C2EF1-BC07-4CC7-A813-009163592283}">
            <xm:f>ISBLANK('Priority Schedule'!#REF!)=TRUE</xm:f>
            <x14:dxf/>
          </x14:cfRule>
          <xm:sqref>O452:P452 O453:O455</xm:sqref>
        </x14:conditionalFormatting>
        <x14:conditionalFormatting xmlns:xm="http://schemas.microsoft.com/office/excel/2006/main">
          <x14:cfRule type="expression" priority="75071" stopIfTrue="1" id="{1744FFEB-4341-433C-9251-232EC033534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O453:O455</xm:sqref>
        </x14:conditionalFormatting>
        <x14:conditionalFormatting xmlns:xm="http://schemas.microsoft.com/office/excel/2006/main">
          <x14:cfRule type="expression" priority="75072" id="{330D27A7-DA59-4454-B434-E5E50F62067F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73" id="{D149E281-AE29-42C6-A8BB-42B748AB1F5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N457:N464</xm:sqref>
        </x14:conditionalFormatting>
        <x14:conditionalFormatting xmlns:xm="http://schemas.microsoft.com/office/excel/2006/main">
          <x14:cfRule type="expression" priority="75074" stopIfTrue="1" id="{7BBB0099-D13C-4F29-8CD6-BF6B70F65D9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O458:P464</xm:sqref>
        </x14:conditionalFormatting>
        <x14:conditionalFormatting xmlns:xm="http://schemas.microsoft.com/office/excel/2006/main">
          <x14:cfRule type="expression" priority="75075" stopIfTrue="1" id="{B27A1FF9-BC4B-4676-A803-70D1111DFDB5}">
            <xm:f>ISBLANK('Priority Schedule'!#REF!)=TRUE</xm:f>
            <x14:dxf/>
          </x14:cfRule>
          <xm:sqref>O457:P464</xm:sqref>
        </x14:conditionalFormatting>
        <x14:conditionalFormatting xmlns:xm="http://schemas.microsoft.com/office/excel/2006/main">
          <x14:cfRule type="expression" priority="75076" stopIfTrue="1" id="{1D2C6292-78D8-4611-BCA0-C2359FA71BD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P467:P473 O468:O470</xm:sqref>
        </x14:conditionalFormatting>
        <x14:conditionalFormatting xmlns:xm="http://schemas.microsoft.com/office/excel/2006/main">
          <x14:cfRule type="expression" priority="75078" stopIfTrue="1" id="{405DAFA0-CCE3-49CF-AFBD-5544563E8DD2}">
            <xm:f>ISBLANK('Priority Schedule'!#REF!)=TRUE</xm:f>
            <x14:dxf/>
          </x14:cfRule>
          <xm:sqref>P467:P473 O467:O470</xm:sqref>
        </x14:conditionalFormatting>
        <x14:conditionalFormatting xmlns:xm="http://schemas.microsoft.com/office/excel/2006/main">
          <x14:cfRule type="expression" priority="75080" id="{FB938605-FEFF-4B7D-830A-8C79372A3C4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81" id="{ED4DC6BD-6A22-4065-8E83-E721C91D647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N467</xm:sqref>
        </x14:conditionalFormatting>
        <x14:conditionalFormatting xmlns:xm="http://schemas.microsoft.com/office/excel/2006/main">
          <x14:cfRule type="expression" priority="75082" stopIfTrue="1" id="{26B58A6C-18BE-41F5-B671-1574FE45847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O476:P476</xm:sqref>
        </x14:conditionalFormatting>
        <x14:conditionalFormatting xmlns:xm="http://schemas.microsoft.com/office/excel/2006/main">
          <x14:cfRule type="expression" priority="75083" stopIfTrue="1" id="{C863F6F6-0D88-458E-8013-13BD1182BFF8}">
            <xm:f>ISBLANK('Priority Schedule'!#REF!)=TRUE</xm:f>
            <x14:dxf/>
          </x14:cfRule>
          <xm:sqref>O475:P476</xm:sqref>
        </x14:conditionalFormatting>
        <x14:conditionalFormatting xmlns:xm="http://schemas.microsoft.com/office/excel/2006/main">
          <x14:cfRule type="expression" priority="75084" id="{D4AD9187-7A73-4200-9530-9D65335A88F0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85" id="{0AC0394F-536C-4BE5-8F47-C3B8A48FD27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N475:N476</xm:sqref>
        </x14:conditionalFormatting>
        <x14:conditionalFormatting xmlns:xm="http://schemas.microsoft.com/office/excel/2006/main">
          <x14:cfRule type="expression" priority="75086" stopIfTrue="1" id="{04B8EE1F-961D-4C61-883B-52F6BB64BB9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O479:O480 O482:O483 P478:P484</xm:sqref>
        </x14:conditionalFormatting>
        <x14:conditionalFormatting xmlns:xm="http://schemas.microsoft.com/office/excel/2006/main">
          <x14:cfRule type="expression" priority="75089" stopIfTrue="1" id="{5179C194-59BE-47E2-BE5B-2017002EF2E2}">
            <xm:f>ISBLANK('Priority Schedule'!#REF!)=TRUE</xm:f>
            <x14:dxf/>
          </x14:cfRule>
          <xm:sqref>P478:P484 O478:O480 O482:O483</xm:sqref>
        </x14:conditionalFormatting>
        <x14:conditionalFormatting xmlns:xm="http://schemas.microsoft.com/office/excel/2006/main">
          <x14:cfRule type="expression" priority="75092" id="{B3BA6FF6-05B0-4B64-A5CD-33AC4BE59D7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093" id="{8CDE8845-358B-4DFE-A495-6E7964AFB29B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N478</xm:sqref>
        </x14:conditionalFormatting>
        <x14:conditionalFormatting xmlns:xm="http://schemas.microsoft.com/office/excel/2006/main">
          <x14:cfRule type="expression" priority="75094" stopIfTrue="1" id="{1D2C6292-78D8-4611-BCA0-C2359FA71BD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O487:O488 O490:O491 O489:P489 P486:P488 P490:P492</xm:sqref>
        </x14:conditionalFormatting>
        <x14:conditionalFormatting xmlns:xm="http://schemas.microsoft.com/office/excel/2006/main">
          <x14:cfRule type="expression" priority="75099" stopIfTrue="1" id="{405DAFA0-CCE3-49CF-AFBD-5544563E8DD2}">
            <xm:f>ISBLANK('Priority Schedule'!#REF!)=TRUE</xm:f>
            <x14:dxf/>
          </x14:cfRule>
          <xm:sqref>O486:P489 O490:O491 P490:P492</xm:sqref>
        </x14:conditionalFormatting>
        <x14:conditionalFormatting xmlns:xm="http://schemas.microsoft.com/office/excel/2006/main">
          <x14:cfRule type="expression" priority="75102" id="{191F914E-3168-4B2B-B4C6-117F274A602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03" id="{964C707D-B776-4445-870B-66A383C283C0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N486</xm:sqref>
        </x14:conditionalFormatting>
        <x14:conditionalFormatting xmlns:xm="http://schemas.microsoft.com/office/excel/2006/main">
          <x14:cfRule type="expression" priority="75104" stopIfTrue="1" id="{6BCBC03F-602C-428A-A838-2FBCDFCFF6B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O495 P494:P495</xm:sqref>
        </x14:conditionalFormatting>
        <x14:conditionalFormatting xmlns:xm="http://schemas.microsoft.com/office/excel/2006/main">
          <x14:cfRule type="expression" priority="75106" stopIfTrue="1" id="{630CB671-8A6D-4F71-B634-8314CE521452}">
            <xm:f>ISBLANK('Priority Schedule'!#REF!)=TRUE</xm:f>
            <x14:dxf/>
          </x14:cfRule>
          <xm:sqref>O494:P495</xm:sqref>
        </x14:conditionalFormatting>
        <x14:conditionalFormatting xmlns:xm="http://schemas.microsoft.com/office/excel/2006/main">
          <x14:cfRule type="expression" priority="75107" id="{D1ABFCAD-6F17-4AED-AE9F-E1C24F6EAF5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08" id="{E0F2DAB6-21FB-4743-B47A-21612BB453DA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N494</xm:sqref>
        </x14:conditionalFormatting>
        <x14:conditionalFormatting xmlns:xm="http://schemas.microsoft.com/office/excel/2006/main">
          <x14:cfRule type="expression" priority="75109" stopIfTrue="1" id="{AC66BA5E-2997-4114-B90D-B4E3B919B3A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O498:P524</xm:sqref>
        </x14:conditionalFormatting>
        <x14:conditionalFormatting xmlns:xm="http://schemas.microsoft.com/office/excel/2006/main">
          <x14:cfRule type="expression" priority="75110" stopIfTrue="1" id="{372AE53A-EADC-466E-AC1C-291245DB1DAA}">
            <xm:f>ISBLANK('Priority Schedule'!#REF!)=TRUE</xm:f>
            <x14:dxf/>
          </x14:cfRule>
          <xm:sqref>O497:P524</xm:sqref>
        </x14:conditionalFormatting>
        <x14:conditionalFormatting xmlns:xm="http://schemas.microsoft.com/office/excel/2006/main">
          <x14:cfRule type="expression" priority="75111" id="{30163219-3BF9-4BC0-86BF-03CE3F2EFC6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12" id="{6AAB107A-80B9-4137-ABFE-9D61F356AD5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N497:N524</xm:sqref>
        </x14:conditionalFormatting>
        <x14:conditionalFormatting xmlns:xm="http://schemas.microsoft.com/office/excel/2006/main">
          <x14:cfRule type="expression" priority="75113" stopIfTrue="1" id="{B124C78E-7A2D-4277-955D-F28C8E40795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P527:P529 P531:P533 O528:O529 O531:O532 O530:P530</xm:sqref>
        </x14:conditionalFormatting>
        <x14:conditionalFormatting xmlns:xm="http://schemas.microsoft.com/office/excel/2006/main">
          <x14:cfRule type="expression" priority="75118" stopIfTrue="1" id="{6B40618C-AD36-40D6-ABE8-031BE36096D4}">
            <xm:f>ISBLANK('Priority Schedule'!#REF!)=TRUE</xm:f>
            <x14:dxf/>
          </x14:cfRule>
          <xm:sqref>P531:P533 O527:P530 O531:O532</xm:sqref>
        </x14:conditionalFormatting>
        <x14:conditionalFormatting xmlns:xm="http://schemas.microsoft.com/office/excel/2006/main">
          <x14:cfRule type="expression" priority="75121" id="{2D50F761-AA2F-40F2-A569-54DDB3B7F5B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22" id="{286DBDA9-BA24-4326-9025-5381094FC69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N527</xm:sqref>
        </x14:conditionalFormatting>
        <x14:conditionalFormatting xmlns:xm="http://schemas.microsoft.com/office/excel/2006/main">
          <x14:cfRule type="expression" priority="75123" stopIfTrue="1" id="{8672E9B2-F466-480D-A384-E27B46EEE60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O537:P543</xm:sqref>
        </x14:conditionalFormatting>
        <x14:conditionalFormatting xmlns:xm="http://schemas.microsoft.com/office/excel/2006/main">
          <x14:cfRule type="expression" priority="75124" stopIfTrue="1" id="{49405834-6B56-4880-8341-9C544DD91B23}">
            <xm:f>ISBLANK('Priority Schedule'!#REF!)=TRUE</xm:f>
            <x14:dxf/>
          </x14:cfRule>
          <xm:sqref>O536:P543</xm:sqref>
        </x14:conditionalFormatting>
        <x14:conditionalFormatting xmlns:xm="http://schemas.microsoft.com/office/excel/2006/main">
          <x14:cfRule type="expression" priority="75125" id="{9BC30EE1-818D-4E9F-8909-FF2A64C2931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26" id="{AD50E2D8-4EF6-4459-BBD9-1EF8D8579FA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N536:N543</xm:sqref>
        </x14:conditionalFormatting>
        <x14:conditionalFormatting xmlns:xm="http://schemas.microsoft.com/office/excel/2006/main">
          <x14:cfRule type="expression" priority="75127" id="{A832BD29-69F7-4E1C-8ED7-DAEEA3FE7E21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28" id="{E5A89172-A781-4E7D-8794-DBCCF9BDE7C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N546:N548</xm:sqref>
        </x14:conditionalFormatting>
        <x14:conditionalFormatting xmlns:xm="http://schemas.microsoft.com/office/excel/2006/main">
          <x14:cfRule type="expression" priority="75129" stopIfTrue="1" id="{B36335B4-433A-433B-A290-FAE88756A17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O547:P548</xm:sqref>
        </x14:conditionalFormatting>
        <x14:conditionalFormatting xmlns:xm="http://schemas.microsoft.com/office/excel/2006/main">
          <x14:cfRule type="expression" priority="75130" stopIfTrue="1" id="{7D9AFAEA-BCFD-4138-B75E-59DB7894E575}">
            <xm:f>ISBLANK('Priority Schedule'!#REF!)=TRUE</xm:f>
            <x14:dxf/>
          </x14:cfRule>
          <xm:sqref>O546:P548</xm:sqref>
        </x14:conditionalFormatting>
        <x14:conditionalFormatting xmlns:xm="http://schemas.microsoft.com/office/excel/2006/main">
          <x14:cfRule type="expression" priority="75131" stopIfTrue="1" id="{52C7388E-DBB9-4777-84C0-F78EA03738CE}">
            <xm:f>ISBLANK('Priority Schedule'!#REF!)=TRUE</xm:f>
            <x14:dxf/>
          </x14:cfRule>
          <xm:sqref>O553:P554</xm:sqref>
        </x14:conditionalFormatting>
        <x14:conditionalFormatting xmlns:xm="http://schemas.microsoft.com/office/excel/2006/main">
          <x14:cfRule type="expression" priority="75132" id="{AEB80DD4-B3C4-4762-A028-EB1637BC167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33" id="{D76C2515-7A58-42CD-9B62-764BAD7511F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N553:N554</xm:sqref>
        </x14:conditionalFormatting>
        <x14:conditionalFormatting xmlns:xm="http://schemas.microsoft.com/office/excel/2006/main">
          <x14:cfRule type="expression" priority="75134" stopIfTrue="1" id="{8E81DB60-8C7C-4E3E-84A6-C5F95B0CAA7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O554:P554</xm:sqref>
        </x14:conditionalFormatting>
        <x14:conditionalFormatting xmlns:xm="http://schemas.microsoft.com/office/excel/2006/main">
          <x14:cfRule type="expression" priority="75135" stopIfTrue="1" id="{6BCBC03F-602C-428A-A838-2FBCDFCFF6B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AB628:AB633 R633:S633 S628:S632 R629:R632 R763:S782 R693:S761</xm:sqref>
        </x14:conditionalFormatting>
        <x14:conditionalFormatting xmlns:xm="http://schemas.microsoft.com/office/excel/2006/main">
          <x14:cfRule type="expression" priority="75141" id="{E355C121-7A87-4E1D-91DD-BF74F142C57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42" id="{78BAFD4A-7ECB-486F-8912-4255674DC746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Q556:Q561</xm:sqref>
        </x14:conditionalFormatting>
        <x14:conditionalFormatting xmlns:xm="http://schemas.microsoft.com/office/excel/2006/main">
          <x14:cfRule type="expression" priority="75143" stopIfTrue="1" id="{BFD3273A-1E60-4D3A-8D63-69E5CD06715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R557:S561</xm:sqref>
        </x14:conditionalFormatting>
        <x14:conditionalFormatting xmlns:xm="http://schemas.microsoft.com/office/excel/2006/main">
          <x14:cfRule type="expression" priority="75144" stopIfTrue="1" id="{1C930419-750B-49D2-9309-72F960AAB1A4}">
            <xm:f>ISBLANK('Priority Schedule'!#REF!)=TRUE</xm:f>
            <x14:dxf/>
          </x14:cfRule>
          <xm:sqref>R556:S561</xm:sqref>
        </x14:conditionalFormatting>
        <x14:conditionalFormatting xmlns:xm="http://schemas.microsoft.com/office/excel/2006/main">
          <x14:cfRule type="expression" priority="75145" id="{995D6B6A-CDE1-4FA1-8299-2DDBEC7F2DEC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46" id="{FD1F3AEC-BF44-40F2-8258-12E47F615F5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Q563:Q564</xm:sqref>
        </x14:conditionalFormatting>
        <x14:conditionalFormatting xmlns:xm="http://schemas.microsoft.com/office/excel/2006/main">
          <x14:cfRule type="expression" priority="75147" stopIfTrue="1" id="{9CD63E90-7D04-40B8-A8BC-F342F4DB2A0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R564:S564</xm:sqref>
        </x14:conditionalFormatting>
        <x14:conditionalFormatting xmlns:xm="http://schemas.microsoft.com/office/excel/2006/main">
          <x14:cfRule type="expression" priority="75148" stopIfTrue="1" id="{7401AB21-F644-47F1-B280-E9EF129C642D}">
            <xm:f>ISBLANK('Priority Schedule'!#REF!)=TRUE</xm:f>
            <x14:dxf/>
          </x14:cfRule>
          <xm:sqref>R563:S564</xm:sqref>
        </x14:conditionalFormatting>
        <x14:conditionalFormatting xmlns:xm="http://schemas.microsoft.com/office/excel/2006/main">
          <x14:cfRule type="expression" priority="75149" stopIfTrue="1" id="{00C89F85-1C7F-4D1F-92E6-724CDDA3CA5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S569:T580</xm:sqref>
        </x14:conditionalFormatting>
        <x14:conditionalFormatting xmlns:xm="http://schemas.microsoft.com/office/excel/2006/main">
          <x14:cfRule type="expression" priority="75150" stopIfTrue="1" id="{1A06B86D-6914-4AD6-B76B-2F54642BF23D}">
            <xm:f>ISBLANK('Priority Schedule'!#REF!)=TRUE</xm:f>
            <x14:dxf/>
          </x14:cfRule>
          <xm:sqref>S568:T580</xm:sqref>
        </x14:conditionalFormatting>
        <x14:conditionalFormatting xmlns:xm="http://schemas.microsoft.com/office/excel/2006/main">
          <x14:cfRule type="expression" priority="75151" id="{138E33BE-A76B-4FFC-9511-8843AADF282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52" id="{F8990170-3D1F-4995-A69E-54335E95709C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R568:R580</xm:sqref>
        </x14:conditionalFormatting>
        <x14:conditionalFormatting xmlns:xm="http://schemas.microsoft.com/office/excel/2006/main">
          <x14:cfRule type="expression" priority="75153" stopIfTrue="1" id="{49405834-6B56-4880-8341-9C544DD91B23}">
            <xm:f>ISBLANK('Priority Schedule'!#REF!)=TRUE</xm:f>
            <x14:dxf/>
          </x14:cfRule>
          <xm:sqref>Y1126:Y1127 O1126:P1127</xm:sqref>
        </x14:conditionalFormatting>
        <x14:conditionalFormatting xmlns:xm="http://schemas.microsoft.com/office/excel/2006/main">
          <x14:cfRule type="expression" priority="75155" stopIfTrue="1" id="{59073B1F-CC7A-4995-BE7E-4BABA933AD6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S582:T584</xm:sqref>
        </x14:conditionalFormatting>
        <x14:conditionalFormatting xmlns:xm="http://schemas.microsoft.com/office/excel/2006/main">
          <x14:cfRule type="expression" priority="75156" id="{4E9940E6-6367-4AE9-8894-1F2E84EE303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57" id="{88F27978-B6E2-447E-9316-1A3A882ECE3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R582:R584</xm:sqref>
        </x14:conditionalFormatting>
        <x14:conditionalFormatting xmlns:xm="http://schemas.microsoft.com/office/excel/2006/main">
          <x14:cfRule type="expression" priority="75158" stopIfTrue="1" id="{EEEF1204-AA3A-48D2-8FB0-9AF0CB9705F2}">
            <xm:f>ISBLANK('Priority Schedule'!#REF!)=TRUE</xm:f>
            <x14:dxf/>
          </x14:cfRule>
          <xm:sqref>S582:T584</xm:sqref>
        </x14:conditionalFormatting>
        <x14:conditionalFormatting xmlns:xm="http://schemas.microsoft.com/office/excel/2006/main">
          <x14:cfRule type="expression" priority="75159" id="{0D4C0026-81FB-4B60-8671-6E40B743C98B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60" id="{F3B6E6D2-EED8-4DF2-8676-89705828D91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R586:R597</xm:sqref>
        </x14:conditionalFormatting>
        <x14:conditionalFormatting xmlns:xm="http://schemas.microsoft.com/office/excel/2006/main">
          <x14:cfRule type="expression" priority="75161" stopIfTrue="1" id="{2A51DF89-564E-4BC0-AB96-E3096F94C9D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S586:T597</xm:sqref>
        </x14:conditionalFormatting>
        <x14:conditionalFormatting xmlns:xm="http://schemas.microsoft.com/office/excel/2006/main">
          <x14:cfRule type="expression" priority="75162" stopIfTrue="1" id="{0C52AB4B-10C6-48C9-B12B-D045D4648FC7}">
            <xm:f>ISBLANK('Priority Schedule'!#REF!)=TRUE</xm:f>
            <x14:dxf/>
          </x14:cfRule>
          <xm:sqref>S586:T597</xm:sqref>
        </x14:conditionalFormatting>
        <x14:conditionalFormatting xmlns:xm="http://schemas.microsoft.com/office/excel/2006/main">
          <x14:cfRule type="expression" priority="75163" stopIfTrue="1" id="{80821D3C-2BA2-4754-8F22-4E9F3024174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R599:S620 R623:R625</xm:sqref>
        </x14:conditionalFormatting>
        <x14:conditionalFormatting xmlns:xm="http://schemas.microsoft.com/office/excel/2006/main">
          <x14:cfRule type="expression" priority="75165" stopIfTrue="1" id="{D6289574-7BEB-47E2-BF87-1BC89208A58B}">
            <xm:f>ISBLANK('Priority Schedule'!#REF!)=TRUE</xm:f>
            <x14:dxf/>
          </x14:cfRule>
          <xm:sqref>R599:S620 R623:R625</xm:sqref>
        </x14:conditionalFormatting>
        <x14:conditionalFormatting xmlns:xm="http://schemas.microsoft.com/office/excel/2006/main">
          <x14:cfRule type="expression" priority="75167" id="{47810DA1-31D5-479F-A062-D84DE36A1DC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68" id="{B5028DDF-DF86-482E-8633-AC2C0DA3080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Q599:Q620 Q622:Q625</xm:sqref>
        </x14:conditionalFormatting>
        <x14:conditionalFormatting xmlns:xm="http://schemas.microsoft.com/office/excel/2006/main">
          <x14:cfRule type="expression" priority="75171" stopIfTrue="1" id="{3DD4ECBA-C1BD-4254-A9FD-1EFB11C80CAA}">
            <xm:f>ISBLANK('Priority Schedule'!#REF!)=TRUE</xm:f>
            <x14:dxf/>
          </x14:cfRule>
          <xm:sqref>S623:S625</xm:sqref>
        </x14:conditionalFormatting>
        <x14:conditionalFormatting xmlns:xm="http://schemas.microsoft.com/office/excel/2006/main">
          <x14:cfRule type="expression" priority="75172" stopIfTrue="1" id="{58E1BE37-4038-42F1-82DC-60F29777F0F0}">
            <xm:f>ISBLANK('Priority Schedule'!#REF!)=TRUE</xm:f>
            <x14:dxf/>
          </x14:cfRule>
          <xm:sqref>AB628:AB633 R628:S633 R692:S782</xm:sqref>
        </x14:conditionalFormatting>
        <x14:conditionalFormatting xmlns:xm="http://schemas.microsoft.com/office/excel/2006/main">
          <x14:cfRule type="expression" priority="75175" id="{CD5960DC-DD25-4EFB-9DBC-1B33DED0982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76" id="{3CB26DD0-4152-4654-A7C2-47480BAB389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Q628 Q692:Q782</xm:sqref>
        </x14:conditionalFormatting>
        <x14:conditionalFormatting xmlns:xm="http://schemas.microsoft.com/office/excel/2006/main">
          <x14:cfRule type="expression" priority="75179" stopIfTrue="1" id="{F31902AA-A8FB-423F-AA3F-9E0B6C53415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R636:R638</xm:sqref>
        </x14:conditionalFormatting>
        <x14:conditionalFormatting xmlns:xm="http://schemas.microsoft.com/office/excel/2006/main">
          <x14:cfRule type="expression" priority="75180" stopIfTrue="1" id="{D836F20E-D2D6-4BB0-8356-7AFE3C88124F}">
            <xm:f>ISBLANK('Priority Schedule'!#REF!)=TRUE</xm:f>
            <x14:dxf/>
          </x14:cfRule>
          <xm:sqref>R636:R638</xm:sqref>
        </x14:conditionalFormatting>
        <x14:conditionalFormatting xmlns:xm="http://schemas.microsoft.com/office/excel/2006/main">
          <x14:cfRule type="expression" priority="75181" id="{457CFF4F-7672-4E6E-99AA-66EE95DED51B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82" id="{F2A8E684-95BD-4352-B1F0-4AA0B8B54E8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Q636:Q638</xm:sqref>
        </x14:conditionalFormatting>
        <x14:conditionalFormatting xmlns:xm="http://schemas.microsoft.com/office/excel/2006/main">
          <x14:cfRule type="expression" priority="75183" stopIfTrue="1" id="{67DDD4E5-7A93-4B32-B0CF-29711EF6954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AB643:AB644 R641:R642 R643:S644</xm:sqref>
        </x14:conditionalFormatting>
        <x14:conditionalFormatting xmlns:xm="http://schemas.microsoft.com/office/excel/2006/main">
          <x14:cfRule type="expression" priority="75186" stopIfTrue="1" id="{AB8B98CE-10A0-4B61-BC8A-1CEE4DCF616E}">
            <xm:f>ISBLANK('Priority Schedule'!#REF!)=TRUE</xm:f>
            <x14:dxf/>
          </x14:cfRule>
          <xm:sqref>AB643:AB644 R643:S644 R641:R642</xm:sqref>
        </x14:conditionalFormatting>
        <x14:conditionalFormatting xmlns:xm="http://schemas.microsoft.com/office/excel/2006/main">
          <x14:cfRule type="expression" priority="75189" id="{977C5A85-7996-40D9-8FB8-6ECDFEFB48F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190" id="{CA92EEE9-3966-44AC-B037-FCE88A689AC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Q640:Q644</xm:sqref>
        </x14:conditionalFormatting>
        <x14:conditionalFormatting xmlns:xm="http://schemas.microsoft.com/office/excel/2006/main">
          <x14:cfRule type="expression" priority="75191" stopIfTrue="1" id="{75191810-E5E6-41FD-979A-C6CCBDFEA570}">
            <xm:f>ISBLANK('Priority Schedule'!#REF!)=TRUE</xm:f>
            <x14:dxf/>
          </x14:cfRule>
          <xm:sqref>AB641 S641</xm:sqref>
        </x14:conditionalFormatting>
        <x14:conditionalFormatting xmlns:xm="http://schemas.microsoft.com/office/excel/2006/main">
          <x14:cfRule type="expression" priority="75193" id="{824007BD-0799-4EA8-8B53-9BEF046D78E1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194" id="{17DA2942-368E-4CAB-A519-412CDA2577E1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F641:F642</xm:sqref>
        </x14:conditionalFormatting>
        <x14:conditionalFormatting xmlns:xm="http://schemas.microsoft.com/office/excel/2006/main">
          <x14:cfRule type="expression" priority="75195" stopIfTrue="1" id="{1F704EDD-4AD2-4760-BB2D-02661C3422F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AB647:AB649 R647:S649 R646</xm:sqref>
        </x14:conditionalFormatting>
        <x14:conditionalFormatting xmlns:xm="http://schemas.microsoft.com/office/excel/2006/main">
          <x14:cfRule type="expression" priority="75198" stopIfTrue="1" id="{CB372C82-5793-478B-8FE6-5B1390C65656}">
            <xm:f>ISBLANK('Priority Schedule'!#REF!)=TRUE</xm:f>
            <x14:dxf/>
          </x14:cfRule>
          <xm:sqref>AB647:AB649 R646 R647:S649</xm:sqref>
        </x14:conditionalFormatting>
        <x14:conditionalFormatting xmlns:xm="http://schemas.microsoft.com/office/excel/2006/main">
          <x14:cfRule type="expression" priority="75201" id="{6E2D85AD-8DF7-4BB6-BBBC-39CA9772FFE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02" id="{8696CE5F-165B-4573-AF8D-B599B04ED9A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Q646:Q649</xm:sqref>
        </x14:conditionalFormatting>
        <x14:conditionalFormatting xmlns:xm="http://schemas.microsoft.com/office/excel/2006/main">
          <x14:cfRule type="expression" priority="75203" stopIfTrue="1" id="{0D589DB9-FD92-44BD-8A61-895C3A36541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AB652:AB654 R652:S654</xm:sqref>
        </x14:conditionalFormatting>
        <x14:conditionalFormatting xmlns:xm="http://schemas.microsoft.com/office/excel/2006/main">
          <x14:cfRule type="expression" priority="75205" stopIfTrue="1" id="{6D3909B3-990A-49A2-A52F-10291E6E63DC}">
            <xm:f>ISBLANK('Priority Schedule'!#REF!)=TRUE</xm:f>
            <x14:dxf/>
          </x14:cfRule>
          <xm:sqref>AB652:AB654 R652:S654</xm:sqref>
        </x14:conditionalFormatting>
        <x14:conditionalFormatting xmlns:xm="http://schemas.microsoft.com/office/excel/2006/main">
          <x14:cfRule type="expression" priority="75207" id="{47942C56-F6C9-4F7C-AFA0-2679EFD026A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08" id="{82A0009A-EC38-4A2E-839E-ECCD20B7B8B3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Q652:Q654</xm:sqref>
        </x14:conditionalFormatting>
        <x14:conditionalFormatting xmlns:xm="http://schemas.microsoft.com/office/excel/2006/main">
          <x14:cfRule type="expression" priority="75209" id="{79FD0E93-D995-4B15-A6D2-5E8E4E208E46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10" id="{FBDDC1BB-E7AC-4437-A716-2CAF08F3D9F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Q656:Q658</xm:sqref>
        </x14:conditionalFormatting>
        <x14:conditionalFormatting xmlns:xm="http://schemas.microsoft.com/office/excel/2006/main">
          <x14:cfRule type="expression" priority="75211" stopIfTrue="1" id="{F27FBDB3-1B91-48FB-B763-627E7C9B043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R657:R658</xm:sqref>
        </x14:conditionalFormatting>
        <x14:conditionalFormatting xmlns:xm="http://schemas.microsoft.com/office/excel/2006/main">
          <x14:cfRule type="expression" priority="75212" stopIfTrue="1" id="{7F407A09-FE80-4A59-BA7A-F42834717D40}">
            <xm:f>ISBLANK('Priority Schedule'!#REF!)=TRUE</xm:f>
            <x14:dxf/>
          </x14:cfRule>
          <xm:sqref>AA687</xm:sqref>
        </x14:conditionalFormatting>
        <x14:conditionalFormatting xmlns:xm="http://schemas.microsoft.com/office/excel/2006/main">
          <x14:cfRule type="expression" priority="75213" stopIfTrue="1" id="{BCD8F7F4-7B4D-4BD4-81E1-C5F4D3E65A3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AB663:AB678 R663:S678 R679</xm:sqref>
        </x14:conditionalFormatting>
        <x14:conditionalFormatting xmlns:xm="http://schemas.microsoft.com/office/excel/2006/main">
          <x14:cfRule type="expression" priority="75216" stopIfTrue="1" id="{6B1D1C7B-1CFB-45BC-BFAA-04FB7FF4127B}">
            <xm:f>ISBLANK('Priority Schedule'!#REF!)=TRUE</xm:f>
            <x14:dxf/>
          </x14:cfRule>
          <xm:sqref>AB663:AB678 R679 R663:S678</xm:sqref>
        </x14:conditionalFormatting>
        <x14:conditionalFormatting xmlns:xm="http://schemas.microsoft.com/office/excel/2006/main">
          <x14:cfRule type="expression" priority="75219" id="{3C94D5EC-4BB6-4E53-BB3B-AA7E6E255B5A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20" id="{FFC29EEC-EEDF-488F-8C4B-7063F3E5D07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Q662:Q679</xm:sqref>
        </x14:conditionalFormatting>
        <x14:conditionalFormatting xmlns:xm="http://schemas.microsoft.com/office/excel/2006/main">
          <x14:cfRule type="expression" priority="75221" stopIfTrue="1" id="{A23D5848-2867-405A-A83A-3AADBCF6132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R684 R682</xm:sqref>
        </x14:conditionalFormatting>
        <x14:conditionalFormatting xmlns:xm="http://schemas.microsoft.com/office/excel/2006/main">
          <x14:cfRule type="expression" priority="75223" stopIfTrue="1" id="{C93BC9EA-A663-412E-B016-2F7CCC9F5C38}">
            <xm:f>ISBLANK('Priority Schedule'!#REF!)=TRUE</xm:f>
            <x14:dxf/>
          </x14:cfRule>
          <xm:sqref>R682 R684</xm:sqref>
        </x14:conditionalFormatting>
        <x14:conditionalFormatting xmlns:xm="http://schemas.microsoft.com/office/excel/2006/main">
          <x14:cfRule type="expression" priority="75225" id="{7806BF8A-8273-4A39-8873-5A43C0B719F6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26" id="{65DE7D3E-A132-4ACB-850A-D1CAD8721FB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Q682:Q684</xm:sqref>
        </x14:conditionalFormatting>
        <x14:conditionalFormatting xmlns:xm="http://schemas.microsoft.com/office/excel/2006/main">
          <x14:cfRule type="expression" priority="75227" stopIfTrue="1" id="{8F138C39-3635-44FF-9499-293BFCA934A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R683</xm:sqref>
        </x14:conditionalFormatting>
        <x14:conditionalFormatting xmlns:xm="http://schemas.microsoft.com/office/excel/2006/main">
          <x14:cfRule type="expression" priority="75228" stopIfTrue="1" id="{8AF4659A-2B4B-4CBD-8C93-D34CB4FE9D16}">
            <xm:f>ISBLANK('Priority Schedule'!#REF!)=TRUE</xm:f>
            <x14:dxf/>
          </x14:cfRule>
          <xm:sqref>R683</xm:sqref>
        </x14:conditionalFormatting>
        <x14:conditionalFormatting xmlns:xm="http://schemas.microsoft.com/office/excel/2006/main">
          <x14:cfRule type="expression" priority="75229" id="{6AC5C7AC-2EF8-40F2-9F7D-48298685643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30" id="{2CB81AA9-4CBB-4C73-A0E5-340D4067442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Q686:Q687</xm:sqref>
        </x14:conditionalFormatting>
        <x14:conditionalFormatting xmlns:xm="http://schemas.microsoft.com/office/excel/2006/main">
          <x14:cfRule type="expression" priority="75231" stopIfTrue="1" id="{93852448-FD9B-4496-95FA-E7BF3E9CE0F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R687</xm:sqref>
        </x14:conditionalFormatting>
        <x14:conditionalFormatting xmlns:xm="http://schemas.microsoft.com/office/excel/2006/main">
          <x14:cfRule type="expression" priority="75232" stopIfTrue="1" id="{A9152538-AFCF-4C7A-A89D-D6EE92CA246E}">
            <xm:f>ISBLANK('Priority Schedule'!#REF!)=TRUE</xm:f>
            <x14:dxf/>
          </x14:cfRule>
          <xm:sqref>R687</xm:sqref>
        </x14:conditionalFormatting>
        <x14:conditionalFormatting xmlns:xm="http://schemas.microsoft.com/office/excel/2006/main">
          <x14:cfRule type="expression" priority="75233" id="{3308044A-3344-468C-BCF5-7B7725B8F44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34" id="{FBE5D352-6AD3-4BFD-8523-61ACF74CB8B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Q689:Q690</xm:sqref>
        </x14:conditionalFormatting>
        <x14:conditionalFormatting xmlns:xm="http://schemas.microsoft.com/office/excel/2006/main">
          <x14:cfRule type="expression" priority="75235" stopIfTrue="1" id="{8205B943-6C3A-47EB-B3F8-2207759362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R689:R690</xm:sqref>
        </x14:conditionalFormatting>
        <x14:conditionalFormatting xmlns:xm="http://schemas.microsoft.com/office/excel/2006/main">
          <x14:cfRule type="expression" priority="75236" stopIfTrue="1" id="{C09539DE-2550-4C6C-9B59-4412479A516C}">
            <xm:f>ISBLANK('Priority Schedule'!#REF!)=TRUE</xm:f>
            <x14:dxf/>
          </x14:cfRule>
          <xm:sqref>R689:R690</xm:sqref>
        </x14:conditionalFormatting>
        <x14:conditionalFormatting xmlns:xm="http://schemas.microsoft.com/office/excel/2006/main">
          <x14:cfRule type="expression" priority="75237" stopIfTrue="1" id="{6BCBC03F-602C-428A-A838-2FBCDFCFF6B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AA763:AA782 AA693:AA761</xm:sqref>
        </x14:conditionalFormatting>
        <x14:conditionalFormatting xmlns:xm="http://schemas.microsoft.com/office/excel/2006/main">
          <x14:cfRule type="expression" priority="75239" stopIfTrue="1" id="{5DF0DC17-596F-47CE-8486-C32383795033}">
            <xm:f>ISBLANK('Priority Schedule'!#REF!)=TRUE</xm:f>
            <x14:dxf/>
          </x14:cfRule>
          <xm:sqref>AA692:AA782</xm:sqref>
        </x14:conditionalFormatting>
        <x14:conditionalFormatting xmlns:xm="http://schemas.microsoft.com/office/excel/2006/main">
          <x14:cfRule type="expression" priority="75240" stopIfTrue="1" id="{95FDDBFB-EE5B-4D3F-A814-25B4B0C111B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S926:S951 T948 T954 T942 S952:T953 S954:S955</xm:sqref>
        </x14:conditionalFormatting>
        <x14:conditionalFormatting xmlns:xm="http://schemas.microsoft.com/office/excel/2006/main">
          <x14:cfRule type="expression" priority="75246" id="{DA3B0310-D6A3-4862-ACD6-3585CDF33AB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47" id="{48F0B406-8974-4696-9E35-25BB3227874C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Q784:Q785</xm:sqref>
        </x14:conditionalFormatting>
        <x14:conditionalFormatting xmlns:xm="http://schemas.microsoft.com/office/excel/2006/main">
          <x14:cfRule type="expression" priority="75248" stopIfTrue="1" id="{0C3B40A0-1CA1-4E70-B546-0EA741754F1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R784:R785</xm:sqref>
        </x14:conditionalFormatting>
        <x14:conditionalFormatting xmlns:xm="http://schemas.microsoft.com/office/excel/2006/main">
          <x14:cfRule type="expression" priority="75249" stopIfTrue="1" id="{2C1C38C2-5EB6-4A9C-BD20-93610A50D107}">
            <xm:f>ISBLANK('Priority Schedule'!#REF!)=TRUE</xm:f>
            <x14:dxf/>
          </x14:cfRule>
          <xm:sqref>R784:R785</xm:sqref>
        </x14:conditionalFormatting>
        <x14:conditionalFormatting xmlns:xm="http://schemas.microsoft.com/office/excel/2006/main">
          <x14:cfRule type="expression" priority="75250" stopIfTrue="1" id="{8CC90AE7-ED4D-4941-8C04-1CB184CDBC9E}">
            <xm:f>ISBLANK('Priority Schedule'!#REF!)=TRUE</xm:f>
            <x14:dxf/>
          </x14:cfRule>
          <xm:sqref>AA785</xm:sqref>
        </x14:conditionalFormatting>
        <x14:conditionalFormatting xmlns:xm="http://schemas.microsoft.com/office/excel/2006/main">
          <x14:cfRule type="expression" priority="75252" stopIfTrue="1" id="{3A26B34E-2DCB-48AB-B605-CE9C2E41511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R788</xm:sqref>
        </x14:conditionalFormatting>
        <x14:conditionalFormatting xmlns:xm="http://schemas.microsoft.com/office/excel/2006/main">
          <x14:cfRule type="expression" priority="75253" stopIfTrue="1" id="{CAC48E5A-95D5-409A-AEBE-E49F41250A0C}">
            <xm:f>ISBLANK('Priority Schedule'!#REF!)=TRUE</xm:f>
            <x14:dxf/>
          </x14:cfRule>
          <xm:sqref>R788</xm:sqref>
        </x14:conditionalFormatting>
        <x14:conditionalFormatting xmlns:xm="http://schemas.microsoft.com/office/excel/2006/main">
          <x14:cfRule type="expression" priority="75254" id="{2CF05AEB-07D5-4425-94C6-D5AA0F42611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55" id="{1F28DA54-AB74-45F3-8652-AF4BC5E5BAC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N276:N278</xm:sqref>
        </x14:conditionalFormatting>
        <x14:conditionalFormatting xmlns:xm="http://schemas.microsoft.com/office/excel/2006/main">
          <x14:cfRule type="expression" priority="75256" stopIfTrue="1" id="{9068B7BC-2CB5-43C2-AE3D-09B44BA04EB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O277:O278</xm:sqref>
        </x14:conditionalFormatting>
        <x14:conditionalFormatting xmlns:xm="http://schemas.microsoft.com/office/excel/2006/main">
          <x14:cfRule type="expression" priority="75257" stopIfTrue="1" id="{C25F22E1-3FE9-442A-8758-7BF7AFF9041D}">
            <xm:f>ISBLANK('Priority Schedule'!#REF!)=TRUE</xm:f>
            <x14:dxf/>
          </x14:cfRule>
          <xm:sqref>O276:O278</xm:sqref>
        </x14:conditionalFormatting>
        <x14:conditionalFormatting xmlns:xm="http://schemas.microsoft.com/office/excel/2006/main">
          <x14:cfRule type="expression" priority="75258" stopIfTrue="1" id="{A3CCD9CA-D64A-476A-B74B-FC9CCDF7813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AA795:AA822</xm:sqref>
        </x14:conditionalFormatting>
        <x14:conditionalFormatting xmlns:xm="http://schemas.microsoft.com/office/excel/2006/main">
          <x14:cfRule type="expression" priority="75259" stopIfTrue="1" id="{AD4DC090-DFAF-489F-9E88-AF0F88C569D3}">
            <xm:f>ISBLANK('Priority Schedule'!#REF!)=TRUE</xm:f>
            <x14:dxf/>
          </x14:cfRule>
          <xm:sqref>AA795:AA822</xm:sqref>
        </x14:conditionalFormatting>
        <x14:conditionalFormatting xmlns:xm="http://schemas.microsoft.com/office/excel/2006/main">
          <x14:cfRule type="expression" priority="75260" id="{AB50838D-E8EE-4748-B69E-DF22E1AB5EB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61" id="{5CE1A308-1E73-44D6-9E08-E4E1BAC0C6C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Q795:Q822</xm:sqref>
        </x14:conditionalFormatting>
        <x14:conditionalFormatting xmlns:xm="http://schemas.microsoft.com/office/excel/2006/main">
          <x14:cfRule type="expression" priority="75262" stopIfTrue="1" id="{35F9FEF1-619B-4E7F-9260-A749D56B144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R854:S854 R847:R853 R825:R843 R855:R863 R844:S846</xm:sqref>
        </x14:conditionalFormatting>
        <x14:conditionalFormatting xmlns:xm="http://schemas.microsoft.com/office/excel/2006/main">
          <x14:cfRule type="expression" priority="75267" stopIfTrue="1" id="{F0020D0D-EAF2-490F-B6C1-3FB67D6710A2}">
            <xm:f>ISBLANK('Priority Schedule'!#REF!)=TRUE</xm:f>
            <x14:dxf/>
          </x14:cfRule>
          <xm:sqref>R844:S846 R854:S854 R847:R853 R825:R843 R855:R863</xm:sqref>
        </x14:conditionalFormatting>
        <x14:conditionalFormatting xmlns:xm="http://schemas.microsoft.com/office/excel/2006/main">
          <x14:cfRule type="expression" priority="75272" id="{06D502B7-51C9-45F0-807D-6D084B0D57B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73" id="{CBE68104-F715-498C-9798-0D53BC5248D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Q825:Q863</xm:sqref>
        </x14:conditionalFormatting>
        <x14:conditionalFormatting xmlns:xm="http://schemas.microsoft.com/office/excel/2006/main">
          <x14:cfRule type="expression" priority="75274" stopIfTrue="1" id="{954757A5-9ABD-4D58-AC7D-6BCF168A398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AA866:AA867</xm:sqref>
        </x14:conditionalFormatting>
        <x14:conditionalFormatting xmlns:xm="http://schemas.microsoft.com/office/excel/2006/main">
          <x14:cfRule type="expression" priority="75275" stopIfTrue="1" id="{F0208705-58A7-4F9D-8481-1C9F039C76EC}">
            <xm:f>ISBLANK('Priority Schedule'!#REF!)=TRUE</xm:f>
            <x14:dxf/>
          </x14:cfRule>
          <xm:sqref>AA866:AA867</xm:sqref>
        </x14:conditionalFormatting>
        <x14:conditionalFormatting xmlns:xm="http://schemas.microsoft.com/office/excel/2006/main">
          <x14:cfRule type="expression" priority="75276" stopIfTrue="1" id="{7600A50A-24BB-483B-8690-2EFCAD8E197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R866:S867</xm:sqref>
        </x14:conditionalFormatting>
        <x14:conditionalFormatting xmlns:xm="http://schemas.microsoft.com/office/excel/2006/main">
          <x14:cfRule type="expression" priority="75277" id="{FB27E9A3-5283-47DB-91F1-60720EB685F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78" id="{A956D136-6457-49CE-9C25-6F5452561516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Q866:Q867</xm:sqref>
        </x14:conditionalFormatting>
        <x14:conditionalFormatting xmlns:xm="http://schemas.microsoft.com/office/excel/2006/main">
          <x14:cfRule type="expression" priority="75279" stopIfTrue="1" id="{7F407A09-FE80-4A59-BA7A-F42834717D40}">
            <xm:f>ISBLANK('Priority Schedule'!#REF!)=TRUE</xm:f>
            <x14:dxf/>
          </x14:cfRule>
          <xm:sqref>R657:R658 S687</xm:sqref>
        </x14:conditionalFormatting>
        <x14:conditionalFormatting xmlns:xm="http://schemas.microsoft.com/office/excel/2006/main">
          <x14:cfRule type="expression" priority="75281" stopIfTrue="1" id="{8CC90AE7-ED4D-4941-8C04-1CB184CDBC9E}">
            <xm:f>ISBLANK('Priority Schedule'!#REF!)=TRUE</xm:f>
            <x14:dxf/>
          </x14:cfRule>
          <xm:sqref>S785</xm:sqref>
        </x14:conditionalFormatting>
        <x14:conditionalFormatting xmlns:xm="http://schemas.microsoft.com/office/excel/2006/main">
          <x14:cfRule type="expression" priority="75282" stopIfTrue="1" id="{A3CCD9CA-D64A-476A-B74B-FC9CCDF7813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R795:S822</xm:sqref>
        </x14:conditionalFormatting>
        <x14:conditionalFormatting xmlns:xm="http://schemas.microsoft.com/office/excel/2006/main">
          <x14:cfRule type="expression" priority="75283" stopIfTrue="1" id="{AD4DC090-DFAF-489F-9E88-AF0F88C569D3}">
            <xm:f>ISBLANK('Priority Schedule'!#REF!)=TRUE</xm:f>
            <x14:dxf/>
          </x14:cfRule>
          <xm:sqref>R795:S822</xm:sqref>
        </x14:conditionalFormatting>
        <x14:conditionalFormatting xmlns:xm="http://schemas.microsoft.com/office/excel/2006/main">
          <x14:cfRule type="expression" priority="75284" stopIfTrue="1" id="{F0208705-58A7-4F9D-8481-1C9F039C76EC}">
            <xm:f>ISBLANK('Priority Schedule'!#REF!)=TRUE</xm:f>
            <x14:dxf/>
          </x14:cfRule>
          <xm:sqref>R866:S867</xm:sqref>
        </x14:conditionalFormatting>
        <x14:conditionalFormatting xmlns:xm="http://schemas.microsoft.com/office/excel/2006/main">
          <x14:cfRule type="expression" priority="75285" id="{AADC899F-7BAF-4D27-864C-EED3F20B500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86" id="{0F13573F-7091-4662-9F14-42C5C483377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U870:U871 U876:U892</xm:sqref>
        </x14:conditionalFormatting>
        <x14:conditionalFormatting xmlns:xm="http://schemas.microsoft.com/office/excel/2006/main">
          <x14:cfRule type="expression" priority="75289" stopIfTrue="1" id="{39C76142-6B37-4B41-A07B-F525FC6D3DA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V876:V892 V870:W871</xm:sqref>
        </x14:conditionalFormatting>
        <x14:conditionalFormatting xmlns:xm="http://schemas.microsoft.com/office/excel/2006/main">
          <x14:cfRule type="expression" priority="75291" stopIfTrue="1" id="{E0CEC01C-7C9D-41D5-8D38-D487514D8147}">
            <xm:f>ISBLANK('Priority Schedule'!#REF!)=TRUE</xm:f>
            <x14:dxf/>
          </x14:cfRule>
          <xm:sqref>V876:V892 V870:W871</xm:sqref>
        </x14:conditionalFormatting>
        <x14:conditionalFormatting xmlns:xm="http://schemas.microsoft.com/office/excel/2006/main">
          <x14:cfRule type="expression" priority="75293" id="{5E13D30A-7E91-4C28-B5B4-C4FE5D89178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294" id="{6277B6EC-D7A7-4B1B-A9B6-20E89266CB4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W900 W895:W897</xm:sqref>
        </x14:conditionalFormatting>
        <x14:conditionalFormatting xmlns:xm="http://schemas.microsoft.com/office/excel/2006/main">
          <x14:cfRule type="expression" priority="75297" stopIfTrue="1" id="{E5629D5E-2234-49BE-A8D2-25BD0DC4EB8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X895:X900</xm:sqref>
        </x14:conditionalFormatting>
        <x14:conditionalFormatting xmlns:xm="http://schemas.microsoft.com/office/excel/2006/main">
          <x14:cfRule type="expression" priority="75298" stopIfTrue="1" id="{B2684BCD-9CB6-4A60-89A6-C6913A809D37}">
            <xm:f>ISBLANK('Priority Schedule'!#REF!)=TRUE</xm:f>
            <x14:dxf/>
          </x14:cfRule>
          <xm:sqref>X895:X900</xm:sqref>
        </x14:conditionalFormatting>
        <x14:conditionalFormatting xmlns:xm="http://schemas.microsoft.com/office/excel/2006/main">
          <x14:cfRule type="expression" priority="75299" id="{98743074-42B2-4F06-A0D3-372FBDBB9C6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300" id="{D311526E-75AF-4514-B387-B3CDC6707231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W898</xm:sqref>
        </x14:conditionalFormatting>
        <x14:conditionalFormatting xmlns:xm="http://schemas.microsoft.com/office/excel/2006/main">
          <x14:cfRule type="expression" priority="75301" id="{81A51B9B-3ADF-405A-9969-1B30AAB2E6E2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02" id="{7D051FF6-2B69-4E4A-9350-7CC2657028AB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F327:F353</xm:sqref>
        </x14:conditionalFormatting>
        <x14:conditionalFormatting xmlns:xm="http://schemas.microsoft.com/office/excel/2006/main">
          <x14:cfRule type="expression" priority="75303" id="{8C8B9C05-510B-4A77-8DC0-4B306543C9A9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04" id="{0842AE3E-0078-4DFB-B701-A0941F394B9F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F280:F282 F285:F299</xm:sqref>
        </x14:conditionalFormatting>
        <x14:conditionalFormatting xmlns:xm="http://schemas.microsoft.com/office/excel/2006/main">
          <x14:cfRule type="expression" priority="75307" id="{70DD484C-21FE-49B8-9F55-4287E4F407C1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08" id="{9770440B-3308-4A9F-92D4-D311552509A0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F304:F305</xm:sqref>
        </x14:conditionalFormatting>
        <x14:conditionalFormatting xmlns:xm="http://schemas.microsoft.com/office/excel/2006/main">
          <x14:cfRule type="expression" priority="75309" id="{BAE633EE-C56B-4100-B312-98095C0ECC1D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10" id="{61C09C05-6CC6-4072-8A36-86B0FF66A8DF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F308:F322</xm:sqref>
        </x14:conditionalFormatting>
        <x14:conditionalFormatting xmlns:xm="http://schemas.microsoft.com/office/excel/2006/main">
          <x14:cfRule type="expression" priority="75311" id="{3AB715EA-C1EA-44B2-A3A6-7453065CF48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12" id="{43E66C3C-8063-4031-B848-713589673EBD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F356:F357</xm:sqref>
        </x14:conditionalFormatting>
        <x14:conditionalFormatting xmlns:xm="http://schemas.microsoft.com/office/excel/2006/main">
          <x14:cfRule type="expression" priority="75313" id="{474AA63B-1120-46EF-AA7C-6C3F9DF9B8B5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14" id="{1CEB2F11-6AD3-4D1A-92F4-D0A51C294C96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F359:F371 F373:F374</xm:sqref>
        </x14:conditionalFormatting>
        <x14:conditionalFormatting xmlns:xm="http://schemas.microsoft.com/office/excel/2006/main">
          <x14:cfRule type="expression" priority="75317" id="{03E562BA-6BFF-4485-ABEF-C2D0461952D4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18" id="{DE707FA7-97B2-48EA-97DC-7C5CC5540C6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F392:F393</xm:sqref>
        </x14:conditionalFormatting>
        <x14:conditionalFormatting xmlns:xm="http://schemas.microsoft.com/office/excel/2006/main">
          <x14:cfRule type="expression" priority="75319" id="{03DFD7ED-DE18-40AC-87D3-6FB0E485FD65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20" id="{2DC11A00-C904-4110-9FDC-6F298822D571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F395</xm:sqref>
        </x14:conditionalFormatting>
        <x14:conditionalFormatting xmlns:xm="http://schemas.microsoft.com/office/excel/2006/main">
          <x14:cfRule type="expression" priority="75321" id="{FAED5CEF-0DBD-4EBB-B57C-A7DF9876BA14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22" id="{0869B433-EEF4-4ADF-A126-5939F6BAD19A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F398</xm:sqref>
        </x14:conditionalFormatting>
        <x14:conditionalFormatting xmlns:xm="http://schemas.microsoft.com/office/excel/2006/main">
          <x14:cfRule type="expression" priority="75323" id="{4ECEECF1-5264-4A12-98BE-724633E0BC1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24" id="{67BE77D8-7B94-4444-A532-33AA8E768C67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F403:F407 F409:F450 F563:F564</xm:sqref>
        </x14:conditionalFormatting>
        <x14:conditionalFormatting xmlns:xm="http://schemas.microsoft.com/office/excel/2006/main">
          <x14:cfRule type="expression" priority="75329" id="{1AAA42E2-FC81-4113-93F2-9F51AFADE6D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30" id="{1DB44D8B-F0BD-4928-8960-BC5C5D3DF366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F452</xm:sqref>
        </x14:conditionalFormatting>
        <x14:conditionalFormatting xmlns:xm="http://schemas.microsoft.com/office/excel/2006/main">
          <x14:cfRule type="expression" priority="75331" id="{DF0663E5-802A-45C4-B19E-06A5BD2A186E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32" id="{4CE19EB5-75AD-44D4-9DE8-87DA8437079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F457:F464</xm:sqref>
        </x14:conditionalFormatting>
        <x14:conditionalFormatting xmlns:xm="http://schemas.microsoft.com/office/excel/2006/main">
          <x14:cfRule type="expression" priority="75333" id="{27D27A00-9065-4C0E-B760-A708A0E4E0FC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34" id="{E27CA014-1BA6-43DA-9D29-C87505D5AFE9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F467:F472</xm:sqref>
        </x14:conditionalFormatting>
        <x14:conditionalFormatting xmlns:xm="http://schemas.microsoft.com/office/excel/2006/main">
          <x14:cfRule type="expression" priority="75335" id="{519E9308-6728-4075-861D-AB13F31540E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36" id="{EA117D40-A022-4570-A190-BA459042EDAA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F475:F476 F556:F561</xm:sqref>
        </x14:conditionalFormatting>
        <x14:conditionalFormatting xmlns:xm="http://schemas.microsoft.com/office/excel/2006/main">
          <x14:cfRule type="expression" priority="75339" id="{60878216-E55F-4DE5-BDCD-3BBBEE74041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40" id="{410F69D5-1132-46FD-8CA9-64F955B6DB28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F478:F483</xm:sqref>
        </x14:conditionalFormatting>
        <x14:conditionalFormatting xmlns:xm="http://schemas.microsoft.com/office/excel/2006/main">
          <x14:cfRule type="expression" priority="75341" id="{1BEC34F3-4483-47BD-AC7E-541CC35899E5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42" id="{50B26CAF-2D4F-4777-BB2B-E178056FDB89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F486:F491</xm:sqref>
        </x14:conditionalFormatting>
        <x14:conditionalFormatting xmlns:xm="http://schemas.microsoft.com/office/excel/2006/main">
          <x14:cfRule type="expression" priority="75343" id="{BFBE6491-0DE7-49A5-BC28-A0CFD5A53441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44" id="{02C64BDC-A651-4CB6-A924-1212D51E515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F494:F495</xm:sqref>
        </x14:conditionalFormatting>
        <x14:conditionalFormatting xmlns:xm="http://schemas.microsoft.com/office/excel/2006/main">
          <x14:cfRule type="expression" priority="75345" id="{EAB43D15-A677-4D9E-8B22-5E1B9ED7E55D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46" id="{FCBB7408-1897-415F-87DF-9BBECF0F59E2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F497:F524</xm:sqref>
        </x14:conditionalFormatting>
        <x14:conditionalFormatting xmlns:xm="http://schemas.microsoft.com/office/excel/2006/main">
          <x14:cfRule type="expression" priority="75347" id="{D01E8893-8354-4A52-85CC-A79AFD2510A5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48" id="{F3F17ED4-2197-48B7-9BBF-D51AD5E9B5F4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F527:F532</xm:sqref>
        </x14:conditionalFormatting>
        <x14:conditionalFormatting xmlns:xm="http://schemas.microsoft.com/office/excel/2006/main">
          <x14:cfRule type="expression" priority="75349" id="{77317BE4-16CA-433F-BFB4-638BCFC47FD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50" id="{8D4548F9-7737-42FD-BDDF-F57FC1E989E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F536:F543</xm:sqref>
        </x14:conditionalFormatting>
        <x14:conditionalFormatting xmlns:xm="http://schemas.microsoft.com/office/excel/2006/main">
          <x14:cfRule type="expression" priority="75351" id="{9A2B4C1A-DF4D-4C14-AE3A-2A8458A5207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52" id="{7A945097-2567-4F1E-91DA-B65355733459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F546:F548</xm:sqref>
        </x14:conditionalFormatting>
        <x14:conditionalFormatting xmlns:xm="http://schemas.microsoft.com/office/excel/2006/main">
          <x14:cfRule type="expression" priority="75353" id="{B43977CA-B093-4B3F-B08E-594EF4B9C1E3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54" id="{26ED135E-E0DE-4C00-B24A-63449180078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F553:F554</xm:sqref>
        </x14:conditionalFormatting>
        <x14:conditionalFormatting xmlns:xm="http://schemas.microsoft.com/office/excel/2006/main">
          <x14:cfRule type="expression" priority="75355" id="{E2645821-3E58-41B6-8670-7D74D60F8CFE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56" id="{34B035CE-DCAA-4CAB-96B1-21C4945861CD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F568:F580</xm:sqref>
        </x14:conditionalFormatting>
        <x14:conditionalFormatting xmlns:xm="http://schemas.microsoft.com/office/excel/2006/main">
          <x14:cfRule type="expression" priority="75357" id="{ED86EFAE-441B-4F39-A580-58DA24759F9C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58" id="{4A282A71-52A3-4EF0-B449-F12F6E19E8A1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F582:F584</xm:sqref>
        </x14:conditionalFormatting>
        <x14:conditionalFormatting xmlns:xm="http://schemas.microsoft.com/office/excel/2006/main">
          <x14:cfRule type="expression" priority="75359" id="{271A0940-6599-4921-AD6B-5911AFC6B40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60" id="{3D0D4453-ADDD-4EB3-8B2B-018833997CD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F586:F597</xm:sqref>
        </x14:conditionalFormatting>
        <x14:conditionalFormatting xmlns:xm="http://schemas.microsoft.com/office/excel/2006/main">
          <x14:cfRule type="expression" priority="75361" id="{2F2C6156-AE30-401C-9F58-0A6CBB3651C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62" id="{BB70C52F-F642-4FA0-B26C-9CC878B6DE79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F599:F620 F623:F625</xm:sqref>
        </x14:conditionalFormatting>
        <x14:conditionalFormatting xmlns:xm="http://schemas.microsoft.com/office/excel/2006/main">
          <x14:cfRule type="expression" priority="75365" id="{3CF206CF-3B16-4995-BE55-795542653084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66" id="{36C5F1E8-A5EF-4661-8BD9-581C1EECCBC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F628:F633 F692:F782</xm:sqref>
        </x14:conditionalFormatting>
        <x14:conditionalFormatting xmlns:xm="http://schemas.microsoft.com/office/excel/2006/main">
          <x14:cfRule type="expression" priority="75369" id="{AB691E42-2052-4830-9B1C-0982C4B905AD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70" id="{6B961C51-EE1E-4244-BF3E-D00635F5DA0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F636:F638</xm:sqref>
        </x14:conditionalFormatting>
        <x14:conditionalFormatting xmlns:xm="http://schemas.microsoft.com/office/excel/2006/main">
          <x14:cfRule type="expression" priority="75371" id="{DCFFD6D2-1503-43DA-B13D-0FFFD51F7795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72" id="{FF7EF2CA-3222-48D3-A3B8-DB0658751C21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F643:F644</xm:sqref>
        </x14:conditionalFormatting>
        <x14:conditionalFormatting xmlns:xm="http://schemas.microsoft.com/office/excel/2006/main">
          <x14:cfRule type="expression" priority="75373" id="{8271E8A8-E63B-4BDC-BE83-B65707C80EC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74" id="{4146CDEF-B1FF-4502-9698-80FBD4CB4B34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F646:F649</xm:sqref>
        </x14:conditionalFormatting>
        <x14:conditionalFormatting xmlns:xm="http://schemas.microsoft.com/office/excel/2006/main">
          <x14:cfRule type="expression" priority="75375" id="{1E3B50C9-E743-4603-AFC8-88525B628505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76" id="{573BCCFA-3F7F-45DA-80C2-81310B0B12C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F652:F654</xm:sqref>
        </x14:conditionalFormatting>
        <x14:conditionalFormatting xmlns:xm="http://schemas.microsoft.com/office/excel/2006/main">
          <x14:cfRule type="expression" priority="75377" id="{E350481A-E1F0-4F84-87D8-BBBB8C978EEA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78" id="{F10BD5B6-77A4-4097-8570-E2DDDC0D82A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F656:F658</xm:sqref>
        </x14:conditionalFormatting>
        <x14:conditionalFormatting xmlns:xm="http://schemas.microsoft.com/office/excel/2006/main">
          <x14:cfRule type="expression" priority="75379" id="{A2079B65-DDCD-4BDA-A461-52B799F04850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80" id="{FF8441F2-1D07-41BA-94D3-D562FD03EDAD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F662:F679</xm:sqref>
        </x14:conditionalFormatting>
        <x14:conditionalFormatting xmlns:xm="http://schemas.microsoft.com/office/excel/2006/main">
          <x14:cfRule type="expression" priority="75381" id="{D6363ABC-C545-492F-9C54-3F488114A08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82" id="{E4B84D1F-2C55-4CFB-8574-BC0DBBC02EA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F682:F684</xm:sqref>
        </x14:conditionalFormatting>
        <x14:conditionalFormatting xmlns:xm="http://schemas.microsoft.com/office/excel/2006/main">
          <x14:cfRule type="expression" priority="75383" id="{FE748895-5532-432D-8552-5371EE55964D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14:cfRule type="expression" priority="75384" id="{4C08F084-927B-459D-95D0-E7902B356038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m:sqref>F686:F687</xm:sqref>
        </x14:conditionalFormatting>
        <x14:conditionalFormatting xmlns:xm="http://schemas.microsoft.com/office/excel/2006/main">
          <x14:cfRule type="expression" priority="75385" id="{2D2B9FFC-C0D8-4488-B760-8DDDECC48659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86" id="{46A14528-84AB-40D6-AC2E-D7BED28CE39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F689:F690</xm:sqref>
        </x14:conditionalFormatting>
        <x14:conditionalFormatting xmlns:xm="http://schemas.microsoft.com/office/excel/2006/main">
          <x14:cfRule type="expression" priority="75387" id="{2974F6BC-4A10-40F9-A42B-AA3825B35F30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88" id="{B61C9015-B8C8-43AB-9FEA-8D3E93B75288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F784:F785</xm:sqref>
        </x14:conditionalFormatting>
        <x14:conditionalFormatting xmlns:xm="http://schemas.microsoft.com/office/excel/2006/main">
          <x14:cfRule type="expression" priority="75389" id="{81A51B9B-3ADF-405A-9969-1B30AAB2E6E2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90" id="{7D051FF6-2B69-4E4A-9350-7CC2657028AB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F276:F278</xm:sqref>
        </x14:conditionalFormatting>
        <x14:conditionalFormatting xmlns:xm="http://schemas.microsoft.com/office/excel/2006/main">
          <x14:cfRule type="expression" priority="75391" id="{EC72FF67-5663-4513-BC09-080109F045DD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92" id="{92372760-E82D-4109-808C-2578B739A4B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F795:F822</xm:sqref>
        </x14:conditionalFormatting>
        <x14:conditionalFormatting xmlns:xm="http://schemas.microsoft.com/office/excel/2006/main">
          <x14:cfRule type="expression" priority="75393" id="{B995E61F-C867-471E-9677-4360778F1CE1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94" id="{2850FF8C-5011-4F47-9EDF-DA56D83A9053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F825:F863</xm:sqref>
        </x14:conditionalFormatting>
        <x14:conditionalFormatting xmlns:xm="http://schemas.microsoft.com/office/excel/2006/main">
          <x14:cfRule type="expression" priority="75395" id="{895691B7-31EF-4640-94FF-F6F12FB2E611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96" id="{4485D748-2CBA-4960-8DB0-5542B2D09DC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F866:F867</xm:sqref>
        </x14:conditionalFormatting>
        <x14:conditionalFormatting xmlns:xm="http://schemas.microsoft.com/office/excel/2006/main">
          <x14:cfRule type="expression" priority="75397" id="{F4E7438D-4C0C-4254-8EF3-F347263C553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398" id="{4850B0A3-3221-4BAE-9095-AD539A8D22E0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F870:F871 F876:F892</xm:sqref>
        </x14:conditionalFormatting>
        <x14:conditionalFormatting xmlns:xm="http://schemas.microsoft.com/office/excel/2006/main">
          <x14:cfRule type="expression" priority="75401" id="{F8B54EB8-0AE7-4239-B0CD-3CC73D73626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402" id="{90732E89-6CE9-4F2C-8CC4-3E14C81777AB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F895:F900</xm:sqref>
        </x14:conditionalFormatting>
        <x14:conditionalFormatting xmlns:xm="http://schemas.microsoft.com/office/excel/2006/main">
          <x14:cfRule type="expression" priority="75403" stopIfTrue="1" id="{438D604B-A60B-4AF5-87D8-047952029A4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AD903:AD923</xm:sqref>
        </x14:conditionalFormatting>
        <x14:conditionalFormatting xmlns:xm="http://schemas.microsoft.com/office/excel/2006/main">
          <x14:cfRule type="expression" priority="75404" stopIfTrue="1" id="{802BAEF1-CD55-4D50-B5A2-52A478666B68}">
            <xm:f>ISBLANK('Priority Schedule'!#REF!)=TRUE</xm:f>
            <x14:dxf/>
          </x14:cfRule>
          <xm:sqref>AD903:AD923</xm:sqref>
        </x14:conditionalFormatting>
        <x14:conditionalFormatting xmlns:xm="http://schemas.microsoft.com/office/excel/2006/main">
          <x14:cfRule type="expression" priority="75405" id="{D20C8E55-04D3-4FFB-ADB8-B308F23165EA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406" id="{9CDEF64F-1B9B-4DDB-B633-A72D150764F7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E902:E923</xm:sqref>
        </x14:conditionalFormatting>
        <x14:conditionalFormatting xmlns:xm="http://schemas.microsoft.com/office/excel/2006/main">
          <x14:cfRule type="expression" priority="75407" id="{1F7B38CB-9C2F-4E96-934E-42B91B13FE7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408" id="{7C255E34-7A18-4800-90FF-5B6E9882D94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R903:R923</xm:sqref>
        </x14:conditionalFormatting>
        <x14:conditionalFormatting xmlns:xm="http://schemas.microsoft.com/office/excel/2006/main">
          <x14:cfRule type="expression" priority="75409" stopIfTrue="1" id="{6ECBECDB-6141-4F63-B6EB-BA8ECED3D8DD}">
            <xm:f>ISBLANK('Priority Schedule'!#REF!)=TRUE</xm:f>
            <x14:dxf/>
          </x14:cfRule>
          <xm:sqref>S952:T953 S954:S955 S926:S951 T948 T954 T942</xm:sqref>
        </x14:conditionalFormatting>
        <x14:conditionalFormatting xmlns:xm="http://schemas.microsoft.com/office/excel/2006/main">
          <x14:cfRule type="expression" priority="75415" id="{3FE5BE35-EB74-43F5-AA25-D1C5DA5CEB67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416" id="{D1E664F6-EE64-4010-A01B-B54FE94FF64D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E926:E955</xm:sqref>
        </x14:conditionalFormatting>
        <x14:conditionalFormatting xmlns:xm="http://schemas.microsoft.com/office/excel/2006/main">
          <x14:cfRule type="expression" priority="75417" id="{AE7D0A2D-6887-4E27-853F-ED5C9523364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418" id="{81467A1B-869C-4593-A458-D2C96161518C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R926:R955</xm:sqref>
        </x14:conditionalFormatting>
        <x14:conditionalFormatting xmlns:xm="http://schemas.microsoft.com/office/excel/2006/main">
          <x14:cfRule type="expression" priority="75419" stopIfTrue="1" id="{95FDDBFB-EE5B-4D3F-A814-25B4B0C111B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AE999:AE1002</xm:sqref>
        </x14:conditionalFormatting>
        <x14:conditionalFormatting xmlns:xm="http://schemas.microsoft.com/office/excel/2006/main">
          <x14:cfRule type="expression" priority="75420" stopIfTrue="1" id="{9A53B0E0-0A15-4C74-A52B-7CBC5FCE521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AE1005:AE1009</xm:sqref>
        </x14:conditionalFormatting>
        <x14:conditionalFormatting xmlns:xm="http://schemas.microsoft.com/office/excel/2006/main">
          <x14:cfRule type="expression" priority="75421" stopIfTrue="1" id="{1BCEEAD0-D875-436A-A14F-F6414A6F2B85}">
            <xm:f>ISBLANK('Priority Schedule'!#REF!)=TRUE</xm:f>
            <x14:dxf/>
          </x14:cfRule>
          <xm:sqref>AE1005:AE1009</xm:sqref>
        </x14:conditionalFormatting>
        <x14:conditionalFormatting xmlns:xm="http://schemas.microsoft.com/office/excel/2006/main">
          <x14:cfRule type="expression" priority="75422" id="{7F9062BA-5B68-47D6-B9D1-19056FF3F099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423" id="{154FC761-A800-4377-B260-80FDB59BA087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E1005:E1009</xm:sqref>
        </x14:conditionalFormatting>
        <x14:conditionalFormatting xmlns:xm="http://schemas.microsoft.com/office/excel/2006/main">
          <x14:cfRule type="expression" priority="75424" id="{CABBA856-4185-42A4-9B56-39DED23BEE5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425" id="{CBDA0EF9-16FD-440C-AD7F-B684A86AFB90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R1005:R1009</xm:sqref>
        </x14:conditionalFormatting>
        <x14:conditionalFormatting xmlns:xm="http://schemas.microsoft.com/office/excel/2006/main">
          <x14:cfRule type="expression" priority="75426" stopIfTrue="1" id="{5FD15435-187E-4CE6-A5AB-06BDDAEDBED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AE987:AE990</xm:sqref>
        </x14:conditionalFormatting>
        <x14:conditionalFormatting xmlns:xm="http://schemas.microsoft.com/office/excel/2006/main">
          <x14:cfRule type="expression" priority="75427" stopIfTrue="1" id="{59A795F5-F6B3-4147-B656-EAA6020D6602}">
            <xm:f>ISBLANK('Priority Schedule'!#REF!)=TRUE</xm:f>
            <x14:dxf/>
          </x14:cfRule>
          <xm:sqref>AE987:AE990</xm:sqref>
        </x14:conditionalFormatting>
        <x14:conditionalFormatting xmlns:xm="http://schemas.microsoft.com/office/excel/2006/main">
          <x14:cfRule type="expression" priority="75428" id="{7153DE60-9DE6-48C9-ACD9-126955774AB4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429" id="{4035D534-F13F-4DA9-99D3-63DCBC3C0D6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E1163</xm:sqref>
        </x14:conditionalFormatting>
        <x14:conditionalFormatting xmlns:xm="http://schemas.microsoft.com/office/excel/2006/main">
          <x14:cfRule type="expression" priority="75430" id="{77E81A39-5360-42F0-9284-E07A6FFACEC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431" id="{CCED0181-F31E-4706-840B-7BF45E69AE51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R987:R990</xm:sqref>
        </x14:conditionalFormatting>
        <x14:conditionalFormatting xmlns:xm="http://schemas.microsoft.com/office/excel/2006/main">
          <x14:cfRule type="expression" priority="75432" stopIfTrue="1" id="{7218641C-B223-498A-BF5B-EEBDF75677AB}">
            <xm:f>ISBLANK('Priority Schedule'!#REF!)=TRUE</xm:f>
            <x14:dxf/>
          </x14:cfRule>
          <xm:sqref>AE999:AE1002</xm:sqref>
        </x14:conditionalFormatting>
        <x14:conditionalFormatting xmlns:xm="http://schemas.microsoft.com/office/excel/2006/main">
          <x14:cfRule type="expression" priority="75433" id="{7AF77612-BE3E-4D6C-AE3F-4EF8910B2E1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434" id="{5CC90DC4-C727-41A7-BABD-1E7F5DE868CD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E999:E1002</xm:sqref>
        </x14:conditionalFormatting>
        <x14:conditionalFormatting xmlns:xm="http://schemas.microsoft.com/office/excel/2006/main">
          <x14:cfRule type="expression" priority="75435" id="{C965A24A-DC36-4236-8A28-17E1A2D1B6D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436" id="{2173B074-26DE-490D-B546-F87FDF641E3C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R999:R1002</xm:sqref>
        </x14:conditionalFormatting>
        <x14:conditionalFormatting xmlns:xm="http://schemas.microsoft.com/office/excel/2006/main">
          <x14:cfRule type="expression" priority="75437" stopIfTrue="1" id="{24943CD1-65D3-4F0E-9FD0-4BDB8FC5E95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S1024:S1027 T1016 T1031:T1032 S1030:S1035 S1012:S1020 S1021:T1023 S1028:T1029</xm:sqref>
        </x14:conditionalFormatting>
        <x14:conditionalFormatting xmlns:xm="http://schemas.microsoft.com/office/excel/2006/main">
          <x14:cfRule type="expression" priority="75444" stopIfTrue="1" id="{639D9151-A0A9-43D3-84FB-284B20BD535B}">
            <xm:f>ISBLANK('Priority Schedule'!#REF!)=TRUE</xm:f>
            <x14:dxf/>
          </x14:cfRule>
          <xm:sqref>S1028:T1029 S1024:S1027 T1016 T1031:T1032 S1030:S1035 S1012:S1020 S1021:T1023</xm:sqref>
        </x14:conditionalFormatting>
        <x14:conditionalFormatting xmlns:xm="http://schemas.microsoft.com/office/excel/2006/main">
          <x14:cfRule type="expression" priority="75451" id="{318D37B0-8FCC-45EB-85C0-33DE9871CBBE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452" id="{C7FB3ED2-3054-4859-9C6B-5BDF58D971E0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E1012:E1035</xm:sqref>
        </x14:conditionalFormatting>
        <x14:conditionalFormatting xmlns:xm="http://schemas.microsoft.com/office/excel/2006/main">
          <x14:cfRule type="expression" priority="75453" id="{0E244317-2BA7-4B4B-9CFF-0212C7DB7B0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454" id="{22E6C929-9ED5-4B18-89AB-20487939B7B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R1012:R1035</xm:sqref>
        </x14:conditionalFormatting>
        <x14:conditionalFormatting xmlns:xm="http://schemas.microsoft.com/office/excel/2006/main">
          <x14:cfRule type="expression" priority="75455" stopIfTrue="1" id="{95FDDBFB-EE5B-4D3F-A814-25B4B0C111B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S999:T1002</xm:sqref>
        </x14:conditionalFormatting>
        <x14:conditionalFormatting xmlns:xm="http://schemas.microsoft.com/office/excel/2006/main">
          <x14:cfRule type="expression" priority="75456" stopIfTrue="1" id="{9A53B0E0-0A15-4C74-A52B-7CBC5FCE521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S1005:T1009</xm:sqref>
        </x14:conditionalFormatting>
        <x14:conditionalFormatting xmlns:xm="http://schemas.microsoft.com/office/excel/2006/main">
          <x14:cfRule type="expression" priority="75457" stopIfTrue="1" id="{1BCEEAD0-D875-436A-A14F-F6414A6F2B85}">
            <xm:f>ISBLANK('Priority Schedule'!#REF!)=TRUE</xm:f>
            <x14:dxf/>
          </x14:cfRule>
          <xm:sqref>S1005:T1009</xm:sqref>
        </x14:conditionalFormatting>
        <x14:conditionalFormatting xmlns:xm="http://schemas.microsoft.com/office/excel/2006/main">
          <x14:cfRule type="expression" priority="75458" stopIfTrue="1" id="{5FD15435-187E-4CE6-A5AB-06BDDAEDBED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S993:T995</xm:sqref>
        </x14:conditionalFormatting>
        <x14:conditionalFormatting xmlns:xm="http://schemas.microsoft.com/office/excel/2006/main">
          <x14:cfRule type="expression" priority="75459" stopIfTrue="1" id="{59A795F5-F6B3-4147-B656-EAA6020D6602}">
            <xm:f>ISBLANK('Priority Schedule'!#REF!)=TRUE</xm:f>
            <x14:dxf/>
          </x14:cfRule>
          <xm:sqref>S993:T995</xm:sqref>
        </x14:conditionalFormatting>
        <x14:conditionalFormatting xmlns:xm="http://schemas.microsoft.com/office/excel/2006/main">
          <x14:cfRule type="expression" priority="75460" stopIfTrue="1" id="{7218641C-B223-498A-BF5B-EEBDF75677AB}">
            <xm:f>ISBLANK('Priority Schedule'!#REF!)=TRUE</xm:f>
            <x14:dxf/>
          </x14:cfRule>
          <xm:sqref>S999:T1002</xm:sqref>
        </x14:conditionalFormatting>
        <x14:conditionalFormatting xmlns:xm="http://schemas.microsoft.com/office/excel/2006/main">
          <x14:cfRule type="expression" priority="75461" stopIfTrue="1" id="{BA4674F3-7B2A-479F-8782-5B272016B5E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O1061:P1061 O1062:O1063 P1066:P1067 O1064:P1064 O1039:O1060 O1065:O1116 P1048 P1059</xm:sqref>
        </x14:conditionalFormatting>
        <x14:conditionalFormatting xmlns:xm="http://schemas.microsoft.com/office/excel/2006/main">
          <x14:cfRule type="expression" priority="75469" stopIfTrue="1" id="{5522635A-5937-4378-A516-70A40B91F495}">
            <xm:f>ISBLANK('Priority Schedule'!#REF!)=TRUE</xm:f>
            <x14:dxf/>
          </x14:cfRule>
          <xm:sqref>P1059 O1061:P1061 O1062:O1063 P1066:P1067 O1064:P1064 O1039:O1060 O1065:O1116 P1048</xm:sqref>
        </x14:conditionalFormatting>
        <x14:conditionalFormatting xmlns:xm="http://schemas.microsoft.com/office/excel/2006/main">
          <x14:cfRule type="expression" priority="75477" id="{3E673638-DCAF-4D77-8CAF-86250DBA672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478" id="{DA47173D-D6A0-40D2-B12C-F443D66B6CFF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N1163</xm:sqref>
        </x14:conditionalFormatting>
        <x14:conditionalFormatting xmlns:xm="http://schemas.microsoft.com/office/excel/2006/main">
          <x14:cfRule type="expression" priority="75479" stopIfTrue="1" id="{E0AA7150-DA38-41E2-96CD-D29E66813BD2}">
            <xm:f>ISBLANK('Priority Schedule'!#REF!)=TRUE</xm:f>
            <x14:dxf/>
          </x14:cfRule>
          <xm:sqref>Y1056</xm:sqref>
        </x14:conditionalFormatting>
        <x14:conditionalFormatting xmlns:xm="http://schemas.microsoft.com/office/excel/2006/main">
          <x14:cfRule type="expression" priority="75480" stopIfTrue="1" id="{C13B4B0B-5BC6-44D2-B5D8-F933DAE9447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Y1122:Y1123 O1122:P1123</xm:sqref>
        </x14:conditionalFormatting>
        <x14:conditionalFormatting xmlns:xm="http://schemas.microsoft.com/office/excel/2006/main">
          <x14:cfRule type="expression" priority="75482" stopIfTrue="1" id="{A45AB20F-E6AA-49B3-9008-4014A73BAE73}">
            <xm:f>ISBLANK('Priority Schedule'!#REF!)=TRUE</xm:f>
            <x14:dxf/>
          </x14:cfRule>
          <xm:sqref>Y1122:Y1123 O1122:P1123</xm:sqref>
        </x14:conditionalFormatting>
        <x14:conditionalFormatting xmlns:xm="http://schemas.microsoft.com/office/excel/2006/main">
          <x14:cfRule type="expression" priority="75484" id="{BEF66ED7-E54F-4B6F-97BC-AE1ADB06CAE1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485" id="{9BC44F20-2164-4DEC-A000-FBF26E201319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E1122:E1123</xm:sqref>
        </x14:conditionalFormatting>
        <x14:conditionalFormatting xmlns:xm="http://schemas.microsoft.com/office/excel/2006/main">
          <x14:cfRule type="expression" priority="75486" id="{CE4CDB2F-B999-49FA-BBF7-42439D4430A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487" id="{4A87777C-23E2-4C2C-90FA-C888702314E1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N1122:N1123</xm:sqref>
        </x14:conditionalFormatting>
        <x14:conditionalFormatting xmlns:xm="http://schemas.microsoft.com/office/excel/2006/main">
          <x14:cfRule type="expression" priority="75488" stopIfTrue="1" id="{C5F3E762-6C1A-4EBB-9CF6-C75D2C124D3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Y1126:Y1127 O1126:P1127</xm:sqref>
        </x14:conditionalFormatting>
        <x14:conditionalFormatting xmlns:xm="http://schemas.microsoft.com/office/excel/2006/main">
          <x14:cfRule type="expression" priority="75490" id="{58751FBE-DDDA-465A-8063-7F2CA5BDAC7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491" id="{94B36A0A-D4EB-486C-95E5-3578DB7C206B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E1126:E1127</xm:sqref>
        </x14:conditionalFormatting>
        <x14:conditionalFormatting xmlns:xm="http://schemas.microsoft.com/office/excel/2006/main">
          <x14:cfRule type="expression" priority="75492" id="{1180C0A7-8336-41DE-B629-342320177C6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493" id="{7B353924-CE9E-4ED4-A6B5-D7991440067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N1126:N1127</xm:sqref>
        </x14:conditionalFormatting>
        <x14:conditionalFormatting xmlns:xm="http://schemas.microsoft.com/office/excel/2006/main">
          <x14:cfRule type="expression" priority="75494" stopIfTrue="1" id="{01A5E481-1D80-4E0B-94D0-E22624FD0FA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Y1130:Y1154 O1130:P1154</xm:sqref>
        </x14:conditionalFormatting>
        <x14:conditionalFormatting xmlns:xm="http://schemas.microsoft.com/office/excel/2006/main">
          <x14:cfRule type="expression" priority="75496" stopIfTrue="1" id="{BB2C4793-FCF3-48B6-83C3-FE68ADC35DA7}">
            <xm:f>ISBLANK('Priority Schedule'!#REF!)=TRUE</xm:f>
            <x14:dxf/>
          </x14:cfRule>
          <xm:sqref>Y1130:Y1154 O1130:P1154</xm:sqref>
        </x14:conditionalFormatting>
        <x14:conditionalFormatting xmlns:xm="http://schemas.microsoft.com/office/excel/2006/main">
          <x14:cfRule type="expression" priority="75498" id="{4CC5F3F3-AFC2-418C-8D53-EE29623BB4E5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499" id="{0E55C7C7-AF9F-4286-9951-FC61EBF12B0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E1130:E1154</xm:sqref>
        </x14:conditionalFormatting>
        <x14:conditionalFormatting xmlns:xm="http://schemas.microsoft.com/office/excel/2006/main">
          <x14:cfRule type="expression" priority="75500" id="{C0BFB404-4383-406A-AB68-1C968FE2E65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01" id="{55A56916-AF28-4CF8-BD5E-F066D78F721A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N1130:N1154</xm:sqref>
        </x14:conditionalFormatting>
        <x14:conditionalFormatting xmlns:xm="http://schemas.microsoft.com/office/excel/2006/main">
          <x14:cfRule type="expression" priority="75502" stopIfTrue="1" id="{BA4674F3-7B2A-479F-8782-5B272016B5E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O1118</xm:sqref>
        </x14:conditionalFormatting>
        <x14:conditionalFormatting xmlns:xm="http://schemas.microsoft.com/office/excel/2006/main">
          <x14:cfRule type="expression" priority="75503" stopIfTrue="1" id="{5522635A-5937-4378-A516-70A40B91F495}">
            <xm:f>ISBLANK('Priority Schedule'!#REF!)=TRUE</xm:f>
            <x14:dxf/>
          </x14:cfRule>
          <xm:sqref>O1118</xm:sqref>
        </x14:conditionalFormatting>
        <x14:conditionalFormatting xmlns:xm="http://schemas.microsoft.com/office/excel/2006/main">
          <x14:cfRule type="expression" priority="75504" stopIfTrue="1" id="{0510A3EB-D52F-424F-8EEE-A67A4A5F9C7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O1117</xm:sqref>
        </x14:conditionalFormatting>
        <x14:conditionalFormatting xmlns:xm="http://schemas.microsoft.com/office/excel/2006/main">
          <x14:cfRule type="expression" priority="75505" stopIfTrue="1" id="{D09146DE-FAC5-46B1-B376-67EA2813DDF1}">
            <xm:f>ISBLANK('Priority Schedule'!#REF!)=TRUE</xm:f>
            <x14:dxf/>
          </x14:cfRule>
          <xm:sqref>O1117</xm:sqref>
        </x14:conditionalFormatting>
        <x14:conditionalFormatting xmlns:xm="http://schemas.microsoft.com/office/excel/2006/main">
          <x14:cfRule type="expression" priority="75506" stopIfTrue="1" id="{7175407B-BAA5-472A-9739-BB9B3FA87CC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Y1157:Y1158 O1157:P1158</xm:sqref>
        </x14:conditionalFormatting>
        <x14:conditionalFormatting xmlns:xm="http://schemas.microsoft.com/office/excel/2006/main">
          <x14:cfRule type="expression" priority="75508" stopIfTrue="1" id="{5C3392A3-97CE-4EC6-907C-D83D767ACCD4}">
            <xm:f>ISBLANK('Priority Schedule'!#REF!)=TRUE</xm:f>
            <x14:dxf/>
          </x14:cfRule>
          <xm:sqref>Y1157:Y1158 O1157:P1158</xm:sqref>
        </x14:conditionalFormatting>
        <x14:conditionalFormatting xmlns:xm="http://schemas.microsoft.com/office/excel/2006/main">
          <x14:cfRule type="expression" priority="75510" id="{09E0AF1A-D010-487F-B2B6-9FBF987B0519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11" id="{D152D8CA-A500-4F68-8BB8-03E6335565F6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E1157:E1158</xm:sqref>
        </x14:conditionalFormatting>
        <x14:conditionalFormatting xmlns:xm="http://schemas.microsoft.com/office/excel/2006/main">
          <x14:cfRule type="expression" priority="75512" id="{74A0B1D4-FCC7-413A-B469-1FBECC64C1A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13" id="{73DDC185-BBE0-435C-8BA9-F0406A7CA013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N1157:N1158</xm:sqref>
        </x14:conditionalFormatting>
        <x14:conditionalFormatting xmlns:xm="http://schemas.microsoft.com/office/excel/2006/main">
          <x14:cfRule type="expression" priority="75514" stopIfTrue="1" id="{EE5B2DB0-6387-47DA-91C6-7B192B9F2AB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O1163</xm:sqref>
        </x14:conditionalFormatting>
        <x14:conditionalFormatting xmlns:xm="http://schemas.microsoft.com/office/excel/2006/main">
          <x14:cfRule type="expression" priority="75515" stopIfTrue="1" id="{126A6BBA-050D-4C69-9C00-94A1E9086A9B}">
            <xm:f>ISBLANK('Priority Schedule'!#REF!)=TRUE</xm:f>
            <x14:dxf/>
          </x14:cfRule>
          <xm:sqref>O1163</xm:sqref>
        </x14:conditionalFormatting>
        <x14:conditionalFormatting xmlns:xm="http://schemas.microsoft.com/office/excel/2006/main">
          <x14:cfRule type="expression" priority="75516" id="{7153DE60-9DE6-48C9-ACD9-126955774AB4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17" id="{4035D534-F13F-4DA9-99D3-63DCBC3C0D6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E1039:E1117</xm:sqref>
        </x14:conditionalFormatting>
        <x14:conditionalFormatting xmlns:xm="http://schemas.microsoft.com/office/excel/2006/main">
          <x14:cfRule type="expression" priority="75518" id="{3E673638-DCAF-4D77-8CAF-86250DBA672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19" id="{DA47173D-D6A0-40D2-B12C-F443D66B6CFF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N1039:N1117</xm:sqref>
        </x14:conditionalFormatting>
        <x14:conditionalFormatting xmlns:xm="http://schemas.microsoft.com/office/excel/2006/main">
          <x14:cfRule type="expression" priority="75520" id="{7153DE60-9DE6-48C9-ACD9-126955774AB4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21" id="{4035D534-F13F-4DA9-99D3-63DCBC3C0D6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E1118</xm:sqref>
        </x14:conditionalFormatting>
        <x14:conditionalFormatting xmlns:xm="http://schemas.microsoft.com/office/excel/2006/main">
          <x14:cfRule type="expression" priority="75522" id="{3E673638-DCAF-4D77-8CAF-86250DBA672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23" id="{DA47173D-D6A0-40D2-B12C-F443D66B6CFF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N1118</xm:sqref>
        </x14:conditionalFormatting>
        <x14:conditionalFormatting xmlns:xm="http://schemas.microsoft.com/office/excel/2006/main">
          <x14:cfRule type="expression" priority="75524" id="{7153DE60-9DE6-48C9-ACD9-126955774AB4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25" id="{4035D534-F13F-4DA9-99D3-63DCBC3C0D6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E987:E990</xm:sqref>
        </x14:conditionalFormatting>
        <x14:conditionalFormatting xmlns:xm="http://schemas.microsoft.com/office/excel/2006/main">
          <x14:cfRule type="expression" priority="75526" stopIfTrue="1" id="{9A53B0E0-0A15-4C74-A52B-7CBC5FCE521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AE967:AE984</xm:sqref>
        </x14:conditionalFormatting>
        <x14:conditionalFormatting xmlns:xm="http://schemas.microsoft.com/office/excel/2006/main">
          <x14:cfRule type="expression" priority="75527" stopIfTrue="1" id="{1BCEEAD0-D875-436A-A14F-F6414A6F2B85}">
            <xm:f>ISBLANK('Priority Schedule'!#REF!)=TRUE</xm:f>
            <x14:dxf/>
          </x14:cfRule>
          <xm:sqref>AE967:AE984</xm:sqref>
        </x14:conditionalFormatting>
        <x14:conditionalFormatting xmlns:xm="http://schemas.microsoft.com/office/excel/2006/main">
          <x14:cfRule type="expression" priority="75528" stopIfTrue="1" id="{5FD15435-187E-4CE6-A5AB-06BDDAEDBED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S996:T996</xm:sqref>
        </x14:conditionalFormatting>
        <x14:conditionalFormatting xmlns:xm="http://schemas.microsoft.com/office/excel/2006/main">
          <x14:cfRule type="expression" priority="75529" stopIfTrue="1" id="{59A795F5-F6B3-4147-B656-EAA6020D6602}">
            <xm:f>ISBLANK('Priority Schedule'!#REF!)=TRUE</xm:f>
            <x14:dxf/>
          </x14:cfRule>
          <xm:sqref>S996:T996</xm:sqref>
        </x14:conditionalFormatting>
        <x14:conditionalFormatting xmlns:xm="http://schemas.microsoft.com/office/excel/2006/main">
          <x14:cfRule type="expression" priority="75530" stopIfTrue="1" id="{24943CD1-65D3-4F0E-9FD0-4BDB8FC5E95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S967:T984</xm:sqref>
        </x14:conditionalFormatting>
        <x14:conditionalFormatting xmlns:xm="http://schemas.microsoft.com/office/excel/2006/main">
          <x14:cfRule type="expression" priority="75531" stopIfTrue="1" id="{639D9151-A0A9-43D3-84FB-284B20BD535B}">
            <xm:f>ISBLANK('Priority Schedule'!#REF!)=TRUE</xm:f>
            <x14:dxf/>
          </x14:cfRule>
          <xm:sqref>S967:T984</xm:sqref>
        </x14:conditionalFormatting>
        <x14:conditionalFormatting xmlns:xm="http://schemas.microsoft.com/office/excel/2006/main">
          <x14:cfRule type="expression" priority="75532" id="{318D37B0-8FCC-45EB-85C0-33DE9871CBBE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33" id="{C7FB3ED2-3054-4859-9C6B-5BDF58D971E0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E967:E984</xm:sqref>
        </x14:conditionalFormatting>
        <x14:conditionalFormatting xmlns:xm="http://schemas.microsoft.com/office/excel/2006/main">
          <x14:cfRule type="expression" priority="75534" id="{0E244317-2BA7-4B4B-9CFF-0212C7DB7B0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35" id="{22E6C929-9ED5-4B18-89AB-20487939B7B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R967:R984</xm:sqref>
        </x14:conditionalFormatting>
        <x14:conditionalFormatting xmlns:xm="http://schemas.microsoft.com/office/excel/2006/main">
          <x14:cfRule type="expression" priority="75536" stopIfTrue="1" id="{5FD15435-187E-4CE6-A5AB-06BDDAEDBED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S987:T990</xm:sqref>
        </x14:conditionalFormatting>
        <x14:conditionalFormatting xmlns:xm="http://schemas.microsoft.com/office/excel/2006/main">
          <x14:cfRule type="expression" priority="75537" stopIfTrue="1" id="{59A795F5-F6B3-4147-B656-EAA6020D6602}">
            <xm:f>ISBLANK('Priority Schedule'!#REF!)=TRUE</xm:f>
            <x14:dxf/>
          </x14:cfRule>
          <xm:sqref>S987:T990</xm:sqref>
        </x14:conditionalFormatting>
        <x14:conditionalFormatting xmlns:xm="http://schemas.microsoft.com/office/excel/2006/main">
          <x14:cfRule type="expression" priority="75538" id="{AADC899F-7BAF-4D27-864C-EED3F20B500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39" id="{0F13573F-7091-4662-9F14-42C5C483377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U872</xm:sqref>
        </x14:conditionalFormatting>
        <x14:conditionalFormatting xmlns:xm="http://schemas.microsoft.com/office/excel/2006/main">
          <x14:cfRule type="expression" priority="75540" id="{F4E7438D-4C0C-4254-8EF3-F347263C553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41" id="{4850B0A3-3221-4BAE-9095-AD539A8D22E0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F872</xm:sqref>
        </x14:conditionalFormatting>
        <x14:conditionalFormatting xmlns:xm="http://schemas.microsoft.com/office/excel/2006/main">
          <x14:cfRule type="expression" priority="75542" stopIfTrue="1" id="{A5DBB938-CED4-4879-BBAE-A7BB1ABEAFE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V872:W872</xm:sqref>
        </x14:conditionalFormatting>
        <x14:conditionalFormatting xmlns:xm="http://schemas.microsoft.com/office/excel/2006/main">
          <x14:cfRule type="expression" priority="75543" stopIfTrue="1" id="{CF2FA733-CAB1-4D34-A86A-29E77046FDCC}">
            <xm:f>ISBLANK('Priority Schedule'!#REF!)=TRUE</xm:f>
            <x14:dxf/>
          </x14:cfRule>
          <xm:sqref>V872:W872</xm:sqref>
        </x14:conditionalFormatting>
        <x14:conditionalFormatting xmlns:xm="http://schemas.microsoft.com/office/excel/2006/main">
          <x14:cfRule type="expression" priority="75544" stopIfTrue="1" id="{D09146DE-FAC5-46B1-B376-67EA2813DDF1}">
            <xm:f>ISBLANK('Priority Schedule'!#REF!)=TRUE</xm:f>
            <x14:dxf/>
          </x14:cfRule>
          <xm:sqref>Y1175:Y1180 O1175:P1180</xm:sqref>
        </x14:conditionalFormatting>
        <x14:conditionalFormatting xmlns:xm="http://schemas.microsoft.com/office/excel/2006/main">
          <x14:cfRule type="expression" priority="75546" stopIfTrue="1" id="{1F704EDD-4AD2-4760-BB2D-02661C3422F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AB650 R650:S650</xm:sqref>
        </x14:conditionalFormatting>
        <x14:conditionalFormatting xmlns:xm="http://schemas.microsoft.com/office/excel/2006/main">
          <x14:cfRule type="expression" priority="75548" stopIfTrue="1" id="{CB372C82-5793-478B-8FE6-5B1390C65656}">
            <xm:f>ISBLANK('Priority Schedule'!#REF!)=TRUE</xm:f>
            <x14:dxf/>
          </x14:cfRule>
          <xm:sqref>AB650 R650:S650</xm:sqref>
        </x14:conditionalFormatting>
        <x14:conditionalFormatting xmlns:xm="http://schemas.microsoft.com/office/excel/2006/main">
          <x14:cfRule type="expression" priority="75550" id="{6E2D85AD-8DF7-4BB6-BBBC-39CA9772FFE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51" id="{8696CE5F-165B-4573-AF8D-B599B04ED9A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Q650</xm:sqref>
        </x14:conditionalFormatting>
        <x14:conditionalFormatting xmlns:xm="http://schemas.microsoft.com/office/excel/2006/main">
          <x14:cfRule type="expression" priority="75552" id="{8271E8A8-E63B-4BDC-BE83-B65707C80EC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53" id="{4146CDEF-B1FF-4502-9698-80FBD4CB4B34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F650</xm:sqref>
        </x14:conditionalFormatting>
        <x14:conditionalFormatting xmlns:xm="http://schemas.microsoft.com/office/excel/2006/main">
          <x14:cfRule type="expression" priority="75554" stopIfTrue="1" id="{80821D3C-2BA2-4754-8F22-4E9F3024174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R626</xm:sqref>
        </x14:conditionalFormatting>
        <x14:conditionalFormatting xmlns:xm="http://schemas.microsoft.com/office/excel/2006/main">
          <x14:cfRule type="expression" priority="75555" stopIfTrue="1" id="{D6289574-7BEB-47E2-BF87-1BC89208A58B}">
            <xm:f>ISBLANK('Priority Schedule'!#REF!)=TRUE</xm:f>
            <x14:dxf/>
          </x14:cfRule>
          <xm:sqref>R626</xm:sqref>
        </x14:conditionalFormatting>
        <x14:conditionalFormatting xmlns:xm="http://schemas.microsoft.com/office/excel/2006/main">
          <x14:cfRule type="expression" priority="75556" id="{47810DA1-31D5-479F-A062-D84DE36A1DC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57" id="{B5028DDF-DF86-482E-8633-AC2C0DA3080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Q626</xm:sqref>
        </x14:conditionalFormatting>
        <x14:conditionalFormatting xmlns:xm="http://schemas.microsoft.com/office/excel/2006/main">
          <x14:cfRule type="expression" priority="75558" stopIfTrue="1" id="{3DD4ECBA-C1BD-4254-A9FD-1EFB11C80CAA}">
            <xm:f>ISBLANK('Priority Schedule'!#REF!)=TRUE</xm:f>
            <x14:dxf/>
          </x14:cfRule>
          <xm:sqref>S626</xm:sqref>
        </x14:conditionalFormatting>
        <x14:conditionalFormatting xmlns:xm="http://schemas.microsoft.com/office/excel/2006/main">
          <x14:cfRule type="expression" priority="75559" id="{2F2C6156-AE30-401C-9F58-0A6CBB3651C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60" id="{BB70C52F-F642-4FA0-B26C-9CC878B6DE79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F626</xm:sqref>
        </x14:conditionalFormatting>
        <x14:conditionalFormatting xmlns:xm="http://schemas.microsoft.com/office/excel/2006/main">
          <x14:cfRule type="expression" priority="75561" id="{F85B2379-06FB-450D-84AC-3EE10B7F14EA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62" id="{37396391-00C1-4A0D-839E-CAAA04096CB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E1165:E1172</xm:sqref>
        </x14:conditionalFormatting>
        <x14:conditionalFormatting xmlns:xm="http://schemas.microsoft.com/office/excel/2006/main">
          <x14:cfRule type="expression" priority="75563" id="{B75609A0-9A6C-4051-831D-14BC112A170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64" id="{6495954F-395E-442E-B94A-A940158C0F71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N1165:N1172</xm:sqref>
        </x14:conditionalFormatting>
        <x14:conditionalFormatting xmlns:xm="http://schemas.microsoft.com/office/excel/2006/main">
          <x14:cfRule type="expression" priority="75565" stopIfTrue="1" id="{0BC02AB7-403A-4D00-873F-F2F04A07D02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O1165:O1172</xm:sqref>
        </x14:conditionalFormatting>
        <x14:conditionalFormatting xmlns:xm="http://schemas.microsoft.com/office/excel/2006/main">
          <x14:cfRule type="expression" priority="75566" stopIfTrue="1" id="{D9646D8B-3DCF-4B3D-A365-6CA2483FACC2}">
            <xm:f>ISBLANK('Priority Schedule'!#REF!)=TRUE</xm:f>
            <x14:dxf/>
          </x14:cfRule>
          <xm:sqref>O1165:O1172</xm:sqref>
        </x14:conditionalFormatting>
        <x14:conditionalFormatting xmlns:xm="http://schemas.microsoft.com/office/excel/2006/main">
          <x14:cfRule type="expression" priority="75567" stopIfTrue="1" id="{3042C4A1-0F8E-4C55-9ECA-3589FC43FCD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Y1175:Y1180 O1175:P1180</xm:sqref>
        </x14:conditionalFormatting>
        <x14:conditionalFormatting xmlns:xm="http://schemas.microsoft.com/office/excel/2006/main">
          <x14:cfRule type="expression" priority="75569" id="{80D4B65C-010B-449B-8561-BDF958B80459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70" id="{03595570-4DC3-458A-A8BC-09BD92FB7512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E1174:E1180</xm:sqref>
        </x14:conditionalFormatting>
        <x14:conditionalFormatting xmlns:xm="http://schemas.microsoft.com/office/excel/2006/main">
          <x14:cfRule type="expression" priority="75571" id="{ABF1F959-AACF-4029-B546-5F445C4E059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72" id="{172CA500-54C9-4EAC-9DFE-5EAD04D9BEE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N1175:N1180</xm:sqref>
        </x14:conditionalFormatting>
        <x14:conditionalFormatting xmlns:xm="http://schemas.microsoft.com/office/excel/2006/main">
          <x14:cfRule type="expression" priority="75573" id="{32939B24-FCAE-45B6-AA3B-110BF14C46C0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74" id="{61FD8ECE-823B-4EBC-BFF5-7FF2AC92B90D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E1183</xm:sqref>
        </x14:conditionalFormatting>
        <x14:conditionalFormatting xmlns:xm="http://schemas.microsoft.com/office/excel/2006/main">
          <x14:cfRule type="expression" priority="75575" id="{883898C0-4E07-4B17-A393-D2CDD928DD9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76" id="{A1D0D209-9920-470A-B82A-E15C6B23E6C6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N1183</xm:sqref>
        </x14:conditionalFormatting>
        <x14:conditionalFormatting xmlns:xm="http://schemas.microsoft.com/office/excel/2006/main">
          <x14:cfRule type="expression" priority="75577" stopIfTrue="1" id="{A67C6BE0-9DCB-4F1D-81A3-5169EB52290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Y1183 O1183:P1183</xm:sqref>
        </x14:conditionalFormatting>
        <x14:conditionalFormatting xmlns:xm="http://schemas.microsoft.com/office/excel/2006/main">
          <x14:cfRule type="expression" priority="75579" stopIfTrue="1" id="{A7429E7B-992F-4E70-97EE-FF01BFF60C4E}">
            <xm:f>ISBLANK('Priority Schedule'!#REF!)=TRUE</xm:f>
            <x14:dxf/>
          </x14:cfRule>
          <xm:sqref>Y1183 O1183:P1183</xm:sqref>
        </x14:conditionalFormatting>
        <x14:conditionalFormatting xmlns:xm="http://schemas.microsoft.com/office/excel/2006/main">
          <x14:cfRule type="expression" priority="75581" stopIfTrue="1" id="{562F9E75-83A6-44BD-8A2D-DF6DF707B0F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Z1186:Z1209 O1186:Q1209</xm:sqref>
        </x14:conditionalFormatting>
        <x14:conditionalFormatting xmlns:xm="http://schemas.microsoft.com/office/excel/2006/main">
          <x14:cfRule type="expression" priority="75583" stopIfTrue="1" id="{450FC784-3D4A-4663-8179-8294ED0D8538}">
            <xm:f>ISBLANK('Priority Schedule'!#REF!)=TRUE</xm:f>
            <x14:dxf/>
          </x14:cfRule>
          <xm:sqref>Z1186:Z1209 O1186:Q1209</xm:sqref>
        </x14:conditionalFormatting>
        <x14:conditionalFormatting xmlns:xm="http://schemas.microsoft.com/office/excel/2006/main">
          <x14:cfRule type="expression" priority="75585" id="{F8BD6462-64FB-48EC-9A9A-250A9E707C62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586" id="{1CBFD04C-2145-4C11-ABD7-72C4BF1D38F2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E1186:E1209</xm:sqref>
        </x14:conditionalFormatting>
        <x14:conditionalFormatting xmlns:xm="http://schemas.microsoft.com/office/excel/2006/main">
          <x14:cfRule type="expression" priority="75587" id="{6BF0A65C-01F2-44C6-93C5-F240D892B61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588" id="{05EDF799-B325-4D4F-8B3E-6C638BD2803A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N1186:N1209</xm:sqref>
        </x14:conditionalFormatting>
        <x14:conditionalFormatting xmlns:xm="http://schemas.microsoft.com/office/excel/2006/main">
          <x14:cfRule type="expression" priority="75589" stopIfTrue="1" id="{B64ECD39-F8A3-48AA-9A97-FF9F5E6FB48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Z1211:Z1221 Z1223:Z1266 Z1268:Z1322 O1211:Q1221 O1223:Q1266 O1268:Q1322</xm:sqref>
        </x14:conditionalFormatting>
        <x14:conditionalFormatting xmlns:xm="http://schemas.microsoft.com/office/excel/2006/main">
          <x14:cfRule type="expression" priority="75595" stopIfTrue="1" id="{D9B78D28-B26F-4323-82CB-D002396300E0}">
            <xm:f>ISBLANK('Priority Schedule'!#REF!)=TRUE</xm:f>
            <x14:dxf/>
          </x14:cfRule>
          <xm:sqref>Z1211:Z1221 Z1223:Z1266 Z1268:Z1322 O1211:Q1221 O1223:Q1266 O1268:Q1322</xm:sqref>
        </x14:conditionalFormatting>
        <x14:conditionalFormatting xmlns:xm="http://schemas.microsoft.com/office/excel/2006/main">
          <x14:cfRule type="expression" priority="75601" id="{6B73F237-C6AF-45BF-B2A1-903FE3BCA59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602" id="{90631AF2-70BA-49FD-A4FF-EF6C18F5D9A0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E1211:E1221 E1223:E1266 E1268:E1322</xm:sqref>
        </x14:conditionalFormatting>
        <x14:conditionalFormatting xmlns:xm="http://schemas.microsoft.com/office/excel/2006/main">
          <x14:cfRule type="expression" priority="75607" id="{76318208-2DBD-4209-AE3D-E8805904B4E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08" id="{CB7ACBCD-A916-4FB3-8722-FA16FA4DBAC7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N1211:N1221 N1223:N1266 N1268:N1322</xm:sqref>
        </x14:conditionalFormatting>
        <x14:conditionalFormatting xmlns:xm="http://schemas.microsoft.com/office/excel/2006/main">
          <x14:cfRule type="expression" priority="75613" stopIfTrue="1" id="{356CA07B-5A41-46C7-AC48-7A27B3192EF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Z1325:Z1342 O1325:Q1342</xm:sqref>
        </x14:conditionalFormatting>
        <x14:conditionalFormatting xmlns:xm="http://schemas.microsoft.com/office/excel/2006/main">
          <x14:cfRule type="expression" priority="75615" stopIfTrue="1" id="{B92BCD7B-FB91-42A1-B2F0-7EBE2D89CD7D}">
            <xm:f>ISBLANK('Priority Schedule'!#REF!)=TRUE</xm:f>
            <x14:dxf/>
          </x14:cfRule>
          <xm:sqref>Z1325:Z1342 O1325:Q1342</xm:sqref>
        </x14:conditionalFormatting>
        <x14:conditionalFormatting xmlns:xm="http://schemas.microsoft.com/office/excel/2006/main">
          <x14:cfRule type="expression" priority="75617" id="{3216E705-B4E7-4F75-9835-DAFCCC6580E3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618" id="{65EC3BA8-0D9A-4414-9C43-A79F8698EE4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E1325:E1342</xm:sqref>
        </x14:conditionalFormatting>
        <x14:conditionalFormatting xmlns:xm="http://schemas.microsoft.com/office/excel/2006/main">
          <x14:cfRule type="expression" priority="75619" id="{0C302DA9-BA8E-4CEE-928F-D4C6B41F1ED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20" id="{D60AD653-602C-430E-97D6-701F71B2C19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N1325:N1342</xm:sqref>
        </x14:conditionalFormatting>
        <x14:conditionalFormatting xmlns:xm="http://schemas.microsoft.com/office/excel/2006/main">
          <x14:cfRule type="expression" priority="75621" stopIfTrue="1" id="{9B462863-90B6-433F-9310-03483BEBBD0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Z1345 O1345:Q1345</xm:sqref>
        </x14:conditionalFormatting>
        <x14:conditionalFormatting xmlns:xm="http://schemas.microsoft.com/office/excel/2006/main">
          <x14:cfRule type="expression" priority="75623" stopIfTrue="1" id="{65D2EC84-EC23-46D3-9DCE-FEE32F53F602}">
            <xm:f>ISBLANK('Priority Schedule'!#REF!)=TRUE</xm:f>
            <x14:dxf/>
          </x14:cfRule>
          <xm:sqref>Z1345 O1345:Q1345</xm:sqref>
        </x14:conditionalFormatting>
        <x14:conditionalFormatting xmlns:xm="http://schemas.microsoft.com/office/excel/2006/main">
          <x14:cfRule type="expression" priority="75625" id="{7578AAB7-1884-4E2A-8BEB-196AC92BACB0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626" id="{13C98F0A-3500-41D8-9CA9-1161613711A7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E1345</xm:sqref>
        </x14:conditionalFormatting>
        <x14:conditionalFormatting xmlns:xm="http://schemas.microsoft.com/office/excel/2006/main">
          <x14:cfRule type="expression" priority="75627" id="{8A375BEE-F08B-4343-88EF-7F24924B3D0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28" id="{2C0880D9-1B1C-488F-B4D5-7FA3C3EE4157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N1345</xm:sqref>
        </x14:conditionalFormatting>
        <x14:conditionalFormatting xmlns:xm="http://schemas.microsoft.com/office/excel/2006/main">
          <x14:cfRule type="expression" priority="75629" stopIfTrue="1" id="{CC8AFACB-6B9B-4C2E-9D13-13853C49202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Z1348 O1348:Q1348</xm:sqref>
        </x14:conditionalFormatting>
        <x14:conditionalFormatting xmlns:xm="http://schemas.microsoft.com/office/excel/2006/main">
          <x14:cfRule type="expression" priority="75631" stopIfTrue="1" id="{DA72DA82-B1AC-4000-AE75-93DF467698E9}">
            <xm:f>ISBLANK('Priority Schedule'!#REF!)=TRUE</xm:f>
            <x14:dxf/>
          </x14:cfRule>
          <xm:sqref>Z1348 O1348:Q1348</xm:sqref>
        </x14:conditionalFormatting>
        <x14:conditionalFormatting xmlns:xm="http://schemas.microsoft.com/office/excel/2006/main">
          <x14:cfRule type="expression" priority="75633" id="{E67EDC04-9F0C-4BF2-B038-96DCE87796D1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634" id="{2F7FD9F8-36E5-47EE-818F-6A8AD908FA16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E1348</xm:sqref>
        </x14:conditionalFormatting>
        <x14:conditionalFormatting xmlns:xm="http://schemas.microsoft.com/office/excel/2006/main">
          <x14:cfRule type="expression" priority="75635" id="{D69F75E7-15BB-4DCF-A2EB-B439B9976F0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36" id="{8CA942A6-6698-46E0-9EF7-E6E68F623E7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N1348</xm:sqref>
        </x14:conditionalFormatting>
        <x14:conditionalFormatting xmlns:xm="http://schemas.microsoft.com/office/excel/2006/main">
          <x14:cfRule type="expression" priority="75637" stopIfTrue="1" id="{C9654A85-9A26-4D92-AD11-14B66672FF5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P1351:P1362</xm:sqref>
        </x14:conditionalFormatting>
        <x14:conditionalFormatting xmlns:xm="http://schemas.microsoft.com/office/excel/2006/main">
          <x14:cfRule type="expression" priority="75638" stopIfTrue="1" id="{2745AA91-9688-4F15-8D3F-BC2D526889F5}">
            <xm:f>ISBLANK('Priority Schedule'!#REF!)=TRUE</xm:f>
            <x14:dxf/>
          </x14:cfRule>
          <xm:sqref>P1351:P1362</xm:sqref>
        </x14:conditionalFormatting>
        <x14:conditionalFormatting xmlns:xm="http://schemas.microsoft.com/office/excel/2006/main">
          <x14:cfRule type="expression" priority="75639" id="{1F578EB8-F66F-405B-BF0E-BBC9177ED4E5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640" id="{0A22EB19-6D7A-476B-B5F2-B2D5F1DD24B0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E1351:E1362</xm:sqref>
        </x14:conditionalFormatting>
        <x14:conditionalFormatting xmlns:xm="http://schemas.microsoft.com/office/excel/2006/main">
          <x14:cfRule type="expression" priority="75641" id="{705FFDCF-001B-4882-9430-A10D28FA612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42" id="{25DA067D-8A03-43C3-91FA-EBA0025780E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N1351:N1362</xm:sqref>
        </x14:conditionalFormatting>
        <x14:conditionalFormatting xmlns:xm="http://schemas.microsoft.com/office/excel/2006/main">
          <x14:cfRule type="expression" priority="75643" stopIfTrue="1" id="{98E82159-F91A-4B5A-A112-8ECE9503D62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O1365:Q1365 Z1365</xm:sqref>
        </x14:conditionalFormatting>
        <x14:conditionalFormatting xmlns:xm="http://schemas.microsoft.com/office/excel/2006/main">
          <x14:cfRule type="expression" priority="75645" stopIfTrue="1" id="{8FA4268F-AC20-4B5A-A3BB-9AD06BCAE021}">
            <xm:f>ISBLANK('Priority Schedule'!#REF!)=TRUE</xm:f>
            <x14:dxf/>
          </x14:cfRule>
          <xm:sqref>Z1365 O1365:Q1365</xm:sqref>
        </x14:conditionalFormatting>
        <x14:conditionalFormatting xmlns:xm="http://schemas.microsoft.com/office/excel/2006/main">
          <x14:cfRule type="expression" priority="75647" id="{302C73AC-22FC-40F7-B7A3-965FBB70538E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648" id="{744F1992-ED67-406B-A6D5-4B0E98333166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E1365</xm:sqref>
        </x14:conditionalFormatting>
        <x14:conditionalFormatting xmlns:xm="http://schemas.microsoft.com/office/excel/2006/main">
          <x14:cfRule type="expression" priority="75649" id="{91376876-6224-42B4-BFCD-624BE68DAAB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50" id="{0C49B16F-C79E-4C2E-97CC-56FE608025BF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N1365</xm:sqref>
        </x14:conditionalFormatting>
        <x14:conditionalFormatting xmlns:xm="http://schemas.microsoft.com/office/excel/2006/main">
          <x14:cfRule type="expression" priority="75652" stopIfTrue="1" id="{438D604B-A60B-4AF5-87D8-047952029A4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S903:T923</xm:sqref>
        </x14:conditionalFormatting>
        <x14:conditionalFormatting xmlns:xm="http://schemas.microsoft.com/office/excel/2006/main">
          <x14:cfRule type="expression" priority="75653" stopIfTrue="1" id="{802BAEF1-CD55-4D50-B5A2-52A478666B68}">
            <xm:f>ISBLANK('Priority Schedule'!#REF!)=TRUE</xm:f>
            <x14:dxf/>
          </x14:cfRule>
          <xm:sqref>S903:T923</xm:sqref>
        </x14:conditionalFormatting>
        <x14:conditionalFormatting xmlns:xm="http://schemas.microsoft.com/office/excel/2006/main">
          <x14:cfRule type="expression" priority="75654" stopIfTrue="1" id="{95C57A0A-E879-4B99-A2BE-68859692826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R1367:R1400 R1402:R1430 Q1401:S1401</xm:sqref>
        </x14:conditionalFormatting>
        <x14:conditionalFormatting xmlns:xm="http://schemas.microsoft.com/office/excel/2006/main">
          <x14:cfRule type="expression" priority="75657" stopIfTrue="1" id="{78984A21-11D4-4261-93F4-960CD91D8D83}">
            <xm:f>ISBLANK('Priority Schedule'!#REF!)=TRUE</xm:f>
            <x14:dxf/>
          </x14:cfRule>
          <xm:sqref>R1367:R1400 R1402:R1430 Q1401:S1401</xm:sqref>
        </x14:conditionalFormatting>
        <x14:conditionalFormatting xmlns:xm="http://schemas.microsoft.com/office/excel/2006/main">
          <x14:cfRule type="expression" priority="75660" id="{3CDA6468-93BD-4870-8AB5-D7EA4B64F4C4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661" id="{C18A5B18-C67E-4431-B783-46B7D5B8F3A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G1367:G1430</xm:sqref>
        </x14:conditionalFormatting>
        <x14:conditionalFormatting xmlns:xm="http://schemas.microsoft.com/office/excel/2006/main">
          <x14:cfRule type="expression" priority="75662" id="{91739410-15CA-474A-A2CB-00C9B9D63F7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63" id="{C33EFF24-867A-4F10-9CC3-E8F5E0660BE0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P1367:P1430</xm:sqref>
        </x14:conditionalFormatting>
        <x14:conditionalFormatting xmlns:xm="http://schemas.microsoft.com/office/excel/2006/main">
          <x14:cfRule type="expression" priority="75664" id="{C7EA8720-1495-4B25-95E9-4940A2FC653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65" id="{9670E402-E3FA-4F14-A144-240BD43DE637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P1381</xm:sqref>
        </x14:conditionalFormatting>
        <x14:conditionalFormatting xmlns:xm="http://schemas.microsoft.com/office/excel/2006/main">
          <x14:cfRule type="expression" priority="75666" stopIfTrue="1" id="{A1F01A17-F710-4205-A4DF-F32D01B7A15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Q1433:S1434 AB1433:AB1434 AB1436 Q1436:S1436</xm:sqref>
        </x14:conditionalFormatting>
        <x14:conditionalFormatting xmlns:xm="http://schemas.microsoft.com/office/excel/2006/main">
          <x14:cfRule type="expression" priority="75668" stopIfTrue="1" id="{B041B00C-D441-438F-B147-B53D49413936}">
            <xm:f>ISBLANK('Priority Schedule'!#REF!)=TRUE</xm:f>
            <x14:dxf/>
          </x14:cfRule>
          <xm:sqref>AB1433:AB1434 Q1433:S1434 Q1436:S1436 AB1436</xm:sqref>
        </x14:conditionalFormatting>
        <x14:conditionalFormatting xmlns:xm="http://schemas.microsoft.com/office/excel/2006/main">
          <x14:cfRule type="expression" priority="75670" id="{D5095DE8-FCDE-43D3-97D8-77F22D10BA3E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671" id="{CAA9AAB0-2C5B-4D65-8B15-A3664E490BDB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G1433:G1434 G1436</xm:sqref>
        </x14:conditionalFormatting>
        <x14:conditionalFormatting xmlns:xm="http://schemas.microsoft.com/office/excel/2006/main">
          <x14:cfRule type="expression" priority="75672" id="{3732B15B-49A7-490C-AE65-4897833E93E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73" id="{BC467030-546E-4586-AE47-7D195E25DF96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P1433:P1434 P1436</xm:sqref>
        </x14:conditionalFormatting>
        <x14:conditionalFormatting xmlns:xm="http://schemas.microsoft.com/office/excel/2006/main">
          <x14:cfRule type="expression" priority="75674" id="{9149B219-5DC1-4D67-B160-44411665B395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675" id="{4662AB2A-AA83-4BF2-BDB9-A785126588D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G1437:G1438</xm:sqref>
        </x14:conditionalFormatting>
        <x14:conditionalFormatting xmlns:xm="http://schemas.microsoft.com/office/excel/2006/main">
          <x14:cfRule type="expression" priority="75676" id="{D130A3C6-86B9-4049-94E3-6802777AD28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77" id="{4C82446E-69D0-4EC9-803E-129DC4810FC1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P1437:P1438</xm:sqref>
        </x14:conditionalFormatting>
        <x14:conditionalFormatting xmlns:xm="http://schemas.microsoft.com/office/excel/2006/main">
          <x14:cfRule type="expression" priority="75678" stopIfTrue="1" id="{E0DA713E-C484-49DF-8813-0BEDBADC1C3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Q1437:S1438 AB1437:AB1438</xm:sqref>
        </x14:conditionalFormatting>
        <x14:conditionalFormatting xmlns:xm="http://schemas.microsoft.com/office/excel/2006/main">
          <x14:cfRule type="expression" priority="75680" stopIfTrue="1" id="{EB009811-4C17-4B54-A1EB-A7ABB7732A43}">
            <xm:f>ISBLANK('Priority Schedule'!#REF!)=TRUE</xm:f>
            <x14:dxf/>
          </x14:cfRule>
          <xm:sqref>AB1437:AB1438 Q1437:S1438</xm:sqref>
        </x14:conditionalFormatting>
        <x14:conditionalFormatting xmlns:xm="http://schemas.microsoft.com/office/excel/2006/main">
          <x14:cfRule type="expression" priority="75682" stopIfTrue="1" id="{F36BE7CD-6433-4525-962E-BABD02E6FBC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Q1441:S1442 AB1441:AB1442</xm:sqref>
        </x14:conditionalFormatting>
        <x14:conditionalFormatting xmlns:xm="http://schemas.microsoft.com/office/excel/2006/main">
          <x14:cfRule type="expression" priority="75684" stopIfTrue="1" id="{3AF8AF99-D0D8-483C-9DF8-BEA629F172F3}">
            <xm:f>ISBLANK('Priority Schedule'!#REF!)=TRUE</xm:f>
            <x14:dxf/>
          </x14:cfRule>
          <xm:sqref>AB1441:AB1442 Q1441:S1442</xm:sqref>
        </x14:conditionalFormatting>
        <x14:conditionalFormatting xmlns:xm="http://schemas.microsoft.com/office/excel/2006/main">
          <x14:cfRule type="expression" priority="75686" id="{B3C949CC-443F-4D00-BC90-E5230F116560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687" id="{53B6A465-8E76-464E-9E08-C26191879EF2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G1441:G1442</xm:sqref>
        </x14:conditionalFormatting>
        <x14:conditionalFormatting xmlns:xm="http://schemas.microsoft.com/office/excel/2006/main">
          <x14:cfRule type="expression" priority="75688" id="{2798D868-CDE3-45C7-B890-9DE3F2EB141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89" id="{D58C459B-61D9-42BF-B7C7-021FE2AEA8D8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P1441:P1442</xm:sqref>
        </x14:conditionalFormatting>
        <x14:conditionalFormatting xmlns:xm="http://schemas.microsoft.com/office/excel/2006/main">
          <x14:cfRule type="expression" priority="75690" stopIfTrue="1" id="{CB8D3EE2-D2A0-4803-A242-F62419DFB4C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AB1446:AB1453 Q1446:S1453</xm:sqref>
        </x14:conditionalFormatting>
        <x14:conditionalFormatting xmlns:xm="http://schemas.microsoft.com/office/excel/2006/main">
          <x14:cfRule type="expression" priority="75692" stopIfTrue="1" id="{35FA4540-C116-4134-8D85-2A56832B275C}">
            <xm:f>ISBLANK('Priority Schedule'!#REF!)=TRUE</xm:f>
            <x14:dxf/>
          </x14:cfRule>
          <xm:sqref>AB1446:AB1453 Q1446:S1453</xm:sqref>
        </x14:conditionalFormatting>
        <x14:conditionalFormatting xmlns:xm="http://schemas.microsoft.com/office/excel/2006/main">
          <x14:cfRule type="expression" priority="75694" id="{D6D9DCCF-F199-4200-8624-405556FEC14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75695" id="{FF70EB46-70B2-470F-AEB7-BBC6148F9427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G1446:G1453</xm:sqref>
        </x14:conditionalFormatting>
        <x14:conditionalFormatting xmlns:xm="http://schemas.microsoft.com/office/excel/2006/main">
          <x14:cfRule type="expression" priority="75696" id="{0CEAAA6F-DAEA-46B7-971F-69DC20C5B12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75697" id="{E11AF543-7381-4355-9E5E-0E3B7814AF80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P1446:P1453</xm:sqref>
        </x14:conditionalFormatting>
        <x14:conditionalFormatting xmlns:xm="http://schemas.microsoft.com/office/excel/2006/main">
          <x14:cfRule type="expression" priority="75708" stopIfTrue="1" id="{6BCBC03F-602C-428A-A838-2FBCDFCFF6B2}">
            <xm:f>ISBLANK('Priority Schedule'!H1)=TRUE</xm:f>
            <x14:dxf>
              <fill>
                <patternFill patternType="none">
                  <bgColor auto="1"/>
                </patternFill>
              </fill>
            </x14:dxf>
          </x14:cfRule>
          <xm:sqref>F2</xm:sqref>
        </x14:conditionalFormatting>
        <x14:conditionalFormatting xmlns:xm="http://schemas.microsoft.com/office/excel/2006/main">
          <x14:cfRule type="expression" priority="75718" stopIfTrue="1" id="{D2F91408-3BC2-4C90-AE88-00B6B827E689}">
            <xm:f>ISBLANK('Priority Schedule'!J1)=FALSE</xm:f>
            <x14:dxf>
              <fill>
                <patternFill patternType="solid">
                  <bgColor rgb="FF92D050"/>
                </patternFill>
              </fill>
            </x14:dxf>
          </x14:cfRule>
          <xm:sqref>F2</xm:sqref>
        </x14:conditionalFormatting>
        <x14:conditionalFormatting xmlns:xm="http://schemas.microsoft.com/office/excel/2006/main">
          <x14:cfRule type="expression" priority="75737" id="{C2BDC08B-C67D-4030-A34C-68E28339B1F7}">
            <xm:f>('Priority Schedule'!S1="YES")</xm:f>
            <x14:dxf>
              <fill>
                <patternFill patternType="none">
                  <bgColor auto="1"/>
                </patternFill>
              </fill>
            </x14:dxf>
          </x14:cfRule>
          <xm:sqref>N2</xm:sqref>
        </x14:conditionalFormatting>
        <x14:conditionalFormatting xmlns:xm="http://schemas.microsoft.com/office/excel/2006/main">
          <x14:cfRule type="expression" priority="75738" stopIfTrue="1" id="{B10C4760-BA1D-45D1-B613-F57967995D72}">
            <xm:f>ISBLANK('Priority Schedule'!S1)=TRUE</xm:f>
            <x14:dxf/>
          </x14:cfRule>
          <xm:sqref>O2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N1471"/>
  <sheetViews>
    <sheetView zoomScale="80" zoomScaleNormal="80" workbookViewId="0">
      <pane ySplit="1" topLeftCell="A1406" activePane="bottomLeft" state="frozen"/>
      <selection pane="bottomLeft" activeCell="A1421" sqref="A1421:AG1471"/>
    </sheetView>
  </sheetViews>
  <sheetFormatPr defaultRowHeight="15" x14ac:dyDescent="0.25"/>
  <cols>
    <col min="1" max="1" width="40" bestFit="1" customWidth="1"/>
    <col min="3" max="3" width="9.5703125" bestFit="1" customWidth="1"/>
    <col min="4" max="4" width="11.28515625" customWidth="1"/>
    <col min="5" max="5" width="8.140625" bestFit="1" customWidth="1"/>
    <col min="6" max="6" width="53.7109375" customWidth="1"/>
    <col min="7" max="7" width="59.140625" customWidth="1"/>
    <col min="8" max="8" width="14.28515625" bestFit="1" customWidth="1"/>
    <col min="9" max="13" width="14.28515625" customWidth="1"/>
    <col min="14" max="17" width="10.140625" customWidth="1"/>
    <col min="18" max="18" width="14.28515625" customWidth="1"/>
    <col min="19" max="19" width="15" customWidth="1"/>
    <col min="20" max="20" width="15.28515625" customWidth="1"/>
    <col min="21" max="21" width="19.140625" bestFit="1" customWidth="1"/>
    <col min="22" max="22" width="11" customWidth="1"/>
    <col min="23" max="23" width="11.28515625" customWidth="1"/>
    <col min="24" max="24" width="11.5703125" customWidth="1"/>
    <col min="25" max="28" width="12.85546875" customWidth="1"/>
    <col min="29" max="29" width="13.28515625" customWidth="1"/>
    <col min="30" max="30" width="8.140625" customWidth="1"/>
    <col min="31" max="31" width="7.28515625" customWidth="1"/>
    <col min="32" max="32" width="89.140625" bestFit="1" customWidth="1"/>
    <col min="33" max="33" width="0" hidden="1" customWidth="1"/>
  </cols>
  <sheetData>
    <row r="1" spans="1:41" s="576" customFormat="1" ht="63" customHeight="1" x14ac:dyDescent="0.2">
      <c r="A1" s="1827" t="s">
        <v>0</v>
      </c>
      <c r="B1" s="1827" t="s">
        <v>1</v>
      </c>
      <c r="C1" s="1828" t="s">
        <v>2</v>
      </c>
      <c r="D1" s="1829" t="s">
        <v>3</v>
      </c>
      <c r="E1" s="1830" t="s">
        <v>4</v>
      </c>
      <c r="F1" s="1829" t="s">
        <v>5</v>
      </c>
      <c r="G1" s="1831" t="s">
        <v>6</v>
      </c>
      <c r="H1" s="1832" t="s">
        <v>7</v>
      </c>
      <c r="I1" s="1831" t="s">
        <v>8</v>
      </c>
      <c r="J1" s="1831" t="s">
        <v>9</v>
      </c>
      <c r="K1" s="1833" t="s">
        <v>10</v>
      </c>
      <c r="L1" s="1833" t="s">
        <v>11</v>
      </c>
      <c r="M1" s="1834" t="s">
        <v>12</v>
      </c>
      <c r="N1" s="1828" t="s">
        <v>13</v>
      </c>
      <c r="O1" s="1828" t="s">
        <v>14</v>
      </c>
      <c r="P1" s="1828" t="s">
        <v>15</v>
      </c>
      <c r="Q1" s="1831" t="s">
        <v>16</v>
      </c>
      <c r="R1" s="1832" t="s">
        <v>17</v>
      </c>
      <c r="S1" s="1835" t="s">
        <v>18</v>
      </c>
      <c r="T1" s="1836" t="s">
        <v>19</v>
      </c>
      <c r="U1" s="1831" t="s">
        <v>20</v>
      </c>
      <c r="V1" s="1831" t="s">
        <v>21</v>
      </c>
      <c r="W1" s="1828" t="s">
        <v>22</v>
      </c>
      <c r="X1" s="1831" t="s">
        <v>23</v>
      </c>
      <c r="Y1" s="1834" t="s">
        <v>24</v>
      </c>
      <c r="Z1" s="1834" t="s">
        <v>25</v>
      </c>
      <c r="AA1" s="1834" t="s">
        <v>26</v>
      </c>
      <c r="AB1" s="1833" t="s">
        <v>27</v>
      </c>
      <c r="AC1" s="1832" t="s">
        <v>28</v>
      </c>
      <c r="AD1" s="1837" t="s">
        <v>29</v>
      </c>
      <c r="AE1" s="1838" t="s">
        <v>30</v>
      </c>
      <c r="AF1" s="1831" t="s">
        <v>31</v>
      </c>
      <c r="AG1" s="1831" t="s">
        <v>32</v>
      </c>
      <c r="AM1" s="578"/>
      <c r="AN1" s="578"/>
      <c r="AO1" s="578"/>
    </row>
    <row r="2" spans="1:41" s="576" customFormat="1" ht="15" customHeight="1" x14ac:dyDescent="0.2">
      <c r="A2" s="1839" t="s">
        <v>3593</v>
      </c>
      <c r="B2" s="1840">
        <v>46380</v>
      </c>
      <c r="C2" s="1841">
        <v>27703</v>
      </c>
      <c r="D2" s="1842">
        <v>102</v>
      </c>
      <c r="E2" s="1843" t="s">
        <v>3594</v>
      </c>
      <c r="F2" s="1844" t="s">
        <v>1200</v>
      </c>
      <c r="G2" s="1845"/>
      <c r="H2" s="1846">
        <v>43377</v>
      </c>
      <c r="I2" s="1847">
        <v>43437</v>
      </c>
      <c r="J2" s="1847" t="s">
        <v>3595</v>
      </c>
      <c r="K2" s="1848"/>
      <c r="L2" s="1849">
        <v>203</v>
      </c>
      <c r="M2" s="1849">
        <v>0</v>
      </c>
      <c r="N2" s="1849">
        <v>177</v>
      </c>
      <c r="O2" s="1849">
        <v>0</v>
      </c>
      <c r="P2" s="1847">
        <v>43507</v>
      </c>
      <c r="Q2" s="1850" t="s">
        <v>590</v>
      </c>
      <c r="R2" s="1847" t="s">
        <v>590</v>
      </c>
      <c r="S2" s="1850" t="s">
        <v>590</v>
      </c>
      <c r="T2" s="1851"/>
      <c r="U2" s="1841">
        <v>27703</v>
      </c>
      <c r="V2" s="1849">
        <v>193</v>
      </c>
      <c r="W2" s="1849">
        <v>193</v>
      </c>
      <c r="X2" s="1850">
        <v>43535</v>
      </c>
      <c r="Y2" s="1852">
        <v>1</v>
      </c>
      <c r="Z2" s="1847"/>
      <c r="AA2" s="1847">
        <v>43536</v>
      </c>
      <c r="AB2" s="1850" t="s">
        <v>590</v>
      </c>
      <c r="AC2" s="1843" t="s">
        <v>2182</v>
      </c>
      <c r="AD2" s="1853"/>
      <c r="AE2" s="577"/>
      <c r="AM2" s="578"/>
      <c r="AN2" s="578"/>
      <c r="AO2" s="578"/>
    </row>
    <row r="3" spans="1:41" s="576" customFormat="1" ht="15" customHeight="1" x14ac:dyDescent="0.2">
      <c r="A3" s="1839" t="s">
        <v>3593</v>
      </c>
      <c r="B3" s="1840">
        <v>46380</v>
      </c>
      <c r="C3" s="1841">
        <v>27706</v>
      </c>
      <c r="D3" s="1842">
        <v>105</v>
      </c>
      <c r="E3" s="1843" t="s">
        <v>3596</v>
      </c>
      <c r="F3" s="1844" t="s">
        <v>127</v>
      </c>
      <c r="G3" s="1845"/>
      <c r="H3" s="1846">
        <v>43350</v>
      </c>
      <c r="I3" s="1847">
        <v>43445</v>
      </c>
      <c r="J3" s="1847" t="s">
        <v>3597</v>
      </c>
      <c r="K3" s="1848"/>
      <c r="L3" s="1851">
        <v>247</v>
      </c>
      <c r="M3" s="1851">
        <v>0</v>
      </c>
      <c r="N3" s="1851">
        <v>186</v>
      </c>
      <c r="O3" s="1851">
        <v>0</v>
      </c>
      <c r="P3" s="1847">
        <v>43514</v>
      </c>
      <c r="Q3" s="1850" t="s">
        <v>590</v>
      </c>
      <c r="R3" s="1847" t="s">
        <v>590</v>
      </c>
      <c r="S3" s="1850" t="s">
        <v>590</v>
      </c>
      <c r="T3" s="1851"/>
      <c r="U3" s="1841">
        <v>27706</v>
      </c>
      <c r="V3" s="1849">
        <v>303</v>
      </c>
      <c r="W3" s="1849">
        <v>303</v>
      </c>
      <c r="X3" s="696">
        <v>43539</v>
      </c>
      <c r="Y3" s="683">
        <v>2</v>
      </c>
      <c r="Z3" s="679"/>
      <c r="AA3" s="679">
        <v>43546</v>
      </c>
      <c r="AB3" s="1850" t="s">
        <v>590</v>
      </c>
      <c r="AC3" s="1843" t="s">
        <v>2451</v>
      </c>
      <c r="AD3" s="1853"/>
      <c r="AE3" s="577"/>
      <c r="AM3" s="578"/>
      <c r="AN3" s="578"/>
      <c r="AO3" s="578"/>
    </row>
    <row r="4" spans="1:41" s="576" customFormat="1" ht="15" customHeight="1" x14ac:dyDescent="0.2">
      <c r="A4" s="1839" t="s">
        <v>3593</v>
      </c>
      <c r="B4" s="1840">
        <v>46380</v>
      </c>
      <c r="C4" s="1841">
        <v>27708</v>
      </c>
      <c r="D4" s="1842">
        <v>107</v>
      </c>
      <c r="E4" s="1843" t="s">
        <v>3598</v>
      </c>
      <c r="F4" s="1844" t="s">
        <v>1002</v>
      </c>
      <c r="G4" s="1845"/>
      <c r="H4" s="1846">
        <v>43371</v>
      </c>
      <c r="I4" s="1847">
        <v>43425</v>
      </c>
      <c r="J4" s="1847" t="s">
        <v>3599</v>
      </c>
      <c r="K4" s="1848"/>
      <c r="L4" s="1849">
        <v>133</v>
      </c>
      <c r="M4" s="1849">
        <v>0</v>
      </c>
      <c r="N4" s="1849">
        <v>54</v>
      </c>
      <c r="O4" s="1849">
        <v>0</v>
      </c>
      <c r="P4" s="1847">
        <v>43514</v>
      </c>
      <c r="Q4" s="1850" t="s">
        <v>590</v>
      </c>
      <c r="R4" s="1847" t="s">
        <v>590</v>
      </c>
      <c r="S4" s="1850" t="s">
        <v>590</v>
      </c>
      <c r="T4" s="1851"/>
      <c r="U4" s="1841">
        <v>27708</v>
      </c>
      <c r="V4" s="1849">
        <v>133</v>
      </c>
      <c r="W4" s="1849">
        <v>133</v>
      </c>
      <c r="X4" s="1850">
        <v>43544</v>
      </c>
      <c r="Y4" s="1852">
        <v>2</v>
      </c>
      <c r="Z4" s="1847"/>
      <c r="AA4" s="1850">
        <v>43546</v>
      </c>
      <c r="AB4" s="1850" t="s">
        <v>590</v>
      </c>
      <c r="AC4" s="1843" t="s">
        <v>2616</v>
      </c>
      <c r="AD4" s="1853"/>
      <c r="AE4" s="577"/>
      <c r="AM4" s="578"/>
      <c r="AN4" s="578"/>
      <c r="AO4" s="578"/>
    </row>
    <row r="5" spans="1:41" s="576" customFormat="1" ht="15" customHeight="1" x14ac:dyDescent="0.2">
      <c r="A5" s="1839" t="s">
        <v>3593</v>
      </c>
      <c r="B5" s="1840">
        <v>46380</v>
      </c>
      <c r="C5" s="1841">
        <v>27710</v>
      </c>
      <c r="D5" s="1842">
        <v>109</v>
      </c>
      <c r="E5" s="1843" t="s">
        <v>3600</v>
      </c>
      <c r="F5" s="1844" t="s">
        <v>1200</v>
      </c>
      <c r="G5" s="1845"/>
      <c r="H5" s="1846">
        <v>43425</v>
      </c>
      <c r="I5" s="1847">
        <v>43447</v>
      </c>
      <c r="J5" s="1847" t="s">
        <v>3601</v>
      </c>
      <c r="K5" s="1848"/>
      <c r="L5" s="1849">
        <v>95</v>
      </c>
      <c r="M5" s="1849">
        <v>0</v>
      </c>
      <c r="N5" s="1849">
        <v>135</v>
      </c>
      <c r="O5" s="1849">
        <v>0</v>
      </c>
      <c r="P5" s="1847">
        <v>43518</v>
      </c>
      <c r="Q5" s="1850" t="s">
        <v>590</v>
      </c>
      <c r="R5" s="1847" t="s">
        <v>590</v>
      </c>
      <c r="S5" s="1850" t="s">
        <v>590</v>
      </c>
      <c r="T5" s="1851"/>
      <c r="U5" s="1841">
        <v>27710</v>
      </c>
      <c r="V5" s="1849">
        <v>130</v>
      </c>
      <c r="W5" s="1849">
        <v>130</v>
      </c>
      <c r="X5" s="696">
        <v>43544</v>
      </c>
      <c r="Y5" s="683">
        <v>2</v>
      </c>
      <c r="Z5" s="679"/>
      <c r="AA5" s="696">
        <v>43546</v>
      </c>
      <c r="AB5" s="1850" t="s">
        <v>590</v>
      </c>
      <c r="AC5" s="1843" t="s">
        <v>2616</v>
      </c>
      <c r="AD5" s="1853" t="s">
        <v>3602</v>
      </c>
      <c r="AE5" s="577"/>
      <c r="AM5" s="578"/>
      <c r="AN5" s="578"/>
      <c r="AO5" s="578"/>
    </row>
    <row r="6" spans="1:41" s="576" customFormat="1" ht="15" customHeight="1" x14ac:dyDescent="0.2">
      <c r="A6" s="1839" t="s">
        <v>3593</v>
      </c>
      <c r="B6" s="1840">
        <v>46380</v>
      </c>
      <c r="C6" s="1841">
        <v>27705</v>
      </c>
      <c r="D6" s="1842">
        <v>104</v>
      </c>
      <c r="E6" s="1843" t="s">
        <v>3603</v>
      </c>
      <c r="F6" s="1844" t="s">
        <v>1177</v>
      </c>
      <c r="G6" s="1845"/>
      <c r="H6" s="1846">
        <v>43315</v>
      </c>
      <c r="I6" s="1847">
        <v>43425</v>
      </c>
      <c r="J6" s="1847" t="s">
        <v>3597</v>
      </c>
      <c r="K6" s="1848"/>
      <c r="L6" s="1849">
        <v>37</v>
      </c>
      <c r="M6" s="1849">
        <v>0</v>
      </c>
      <c r="N6" s="1849">
        <v>3</v>
      </c>
      <c r="O6" s="1849">
        <v>0</v>
      </c>
      <c r="P6" s="1847">
        <v>43521</v>
      </c>
      <c r="Q6" s="1850" t="s">
        <v>590</v>
      </c>
      <c r="R6" s="1847" t="s">
        <v>590</v>
      </c>
      <c r="S6" s="1850" t="s">
        <v>590</v>
      </c>
      <c r="T6" s="1851"/>
      <c r="U6" s="1841">
        <v>27705</v>
      </c>
      <c r="V6" s="1849">
        <v>4</v>
      </c>
      <c r="W6" s="1849">
        <v>4</v>
      </c>
      <c r="X6" s="1850">
        <v>43535</v>
      </c>
      <c r="Y6" s="1852">
        <v>1</v>
      </c>
      <c r="Z6" s="1847"/>
      <c r="AA6" s="1850">
        <v>43536</v>
      </c>
      <c r="AB6" s="1850" t="s">
        <v>590</v>
      </c>
      <c r="AC6" s="1843" t="s">
        <v>2182</v>
      </c>
      <c r="AD6" s="1853" t="s">
        <v>3602</v>
      </c>
      <c r="AE6" s="577"/>
      <c r="AM6" s="578"/>
      <c r="AN6" s="578"/>
      <c r="AO6" s="578"/>
    </row>
    <row r="7" spans="1:41" s="576" customFormat="1" ht="15" customHeight="1" x14ac:dyDescent="0.2">
      <c r="A7" s="1839" t="s">
        <v>3593</v>
      </c>
      <c r="B7" s="1840">
        <v>46380</v>
      </c>
      <c r="C7" s="741">
        <v>27711</v>
      </c>
      <c r="D7" s="1842">
        <v>110</v>
      </c>
      <c r="E7" s="1843" t="s">
        <v>3604</v>
      </c>
      <c r="F7" s="1844" t="s">
        <v>3605</v>
      </c>
      <c r="G7" s="1845"/>
      <c r="H7" s="1846">
        <v>43350</v>
      </c>
      <c r="I7" s="1847">
        <v>43427</v>
      </c>
      <c r="J7" s="1847" t="s">
        <v>3599</v>
      </c>
      <c r="K7" s="1848"/>
      <c r="L7" s="1849">
        <v>3</v>
      </c>
      <c r="M7" s="1849">
        <v>0</v>
      </c>
      <c r="N7" s="1849">
        <v>1</v>
      </c>
      <c r="O7" s="1849">
        <v>0</v>
      </c>
      <c r="P7" s="1847">
        <v>43521</v>
      </c>
      <c r="Q7" s="1850" t="s">
        <v>590</v>
      </c>
      <c r="R7" s="1847" t="s">
        <v>590</v>
      </c>
      <c r="S7" s="1850" t="s">
        <v>590</v>
      </c>
      <c r="T7" s="1851"/>
      <c r="U7" s="1841">
        <v>27711</v>
      </c>
      <c r="V7" s="1849">
        <v>7</v>
      </c>
      <c r="W7" s="1849">
        <v>7</v>
      </c>
      <c r="X7" s="1850">
        <v>43544</v>
      </c>
      <c r="Y7" s="1852">
        <v>2</v>
      </c>
      <c r="Z7" s="1847"/>
      <c r="AA7" s="1850">
        <v>43546</v>
      </c>
      <c r="AB7" s="1850"/>
      <c r="AC7" s="1843" t="s">
        <v>2616</v>
      </c>
      <c r="AD7" s="1853" t="s">
        <v>3602</v>
      </c>
      <c r="AE7" s="577"/>
      <c r="AM7" s="578"/>
      <c r="AN7" s="578"/>
      <c r="AO7" s="578"/>
    </row>
    <row r="8" spans="1:41" s="576" customFormat="1" ht="15" customHeight="1" x14ac:dyDescent="0.2">
      <c r="A8" s="1839" t="s">
        <v>3593</v>
      </c>
      <c r="B8" s="1840">
        <v>46380</v>
      </c>
      <c r="C8" s="1841">
        <v>29117</v>
      </c>
      <c r="D8" s="1842">
        <v>103</v>
      </c>
      <c r="E8" s="1843" t="s">
        <v>3606</v>
      </c>
      <c r="F8" s="1844" t="s">
        <v>2599</v>
      </c>
      <c r="G8" s="1845"/>
      <c r="H8" s="1846">
        <v>43363</v>
      </c>
      <c r="I8" s="1847">
        <v>43425</v>
      </c>
      <c r="J8" s="1847" t="s">
        <v>3595</v>
      </c>
      <c r="K8" s="1848"/>
      <c r="L8" s="1849">
        <v>51</v>
      </c>
      <c r="M8" s="1849">
        <v>0</v>
      </c>
      <c r="N8" s="1849">
        <v>25</v>
      </c>
      <c r="O8" s="1849">
        <v>0</v>
      </c>
      <c r="P8" s="1847">
        <v>43523</v>
      </c>
      <c r="Q8" s="1850" t="s">
        <v>590</v>
      </c>
      <c r="R8" s="1847" t="s">
        <v>590</v>
      </c>
      <c r="S8" s="1850" t="s">
        <v>590</v>
      </c>
      <c r="T8" s="1851"/>
      <c r="U8" s="1841">
        <v>29117</v>
      </c>
      <c r="V8" s="1849">
        <v>50</v>
      </c>
      <c r="W8" s="1849">
        <v>50</v>
      </c>
      <c r="X8" s="1850">
        <v>43535</v>
      </c>
      <c r="Y8" s="1852">
        <v>1</v>
      </c>
      <c r="Z8" s="1847"/>
      <c r="AA8" s="1850">
        <v>43536</v>
      </c>
      <c r="AB8" s="1850" t="s">
        <v>590</v>
      </c>
      <c r="AC8" s="1843" t="s">
        <v>2182</v>
      </c>
      <c r="AD8" s="1853" t="s">
        <v>3602</v>
      </c>
      <c r="AE8" s="577"/>
      <c r="AM8" s="578"/>
      <c r="AN8" s="578"/>
      <c r="AO8" s="578"/>
    </row>
    <row r="9" spans="1:41" s="576" customFormat="1" ht="15.75" customHeight="1" x14ac:dyDescent="0.2">
      <c r="A9" s="1839" t="s">
        <v>3593</v>
      </c>
      <c r="B9" s="1840">
        <v>46380</v>
      </c>
      <c r="C9" s="1841">
        <v>27709</v>
      </c>
      <c r="D9" s="1842">
        <v>108</v>
      </c>
      <c r="E9" s="1843" t="s">
        <v>3607</v>
      </c>
      <c r="F9" s="1844" t="s">
        <v>121</v>
      </c>
      <c r="G9" s="1845"/>
      <c r="H9" s="1846">
        <v>43357</v>
      </c>
      <c r="I9" s="1847">
        <v>43425</v>
      </c>
      <c r="J9" s="1847" t="s">
        <v>3599</v>
      </c>
      <c r="K9" s="1848"/>
      <c r="L9" s="1849">
        <v>35</v>
      </c>
      <c r="M9" s="1849">
        <v>0</v>
      </c>
      <c r="N9" s="1849">
        <v>22</v>
      </c>
      <c r="O9" s="1849">
        <v>0</v>
      </c>
      <c r="P9" s="1847">
        <v>43523</v>
      </c>
      <c r="Q9" s="1850" t="s">
        <v>590</v>
      </c>
      <c r="R9" s="1847" t="s">
        <v>590</v>
      </c>
      <c r="S9" s="1850" t="s">
        <v>590</v>
      </c>
      <c r="T9" s="1851"/>
      <c r="U9" s="1841">
        <v>27709</v>
      </c>
      <c r="V9" s="1849">
        <v>21</v>
      </c>
      <c r="W9" s="1849">
        <v>21</v>
      </c>
      <c r="X9" s="1850">
        <v>43544</v>
      </c>
      <c r="Y9" s="1852">
        <v>2</v>
      </c>
      <c r="Z9" s="1847"/>
      <c r="AA9" s="1850">
        <v>43546</v>
      </c>
      <c r="AB9" s="1850" t="s">
        <v>590</v>
      </c>
      <c r="AC9" s="1843" t="s">
        <v>2616</v>
      </c>
      <c r="AD9" s="1853" t="s">
        <v>3602</v>
      </c>
      <c r="AE9" s="577"/>
      <c r="AM9" s="578"/>
      <c r="AN9" s="578"/>
      <c r="AO9" s="578"/>
    </row>
    <row r="10" spans="1:41" s="576" customFormat="1" ht="14.25" customHeight="1" x14ac:dyDescent="0.2">
      <c r="A10" s="1839" t="s">
        <v>3593</v>
      </c>
      <c r="B10" s="1840">
        <v>46380</v>
      </c>
      <c r="C10" s="1854">
        <v>27712</v>
      </c>
      <c r="D10" s="1842">
        <v>120</v>
      </c>
      <c r="E10" s="1843" t="s">
        <v>3608</v>
      </c>
      <c r="F10" s="1844" t="s">
        <v>1200</v>
      </c>
      <c r="G10" s="1845"/>
      <c r="H10" s="1846">
        <v>43425</v>
      </c>
      <c r="I10" s="1847">
        <v>43447</v>
      </c>
      <c r="J10" s="1847" t="s">
        <v>3601</v>
      </c>
      <c r="K10" s="1848"/>
      <c r="L10" s="1849">
        <v>119</v>
      </c>
      <c r="M10" s="1849">
        <v>0</v>
      </c>
      <c r="N10" s="1849">
        <v>148</v>
      </c>
      <c r="O10" s="1849">
        <v>0</v>
      </c>
      <c r="P10" s="1847">
        <v>43524</v>
      </c>
      <c r="Q10" s="1850" t="s">
        <v>590</v>
      </c>
      <c r="R10" s="1847" t="s">
        <v>590</v>
      </c>
      <c r="S10" s="1850" t="s">
        <v>590</v>
      </c>
      <c r="T10" s="1851"/>
      <c r="U10" s="1841">
        <v>27712</v>
      </c>
      <c r="V10" s="1849">
        <v>149</v>
      </c>
      <c r="W10" s="1849">
        <v>149</v>
      </c>
      <c r="X10" s="1850">
        <v>43549</v>
      </c>
      <c r="Y10" s="1852">
        <v>3</v>
      </c>
      <c r="Z10" s="1847"/>
      <c r="AA10" s="1850">
        <v>43552</v>
      </c>
      <c r="AB10" s="1850"/>
      <c r="AC10" s="1843" t="s">
        <v>2188</v>
      </c>
      <c r="AD10" s="1853" t="s">
        <v>3602</v>
      </c>
      <c r="AE10" s="577"/>
      <c r="AM10" s="578"/>
      <c r="AN10" s="578"/>
      <c r="AO10" s="578"/>
    </row>
    <row r="11" spans="1:41" s="576" customFormat="1" ht="14.25" customHeight="1" x14ac:dyDescent="0.2">
      <c r="A11" s="1839" t="s">
        <v>3593</v>
      </c>
      <c r="B11" s="895">
        <v>46380</v>
      </c>
      <c r="C11" s="895">
        <v>27727</v>
      </c>
      <c r="D11" s="1842">
        <v>140</v>
      </c>
      <c r="E11" s="1843" t="s">
        <v>3609</v>
      </c>
      <c r="F11" s="1855" t="s">
        <v>3610</v>
      </c>
      <c r="G11" s="1845"/>
      <c r="H11" s="1846"/>
      <c r="I11" s="1847"/>
      <c r="J11" s="1847"/>
      <c r="K11" s="1848"/>
      <c r="L11" s="1849"/>
      <c r="M11" s="1849"/>
      <c r="N11" s="1849"/>
      <c r="O11" s="1849"/>
      <c r="P11" s="1847"/>
      <c r="Q11" s="1850"/>
      <c r="R11" s="1847"/>
      <c r="S11" s="1850"/>
      <c r="T11" s="1851"/>
      <c r="U11" s="895"/>
      <c r="V11" s="1849"/>
      <c r="W11" s="1849">
        <v>364</v>
      </c>
      <c r="X11" s="1850"/>
      <c r="Y11" s="1852"/>
      <c r="Z11" s="1847"/>
      <c r="AA11" s="1850"/>
      <c r="AB11" s="1850"/>
      <c r="AC11" s="1843"/>
      <c r="AD11" s="1853"/>
      <c r="AE11" s="577"/>
      <c r="AM11" s="578"/>
      <c r="AN11" s="578"/>
      <c r="AO11" s="578"/>
    </row>
    <row r="12" spans="1:41" s="576" customFormat="1" ht="14.25" customHeight="1" x14ac:dyDescent="0.2">
      <c r="A12" s="1839" t="s">
        <v>3593</v>
      </c>
      <c r="B12" s="895">
        <v>46380</v>
      </c>
      <c r="C12" s="895">
        <v>27728</v>
      </c>
      <c r="D12" s="1842">
        <v>141</v>
      </c>
      <c r="E12" s="1843" t="s">
        <v>3611</v>
      </c>
      <c r="F12" s="1855" t="s">
        <v>3612</v>
      </c>
      <c r="G12" s="1845"/>
      <c r="H12" s="1846"/>
      <c r="I12" s="1847"/>
      <c r="J12" s="1847"/>
      <c r="K12" s="1848"/>
      <c r="L12" s="1849"/>
      <c r="M12" s="1849"/>
      <c r="N12" s="1849"/>
      <c r="O12" s="1849"/>
      <c r="P12" s="1847"/>
      <c r="Q12" s="1850"/>
      <c r="R12" s="1847"/>
      <c r="S12" s="1850"/>
      <c r="T12" s="1851"/>
      <c r="U12" s="895"/>
      <c r="V12" s="1849"/>
      <c r="W12" s="1849">
        <v>66</v>
      </c>
      <c r="X12" s="1850"/>
      <c r="Y12" s="1852"/>
      <c r="Z12" s="1847"/>
      <c r="AA12" s="1850"/>
      <c r="AB12" s="1850"/>
      <c r="AC12" s="1843"/>
      <c r="AD12" s="1853"/>
      <c r="AE12" s="577"/>
      <c r="AM12" s="578"/>
      <c r="AN12" s="578"/>
      <c r="AO12" s="578"/>
    </row>
    <row r="13" spans="1:41" s="576" customFormat="1" ht="14.25" customHeight="1" x14ac:dyDescent="0.2">
      <c r="A13" s="1839" t="s">
        <v>3593</v>
      </c>
      <c r="B13" s="895">
        <v>46380</v>
      </c>
      <c r="C13" s="895">
        <v>27729</v>
      </c>
      <c r="D13" s="1842">
        <v>142</v>
      </c>
      <c r="E13" s="1843" t="s">
        <v>3613</v>
      </c>
      <c r="F13" s="1855" t="s">
        <v>3614</v>
      </c>
      <c r="G13" s="1845"/>
      <c r="H13" s="1846"/>
      <c r="I13" s="1847"/>
      <c r="J13" s="1847"/>
      <c r="K13" s="1848"/>
      <c r="L13" s="1849"/>
      <c r="M13" s="1849"/>
      <c r="N13" s="1849"/>
      <c r="O13" s="1849"/>
      <c r="P13" s="1847"/>
      <c r="Q13" s="1850"/>
      <c r="R13" s="1847"/>
      <c r="S13" s="1850"/>
      <c r="T13" s="1851"/>
      <c r="U13" s="895"/>
      <c r="V13" s="1849"/>
      <c r="W13" s="1849"/>
      <c r="X13" s="1850"/>
      <c r="Y13" s="1852"/>
      <c r="Z13" s="1847"/>
      <c r="AA13" s="1850"/>
      <c r="AB13" s="1850"/>
      <c r="AC13" s="1843"/>
      <c r="AD13" s="1853"/>
      <c r="AE13" s="577"/>
      <c r="AM13" s="578"/>
      <c r="AN13" s="578"/>
      <c r="AO13" s="578"/>
    </row>
    <row r="14" spans="1:41" s="576" customFormat="1" ht="14.25" customHeight="1" x14ac:dyDescent="0.2">
      <c r="A14" s="1839" t="s">
        <v>3593</v>
      </c>
      <c r="B14" s="895">
        <v>46380</v>
      </c>
      <c r="C14" s="895">
        <v>27730</v>
      </c>
      <c r="D14" s="1842">
        <v>143</v>
      </c>
      <c r="E14" s="1843" t="s">
        <v>3615</v>
      </c>
      <c r="F14" s="1855" t="s">
        <v>3616</v>
      </c>
      <c r="G14" s="1845"/>
      <c r="H14" s="1846"/>
      <c r="I14" s="1847"/>
      <c r="J14" s="1847"/>
      <c r="K14" s="1848"/>
      <c r="L14" s="1849"/>
      <c r="M14" s="1849"/>
      <c r="N14" s="1849"/>
      <c r="O14" s="1849"/>
      <c r="P14" s="1847"/>
      <c r="Q14" s="1850"/>
      <c r="R14" s="1847"/>
      <c r="S14" s="1850"/>
      <c r="T14" s="1851"/>
      <c r="U14" s="895"/>
      <c r="V14" s="1849"/>
      <c r="W14" s="1849">
        <v>107</v>
      </c>
      <c r="X14" s="1850"/>
      <c r="Y14" s="1852"/>
      <c r="Z14" s="1847"/>
      <c r="AA14" s="1850"/>
      <c r="AB14" s="1850"/>
      <c r="AC14" s="1843"/>
      <c r="AD14" s="1853"/>
      <c r="AE14" s="577"/>
      <c r="AM14" s="578"/>
      <c r="AN14" s="578"/>
      <c r="AO14" s="578"/>
    </row>
    <row r="15" spans="1:41" s="576" customFormat="1" ht="14.25" customHeight="1" x14ac:dyDescent="0.2">
      <c r="A15" s="1839" t="s">
        <v>3593</v>
      </c>
      <c r="B15" s="895">
        <v>46380</v>
      </c>
      <c r="C15" s="895">
        <v>27731</v>
      </c>
      <c r="D15" s="1842">
        <v>144</v>
      </c>
      <c r="E15" s="1843" t="s">
        <v>3617</v>
      </c>
      <c r="F15" s="1855" t="s">
        <v>2416</v>
      </c>
      <c r="G15" s="1845"/>
      <c r="H15" s="1846"/>
      <c r="I15" s="1847"/>
      <c r="J15" s="1847"/>
      <c r="K15" s="1848"/>
      <c r="L15" s="1849"/>
      <c r="M15" s="1849"/>
      <c r="N15" s="1849"/>
      <c r="O15" s="1849"/>
      <c r="P15" s="1847"/>
      <c r="Q15" s="1850"/>
      <c r="R15" s="1847"/>
      <c r="S15" s="1850"/>
      <c r="T15" s="1851"/>
      <c r="U15" s="895"/>
      <c r="V15" s="1849"/>
      <c r="W15" s="1849"/>
      <c r="X15" s="1850"/>
      <c r="Y15" s="1852"/>
      <c r="Z15" s="1847"/>
      <c r="AA15" s="1850"/>
      <c r="AB15" s="1850"/>
      <c r="AC15" s="1843"/>
      <c r="AD15" s="1853"/>
      <c r="AE15" s="577"/>
      <c r="AM15" s="578"/>
      <c r="AN15" s="578"/>
      <c r="AO15" s="578"/>
    </row>
    <row r="16" spans="1:41" s="576" customFormat="1" ht="14.25" customHeight="1" x14ac:dyDescent="0.2">
      <c r="A16" s="1839" t="s">
        <v>3593</v>
      </c>
      <c r="B16" s="895">
        <v>46380</v>
      </c>
      <c r="C16" s="895">
        <v>27734</v>
      </c>
      <c r="D16" s="1842">
        <v>145</v>
      </c>
      <c r="E16" s="1843" t="s">
        <v>450</v>
      </c>
      <c r="F16" s="1855" t="s">
        <v>451</v>
      </c>
      <c r="G16" s="1845"/>
      <c r="H16" s="1846"/>
      <c r="I16" s="1847"/>
      <c r="J16" s="1847"/>
      <c r="K16" s="1848"/>
      <c r="L16" s="1849"/>
      <c r="M16" s="1849"/>
      <c r="N16" s="1849"/>
      <c r="O16" s="1849"/>
      <c r="P16" s="1847"/>
      <c r="Q16" s="1850"/>
      <c r="R16" s="1847"/>
      <c r="S16" s="1850"/>
      <c r="T16" s="1851"/>
      <c r="U16" s="895"/>
      <c r="V16" s="1849"/>
      <c r="W16" s="1849"/>
      <c r="X16" s="1850"/>
      <c r="Y16" s="1852"/>
      <c r="Z16" s="1847"/>
      <c r="AA16" s="1850"/>
      <c r="AB16" s="1850"/>
      <c r="AC16" s="1843"/>
      <c r="AD16" s="1853"/>
      <c r="AE16" s="577"/>
      <c r="AM16" s="578"/>
      <c r="AN16" s="578"/>
      <c r="AO16" s="578"/>
    </row>
    <row r="17" spans="1:41" s="576" customFormat="1" ht="14.25" customHeight="1" x14ac:dyDescent="0.2">
      <c r="A17" s="1839" t="s">
        <v>3593</v>
      </c>
      <c r="B17" s="895">
        <v>46380</v>
      </c>
      <c r="C17" s="895">
        <v>27735</v>
      </c>
      <c r="D17" s="1842">
        <v>146</v>
      </c>
      <c r="E17" s="1843" t="s">
        <v>452</v>
      </c>
      <c r="F17" s="1855" t="s">
        <v>453</v>
      </c>
      <c r="G17" s="1845"/>
      <c r="H17" s="1846"/>
      <c r="I17" s="1847"/>
      <c r="J17" s="1847"/>
      <c r="K17" s="1848"/>
      <c r="L17" s="1849"/>
      <c r="M17" s="1849"/>
      <c r="N17" s="1849"/>
      <c r="O17" s="1849"/>
      <c r="P17" s="1847"/>
      <c r="Q17" s="1850"/>
      <c r="R17" s="1847"/>
      <c r="S17" s="1850"/>
      <c r="T17" s="1851"/>
      <c r="U17" s="895"/>
      <c r="V17" s="1849"/>
      <c r="W17" s="1849"/>
      <c r="X17" s="1850"/>
      <c r="Y17" s="1852"/>
      <c r="Z17" s="1847"/>
      <c r="AA17" s="1850"/>
      <c r="AB17" s="1850"/>
      <c r="AC17" s="1843"/>
      <c r="AD17" s="1853"/>
      <c r="AE17" s="577"/>
      <c r="AM17" s="578"/>
      <c r="AN17" s="578"/>
      <c r="AO17" s="578"/>
    </row>
    <row r="18" spans="1:41" s="576" customFormat="1" ht="14.25" customHeight="1" x14ac:dyDescent="0.2">
      <c r="A18" s="1839" t="s">
        <v>3593</v>
      </c>
      <c r="B18" s="895">
        <v>46380</v>
      </c>
      <c r="C18" s="895">
        <v>27740</v>
      </c>
      <c r="D18" s="1842">
        <v>150</v>
      </c>
      <c r="E18" s="1843" t="s">
        <v>3618</v>
      </c>
      <c r="F18" s="1855" t="s">
        <v>3619</v>
      </c>
      <c r="G18" s="1845"/>
      <c r="H18" s="1846"/>
      <c r="I18" s="1847"/>
      <c r="J18" s="1847"/>
      <c r="K18" s="1848"/>
      <c r="L18" s="1849">
        <v>4</v>
      </c>
      <c r="M18" s="1849">
        <v>4</v>
      </c>
      <c r="N18" s="1849">
        <v>4</v>
      </c>
      <c r="O18" s="1849"/>
      <c r="P18" s="1847"/>
      <c r="Q18" s="1850"/>
      <c r="R18" s="1847"/>
      <c r="S18" s="1850"/>
      <c r="T18" s="1851"/>
      <c r="U18" s="710"/>
      <c r="V18" s="1849">
        <v>4</v>
      </c>
      <c r="W18" s="1849">
        <v>251</v>
      </c>
      <c r="X18" s="1850"/>
      <c r="Y18" s="1852"/>
      <c r="Z18" s="1847"/>
      <c r="AA18" s="1850"/>
      <c r="AB18" s="1850"/>
      <c r="AC18" s="1843"/>
      <c r="AD18" s="1853"/>
      <c r="AE18" s="577"/>
      <c r="AM18" s="578"/>
      <c r="AN18" s="578"/>
      <c r="AO18" s="578"/>
    </row>
    <row r="19" spans="1:41" s="576" customFormat="1" ht="14.25" customHeight="1" x14ac:dyDescent="0.2">
      <c r="A19" s="1839" t="s">
        <v>3593</v>
      </c>
      <c r="B19" s="895">
        <v>46380</v>
      </c>
      <c r="C19" s="895">
        <v>27741</v>
      </c>
      <c r="D19" s="1842">
        <v>151</v>
      </c>
      <c r="E19" s="1856" t="s">
        <v>3620</v>
      </c>
      <c r="F19" s="1855" t="s">
        <v>3621</v>
      </c>
      <c r="G19" s="1845"/>
      <c r="H19" s="1846">
        <v>43319</v>
      </c>
      <c r="I19" s="1847">
        <v>43321</v>
      </c>
      <c r="J19" s="1847" t="s">
        <v>3111</v>
      </c>
      <c r="K19" s="1848"/>
      <c r="L19" s="1849"/>
      <c r="M19" s="1849"/>
      <c r="N19" s="1849"/>
      <c r="O19" s="1849"/>
      <c r="P19" s="1847"/>
      <c r="Q19" s="1850"/>
      <c r="R19" s="1847"/>
      <c r="S19" s="1850"/>
      <c r="T19" s="1851"/>
      <c r="U19" s="895"/>
      <c r="V19" s="1849"/>
      <c r="W19" s="1849"/>
      <c r="X19" s="1850"/>
      <c r="Y19" s="1852"/>
      <c r="Z19" s="1847"/>
      <c r="AA19" s="1850"/>
      <c r="AB19" s="1850"/>
      <c r="AC19" s="1843"/>
      <c r="AD19" s="1853"/>
      <c r="AE19" s="577"/>
      <c r="AM19" s="578"/>
      <c r="AN19" s="578"/>
      <c r="AO19" s="578"/>
    </row>
    <row r="20" spans="1:41" s="576" customFormat="1" ht="14.25" customHeight="1" x14ac:dyDescent="0.2">
      <c r="A20" s="1839" t="s">
        <v>3593</v>
      </c>
      <c r="B20" s="895">
        <v>46380</v>
      </c>
      <c r="C20" s="895">
        <v>27732</v>
      </c>
      <c r="D20" s="1842">
        <v>901</v>
      </c>
      <c r="E20" s="1843" t="s">
        <v>456</v>
      </c>
      <c r="F20" s="1855" t="s">
        <v>659</v>
      </c>
      <c r="G20" s="1845"/>
      <c r="H20" s="1846"/>
      <c r="I20" s="1847"/>
      <c r="J20" s="1847"/>
      <c r="K20" s="1848"/>
      <c r="L20" s="1849"/>
      <c r="M20" s="1849"/>
      <c r="N20" s="1849"/>
      <c r="O20" s="1849"/>
      <c r="P20" s="1847"/>
      <c r="Q20" s="1850"/>
      <c r="R20" s="1847"/>
      <c r="S20" s="1850"/>
      <c r="T20" s="1851"/>
      <c r="U20" s="895"/>
      <c r="V20" s="1849"/>
      <c r="W20" s="1849"/>
      <c r="X20" s="1850"/>
      <c r="Y20" s="1852"/>
      <c r="Z20" s="1847"/>
      <c r="AA20" s="1850"/>
      <c r="AB20" s="1850"/>
      <c r="AC20" s="1843"/>
      <c r="AD20" s="1853"/>
      <c r="AE20" s="577"/>
      <c r="AM20" s="578"/>
      <c r="AN20" s="578"/>
      <c r="AO20" s="578"/>
    </row>
    <row r="21" spans="1:41" s="576" customFormat="1" ht="18" customHeight="1" x14ac:dyDescent="0.2">
      <c r="A21" s="1839" t="s">
        <v>3593</v>
      </c>
      <c r="B21" s="895">
        <v>46380</v>
      </c>
      <c r="C21" s="895">
        <v>27733</v>
      </c>
      <c r="D21" s="1842">
        <v>902</v>
      </c>
      <c r="E21" s="1843" t="s">
        <v>458</v>
      </c>
      <c r="F21" s="1855" t="s">
        <v>663</v>
      </c>
      <c r="G21" s="1845"/>
      <c r="H21" s="1846"/>
      <c r="I21" s="1847"/>
      <c r="J21" s="1847"/>
      <c r="K21" s="1848"/>
      <c r="L21" s="1849"/>
      <c r="M21" s="1849"/>
      <c r="N21" s="1849"/>
      <c r="O21" s="1849"/>
      <c r="P21" s="1847"/>
      <c r="Q21" s="1850"/>
      <c r="R21" s="1847"/>
      <c r="S21" s="1850"/>
      <c r="T21" s="1851"/>
      <c r="U21" s="895"/>
      <c r="V21" s="1849"/>
      <c r="W21" s="1849"/>
      <c r="X21" s="1850"/>
      <c r="Y21" s="1852"/>
      <c r="Z21" s="1847"/>
      <c r="AA21" s="1850"/>
      <c r="AB21" s="1850"/>
      <c r="AC21" s="1843"/>
      <c r="AD21" s="1853"/>
      <c r="AE21" s="577"/>
      <c r="AM21" s="578"/>
      <c r="AN21" s="578"/>
      <c r="AO21" s="578"/>
    </row>
    <row r="22" spans="1:41" s="576" customFormat="1" ht="15" customHeight="1" x14ac:dyDescent="0.2">
      <c r="A22" s="1839" t="s">
        <v>3593</v>
      </c>
      <c r="B22" s="1840">
        <v>46380</v>
      </c>
      <c r="C22" s="1841">
        <v>27713</v>
      </c>
      <c r="D22" s="1842">
        <v>121</v>
      </c>
      <c r="E22" s="1843" t="s">
        <v>3622</v>
      </c>
      <c r="F22" s="1844" t="s">
        <v>979</v>
      </c>
      <c r="G22" s="1845"/>
      <c r="H22" s="1846">
        <v>43336</v>
      </c>
      <c r="I22" s="1847">
        <v>43427</v>
      </c>
      <c r="J22" s="1847" t="s">
        <v>3599</v>
      </c>
      <c r="K22" s="1848"/>
      <c r="L22" s="1849">
        <v>25</v>
      </c>
      <c r="M22" s="1849">
        <v>0</v>
      </c>
      <c r="N22" s="1849">
        <v>5</v>
      </c>
      <c r="O22" s="1849">
        <v>0</v>
      </c>
      <c r="P22" s="1847">
        <v>43524</v>
      </c>
      <c r="Q22" s="1850" t="s">
        <v>590</v>
      </c>
      <c r="R22" s="1847" t="s">
        <v>590</v>
      </c>
      <c r="S22" s="1850" t="s">
        <v>590</v>
      </c>
      <c r="T22" s="1851"/>
      <c r="U22" s="1841">
        <v>27713</v>
      </c>
      <c r="V22" s="1849">
        <v>10</v>
      </c>
      <c r="W22" s="1849">
        <v>10</v>
      </c>
      <c r="X22" s="1850">
        <v>43549</v>
      </c>
      <c r="Y22" s="1852">
        <v>3</v>
      </c>
      <c r="Z22" s="1847"/>
      <c r="AA22" s="1850">
        <v>43552</v>
      </c>
      <c r="AB22" s="1850"/>
      <c r="AC22" s="1843" t="s">
        <v>2188</v>
      </c>
      <c r="AD22" s="1853" t="s">
        <v>3602</v>
      </c>
      <c r="AE22" s="577"/>
      <c r="AM22" s="578"/>
      <c r="AN22" s="578"/>
      <c r="AO22" s="578"/>
    </row>
    <row r="23" spans="1:41" s="576" customFormat="1" ht="17.25" customHeight="1" x14ac:dyDescent="0.2">
      <c r="A23" s="1839" t="s">
        <v>3593</v>
      </c>
      <c r="B23" s="1840">
        <v>46380</v>
      </c>
      <c r="C23" s="1841">
        <v>27707</v>
      </c>
      <c r="D23" s="1842">
        <v>106</v>
      </c>
      <c r="E23" s="1843" t="s">
        <v>3623</v>
      </c>
      <c r="F23" s="1844" t="s">
        <v>1177</v>
      </c>
      <c r="G23" s="1845"/>
      <c r="H23" s="1846">
        <v>43333</v>
      </c>
      <c r="I23" s="1847">
        <v>43425</v>
      </c>
      <c r="J23" s="1847" t="s">
        <v>3599</v>
      </c>
      <c r="K23" s="1848"/>
      <c r="L23" s="1849">
        <v>23</v>
      </c>
      <c r="M23" s="1849">
        <v>0</v>
      </c>
      <c r="N23" s="1849">
        <v>0</v>
      </c>
      <c r="O23" s="1849">
        <v>0</v>
      </c>
      <c r="P23" s="1847">
        <v>43528</v>
      </c>
      <c r="Q23" s="1850" t="s">
        <v>590</v>
      </c>
      <c r="R23" s="1847" t="s">
        <v>590</v>
      </c>
      <c r="S23" s="1850" t="s">
        <v>590</v>
      </c>
      <c r="T23" s="1851"/>
      <c r="U23" s="1841">
        <v>27707</v>
      </c>
      <c r="V23" s="1849">
        <v>4</v>
      </c>
      <c r="W23" s="1849">
        <v>4</v>
      </c>
      <c r="X23" s="1850">
        <v>43544</v>
      </c>
      <c r="Y23" s="1852">
        <v>2</v>
      </c>
      <c r="Z23" s="1847"/>
      <c r="AA23" s="1850">
        <v>43546</v>
      </c>
      <c r="AB23" s="1850"/>
      <c r="AC23" s="1843" t="s">
        <v>2616</v>
      </c>
      <c r="AD23" s="1853" t="s">
        <v>3602</v>
      </c>
      <c r="AE23" s="577"/>
      <c r="AM23" s="578"/>
      <c r="AN23" s="578"/>
      <c r="AO23" s="578"/>
    </row>
    <row r="24" spans="1:41" s="576" customFormat="1" ht="16.5" customHeight="1" x14ac:dyDescent="0.2">
      <c r="A24" s="1839" t="s">
        <v>3593</v>
      </c>
      <c r="B24" s="1840">
        <v>46380</v>
      </c>
      <c r="C24" s="1841">
        <v>29118</v>
      </c>
      <c r="D24" s="1842">
        <v>122</v>
      </c>
      <c r="E24" s="1843" t="s">
        <v>3624</v>
      </c>
      <c r="F24" s="1844" t="s">
        <v>3625</v>
      </c>
      <c r="G24" s="1845"/>
      <c r="H24" s="1846">
        <v>43363</v>
      </c>
      <c r="I24" s="1847">
        <v>43425</v>
      </c>
      <c r="J24" s="1847" t="s">
        <v>3595</v>
      </c>
      <c r="K24" s="1848"/>
      <c r="L24" s="1849">
        <v>44</v>
      </c>
      <c r="M24" s="1849">
        <v>0</v>
      </c>
      <c r="N24" s="1849">
        <v>24</v>
      </c>
      <c r="O24" s="1849">
        <v>0</v>
      </c>
      <c r="P24" s="1847">
        <v>43528</v>
      </c>
      <c r="Q24" s="1850" t="s">
        <v>590</v>
      </c>
      <c r="R24" s="1847" t="s">
        <v>590</v>
      </c>
      <c r="S24" s="1850" t="s">
        <v>590</v>
      </c>
      <c r="T24" s="1851"/>
      <c r="U24" s="1841">
        <v>29118</v>
      </c>
      <c r="V24" s="1849">
        <v>48</v>
      </c>
      <c r="W24" s="1849">
        <v>48</v>
      </c>
      <c r="X24" s="1850">
        <v>43549</v>
      </c>
      <c r="Y24" s="1852">
        <v>3</v>
      </c>
      <c r="Z24" s="1847"/>
      <c r="AA24" s="1850">
        <v>43552</v>
      </c>
      <c r="AB24" s="1850"/>
      <c r="AC24" s="1843" t="s">
        <v>2188</v>
      </c>
      <c r="AD24" s="1853" t="s">
        <v>3602</v>
      </c>
      <c r="AE24" s="577"/>
      <c r="AM24" s="578"/>
      <c r="AN24" s="578"/>
      <c r="AO24" s="578"/>
    </row>
    <row r="25" spans="1:41" s="576" customFormat="1" ht="17.25" customHeight="1" x14ac:dyDescent="0.2">
      <c r="A25" s="1839" t="s">
        <v>3593</v>
      </c>
      <c r="B25" s="1840">
        <v>46380</v>
      </c>
      <c r="C25" s="1841">
        <v>29095</v>
      </c>
      <c r="D25" s="1842">
        <v>123</v>
      </c>
      <c r="E25" s="1843" t="s">
        <v>3626</v>
      </c>
      <c r="F25" s="1844" t="s">
        <v>3627</v>
      </c>
      <c r="G25" s="1845"/>
      <c r="H25" s="1846">
        <v>43362</v>
      </c>
      <c r="I25" s="1847">
        <v>43423</v>
      </c>
      <c r="J25" s="1857" t="s">
        <v>3599</v>
      </c>
      <c r="K25" s="1848"/>
      <c r="L25" s="1849">
        <v>227</v>
      </c>
      <c r="M25" s="1849">
        <v>0</v>
      </c>
      <c r="N25" s="1849">
        <v>156</v>
      </c>
      <c r="O25" s="1849">
        <v>0</v>
      </c>
      <c r="P25" s="1847">
        <v>43528</v>
      </c>
      <c r="Q25" s="1850" t="s">
        <v>590</v>
      </c>
      <c r="R25" s="1847" t="s">
        <v>590</v>
      </c>
      <c r="S25" s="1850" t="s">
        <v>590</v>
      </c>
      <c r="T25" s="1851"/>
      <c r="U25" s="1841">
        <v>29095</v>
      </c>
      <c r="V25" s="1849">
        <v>220</v>
      </c>
      <c r="W25" s="1849">
        <v>220</v>
      </c>
      <c r="X25" s="1850">
        <v>43549</v>
      </c>
      <c r="Y25" s="1852">
        <v>3</v>
      </c>
      <c r="Z25" s="1847"/>
      <c r="AA25" s="1850">
        <v>43552</v>
      </c>
      <c r="AB25" s="1850"/>
      <c r="AC25" s="1843" t="s">
        <v>2201</v>
      </c>
      <c r="AD25" s="1853" t="s">
        <v>3602</v>
      </c>
      <c r="AE25" s="577"/>
      <c r="AM25" s="578"/>
      <c r="AN25" s="578"/>
      <c r="AO25" s="578"/>
    </row>
    <row r="26" spans="1:41" s="576" customFormat="1" ht="17.25" customHeight="1" x14ac:dyDescent="0.2">
      <c r="A26" s="1839" t="s">
        <v>3593</v>
      </c>
      <c r="B26" s="1840">
        <v>46380</v>
      </c>
      <c r="C26" s="1841">
        <v>27716</v>
      </c>
      <c r="D26" s="1842">
        <v>124</v>
      </c>
      <c r="E26" s="1843" t="s">
        <v>3628</v>
      </c>
      <c r="F26" s="1844" t="s">
        <v>1200</v>
      </c>
      <c r="G26" s="1845"/>
      <c r="H26" s="1846">
        <v>43430</v>
      </c>
      <c r="I26" s="1847">
        <v>43448</v>
      </c>
      <c r="J26" s="1847" t="s">
        <v>3629</v>
      </c>
      <c r="K26" s="1848"/>
      <c r="L26" s="1849">
        <v>158</v>
      </c>
      <c r="M26" s="1849">
        <v>0</v>
      </c>
      <c r="N26" s="1849">
        <v>136</v>
      </c>
      <c r="O26" s="1849">
        <v>0</v>
      </c>
      <c r="P26" s="1847">
        <v>43528</v>
      </c>
      <c r="Q26" s="1850" t="s">
        <v>590</v>
      </c>
      <c r="R26" s="1847" t="s">
        <v>590</v>
      </c>
      <c r="S26" s="1850" t="s">
        <v>590</v>
      </c>
      <c r="T26" s="1851"/>
      <c r="U26" s="1841">
        <v>27716</v>
      </c>
      <c r="V26" s="1849">
        <v>170</v>
      </c>
      <c r="W26" s="1849">
        <v>170</v>
      </c>
      <c r="X26" s="1850">
        <v>43549</v>
      </c>
      <c r="Y26" s="1852">
        <v>3</v>
      </c>
      <c r="Z26" s="1847"/>
      <c r="AA26" s="1850">
        <v>43552</v>
      </c>
      <c r="AB26" s="1850"/>
      <c r="AC26" s="1843" t="s">
        <v>2196</v>
      </c>
      <c r="AD26" s="1853" t="s">
        <v>3630</v>
      </c>
      <c r="AE26" s="577"/>
      <c r="AM26" s="578"/>
      <c r="AN26" s="578"/>
      <c r="AO26" s="578"/>
    </row>
    <row r="27" spans="1:41" s="576" customFormat="1" ht="16.5" customHeight="1" x14ac:dyDescent="0.2">
      <c r="A27" s="1839" t="s">
        <v>3593</v>
      </c>
      <c r="B27" s="1840">
        <v>46380</v>
      </c>
      <c r="C27" s="1841">
        <v>27717</v>
      </c>
      <c r="D27" s="1842">
        <v>125</v>
      </c>
      <c r="E27" s="1843" t="s">
        <v>3631</v>
      </c>
      <c r="F27" s="1844" t="s">
        <v>1200</v>
      </c>
      <c r="G27" s="1845"/>
      <c r="H27" s="1846">
        <v>43430</v>
      </c>
      <c r="I27" s="1847">
        <v>43448</v>
      </c>
      <c r="J27" s="1847" t="s">
        <v>3629</v>
      </c>
      <c r="K27" s="1848"/>
      <c r="L27" s="1849">
        <v>113</v>
      </c>
      <c r="M27" s="1849">
        <v>0</v>
      </c>
      <c r="N27" s="1849">
        <v>136</v>
      </c>
      <c r="O27" s="1849">
        <v>0</v>
      </c>
      <c r="P27" s="1847">
        <v>43531</v>
      </c>
      <c r="Q27" s="1850" t="s">
        <v>590</v>
      </c>
      <c r="R27" s="1847" t="s">
        <v>590</v>
      </c>
      <c r="S27" s="1850" t="s">
        <v>590</v>
      </c>
      <c r="T27" s="1851"/>
      <c r="U27" s="1841">
        <v>27717</v>
      </c>
      <c r="V27" s="1849">
        <v>143</v>
      </c>
      <c r="W27" s="1849">
        <v>143</v>
      </c>
      <c r="X27" s="1850">
        <v>43549</v>
      </c>
      <c r="Y27" s="1852">
        <v>3.1</v>
      </c>
      <c r="Z27" s="1847"/>
      <c r="AA27" s="1850">
        <v>43552</v>
      </c>
      <c r="AB27" s="1850"/>
      <c r="AC27" s="1843" t="s">
        <v>2196</v>
      </c>
      <c r="AD27" s="1853" t="s">
        <v>3630</v>
      </c>
      <c r="AE27" s="577"/>
      <c r="AM27" s="578"/>
      <c r="AN27" s="578"/>
      <c r="AO27" s="578"/>
    </row>
    <row r="28" spans="1:41" s="576" customFormat="1" ht="18" customHeight="1" x14ac:dyDescent="0.2">
      <c r="A28" s="1839" t="s">
        <v>3593</v>
      </c>
      <c r="B28" s="1840">
        <v>46380</v>
      </c>
      <c r="C28" s="1841">
        <v>27720</v>
      </c>
      <c r="D28" s="1842">
        <v>130</v>
      </c>
      <c r="E28" s="1843" t="s">
        <v>3632</v>
      </c>
      <c r="F28" s="1844" t="s">
        <v>1200</v>
      </c>
      <c r="G28" s="1845"/>
      <c r="H28" s="1846">
        <v>43430</v>
      </c>
      <c r="I28" s="1847">
        <v>43448</v>
      </c>
      <c r="J28" s="1847" t="s">
        <v>3633</v>
      </c>
      <c r="K28" s="1848"/>
      <c r="L28" s="1849">
        <v>125</v>
      </c>
      <c r="M28" s="1849">
        <v>0</v>
      </c>
      <c r="N28" s="1849">
        <v>125</v>
      </c>
      <c r="O28" s="1849">
        <v>0</v>
      </c>
      <c r="P28" s="1847">
        <v>43531</v>
      </c>
      <c r="Q28" s="1850" t="s">
        <v>590</v>
      </c>
      <c r="R28" s="1847" t="s">
        <v>590</v>
      </c>
      <c r="S28" s="1850" t="s">
        <v>590</v>
      </c>
      <c r="T28" s="1851"/>
      <c r="U28" s="1841">
        <v>27720</v>
      </c>
      <c r="V28" s="1849">
        <v>150</v>
      </c>
      <c r="W28" s="1849">
        <v>150</v>
      </c>
      <c r="X28" s="1850">
        <v>43553</v>
      </c>
      <c r="Y28" s="1852">
        <v>3.2</v>
      </c>
      <c r="Z28" s="1847"/>
      <c r="AA28" s="1850">
        <v>43559</v>
      </c>
      <c r="AB28" s="1850"/>
      <c r="AC28" s="1843" t="s">
        <v>2196</v>
      </c>
      <c r="AD28" s="1853" t="s">
        <v>3630</v>
      </c>
      <c r="AE28" s="577"/>
      <c r="AM28" s="578"/>
      <c r="AN28" s="578"/>
      <c r="AO28" s="578"/>
    </row>
    <row r="29" spans="1:41" s="576" customFormat="1" ht="16.5" customHeight="1" x14ac:dyDescent="0.2">
      <c r="A29" s="1839" t="s">
        <v>3593</v>
      </c>
      <c r="B29" s="895">
        <v>46380</v>
      </c>
      <c r="C29" s="1841">
        <v>27722</v>
      </c>
      <c r="D29" s="1842">
        <v>132</v>
      </c>
      <c r="E29" s="1843" t="s">
        <v>3634</v>
      </c>
      <c r="F29" s="1844" t="s">
        <v>1200</v>
      </c>
      <c r="G29" s="1845"/>
      <c r="H29" s="1846">
        <v>43430</v>
      </c>
      <c r="I29" s="1847">
        <v>43449</v>
      </c>
      <c r="J29" s="1847" t="s">
        <v>3633</v>
      </c>
      <c r="K29" s="1848"/>
      <c r="L29" s="1849">
        <v>141</v>
      </c>
      <c r="M29" s="1849">
        <v>0</v>
      </c>
      <c r="N29" s="1849">
        <v>134</v>
      </c>
      <c r="O29" s="1849">
        <v>0</v>
      </c>
      <c r="P29" s="1847">
        <v>43531</v>
      </c>
      <c r="Q29" s="1850" t="s">
        <v>590</v>
      </c>
      <c r="R29" s="1847" t="s">
        <v>590</v>
      </c>
      <c r="S29" s="1850" t="s">
        <v>590</v>
      </c>
      <c r="T29" s="1851"/>
      <c r="U29" s="1841">
        <v>27722</v>
      </c>
      <c r="V29" s="1849">
        <v>149</v>
      </c>
      <c r="W29" s="1849">
        <v>149</v>
      </c>
      <c r="X29" s="1850">
        <v>43553</v>
      </c>
      <c r="Y29" s="1852">
        <v>3.3</v>
      </c>
      <c r="Z29" s="1847"/>
      <c r="AA29" s="1850">
        <v>43559</v>
      </c>
      <c r="AB29" s="1850"/>
      <c r="AC29" s="1843" t="s">
        <v>2196</v>
      </c>
      <c r="AD29" s="1853" t="s">
        <v>3630</v>
      </c>
      <c r="AE29" s="577"/>
      <c r="AM29" s="578"/>
      <c r="AN29" s="578"/>
      <c r="AO29" s="578"/>
    </row>
    <row r="30" spans="1:41" s="576" customFormat="1" ht="15.75" customHeight="1" x14ac:dyDescent="0.2">
      <c r="A30" s="1839" t="s">
        <v>3593</v>
      </c>
      <c r="B30" s="895">
        <v>46380</v>
      </c>
      <c r="C30" s="1841">
        <v>27718</v>
      </c>
      <c r="D30" s="1842">
        <v>126</v>
      </c>
      <c r="E30" s="1843" t="s">
        <v>3635</v>
      </c>
      <c r="F30" s="1844" t="s">
        <v>1983</v>
      </c>
      <c r="G30" s="1845"/>
      <c r="H30" s="1846">
        <v>43367</v>
      </c>
      <c r="I30" s="1847">
        <v>43424</v>
      </c>
      <c r="J30" s="1847" t="s">
        <v>3599</v>
      </c>
      <c r="K30" s="1848"/>
      <c r="L30" s="1849">
        <v>131</v>
      </c>
      <c r="M30" s="1849">
        <v>0</v>
      </c>
      <c r="N30" s="1849">
        <v>55</v>
      </c>
      <c r="O30" s="1849">
        <v>0</v>
      </c>
      <c r="P30" s="1847">
        <v>43532</v>
      </c>
      <c r="Q30" s="1850" t="s">
        <v>590</v>
      </c>
      <c r="R30" s="1847" t="s">
        <v>590</v>
      </c>
      <c r="S30" s="1850" t="s">
        <v>590</v>
      </c>
      <c r="T30" s="1851"/>
      <c r="U30" s="1841">
        <v>27718</v>
      </c>
      <c r="V30" s="1849">
        <v>110</v>
      </c>
      <c r="W30" s="1849">
        <v>110</v>
      </c>
      <c r="X30" s="1850">
        <v>43549</v>
      </c>
      <c r="Y30" s="1852">
        <v>3.1</v>
      </c>
      <c r="Z30" s="1847"/>
      <c r="AA30" s="1850">
        <v>43552</v>
      </c>
      <c r="AB30" s="1850"/>
      <c r="AC30" s="1843" t="s">
        <v>2196</v>
      </c>
      <c r="AD30" s="1853" t="s">
        <v>3602</v>
      </c>
      <c r="AE30" s="577"/>
      <c r="AM30" s="578"/>
      <c r="AN30" s="578"/>
      <c r="AO30" s="578"/>
    </row>
    <row r="31" spans="1:41" s="576" customFormat="1" ht="16.5" customHeight="1" x14ac:dyDescent="0.2">
      <c r="A31" s="1839" t="s">
        <v>3593</v>
      </c>
      <c r="B31" s="895">
        <v>46380</v>
      </c>
      <c r="C31" s="1841">
        <v>27723</v>
      </c>
      <c r="D31" s="1842">
        <v>133</v>
      </c>
      <c r="E31" s="1843" t="s">
        <v>3636</v>
      </c>
      <c r="F31" s="1844" t="s">
        <v>1977</v>
      </c>
      <c r="G31" s="1845"/>
      <c r="H31" s="1846">
        <v>43350</v>
      </c>
      <c r="I31" s="1847">
        <v>43441</v>
      </c>
      <c r="J31" s="1847" t="s">
        <v>3637</v>
      </c>
      <c r="K31" s="1848"/>
      <c r="L31" s="1849">
        <v>407</v>
      </c>
      <c r="M31" s="1849">
        <v>0</v>
      </c>
      <c r="N31" s="1849">
        <v>383</v>
      </c>
      <c r="O31" s="1849">
        <v>0</v>
      </c>
      <c r="P31" s="1847">
        <v>43532</v>
      </c>
      <c r="Q31" s="1850" t="s">
        <v>590</v>
      </c>
      <c r="R31" s="1847" t="s">
        <v>590</v>
      </c>
      <c r="S31" s="1850" t="s">
        <v>590</v>
      </c>
      <c r="T31" s="1851"/>
      <c r="U31" s="1841">
        <v>27723</v>
      </c>
      <c r="V31" s="1849">
        <v>323</v>
      </c>
      <c r="W31" s="1849">
        <v>323</v>
      </c>
      <c r="X31" s="1850">
        <v>43559</v>
      </c>
      <c r="Y31" s="1852">
        <v>4</v>
      </c>
      <c r="Z31" s="1847"/>
      <c r="AA31" s="1850">
        <v>43561</v>
      </c>
      <c r="AB31" s="1850"/>
      <c r="AC31" s="1843" t="s">
        <v>2421</v>
      </c>
      <c r="AD31" s="1853" t="s">
        <v>3602</v>
      </c>
      <c r="AE31" s="577"/>
      <c r="AM31" s="578"/>
      <c r="AN31" s="578"/>
      <c r="AO31" s="578"/>
    </row>
    <row r="32" spans="1:41" s="576" customFormat="1" ht="16.5" customHeight="1" x14ac:dyDescent="0.2">
      <c r="A32" s="1839" t="s">
        <v>3593</v>
      </c>
      <c r="B32" s="895">
        <v>46380</v>
      </c>
      <c r="C32" s="742">
        <v>27719</v>
      </c>
      <c r="D32" s="1842">
        <v>127</v>
      </c>
      <c r="E32" s="1843" t="s">
        <v>3638</v>
      </c>
      <c r="F32" s="1844" t="s">
        <v>982</v>
      </c>
      <c r="G32" s="1845"/>
      <c r="H32" s="1846">
        <v>43340</v>
      </c>
      <c r="I32" s="1847">
        <v>43427</v>
      </c>
      <c r="J32" s="1847" t="s">
        <v>3599</v>
      </c>
      <c r="K32" s="1848"/>
      <c r="L32" s="1849">
        <v>27</v>
      </c>
      <c r="M32" s="1849">
        <v>0</v>
      </c>
      <c r="N32" s="1849">
        <v>9</v>
      </c>
      <c r="O32" s="1849">
        <v>0</v>
      </c>
      <c r="P32" s="1847">
        <v>43535</v>
      </c>
      <c r="Q32" s="1850" t="s">
        <v>590</v>
      </c>
      <c r="R32" s="1847" t="s">
        <v>590</v>
      </c>
      <c r="S32" s="1850" t="s">
        <v>590</v>
      </c>
      <c r="T32" s="1851"/>
      <c r="U32" s="1841">
        <v>27719</v>
      </c>
      <c r="V32" s="1849">
        <v>48</v>
      </c>
      <c r="W32" s="1849">
        <v>48</v>
      </c>
      <c r="X32" s="1850">
        <v>43549</v>
      </c>
      <c r="Y32" s="1852">
        <v>3.1</v>
      </c>
      <c r="Z32" s="1847"/>
      <c r="AA32" s="1850">
        <v>43552</v>
      </c>
      <c r="AB32" s="1850"/>
      <c r="AC32" s="1843" t="s">
        <v>2196</v>
      </c>
      <c r="AD32" s="1853" t="s">
        <v>3602</v>
      </c>
      <c r="AE32" s="577"/>
      <c r="AM32" s="578"/>
      <c r="AN32" s="578"/>
      <c r="AO32" s="578"/>
    </row>
    <row r="33" spans="1:41" s="576" customFormat="1" ht="16.5" customHeight="1" x14ac:dyDescent="0.2">
      <c r="A33" s="1839" t="s">
        <v>3593</v>
      </c>
      <c r="B33" s="895">
        <v>46380</v>
      </c>
      <c r="C33" s="1841">
        <v>27724</v>
      </c>
      <c r="D33" s="1842">
        <v>134</v>
      </c>
      <c r="E33" s="1843" t="s">
        <v>3639</v>
      </c>
      <c r="F33" s="1844" t="s">
        <v>2384</v>
      </c>
      <c r="G33" s="1845"/>
      <c r="H33" s="1846">
        <v>43430</v>
      </c>
      <c r="I33" s="1847">
        <v>43449</v>
      </c>
      <c r="J33" s="1847" t="s">
        <v>3633</v>
      </c>
      <c r="K33" s="1848"/>
      <c r="L33" s="1849">
        <v>212</v>
      </c>
      <c r="M33" s="1849">
        <v>0</v>
      </c>
      <c r="N33" s="1849">
        <v>223</v>
      </c>
      <c r="O33" s="1849">
        <v>0</v>
      </c>
      <c r="P33" s="1847">
        <v>43535</v>
      </c>
      <c r="Q33" s="1850" t="s">
        <v>590</v>
      </c>
      <c r="R33" s="1847" t="s">
        <v>590</v>
      </c>
      <c r="S33" s="1850" t="s">
        <v>590</v>
      </c>
      <c r="T33" s="1851"/>
      <c r="U33" s="1841">
        <v>27724</v>
      </c>
      <c r="V33" s="1849">
        <v>244</v>
      </c>
      <c r="W33" s="1849">
        <v>244</v>
      </c>
      <c r="X33" s="1850">
        <v>43559</v>
      </c>
      <c r="Y33" s="1852">
        <v>4.0999999999999996</v>
      </c>
      <c r="Z33" s="1847"/>
      <c r="AA33" s="1850">
        <v>43561</v>
      </c>
      <c r="AB33" s="1850"/>
      <c r="AC33" s="1843" t="s">
        <v>2188</v>
      </c>
      <c r="AD33" s="1853" t="s">
        <v>3630</v>
      </c>
      <c r="AE33" s="577"/>
      <c r="AM33" s="578"/>
      <c r="AN33" s="578"/>
      <c r="AO33" s="578"/>
    </row>
    <row r="34" spans="1:41" s="576" customFormat="1" ht="17.25" customHeight="1" x14ac:dyDescent="0.2">
      <c r="A34" s="1839" t="s">
        <v>3593</v>
      </c>
      <c r="B34" s="895">
        <v>46380</v>
      </c>
      <c r="C34" s="1841">
        <v>27725</v>
      </c>
      <c r="D34" s="1842">
        <v>135</v>
      </c>
      <c r="E34" s="1843" t="s">
        <v>3640</v>
      </c>
      <c r="F34" s="1844" t="s">
        <v>2384</v>
      </c>
      <c r="G34" s="1845"/>
      <c r="H34" s="1846">
        <v>43430</v>
      </c>
      <c r="I34" s="1847">
        <v>43449</v>
      </c>
      <c r="J34" s="1847" t="s">
        <v>3641</v>
      </c>
      <c r="K34" s="1848"/>
      <c r="L34" s="1849">
        <v>212</v>
      </c>
      <c r="M34" s="1849">
        <v>0</v>
      </c>
      <c r="N34" s="1849">
        <v>223</v>
      </c>
      <c r="O34" s="1849">
        <v>0</v>
      </c>
      <c r="P34" s="1847">
        <v>43535</v>
      </c>
      <c r="Q34" s="1850" t="s">
        <v>590</v>
      </c>
      <c r="R34" s="1847" t="s">
        <v>590</v>
      </c>
      <c r="S34" s="1850" t="s">
        <v>590</v>
      </c>
      <c r="T34" s="1851"/>
      <c r="U34" s="709">
        <v>27725</v>
      </c>
      <c r="V34" s="1849">
        <v>244</v>
      </c>
      <c r="W34" s="1849">
        <v>244</v>
      </c>
      <c r="X34" s="1850">
        <v>43559</v>
      </c>
      <c r="Y34" s="1852">
        <v>4.2</v>
      </c>
      <c r="Z34" s="1847"/>
      <c r="AA34" s="1850">
        <v>43561</v>
      </c>
      <c r="AB34" s="1850"/>
      <c r="AC34" s="1843" t="s">
        <v>2188</v>
      </c>
      <c r="AD34" s="1853" t="s">
        <v>3602</v>
      </c>
      <c r="AE34" s="577"/>
      <c r="AM34" s="578"/>
      <c r="AN34" s="578"/>
      <c r="AO34" s="578"/>
    </row>
    <row r="35" spans="1:41" s="576" customFormat="1" ht="15" customHeight="1" x14ac:dyDescent="0.2">
      <c r="A35" s="1839" t="s">
        <v>3593</v>
      </c>
      <c r="B35" s="895">
        <v>46380</v>
      </c>
      <c r="C35" s="1841">
        <v>27721</v>
      </c>
      <c r="D35" s="1842">
        <v>131</v>
      </c>
      <c r="E35" s="1843" t="s">
        <v>3642</v>
      </c>
      <c r="F35" s="1844" t="s">
        <v>3643</v>
      </c>
      <c r="G35" s="1845"/>
      <c r="H35" s="1846">
        <v>43371</v>
      </c>
      <c r="I35" s="1847">
        <v>43427</v>
      </c>
      <c r="J35" s="1847" t="s">
        <v>3595</v>
      </c>
      <c r="K35" s="1848"/>
      <c r="L35" s="1849">
        <v>46</v>
      </c>
      <c r="M35" s="1849">
        <v>0</v>
      </c>
      <c r="N35" s="1849">
        <v>0</v>
      </c>
      <c r="O35" s="1849">
        <v>0</v>
      </c>
      <c r="P35" s="1847">
        <v>43539</v>
      </c>
      <c r="Q35" s="1850" t="s">
        <v>590</v>
      </c>
      <c r="R35" s="1847" t="s">
        <v>590</v>
      </c>
      <c r="S35" s="1850" t="s">
        <v>590</v>
      </c>
      <c r="T35" s="1851"/>
      <c r="U35" s="1841">
        <v>27721</v>
      </c>
      <c r="V35" s="1849">
        <v>51</v>
      </c>
      <c r="W35" s="1849">
        <v>51</v>
      </c>
      <c r="X35" s="1850">
        <v>43553</v>
      </c>
      <c r="Y35" s="1852">
        <v>3.2</v>
      </c>
      <c r="Z35" s="1847"/>
      <c r="AA35" s="1850">
        <v>43559</v>
      </c>
      <c r="AB35" s="1850"/>
      <c r="AC35" s="1843" t="s">
        <v>2196</v>
      </c>
      <c r="AD35" s="1853" t="s">
        <v>3602</v>
      </c>
      <c r="AE35" s="577"/>
      <c r="AM35" s="578"/>
      <c r="AN35" s="578"/>
      <c r="AO35" s="578"/>
    </row>
    <row r="36" spans="1:41" ht="29.25" x14ac:dyDescent="0.25">
      <c r="A36" s="1839" t="s">
        <v>3593</v>
      </c>
      <c r="B36" s="895">
        <v>46380</v>
      </c>
      <c r="C36" s="1854">
        <v>27726</v>
      </c>
      <c r="D36" s="1842">
        <v>136</v>
      </c>
      <c r="E36" s="1843" t="s">
        <v>3644</v>
      </c>
      <c r="F36" s="1844" t="s">
        <v>1922</v>
      </c>
      <c r="G36" s="1845"/>
      <c r="H36" s="1846">
        <v>43377</v>
      </c>
      <c r="I36" s="1847">
        <v>43430</v>
      </c>
      <c r="J36" s="1847" t="s">
        <v>3595</v>
      </c>
      <c r="K36" s="1848"/>
      <c r="L36" s="1849">
        <v>16</v>
      </c>
      <c r="M36" s="1849">
        <v>0</v>
      </c>
      <c r="N36" s="1849">
        <v>16</v>
      </c>
      <c r="O36" s="1849">
        <v>0</v>
      </c>
      <c r="P36" s="1847">
        <v>43539</v>
      </c>
      <c r="Q36" s="1850" t="s">
        <v>590</v>
      </c>
      <c r="R36" s="1847" t="s">
        <v>590</v>
      </c>
      <c r="S36" s="1850" t="s">
        <v>590</v>
      </c>
      <c r="T36" s="1851"/>
      <c r="U36" s="1841">
        <v>27726</v>
      </c>
      <c r="V36" s="1849">
        <v>31</v>
      </c>
      <c r="W36" s="1849">
        <v>31</v>
      </c>
      <c r="X36" s="1850">
        <v>43559</v>
      </c>
      <c r="Y36" s="1852">
        <v>4.3</v>
      </c>
      <c r="Z36" s="1847"/>
      <c r="AA36" s="1850">
        <v>43561</v>
      </c>
      <c r="AB36" s="1850" t="s">
        <v>590</v>
      </c>
      <c r="AC36" s="1843" t="s">
        <v>2188</v>
      </c>
      <c r="AD36" s="1853" t="s">
        <v>3602</v>
      </c>
      <c r="AE36" s="577"/>
      <c r="AF36" s="576"/>
      <c r="AG36" s="576"/>
    </row>
    <row r="37" spans="1:41" s="1" customFormat="1" ht="1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K37" s="55"/>
      <c r="AL37" s="55"/>
      <c r="AM37" s="55"/>
    </row>
    <row r="38" spans="1:41" x14ac:dyDescent="0.25">
      <c r="A38" s="2262" t="s">
        <v>3645</v>
      </c>
      <c r="B38" s="2263"/>
      <c r="C38" s="2263"/>
      <c r="D38" s="1665"/>
      <c r="E38" s="1394"/>
      <c r="F38" s="1394"/>
      <c r="G38" s="1395"/>
      <c r="H38" s="1394"/>
      <c r="I38" s="1394"/>
      <c r="J38" s="1397"/>
      <c r="K38" s="1397"/>
      <c r="L38" s="1397"/>
      <c r="M38" s="1666"/>
      <c r="N38" s="1394"/>
      <c r="O38" s="1394"/>
      <c r="P38" s="1395"/>
      <c r="Q38" s="1394"/>
      <c r="R38" s="1400"/>
      <c r="S38" s="1213"/>
      <c r="T38" s="1397"/>
      <c r="U38" s="1397"/>
      <c r="V38" s="1743"/>
      <c r="W38" s="1402"/>
      <c r="X38" s="1394"/>
      <c r="Y38" s="1394"/>
      <c r="Z38" s="1394"/>
      <c r="AA38" s="1395"/>
      <c r="AB38" s="1394"/>
      <c r="AC38" s="191"/>
      <c r="AD38" s="1"/>
      <c r="AE38" s="1"/>
      <c r="AF38" s="1"/>
      <c r="AG38" s="1"/>
      <c r="AJ38" s="546"/>
      <c r="AN38" s="546"/>
    </row>
    <row r="39" spans="1:41" s="576" customFormat="1" ht="1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M39" s="578"/>
      <c r="AN39" s="578"/>
      <c r="AO39" s="578"/>
    </row>
    <row r="40" spans="1:41" s="576" customFormat="1" ht="15" customHeight="1" x14ac:dyDescent="0.2">
      <c r="A40" s="1858" t="s">
        <v>3646</v>
      </c>
      <c r="B40" s="895">
        <v>49782</v>
      </c>
      <c r="C40" s="1069">
        <v>29011</v>
      </c>
      <c r="D40" s="1842">
        <v>101</v>
      </c>
      <c r="E40" s="1843" t="s">
        <v>3647</v>
      </c>
      <c r="F40" s="1844" t="s">
        <v>3648</v>
      </c>
      <c r="G40" s="1845"/>
      <c r="H40" s="1846">
        <v>43495</v>
      </c>
      <c r="I40" s="1847">
        <v>43523</v>
      </c>
      <c r="J40" s="1847" t="s">
        <v>3649</v>
      </c>
      <c r="K40" s="1848"/>
      <c r="L40" s="1849">
        <v>188</v>
      </c>
      <c r="M40" s="1849">
        <v>0</v>
      </c>
      <c r="N40" s="1849">
        <v>59</v>
      </c>
      <c r="O40" s="1851">
        <v>0</v>
      </c>
      <c r="P40" s="1847">
        <v>43585</v>
      </c>
      <c r="Q40" s="1850" t="s">
        <v>590</v>
      </c>
      <c r="R40" s="1847" t="s">
        <v>590</v>
      </c>
      <c r="S40" s="1850" t="s">
        <v>590</v>
      </c>
      <c r="T40" s="1851"/>
      <c r="U40" s="1859">
        <v>29011</v>
      </c>
      <c r="V40" s="1849">
        <v>118</v>
      </c>
      <c r="W40" s="1851">
        <v>118</v>
      </c>
      <c r="X40" s="1850">
        <v>43602</v>
      </c>
      <c r="Y40" s="1852">
        <v>2</v>
      </c>
      <c r="Z40" s="1847"/>
      <c r="AA40" s="1850">
        <v>43630</v>
      </c>
      <c r="AB40" s="1850" t="s">
        <v>590</v>
      </c>
      <c r="AC40" s="1843"/>
      <c r="AD40" s="1853" t="s">
        <v>3602</v>
      </c>
      <c r="AE40" s="577"/>
      <c r="AM40" s="578"/>
      <c r="AN40" s="578"/>
      <c r="AO40" s="578"/>
    </row>
    <row r="41" spans="1:41" s="576" customFormat="1" ht="17.25" customHeight="1" x14ac:dyDescent="0.2">
      <c r="A41" s="1858" t="s">
        <v>3646</v>
      </c>
      <c r="B41" s="895">
        <v>49782</v>
      </c>
      <c r="C41" s="1069">
        <v>29019</v>
      </c>
      <c r="D41" s="1842">
        <v>110</v>
      </c>
      <c r="E41" s="1843" t="s">
        <v>3650</v>
      </c>
      <c r="F41" s="1844" t="s">
        <v>3651</v>
      </c>
      <c r="G41" s="1845"/>
      <c r="H41" s="1846">
        <v>43495</v>
      </c>
      <c r="I41" s="1847">
        <v>43523</v>
      </c>
      <c r="J41" s="1847" t="s">
        <v>3652</v>
      </c>
      <c r="K41" s="1848"/>
      <c r="L41" s="1849">
        <v>188</v>
      </c>
      <c r="M41" s="1849">
        <v>0</v>
      </c>
      <c r="N41" s="1849">
        <v>59</v>
      </c>
      <c r="O41" s="1851">
        <v>0</v>
      </c>
      <c r="P41" s="1847">
        <v>43588</v>
      </c>
      <c r="Q41" s="1850" t="s">
        <v>590</v>
      </c>
      <c r="R41" s="1847" t="s">
        <v>590</v>
      </c>
      <c r="S41" s="1850" t="s">
        <v>590</v>
      </c>
      <c r="T41" s="1851"/>
      <c r="U41" s="1859">
        <v>29019</v>
      </c>
      <c r="V41" s="1849">
        <v>118</v>
      </c>
      <c r="W41" s="1851">
        <v>118</v>
      </c>
      <c r="X41" s="1850">
        <v>43606</v>
      </c>
      <c r="Y41" s="1852"/>
      <c r="Z41" s="1847"/>
      <c r="AA41" s="1850">
        <v>43630</v>
      </c>
      <c r="AB41" s="1850" t="s">
        <v>590</v>
      </c>
      <c r="AC41" s="1843"/>
      <c r="AD41" s="1853" t="s">
        <v>3602</v>
      </c>
      <c r="AE41" s="577"/>
      <c r="AM41" s="578"/>
      <c r="AN41" s="578"/>
      <c r="AO41" s="578"/>
    </row>
    <row r="42" spans="1:41" s="576" customFormat="1" ht="15" customHeight="1" x14ac:dyDescent="0.2">
      <c r="A42" s="1858" t="s">
        <v>3646</v>
      </c>
      <c r="B42" s="895">
        <v>49782</v>
      </c>
      <c r="C42" s="1069">
        <v>29020</v>
      </c>
      <c r="D42" s="1842">
        <v>111</v>
      </c>
      <c r="E42" s="1843" t="s">
        <v>3653</v>
      </c>
      <c r="F42" s="1860" t="s">
        <v>3654</v>
      </c>
      <c r="G42" s="1845"/>
      <c r="H42" s="1846">
        <v>43488</v>
      </c>
      <c r="I42" s="1847">
        <v>43521</v>
      </c>
      <c r="J42" s="1847" t="s">
        <v>3655</v>
      </c>
      <c r="K42" s="1848"/>
      <c r="L42" s="1849">
        <v>37</v>
      </c>
      <c r="M42" s="1849">
        <v>0</v>
      </c>
      <c r="N42" s="1849">
        <v>70</v>
      </c>
      <c r="O42" s="1851">
        <v>0</v>
      </c>
      <c r="P42" s="1847">
        <v>43588</v>
      </c>
      <c r="Q42" s="1850" t="s">
        <v>590</v>
      </c>
      <c r="R42" s="1847" t="s">
        <v>590</v>
      </c>
      <c r="S42" s="1850" t="s">
        <v>590</v>
      </c>
      <c r="T42" s="1851"/>
      <c r="U42" s="1859">
        <v>29020</v>
      </c>
      <c r="V42" s="1849">
        <v>100</v>
      </c>
      <c r="W42" s="1851">
        <v>100</v>
      </c>
      <c r="X42" s="1850">
        <v>43602</v>
      </c>
      <c r="Y42" s="1852">
        <v>1</v>
      </c>
      <c r="Z42" s="1847"/>
      <c r="AA42" s="1850">
        <v>43630</v>
      </c>
      <c r="AB42" s="1850" t="s">
        <v>590</v>
      </c>
      <c r="AC42" s="1843"/>
      <c r="AD42" s="1853" t="s">
        <v>3602</v>
      </c>
      <c r="AE42" s="577"/>
      <c r="AM42" s="578"/>
      <c r="AN42" s="578"/>
      <c r="AO42" s="578"/>
    </row>
    <row r="43" spans="1:41" s="576" customFormat="1" ht="15" customHeight="1" x14ac:dyDescent="0.25">
      <c r="A43" s="1858" t="s">
        <v>3646</v>
      </c>
      <c r="B43" s="895">
        <v>49782</v>
      </c>
      <c r="C43" s="1859">
        <v>29013</v>
      </c>
      <c r="D43" s="1842">
        <v>103</v>
      </c>
      <c r="E43" s="1843" t="s">
        <v>3656</v>
      </c>
      <c r="F43" s="1844" t="s">
        <v>3657</v>
      </c>
      <c r="G43" s="1845"/>
      <c r="H43" s="1846">
        <v>43565</v>
      </c>
      <c r="I43" s="1847">
        <v>43571</v>
      </c>
      <c r="J43" s="1847" t="s">
        <v>3658</v>
      </c>
      <c r="K43" s="1848"/>
      <c r="L43" s="1849">
        <v>114</v>
      </c>
      <c r="M43" s="1849">
        <v>0</v>
      </c>
      <c r="N43" s="1849">
        <v>116</v>
      </c>
      <c r="O43" s="1851">
        <v>0</v>
      </c>
      <c r="P43" s="1847">
        <v>43602</v>
      </c>
      <c r="Q43" s="1850" t="s">
        <v>590</v>
      </c>
      <c r="R43" s="1847" t="s">
        <v>590</v>
      </c>
      <c r="S43" s="1850" t="s">
        <v>590</v>
      </c>
      <c r="T43" s="1851"/>
      <c r="U43" s="204">
        <v>29013</v>
      </c>
      <c r="V43" s="1849">
        <v>150</v>
      </c>
      <c r="W43" s="1851">
        <v>150</v>
      </c>
      <c r="X43" s="1850">
        <v>43609</v>
      </c>
      <c r="Y43" s="1852">
        <v>2</v>
      </c>
      <c r="Z43" s="1847"/>
      <c r="AA43" s="1850">
        <v>43630</v>
      </c>
      <c r="AB43" s="1850" t="s">
        <v>590</v>
      </c>
      <c r="AC43" s="1843"/>
      <c r="AD43" s="1853" t="s">
        <v>3659</v>
      </c>
      <c r="AE43" s="577"/>
      <c r="AM43" s="578"/>
      <c r="AN43" s="578"/>
      <c r="AO43" s="578"/>
    </row>
    <row r="44" spans="1:41" s="576" customFormat="1" ht="15" customHeight="1" x14ac:dyDescent="0.2">
      <c r="A44" s="1858" t="s">
        <v>3646</v>
      </c>
      <c r="B44" s="895">
        <v>49782</v>
      </c>
      <c r="C44" s="100">
        <v>29021</v>
      </c>
      <c r="D44" s="1842">
        <v>112</v>
      </c>
      <c r="E44" s="1843" t="s">
        <v>3660</v>
      </c>
      <c r="F44" s="1844" t="s">
        <v>3661</v>
      </c>
      <c r="G44" s="1845"/>
      <c r="H44" s="1846">
        <v>43515</v>
      </c>
      <c r="I44" s="1847">
        <v>43525</v>
      </c>
      <c r="J44" s="1847" t="s">
        <v>3662</v>
      </c>
      <c r="K44" s="1848"/>
      <c r="L44" s="1849">
        <v>84</v>
      </c>
      <c r="M44" s="1849">
        <v>0</v>
      </c>
      <c r="N44" s="1849">
        <v>88</v>
      </c>
      <c r="O44" s="1851">
        <v>0</v>
      </c>
      <c r="P44" s="1847">
        <v>43556</v>
      </c>
      <c r="Q44" s="1850" t="s">
        <v>590</v>
      </c>
      <c r="R44" s="1847" t="s">
        <v>590</v>
      </c>
      <c r="S44" s="1850" t="s">
        <v>590</v>
      </c>
      <c r="T44" s="1851"/>
      <c r="U44" s="743">
        <v>29021</v>
      </c>
      <c r="V44" s="1849">
        <v>137</v>
      </c>
      <c r="W44" s="1851">
        <v>137</v>
      </c>
      <c r="X44" s="1850">
        <v>43588</v>
      </c>
      <c r="Y44" s="1852">
        <v>1</v>
      </c>
      <c r="Z44" s="1847"/>
      <c r="AA44" s="1850">
        <v>43630</v>
      </c>
      <c r="AB44" s="1850" t="s">
        <v>590</v>
      </c>
      <c r="AC44" s="1843"/>
      <c r="AD44" s="1853" t="s">
        <v>3663</v>
      </c>
      <c r="AE44" s="577"/>
      <c r="AM44" s="578"/>
      <c r="AN44" s="578"/>
      <c r="AO44" s="578"/>
    </row>
    <row r="45" spans="1:41" s="576" customFormat="1" ht="15" customHeight="1" x14ac:dyDescent="0.2">
      <c r="A45" s="1858" t="s">
        <v>3646</v>
      </c>
      <c r="B45" s="895">
        <v>49782</v>
      </c>
      <c r="C45" s="743">
        <v>29022</v>
      </c>
      <c r="D45" s="1842">
        <v>113</v>
      </c>
      <c r="E45" s="1843" t="s">
        <v>3664</v>
      </c>
      <c r="F45" s="1844" t="s">
        <v>3665</v>
      </c>
      <c r="G45" s="1845"/>
      <c r="H45" s="1846">
        <v>43510</v>
      </c>
      <c r="I45" s="1847">
        <v>43522</v>
      </c>
      <c r="J45" s="1847" t="s">
        <v>3666</v>
      </c>
      <c r="K45" s="1848"/>
      <c r="L45" s="1849">
        <v>0</v>
      </c>
      <c r="M45" s="1849">
        <v>0</v>
      </c>
      <c r="N45" s="1849">
        <v>0</v>
      </c>
      <c r="O45" s="1851">
        <v>0</v>
      </c>
      <c r="P45" s="1847">
        <v>43563</v>
      </c>
      <c r="Q45" s="1850" t="s">
        <v>590</v>
      </c>
      <c r="R45" s="1847" t="s">
        <v>590</v>
      </c>
      <c r="S45" s="1850" t="s">
        <v>590</v>
      </c>
      <c r="T45" s="1851"/>
      <c r="U45" s="746" t="s">
        <v>3667</v>
      </c>
      <c r="V45" s="1849">
        <v>1</v>
      </c>
      <c r="W45" s="1851">
        <v>1</v>
      </c>
      <c r="X45" s="1850">
        <v>43588</v>
      </c>
      <c r="Y45" s="1852"/>
      <c r="Z45" s="1847"/>
      <c r="AA45" s="1850">
        <v>43630</v>
      </c>
      <c r="AB45" s="1850" t="s">
        <v>590</v>
      </c>
      <c r="AC45" s="1843"/>
      <c r="AD45" s="1861"/>
      <c r="AE45" s="577"/>
      <c r="AM45" s="578"/>
      <c r="AN45" s="578"/>
      <c r="AO45" s="578"/>
    </row>
    <row r="46" spans="1:41" s="576" customFormat="1" ht="15" customHeight="1" x14ac:dyDescent="0.2">
      <c r="A46" s="1858" t="s">
        <v>3646</v>
      </c>
      <c r="B46" s="895">
        <v>49782</v>
      </c>
      <c r="C46" s="1862">
        <v>29017</v>
      </c>
      <c r="D46" s="1842">
        <v>108</v>
      </c>
      <c r="E46" s="1843" t="s">
        <v>3668</v>
      </c>
      <c r="F46" s="1844" t="s">
        <v>3669</v>
      </c>
      <c r="G46" s="1845"/>
      <c r="H46" s="1846">
        <v>43473</v>
      </c>
      <c r="I46" s="1847">
        <v>43493</v>
      </c>
      <c r="J46" s="1847" t="s">
        <v>3670</v>
      </c>
      <c r="K46" s="1848"/>
      <c r="L46" s="1849">
        <v>52</v>
      </c>
      <c r="M46" s="1849">
        <v>0</v>
      </c>
      <c r="N46" s="1849">
        <v>28</v>
      </c>
      <c r="O46" s="1851">
        <v>0</v>
      </c>
      <c r="P46" s="1847">
        <v>43556</v>
      </c>
      <c r="Q46" s="1850" t="s">
        <v>590</v>
      </c>
      <c r="R46" s="1847" t="s">
        <v>590</v>
      </c>
      <c r="S46" s="1850" t="s">
        <v>590</v>
      </c>
      <c r="T46" s="1851"/>
      <c r="U46" s="1859">
        <v>29017</v>
      </c>
      <c r="V46" s="1849">
        <v>50</v>
      </c>
      <c r="W46" s="1851">
        <v>50</v>
      </c>
      <c r="X46" s="1850">
        <v>43588</v>
      </c>
      <c r="Y46" s="1852">
        <v>2</v>
      </c>
      <c r="Z46" s="1847"/>
      <c r="AA46" s="1850">
        <v>43630</v>
      </c>
      <c r="AB46" s="1850" t="s">
        <v>590</v>
      </c>
      <c r="AC46" s="1843"/>
      <c r="AD46" s="1853" t="s">
        <v>3602</v>
      </c>
      <c r="AE46" s="577"/>
      <c r="AM46" s="578"/>
      <c r="AN46" s="578"/>
      <c r="AO46" s="578"/>
    </row>
    <row r="47" spans="1:41" s="576" customFormat="1" ht="15" customHeight="1" x14ac:dyDescent="0.2">
      <c r="A47" s="1858" t="s">
        <v>3646</v>
      </c>
      <c r="B47" s="895">
        <v>49782</v>
      </c>
      <c r="C47" s="1841">
        <v>29018</v>
      </c>
      <c r="D47" s="1842">
        <v>109</v>
      </c>
      <c r="E47" s="1843" t="s">
        <v>3671</v>
      </c>
      <c r="F47" s="1844" t="s">
        <v>3672</v>
      </c>
      <c r="G47" s="1845"/>
      <c r="H47" s="1846">
        <v>43482</v>
      </c>
      <c r="I47" s="1847">
        <v>43510</v>
      </c>
      <c r="J47" s="1847" t="s">
        <v>3673</v>
      </c>
      <c r="K47" s="1848"/>
      <c r="L47" s="1849">
        <v>47</v>
      </c>
      <c r="M47" s="1849">
        <v>0</v>
      </c>
      <c r="N47" s="1849">
        <v>0</v>
      </c>
      <c r="O47" s="1849">
        <v>0</v>
      </c>
      <c r="P47" s="1847">
        <v>43539</v>
      </c>
      <c r="Q47" s="1850" t="s">
        <v>590</v>
      </c>
      <c r="R47" s="1847" t="s">
        <v>590</v>
      </c>
      <c r="S47" s="1850" t="s">
        <v>590</v>
      </c>
      <c r="T47" s="1851"/>
      <c r="U47" s="1841">
        <v>29018</v>
      </c>
      <c r="V47" s="1849">
        <v>15</v>
      </c>
      <c r="W47" s="1849">
        <v>15</v>
      </c>
      <c r="X47" s="1850">
        <v>43539</v>
      </c>
      <c r="Y47" s="1852"/>
      <c r="Z47" s="1847"/>
      <c r="AA47" s="1847"/>
      <c r="AB47" s="1850" t="s">
        <v>590</v>
      </c>
      <c r="AC47" s="1843"/>
      <c r="AD47" s="1861"/>
      <c r="AE47" s="577"/>
      <c r="AM47" s="578"/>
      <c r="AN47" s="578"/>
      <c r="AO47" s="578"/>
    </row>
    <row r="48" spans="1:41" s="576" customFormat="1" ht="15" customHeight="1" x14ac:dyDescent="0.2">
      <c r="A48" s="1858" t="s">
        <v>3646</v>
      </c>
      <c r="B48" s="895">
        <v>49782</v>
      </c>
      <c r="C48" s="1841">
        <v>29024</v>
      </c>
      <c r="D48" s="1842">
        <v>115</v>
      </c>
      <c r="E48" s="1843" t="s">
        <v>3674</v>
      </c>
      <c r="F48" s="1844" t="s">
        <v>3672</v>
      </c>
      <c r="G48" s="1845"/>
      <c r="H48" s="1846">
        <v>43482</v>
      </c>
      <c r="I48" s="1847">
        <v>43510</v>
      </c>
      <c r="J48" s="1847" t="s">
        <v>3673</v>
      </c>
      <c r="K48" s="1848"/>
      <c r="L48" s="1849">
        <v>54</v>
      </c>
      <c r="M48" s="1849">
        <v>0</v>
      </c>
      <c r="N48" s="1849">
        <v>0</v>
      </c>
      <c r="O48" s="1849">
        <v>0</v>
      </c>
      <c r="P48" s="1847">
        <v>43539</v>
      </c>
      <c r="Q48" s="1850" t="s">
        <v>590</v>
      </c>
      <c r="R48" s="1847" t="s">
        <v>590</v>
      </c>
      <c r="S48" s="1850" t="s">
        <v>590</v>
      </c>
      <c r="T48" s="1851"/>
      <c r="U48" s="1841">
        <v>29024</v>
      </c>
      <c r="V48" s="1849">
        <v>15</v>
      </c>
      <c r="W48" s="1849">
        <v>15</v>
      </c>
      <c r="X48" s="1850">
        <v>43539</v>
      </c>
      <c r="Y48" s="1852"/>
      <c r="Z48" s="1847"/>
      <c r="AA48" s="1847"/>
      <c r="AB48" s="1850" t="s">
        <v>590</v>
      </c>
      <c r="AC48" s="1843"/>
      <c r="AD48" s="1861"/>
      <c r="AE48" s="577"/>
      <c r="AM48" s="578"/>
      <c r="AN48" s="578"/>
      <c r="AO48" s="578"/>
    </row>
    <row r="49" spans="1:41" s="576" customFormat="1" ht="15" customHeight="1" x14ac:dyDescent="0.2">
      <c r="A49" s="1858" t="s">
        <v>3646</v>
      </c>
      <c r="B49" s="895">
        <v>49782</v>
      </c>
      <c r="C49" s="1841">
        <v>29012</v>
      </c>
      <c r="D49" s="1842">
        <v>102</v>
      </c>
      <c r="E49" s="1843" t="s">
        <v>3675</v>
      </c>
      <c r="F49" s="1844" t="s">
        <v>3672</v>
      </c>
      <c r="G49" s="1845"/>
      <c r="H49" s="1846">
        <v>43482</v>
      </c>
      <c r="I49" s="1847">
        <v>43510</v>
      </c>
      <c r="J49" s="1847" t="s">
        <v>3673</v>
      </c>
      <c r="K49" s="1848"/>
      <c r="L49" s="1849">
        <v>78</v>
      </c>
      <c r="M49" s="1849">
        <v>1</v>
      </c>
      <c r="N49" s="1849">
        <v>6</v>
      </c>
      <c r="O49" s="1849">
        <v>0</v>
      </c>
      <c r="P49" s="1847">
        <v>43539</v>
      </c>
      <c r="Q49" s="1850" t="s">
        <v>590</v>
      </c>
      <c r="R49" s="1847" t="s">
        <v>590</v>
      </c>
      <c r="S49" s="1850" t="s">
        <v>590</v>
      </c>
      <c r="T49" s="1851"/>
      <c r="U49" s="1841">
        <v>29012</v>
      </c>
      <c r="V49" s="1849">
        <v>20</v>
      </c>
      <c r="W49" s="1849">
        <v>20</v>
      </c>
      <c r="X49" s="1850">
        <v>43539</v>
      </c>
      <c r="Y49" s="1852"/>
      <c r="Z49" s="1847"/>
      <c r="AA49" s="1847"/>
      <c r="AB49" s="1850" t="s">
        <v>590</v>
      </c>
      <c r="AC49" s="1843"/>
      <c r="AD49" s="1861"/>
      <c r="AE49" s="577"/>
      <c r="AM49" s="578"/>
      <c r="AN49" s="578"/>
      <c r="AO49" s="578"/>
    </row>
    <row r="50" spans="1:41" s="576" customFormat="1" ht="15" customHeight="1" x14ac:dyDescent="0.2">
      <c r="A50" s="1858" t="s">
        <v>3646</v>
      </c>
      <c r="B50" s="895">
        <v>49782</v>
      </c>
      <c r="C50" s="1841">
        <v>29029</v>
      </c>
      <c r="D50" s="1842">
        <v>116</v>
      </c>
      <c r="E50" s="1843" t="s">
        <v>3676</v>
      </c>
      <c r="F50" s="1844" t="s">
        <v>3672</v>
      </c>
      <c r="G50" s="1845"/>
      <c r="H50" s="1846">
        <v>43482</v>
      </c>
      <c r="I50" s="1847">
        <v>43510</v>
      </c>
      <c r="J50" s="1847" t="s">
        <v>3677</v>
      </c>
      <c r="K50" s="1848"/>
      <c r="L50" s="1849">
        <v>49</v>
      </c>
      <c r="M50" s="1849">
        <v>1</v>
      </c>
      <c r="N50" s="1849">
        <v>6</v>
      </c>
      <c r="O50" s="1849">
        <v>0</v>
      </c>
      <c r="P50" s="1847">
        <v>43539</v>
      </c>
      <c r="Q50" s="1850" t="s">
        <v>590</v>
      </c>
      <c r="R50" s="1847" t="s">
        <v>590</v>
      </c>
      <c r="S50" s="1850" t="s">
        <v>590</v>
      </c>
      <c r="T50" s="1851"/>
      <c r="U50" s="1841">
        <v>29029</v>
      </c>
      <c r="V50" s="1849">
        <v>15</v>
      </c>
      <c r="W50" s="1849">
        <v>15</v>
      </c>
      <c r="X50" s="1850"/>
      <c r="Y50" s="1852"/>
      <c r="Z50" s="1847"/>
      <c r="AA50" s="1847"/>
      <c r="AB50" s="1850" t="s">
        <v>590</v>
      </c>
      <c r="AC50" s="1843"/>
      <c r="AD50" s="1861"/>
      <c r="AE50" s="577"/>
      <c r="AM50" s="578"/>
      <c r="AN50" s="578"/>
      <c r="AO50" s="578"/>
    </row>
    <row r="51" spans="1:41" s="576" customFormat="1" ht="15" customHeight="1" x14ac:dyDescent="0.2">
      <c r="A51" s="1858" t="s">
        <v>3646</v>
      </c>
      <c r="B51" s="895">
        <v>49782</v>
      </c>
      <c r="C51" s="1854">
        <v>29026</v>
      </c>
      <c r="D51" s="1842">
        <v>118</v>
      </c>
      <c r="E51" s="1843" t="s">
        <v>3678</v>
      </c>
      <c r="F51" s="1844" t="s">
        <v>3672</v>
      </c>
      <c r="G51" s="1845"/>
      <c r="H51" s="1846">
        <v>43482</v>
      </c>
      <c r="I51" s="1847">
        <v>43510</v>
      </c>
      <c r="J51" s="1847" t="s">
        <v>3677</v>
      </c>
      <c r="K51" s="1848"/>
      <c r="L51" s="1849">
        <v>27</v>
      </c>
      <c r="M51" s="1849">
        <v>1</v>
      </c>
      <c r="N51" s="1849">
        <v>6</v>
      </c>
      <c r="O51" s="1849">
        <v>0</v>
      </c>
      <c r="P51" s="1847">
        <v>43539</v>
      </c>
      <c r="Q51" s="1850" t="s">
        <v>590</v>
      </c>
      <c r="R51" s="1847" t="s">
        <v>590</v>
      </c>
      <c r="S51" s="1850" t="s">
        <v>590</v>
      </c>
      <c r="T51" s="1851"/>
      <c r="U51" s="1841">
        <v>29026</v>
      </c>
      <c r="V51" s="1849">
        <v>13</v>
      </c>
      <c r="W51" s="1849">
        <v>13</v>
      </c>
      <c r="X51" s="1850">
        <v>43539</v>
      </c>
      <c r="Y51" s="1852"/>
      <c r="Z51" s="1847"/>
      <c r="AA51" s="1847"/>
      <c r="AB51" s="1850" t="s">
        <v>590</v>
      </c>
      <c r="AC51" s="1843"/>
      <c r="AD51" s="1861"/>
      <c r="AE51" s="577"/>
      <c r="AM51" s="578"/>
      <c r="AN51" s="578"/>
      <c r="AO51" s="578"/>
    </row>
    <row r="52" spans="1:41" s="576" customFormat="1" ht="15" customHeight="1" x14ac:dyDescent="0.2">
      <c r="A52" s="1858" t="s">
        <v>3646</v>
      </c>
      <c r="B52" s="895">
        <v>49782</v>
      </c>
      <c r="C52" s="1859">
        <v>29014</v>
      </c>
      <c r="D52" s="1842">
        <v>105</v>
      </c>
      <c r="E52" s="1843" t="s">
        <v>3679</v>
      </c>
      <c r="F52" s="1844" t="s">
        <v>3680</v>
      </c>
      <c r="G52" s="1845"/>
      <c r="H52" s="1846">
        <v>43495</v>
      </c>
      <c r="I52" s="1847">
        <v>43523</v>
      </c>
      <c r="J52" s="1847" t="s">
        <v>3655</v>
      </c>
      <c r="K52" s="1848"/>
      <c r="L52" s="1849">
        <v>181</v>
      </c>
      <c r="M52" s="1849">
        <v>0</v>
      </c>
      <c r="N52" s="1849">
        <v>53</v>
      </c>
      <c r="O52" s="1851">
        <v>0</v>
      </c>
      <c r="P52" s="1847">
        <v>43588</v>
      </c>
      <c r="Q52" s="1850" t="s">
        <v>590</v>
      </c>
      <c r="R52" s="1847" t="s">
        <v>590</v>
      </c>
      <c r="S52" s="1850" t="s">
        <v>590</v>
      </c>
      <c r="T52" s="1851"/>
      <c r="U52" s="743">
        <v>29014</v>
      </c>
      <c r="V52" s="1849">
        <v>116</v>
      </c>
      <c r="W52" s="1851">
        <v>116</v>
      </c>
      <c r="X52" s="1850">
        <v>43605</v>
      </c>
      <c r="Y52" s="1852"/>
      <c r="Z52" s="1847"/>
      <c r="AA52" s="1850"/>
      <c r="AB52" s="1850" t="s">
        <v>590</v>
      </c>
      <c r="AC52" s="1843"/>
      <c r="AD52" s="1853" t="s">
        <v>3602</v>
      </c>
      <c r="AE52" s="577"/>
      <c r="AM52" s="578"/>
      <c r="AN52" s="578"/>
      <c r="AO52" s="578"/>
    </row>
    <row r="53" spans="1:41" s="576" customFormat="1" ht="15" customHeight="1" x14ac:dyDescent="0.2">
      <c r="A53" s="1858" t="s">
        <v>3646</v>
      </c>
      <c r="B53" s="895">
        <v>49782</v>
      </c>
      <c r="C53" s="1069">
        <v>29023</v>
      </c>
      <c r="D53" s="1842">
        <v>114</v>
      </c>
      <c r="E53" s="1843" t="s">
        <v>3681</v>
      </c>
      <c r="F53" s="1844" t="s">
        <v>3682</v>
      </c>
      <c r="G53" s="1845"/>
      <c r="H53" s="1846">
        <v>43495</v>
      </c>
      <c r="I53" s="1847">
        <v>43523</v>
      </c>
      <c r="J53" s="1847" t="s">
        <v>3662</v>
      </c>
      <c r="K53" s="1848"/>
      <c r="L53" s="1849">
        <v>182</v>
      </c>
      <c r="M53" s="1849">
        <v>0</v>
      </c>
      <c r="N53" s="1849">
        <v>55</v>
      </c>
      <c r="O53" s="1851">
        <v>0</v>
      </c>
      <c r="P53" s="1847">
        <v>43592</v>
      </c>
      <c r="Q53" s="1850" t="s">
        <v>590</v>
      </c>
      <c r="R53" s="1847" t="s">
        <v>590</v>
      </c>
      <c r="S53" s="1850" t="s">
        <v>590</v>
      </c>
      <c r="T53" s="1851"/>
      <c r="U53" s="1859">
        <v>29023</v>
      </c>
      <c r="V53" s="1849">
        <v>118</v>
      </c>
      <c r="W53" s="1851">
        <v>118</v>
      </c>
      <c r="X53" s="1850">
        <v>43607</v>
      </c>
      <c r="Y53" s="1852"/>
      <c r="Z53" s="1847"/>
      <c r="AA53" s="1850"/>
      <c r="AB53" s="1850" t="s">
        <v>590</v>
      </c>
      <c r="AC53" s="1843"/>
      <c r="AD53" s="1853" t="s">
        <v>3602</v>
      </c>
      <c r="AE53" s="577"/>
      <c r="AM53" s="578"/>
      <c r="AN53" s="578"/>
      <c r="AO53" s="578"/>
    </row>
    <row r="54" spans="1:41" s="576" customFormat="1" ht="16.5" customHeight="1" x14ac:dyDescent="0.2">
      <c r="A54" s="1858" t="s">
        <v>3646</v>
      </c>
      <c r="B54" s="895">
        <v>49782</v>
      </c>
      <c r="C54" s="1859">
        <v>29025</v>
      </c>
      <c r="D54" s="1842">
        <v>117</v>
      </c>
      <c r="E54" s="1843" t="s">
        <v>3683</v>
      </c>
      <c r="F54" s="1844" t="s">
        <v>3684</v>
      </c>
      <c r="G54" s="1845"/>
      <c r="H54" s="1846">
        <v>43473</v>
      </c>
      <c r="I54" s="1847">
        <v>43493</v>
      </c>
      <c r="J54" s="1847" t="s">
        <v>3670</v>
      </c>
      <c r="K54" s="1848"/>
      <c r="L54" s="1849">
        <v>52</v>
      </c>
      <c r="M54" s="1849">
        <v>0</v>
      </c>
      <c r="N54" s="1849">
        <v>28</v>
      </c>
      <c r="O54" s="1851">
        <v>0</v>
      </c>
      <c r="P54" s="1847">
        <v>43556</v>
      </c>
      <c r="Q54" s="1850" t="s">
        <v>590</v>
      </c>
      <c r="R54" s="1847" t="s">
        <v>590</v>
      </c>
      <c r="S54" s="1850" t="s">
        <v>590</v>
      </c>
      <c r="T54" s="1851"/>
      <c r="U54" s="1859">
        <v>29025</v>
      </c>
      <c r="V54" s="1849">
        <v>50</v>
      </c>
      <c r="W54" s="1851">
        <v>50</v>
      </c>
      <c r="X54" s="1850">
        <v>43586</v>
      </c>
      <c r="Y54" s="1852"/>
      <c r="Z54" s="1847"/>
      <c r="AA54" s="1850"/>
      <c r="AB54" s="1850" t="s">
        <v>590</v>
      </c>
      <c r="AC54" s="1843"/>
      <c r="AD54" s="1853" t="s">
        <v>3602</v>
      </c>
      <c r="AE54" s="577"/>
      <c r="AM54" s="578"/>
      <c r="AN54" s="578"/>
      <c r="AO54" s="578"/>
    </row>
    <row r="55" spans="1:41" s="576" customFormat="1" ht="15" customHeight="1" x14ac:dyDescent="0.2">
      <c r="A55" s="1858" t="s">
        <v>3646</v>
      </c>
      <c r="B55" s="895">
        <v>49782</v>
      </c>
      <c r="C55" s="895">
        <v>29030</v>
      </c>
      <c r="D55" s="1842">
        <v>130</v>
      </c>
      <c r="E55" s="1843" t="s">
        <v>3685</v>
      </c>
      <c r="F55" s="1855" t="s">
        <v>3686</v>
      </c>
      <c r="G55" s="1845"/>
      <c r="H55" s="1846"/>
      <c r="I55" s="1847"/>
      <c r="J55" s="1847"/>
      <c r="K55" s="1848"/>
      <c r="L55" s="1849"/>
      <c r="M55" s="1849"/>
      <c r="N55" s="1849"/>
      <c r="O55" s="1849"/>
      <c r="P55" s="1847"/>
      <c r="Q55" s="1850"/>
      <c r="R55" s="1847"/>
      <c r="S55" s="1850"/>
      <c r="T55" s="1851"/>
      <c r="U55" s="1841"/>
      <c r="V55" s="1849"/>
      <c r="W55" s="1849"/>
      <c r="X55" s="1850"/>
      <c r="Y55" s="1852"/>
      <c r="Z55" s="1847"/>
      <c r="AA55" s="1850"/>
      <c r="AB55" s="1850"/>
      <c r="AC55" s="1843"/>
      <c r="AD55" s="1853"/>
      <c r="AE55" s="577"/>
      <c r="AM55" s="578"/>
      <c r="AN55" s="578"/>
      <c r="AO55" s="578"/>
    </row>
    <row r="56" spans="1:41" s="654" customFormat="1" x14ac:dyDescent="0.25">
      <c r="A56" s="1858" t="s">
        <v>3646</v>
      </c>
      <c r="B56" s="895">
        <v>49782</v>
      </c>
      <c r="C56" s="895">
        <v>29031</v>
      </c>
      <c r="D56" s="1842">
        <v>131</v>
      </c>
      <c r="E56" s="1843" t="s">
        <v>3687</v>
      </c>
      <c r="F56" s="1855" t="s">
        <v>3688</v>
      </c>
      <c r="G56" s="1845"/>
      <c r="H56" s="1846"/>
      <c r="I56" s="1847"/>
      <c r="J56" s="1847"/>
      <c r="K56" s="1848"/>
      <c r="L56" s="1849"/>
      <c r="M56" s="1849"/>
      <c r="N56" s="1849"/>
      <c r="O56" s="1849"/>
      <c r="P56" s="1847"/>
      <c r="Q56" s="1850"/>
      <c r="R56" s="1847"/>
      <c r="S56" s="1850"/>
      <c r="T56" s="1851"/>
      <c r="U56" s="1841"/>
      <c r="V56" s="1849"/>
      <c r="W56" s="1849"/>
      <c r="X56" s="1850"/>
      <c r="Y56" s="1852"/>
      <c r="Z56" s="1847"/>
      <c r="AA56" s="1850"/>
      <c r="AB56" s="1850"/>
      <c r="AC56" s="1843"/>
      <c r="AD56" s="1861"/>
      <c r="AE56" s="577"/>
      <c r="AF56" s="576"/>
      <c r="AG56" s="576"/>
    </row>
    <row r="57" spans="1:41" s="576" customFormat="1" x14ac:dyDescent="0.25">
      <c r="A57" s="728" t="s">
        <v>3646</v>
      </c>
      <c r="B57" s="895">
        <v>49782</v>
      </c>
      <c r="C57" s="895">
        <v>29032</v>
      </c>
      <c r="D57" s="1842">
        <v>140</v>
      </c>
      <c r="E57" s="1843" t="s">
        <v>452</v>
      </c>
      <c r="F57" s="1855" t="s">
        <v>453</v>
      </c>
      <c r="G57" s="1845"/>
      <c r="H57" s="1846"/>
      <c r="I57" s="1847"/>
      <c r="J57" s="1847"/>
      <c r="K57" s="733"/>
      <c r="L57" s="708"/>
      <c r="M57" s="708"/>
      <c r="N57" s="708"/>
      <c r="O57" s="708"/>
      <c r="P57" s="679"/>
      <c r="Q57" s="696"/>
      <c r="R57" s="679"/>
      <c r="S57" s="696"/>
      <c r="T57" s="680"/>
      <c r="U57" s="706"/>
      <c r="V57" s="1863"/>
      <c r="W57" s="1849"/>
      <c r="X57" s="1850"/>
      <c r="Y57" s="1852"/>
      <c r="Z57" s="1847"/>
      <c r="AA57" s="1847"/>
      <c r="AB57" s="1850"/>
      <c r="AC57" s="1843"/>
      <c r="AD57" s="1853"/>
      <c r="AE57" s="654"/>
      <c r="AF57" s="654"/>
      <c r="AG57" s="654"/>
      <c r="AM57" s="578"/>
      <c r="AN57" s="578"/>
      <c r="AO57" s="578"/>
    </row>
    <row r="58" spans="1:41" s="576" customFormat="1" x14ac:dyDescent="0.2">
      <c r="A58" s="1858" t="s">
        <v>3646</v>
      </c>
      <c r="B58" s="895">
        <v>49782</v>
      </c>
      <c r="C58" s="1069">
        <v>29027</v>
      </c>
      <c r="D58" s="1842">
        <v>119</v>
      </c>
      <c r="E58" s="1843" t="s">
        <v>3689</v>
      </c>
      <c r="F58" s="1855" t="s">
        <v>3690</v>
      </c>
      <c r="G58" s="1845"/>
      <c r="H58" s="1846">
        <v>43510</v>
      </c>
      <c r="I58" s="1847">
        <v>43523</v>
      </c>
      <c r="J58" s="1847" t="s">
        <v>3666</v>
      </c>
      <c r="K58" s="1848"/>
      <c r="L58" s="1849">
        <v>0</v>
      </c>
      <c r="M58" s="1849">
        <v>0</v>
      </c>
      <c r="N58" s="1849">
        <v>0</v>
      </c>
      <c r="O58" s="1849">
        <v>0</v>
      </c>
      <c r="P58" s="1847">
        <v>43567</v>
      </c>
      <c r="Q58" s="1850" t="s">
        <v>590</v>
      </c>
      <c r="R58" s="1847" t="s">
        <v>590</v>
      </c>
      <c r="S58" s="1850" t="s">
        <v>590</v>
      </c>
      <c r="T58" s="1851"/>
      <c r="U58" s="834" t="s">
        <v>3667</v>
      </c>
      <c r="V58" s="1849">
        <v>1</v>
      </c>
      <c r="W58" s="1849">
        <v>1</v>
      </c>
      <c r="X58" s="1850"/>
      <c r="Y58" s="1852"/>
      <c r="Z58" s="1847"/>
      <c r="AA58" s="1850">
        <v>43598</v>
      </c>
      <c r="AB58" s="1850"/>
      <c r="AC58" s="1843"/>
      <c r="AD58" s="1853"/>
      <c r="AE58" s="577"/>
      <c r="AM58" s="578"/>
      <c r="AN58" s="578"/>
      <c r="AO58" s="578"/>
    </row>
    <row r="59" spans="1:41" s="576" customFormat="1" ht="15" customHeight="1" x14ac:dyDescent="0.2">
      <c r="A59" s="1858" t="s">
        <v>3646</v>
      </c>
      <c r="B59" s="895">
        <v>49782</v>
      </c>
      <c r="C59" s="895">
        <v>29028</v>
      </c>
      <c r="D59" s="1842">
        <v>120</v>
      </c>
      <c r="E59" s="1843" t="s">
        <v>3691</v>
      </c>
      <c r="F59" s="1844" t="s">
        <v>3692</v>
      </c>
      <c r="G59" s="1845"/>
      <c r="H59" s="1846"/>
      <c r="I59" s="1847"/>
      <c r="J59" s="1847"/>
      <c r="K59" s="1848"/>
      <c r="L59" s="1849"/>
      <c r="M59" s="1849"/>
      <c r="N59" s="1849"/>
      <c r="O59" s="1851"/>
      <c r="P59" s="1847"/>
      <c r="Q59" s="1850"/>
      <c r="R59" s="1847"/>
      <c r="S59" s="1850"/>
      <c r="T59" s="1851"/>
      <c r="U59" s="1841"/>
      <c r="V59" s="1849"/>
      <c r="W59" s="1851"/>
      <c r="X59" s="1850"/>
      <c r="Y59" s="1852"/>
      <c r="Z59" s="1847"/>
      <c r="AA59" s="1850"/>
      <c r="AB59" s="1850"/>
      <c r="AC59" s="1843"/>
      <c r="AD59" s="1861"/>
      <c r="AE59" s="577"/>
      <c r="AM59" s="578"/>
      <c r="AN59" s="578"/>
      <c r="AO59" s="578"/>
    </row>
    <row r="60" spans="1:41" s="1" customFormat="1" ht="15" customHeight="1" x14ac:dyDescent="0.25">
      <c r="A60" s="678"/>
      <c r="B60" s="710"/>
      <c r="C60" s="743"/>
      <c r="D60" s="668"/>
      <c r="E60" s="677"/>
      <c r="F60" s="697"/>
      <c r="G60" s="736"/>
      <c r="H60" s="751"/>
      <c r="I60" s="669"/>
      <c r="J60" s="669"/>
      <c r="K60" s="732"/>
      <c r="L60" s="752"/>
      <c r="M60" s="752"/>
      <c r="N60" s="752"/>
      <c r="O60" s="673"/>
      <c r="P60" s="669"/>
      <c r="Q60" s="674"/>
      <c r="R60" s="669"/>
      <c r="S60" s="674"/>
      <c r="T60" s="673"/>
      <c r="U60" s="204"/>
      <c r="V60" s="752"/>
      <c r="W60" s="673"/>
      <c r="X60" s="674"/>
      <c r="Y60" s="675"/>
      <c r="Z60" s="669"/>
      <c r="AA60" s="674"/>
      <c r="AB60" s="674"/>
      <c r="AC60" s="677"/>
      <c r="AD60" s="753"/>
      <c r="AE60" s="577"/>
      <c r="AF60" s="576"/>
      <c r="AG60" s="576"/>
      <c r="AK60" s="55"/>
      <c r="AL60" s="55"/>
      <c r="AM60" s="55"/>
    </row>
    <row r="61" spans="1:41" x14ac:dyDescent="0.25">
      <c r="A61" s="2262" t="s">
        <v>3693</v>
      </c>
      <c r="B61" s="2263"/>
      <c r="C61" s="2263"/>
      <c r="D61" s="1665"/>
      <c r="E61" s="1394"/>
      <c r="F61" s="1394"/>
      <c r="G61" s="1395"/>
      <c r="H61" s="1394"/>
      <c r="I61" s="1394"/>
      <c r="J61" s="1397"/>
      <c r="K61" s="1397"/>
      <c r="L61" s="1397"/>
      <c r="M61" s="1666"/>
      <c r="N61" s="1394"/>
      <c r="O61" s="1394"/>
      <c r="P61" s="1395"/>
      <c r="Q61" s="1394"/>
      <c r="R61" s="1400"/>
      <c r="S61" s="1213"/>
      <c r="T61" s="1397"/>
      <c r="U61" s="1397"/>
      <c r="V61" s="1743"/>
      <c r="W61" s="1402"/>
      <c r="X61" s="1394"/>
      <c r="Y61" s="1394"/>
      <c r="Z61" s="1394"/>
      <c r="AA61" s="1395"/>
      <c r="AB61" s="1394"/>
      <c r="AC61" s="191"/>
      <c r="AD61" s="1"/>
      <c r="AE61" s="1"/>
      <c r="AF61" s="1"/>
      <c r="AG61" s="1"/>
      <c r="AJ61" s="546"/>
      <c r="AN61" s="546"/>
    </row>
    <row r="62" spans="1:41" s="576" customFormat="1" ht="21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M62" s="578"/>
      <c r="AN62" s="578"/>
      <c r="AO62" s="578"/>
    </row>
    <row r="63" spans="1:41" s="576" customFormat="1" ht="18.75" customHeight="1" x14ac:dyDescent="0.2">
      <c r="A63" s="1864" t="s">
        <v>3694</v>
      </c>
      <c r="B63" s="895">
        <v>48743</v>
      </c>
      <c r="C63" s="743">
        <v>28885</v>
      </c>
      <c r="D63" s="1842">
        <v>312</v>
      </c>
      <c r="E63" s="1843" t="s">
        <v>3695</v>
      </c>
      <c r="F63" s="1844" t="s">
        <v>3696</v>
      </c>
      <c r="G63" s="1845"/>
      <c r="H63" s="1846">
        <v>43503</v>
      </c>
      <c r="I63" s="1847">
        <v>43511</v>
      </c>
      <c r="J63" s="1847" t="s">
        <v>3677</v>
      </c>
      <c r="K63" s="1848"/>
      <c r="L63" s="1849">
        <v>11</v>
      </c>
      <c r="M63" s="1849">
        <v>0</v>
      </c>
      <c r="N63" s="1849">
        <v>1</v>
      </c>
      <c r="O63" s="1851">
        <v>0</v>
      </c>
      <c r="P63" s="1847">
        <v>43591</v>
      </c>
      <c r="Q63" s="1850" t="s">
        <v>590</v>
      </c>
      <c r="R63" s="1847" t="s">
        <v>590</v>
      </c>
      <c r="S63" s="1850" t="s">
        <v>590</v>
      </c>
      <c r="T63" s="1851"/>
      <c r="U63" s="1859">
        <v>28885</v>
      </c>
      <c r="V63" s="1849">
        <v>15</v>
      </c>
      <c r="W63" s="1851">
        <v>15</v>
      </c>
      <c r="X63" s="1850">
        <v>43588</v>
      </c>
      <c r="Y63" s="1852">
        <v>6.2</v>
      </c>
      <c r="Z63" s="1847"/>
      <c r="AA63" s="1850">
        <v>43605</v>
      </c>
      <c r="AB63" s="1850" t="s">
        <v>590</v>
      </c>
      <c r="AC63" s="1843"/>
      <c r="AD63" s="1853" t="s">
        <v>3602</v>
      </c>
      <c r="AE63" s="577"/>
      <c r="AM63" s="578"/>
      <c r="AN63" s="578"/>
      <c r="AO63" s="578"/>
    </row>
    <row r="64" spans="1:41" s="576" customFormat="1" ht="20.25" customHeight="1" x14ac:dyDescent="0.2">
      <c r="A64" s="1864" t="s">
        <v>3694</v>
      </c>
      <c r="B64" s="895">
        <v>48743</v>
      </c>
      <c r="C64" s="743">
        <v>28880</v>
      </c>
      <c r="D64" s="1842">
        <v>210</v>
      </c>
      <c r="E64" s="1843" t="s">
        <v>3697</v>
      </c>
      <c r="F64" s="1844" t="s">
        <v>3698</v>
      </c>
      <c r="G64" s="1845"/>
      <c r="H64" s="1846">
        <v>43451</v>
      </c>
      <c r="I64" s="1847">
        <v>43467</v>
      </c>
      <c r="J64" s="1847" t="s">
        <v>3699</v>
      </c>
      <c r="K64" s="1848"/>
      <c r="L64" s="1849">
        <v>31</v>
      </c>
      <c r="M64" s="1849">
        <v>0</v>
      </c>
      <c r="N64" s="1849">
        <v>0</v>
      </c>
      <c r="O64" s="1849">
        <v>0</v>
      </c>
      <c r="P64" s="1847">
        <v>43595</v>
      </c>
      <c r="Q64" s="1850" t="s">
        <v>590</v>
      </c>
      <c r="R64" s="1847" t="s">
        <v>590</v>
      </c>
      <c r="S64" s="1850" t="s">
        <v>590</v>
      </c>
      <c r="T64" s="1851"/>
      <c r="U64" s="1859">
        <v>28880</v>
      </c>
      <c r="V64" s="1849">
        <v>15</v>
      </c>
      <c r="W64" s="1849">
        <v>15</v>
      </c>
      <c r="X64" s="1850">
        <v>43595</v>
      </c>
      <c r="Y64" s="1852">
        <v>1.2</v>
      </c>
      <c r="Z64" s="1847"/>
      <c r="AA64" s="1850">
        <v>43595</v>
      </c>
      <c r="AB64" s="1850" t="s">
        <v>590</v>
      </c>
      <c r="AC64" s="1843"/>
      <c r="AD64" s="1853" t="s">
        <v>3602</v>
      </c>
      <c r="AE64" s="577"/>
      <c r="AM64" s="578"/>
      <c r="AN64" s="578"/>
      <c r="AO64" s="578"/>
    </row>
    <row r="65" spans="1:41" s="576" customFormat="1" ht="20.25" customHeight="1" x14ac:dyDescent="0.2">
      <c r="A65" s="1864" t="s">
        <v>3694</v>
      </c>
      <c r="B65" s="895">
        <v>48743</v>
      </c>
      <c r="C65" s="1859">
        <v>28881</v>
      </c>
      <c r="D65" s="1842">
        <v>211</v>
      </c>
      <c r="E65" s="1843" t="s">
        <v>3700</v>
      </c>
      <c r="F65" s="1844" t="s">
        <v>3701</v>
      </c>
      <c r="G65" s="1845"/>
      <c r="H65" s="1846">
        <v>43451</v>
      </c>
      <c r="I65" s="1847">
        <v>43467</v>
      </c>
      <c r="J65" s="1847" t="s">
        <v>3699</v>
      </c>
      <c r="K65" s="1848"/>
      <c r="L65" s="1849">
        <v>15</v>
      </c>
      <c r="M65" s="1849">
        <v>0</v>
      </c>
      <c r="N65" s="1849">
        <v>0</v>
      </c>
      <c r="O65" s="1849">
        <v>0</v>
      </c>
      <c r="P65" s="1847">
        <v>43595</v>
      </c>
      <c r="Q65" s="1850" t="s">
        <v>590</v>
      </c>
      <c r="R65" s="1847" t="s">
        <v>590</v>
      </c>
      <c r="S65" s="1850" t="s">
        <v>590</v>
      </c>
      <c r="T65" s="1851"/>
      <c r="U65" s="1859">
        <v>28881</v>
      </c>
      <c r="V65" s="1849">
        <v>10</v>
      </c>
      <c r="W65" s="1849">
        <v>10</v>
      </c>
      <c r="X65" s="1850">
        <v>43595</v>
      </c>
      <c r="Y65" s="1852">
        <v>1.3</v>
      </c>
      <c r="Z65" s="1847"/>
      <c r="AA65" s="1850">
        <v>43595</v>
      </c>
      <c r="AB65" s="1850" t="s">
        <v>590</v>
      </c>
      <c r="AC65" s="1843"/>
      <c r="AD65" s="1853" t="s">
        <v>3602</v>
      </c>
      <c r="AE65" s="577"/>
      <c r="AM65" s="578"/>
      <c r="AN65" s="578"/>
      <c r="AO65" s="578"/>
    </row>
    <row r="66" spans="1:41" s="576" customFormat="1" ht="19.5" customHeight="1" x14ac:dyDescent="0.2">
      <c r="A66" s="1864" t="s">
        <v>3694</v>
      </c>
      <c r="B66" s="895">
        <v>48743</v>
      </c>
      <c r="C66" s="1859">
        <v>27653</v>
      </c>
      <c r="D66" s="1842">
        <v>313</v>
      </c>
      <c r="E66" s="1843" t="s">
        <v>3702</v>
      </c>
      <c r="F66" s="1844" t="s">
        <v>3703</v>
      </c>
      <c r="G66" s="1845"/>
      <c r="H66" s="1846">
        <v>43511</v>
      </c>
      <c r="I66" s="1847">
        <v>43516</v>
      </c>
      <c r="J66" s="1847" t="s">
        <v>3704</v>
      </c>
      <c r="K66" s="1848"/>
      <c r="L66" s="1849">
        <v>211</v>
      </c>
      <c r="M66" s="1849">
        <v>211</v>
      </c>
      <c r="N66" s="1849">
        <v>37</v>
      </c>
      <c r="O66" s="1849">
        <v>0</v>
      </c>
      <c r="P66" s="1847">
        <v>43581</v>
      </c>
      <c r="Q66" s="1850" t="s">
        <v>590</v>
      </c>
      <c r="R66" s="1847" t="s">
        <v>590</v>
      </c>
      <c r="S66" s="1850" t="s">
        <v>590</v>
      </c>
      <c r="T66" s="1851"/>
      <c r="U66" s="1859">
        <v>27653</v>
      </c>
      <c r="V66" s="1849">
        <v>85</v>
      </c>
      <c r="W66" s="1849">
        <v>85</v>
      </c>
      <c r="X66" s="1850">
        <v>43579</v>
      </c>
      <c r="Y66" s="1852">
        <v>6.3</v>
      </c>
      <c r="Z66" s="1847"/>
      <c r="AA66" s="1850">
        <v>43595</v>
      </c>
      <c r="AB66" s="1850" t="s">
        <v>590</v>
      </c>
      <c r="AC66" s="1843"/>
      <c r="AD66" s="1853" t="s">
        <v>3602</v>
      </c>
      <c r="AE66" s="577"/>
      <c r="AM66" s="578"/>
      <c r="AN66" s="578"/>
      <c r="AO66" s="578"/>
    </row>
    <row r="67" spans="1:41" s="576" customFormat="1" ht="19.5" customHeight="1" x14ac:dyDescent="0.2">
      <c r="A67" s="1864" t="s">
        <v>3694</v>
      </c>
      <c r="B67" s="895">
        <v>48743</v>
      </c>
      <c r="C67" s="1859">
        <v>30049</v>
      </c>
      <c r="D67" s="1842">
        <v>126</v>
      </c>
      <c r="E67" s="1843" t="s">
        <v>3705</v>
      </c>
      <c r="F67" s="1842" t="s">
        <v>3706</v>
      </c>
      <c r="G67" s="1845"/>
      <c r="H67" s="1846">
        <v>43553</v>
      </c>
      <c r="I67" s="1847">
        <v>43563</v>
      </c>
      <c r="J67" s="1847" t="s">
        <v>3707</v>
      </c>
      <c r="K67" s="1848"/>
      <c r="L67" s="1849">
        <v>2</v>
      </c>
      <c r="M67" s="1849">
        <v>0</v>
      </c>
      <c r="N67" s="1849">
        <v>4</v>
      </c>
      <c r="O67" s="1849">
        <v>0</v>
      </c>
      <c r="P67" s="1847">
        <v>43581</v>
      </c>
      <c r="Q67" s="1850" t="s">
        <v>590</v>
      </c>
      <c r="R67" s="1847" t="s">
        <v>590</v>
      </c>
      <c r="S67" s="1850" t="s">
        <v>590</v>
      </c>
      <c r="T67" s="1851"/>
      <c r="U67" s="1859">
        <v>30049</v>
      </c>
      <c r="V67" s="1849">
        <v>4</v>
      </c>
      <c r="W67" s="1849">
        <v>4</v>
      </c>
      <c r="X67" s="1850">
        <v>43584</v>
      </c>
      <c r="Y67" s="1852"/>
      <c r="Z67" s="1847"/>
      <c r="AA67" s="1850">
        <v>43595</v>
      </c>
      <c r="AB67" s="1850" t="s">
        <v>590</v>
      </c>
      <c r="AC67" s="1843"/>
      <c r="AD67" s="1853" t="s">
        <v>3708</v>
      </c>
      <c r="AE67" s="577"/>
      <c r="AM67" s="578"/>
      <c r="AN67" s="578"/>
      <c r="AO67" s="578"/>
    </row>
    <row r="68" spans="1:41" s="576" customFormat="1" ht="42.75" x14ac:dyDescent="0.2">
      <c r="A68" s="1864" t="s">
        <v>3694</v>
      </c>
      <c r="B68" s="895">
        <v>48743</v>
      </c>
      <c r="C68" s="1859">
        <v>30050</v>
      </c>
      <c r="D68" s="1842">
        <v>127</v>
      </c>
      <c r="E68" s="1843" t="s">
        <v>3709</v>
      </c>
      <c r="F68" s="1842" t="s">
        <v>3706</v>
      </c>
      <c r="G68" s="1845"/>
      <c r="H68" s="1846">
        <v>43553</v>
      </c>
      <c r="I68" s="1847">
        <v>43563</v>
      </c>
      <c r="J68" s="1847" t="s">
        <v>3707</v>
      </c>
      <c r="K68" s="1848"/>
      <c r="L68" s="1849">
        <v>3</v>
      </c>
      <c r="M68" s="1849">
        <v>0</v>
      </c>
      <c r="N68" s="1849">
        <v>3</v>
      </c>
      <c r="O68" s="1849">
        <v>0</v>
      </c>
      <c r="P68" s="1847">
        <v>43581</v>
      </c>
      <c r="Q68" s="1850" t="s">
        <v>590</v>
      </c>
      <c r="R68" s="1847" t="s">
        <v>590</v>
      </c>
      <c r="S68" s="1850" t="s">
        <v>590</v>
      </c>
      <c r="T68" s="1851"/>
      <c r="U68" s="1859">
        <v>30050</v>
      </c>
      <c r="V68" s="1849">
        <v>1</v>
      </c>
      <c r="W68" s="1849">
        <v>1</v>
      </c>
      <c r="X68" s="1850">
        <v>43584</v>
      </c>
      <c r="Y68" s="1852"/>
      <c r="Z68" s="1847"/>
      <c r="AA68" s="1850">
        <v>43595</v>
      </c>
      <c r="AB68" s="1850" t="s">
        <v>590</v>
      </c>
      <c r="AC68" s="1843"/>
      <c r="AD68" s="1853" t="s">
        <v>3708</v>
      </c>
      <c r="AE68" s="577"/>
      <c r="AM68" s="578"/>
      <c r="AN68" s="578"/>
      <c r="AO68" s="578"/>
    </row>
    <row r="69" spans="1:41" s="576" customFormat="1" x14ac:dyDescent="0.2">
      <c r="A69" s="1864" t="s">
        <v>3694</v>
      </c>
      <c r="B69" s="895">
        <v>48743</v>
      </c>
      <c r="C69" s="1859">
        <v>27649</v>
      </c>
      <c r="D69" s="1842">
        <v>128</v>
      </c>
      <c r="E69" s="1843" t="s">
        <v>3710</v>
      </c>
      <c r="F69" s="1842" t="s">
        <v>3706</v>
      </c>
      <c r="G69" s="1845"/>
      <c r="H69" s="1846">
        <v>43553</v>
      </c>
      <c r="I69" s="1847">
        <v>43563</v>
      </c>
      <c r="J69" s="1847" t="s">
        <v>3707</v>
      </c>
      <c r="K69" s="1848"/>
      <c r="L69" s="1849">
        <v>3</v>
      </c>
      <c r="M69" s="1849">
        <v>0</v>
      </c>
      <c r="N69" s="1849">
        <v>3</v>
      </c>
      <c r="O69" s="1849">
        <v>0</v>
      </c>
      <c r="P69" s="1847">
        <v>43581</v>
      </c>
      <c r="Q69" s="1850" t="s">
        <v>590</v>
      </c>
      <c r="R69" s="1847" t="s">
        <v>590</v>
      </c>
      <c r="S69" s="1850" t="s">
        <v>590</v>
      </c>
      <c r="T69" s="1851"/>
      <c r="U69" s="1859">
        <v>27649</v>
      </c>
      <c r="V69" s="1849">
        <v>1</v>
      </c>
      <c r="W69" s="1849">
        <v>1</v>
      </c>
      <c r="X69" s="1850">
        <v>43584</v>
      </c>
      <c r="Y69" s="1852"/>
      <c r="Z69" s="1847"/>
      <c r="AA69" s="1850">
        <v>43595</v>
      </c>
      <c r="AB69" s="1850" t="s">
        <v>590</v>
      </c>
      <c r="AC69" s="1843"/>
      <c r="AD69" s="1853"/>
      <c r="AE69" s="577"/>
      <c r="AM69" s="578"/>
      <c r="AN69" s="578"/>
      <c r="AO69" s="578"/>
    </row>
    <row r="70" spans="1:41" s="576" customFormat="1" x14ac:dyDescent="0.2">
      <c r="A70" s="1864" t="s">
        <v>3694</v>
      </c>
      <c r="B70" s="895">
        <v>48743</v>
      </c>
      <c r="C70" s="1859">
        <v>28951</v>
      </c>
      <c r="D70" s="1842">
        <v>129</v>
      </c>
      <c r="E70" s="1843" t="s">
        <v>3711</v>
      </c>
      <c r="F70" s="1842" t="s">
        <v>3706</v>
      </c>
      <c r="G70" s="1845"/>
      <c r="H70" s="1846">
        <v>43553</v>
      </c>
      <c r="I70" s="1847">
        <v>43563</v>
      </c>
      <c r="J70" s="1847" t="s">
        <v>3707</v>
      </c>
      <c r="K70" s="1848"/>
      <c r="L70" s="1849">
        <v>3</v>
      </c>
      <c r="M70" s="1849">
        <v>0</v>
      </c>
      <c r="N70" s="1849">
        <v>3</v>
      </c>
      <c r="O70" s="1849">
        <v>0</v>
      </c>
      <c r="P70" s="1847">
        <v>43581</v>
      </c>
      <c r="Q70" s="1850" t="s">
        <v>590</v>
      </c>
      <c r="R70" s="1847" t="s">
        <v>590</v>
      </c>
      <c r="S70" s="1850" t="s">
        <v>590</v>
      </c>
      <c r="T70" s="1851"/>
      <c r="U70" s="1859">
        <v>28951</v>
      </c>
      <c r="V70" s="1849">
        <v>1</v>
      </c>
      <c r="W70" s="1849">
        <v>1</v>
      </c>
      <c r="X70" s="1850">
        <v>43584</v>
      </c>
      <c r="Y70" s="1852"/>
      <c r="Z70" s="1847"/>
      <c r="AA70" s="1850">
        <v>43595</v>
      </c>
      <c r="AB70" s="1850" t="s">
        <v>590</v>
      </c>
      <c r="AC70" s="1843"/>
      <c r="AD70" s="1853"/>
      <c r="AE70" s="577"/>
      <c r="AM70" s="578"/>
      <c r="AN70" s="578"/>
      <c r="AO70" s="578"/>
    </row>
    <row r="71" spans="1:41" s="576" customFormat="1" ht="15.75" customHeight="1" x14ac:dyDescent="0.2">
      <c r="A71" s="1864" t="s">
        <v>3694</v>
      </c>
      <c r="B71" s="895">
        <v>48743</v>
      </c>
      <c r="C71" s="743">
        <v>27678</v>
      </c>
      <c r="D71" s="1842">
        <v>305</v>
      </c>
      <c r="E71" s="1843" t="s">
        <v>3712</v>
      </c>
      <c r="F71" s="1842" t="s">
        <v>3706</v>
      </c>
      <c r="G71" s="1845"/>
      <c r="H71" s="1846">
        <v>43553</v>
      </c>
      <c r="I71" s="1847">
        <v>43564</v>
      </c>
      <c r="J71" s="1847" t="s">
        <v>3713</v>
      </c>
      <c r="K71" s="1848"/>
      <c r="L71" s="1849">
        <v>3</v>
      </c>
      <c r="M71" s="1849">
        <v>0</v>
      </c>
      <c r="N71" s="1849">
        <v>4</v>
      </c>
      <c r="O71" s="1849">
        <v>0</v>
      </c>
      <c r="P71" s="1847">
        <v>43581</v>
      </c>
      <c r="Q71" s="1850" t="s">
        <v>590</v>
      </c>
      <c r="R71" s="1847" t="s">
        <v>590</v>
      </c>
      <c r="S71" s="1850" t="s">
        <v>590</v>
      </c>
      <c r="T71" s="1851"/>
      <c r="U71" s="1859">
        <v>27678</v>
      </c>
      <c r="V71" s="1849">
        <v>2</v>
      </c>
      <c r="W71" s="1849">
        <v>2</v>
      </c>
      <c r="X71" s="1850">
        <v>43584</v>
      </c>
      <c r="Y71" s="1852"/>
      <c r="Z71" s="1847"/>
      <c r="AA71" s="1850">
        <v>43595</v>
      </c>
      <c r="AB71" s="1850" t="s">
        <v>590</v>
      </c>
      <c r="AC71" s="1843"/>
      <c r="AD71" s="1853"/>
      <c r="AE71" s="577"/>
      <c r="AM71" s="578"/>
      <c r="AN71" s="578"/>
      <c r="AO71" s="578"/>
    </row>
    <row r="72" spans="1:41" s="576" customFormat="1" ht="16.5" customHeight="1" x14ac:dyDescent="0.2">
      <c r="A72" s="1864" t="s">
        <v>3694</v>
      </c>
      <c r="B72" s="895">
        <v>48743</v>
      </c>
      <c r="C72" s="1069">
        <v>29307</v>
      </c>
      <c r="D72" s="1842">
        <v>118</v>
      </c>
      <c r="E72" s="1843" t="s">
        <v>3714</v>
      </c>
      <c r="F72" s="1844" t="s">
        <v>3715</v>
      </c>
      <c r="G72" s="1845"/>
      <c r="H72" s="1846">
        <v>43494</v>
      </c>
      <c r="I72" s="1847">
        <v>43511</v>
      </c>
      <c r="J72" s="1847" t="s">
        <v>3677</v>
      </c>
      <c r="K72" s="1848"/>
      <c r="L72" s="1849">
        <v>74</v>
      </c>
      <c r="M72" s="1849">
        <v>0</v>
      </c>
      <c r="N72" s="1849">
        <v>21</v>
      </c>
      <c r="O72" s="1849">
        <v>0</v>
      </c>
      <c r="P72" s="1847">
        <v>43560</v>
      </c>
      <c r="Q72" s="1850" t="s">
        <v>590</v>
      </c>
      <c r="R72" s="1847" t="s">
        <v>590</v>
      </c>
      <c r="S72" s="1850" t="s">
        <v>590</v>
      </c>
      <c r="T72" s="1851"/>
      <c r="U72" s="743">
        <v>29307</v>
      </c>
      <c r="V72" s="1849">
        <v>70</v>
      </c>
      <c r="W72" s="1849">
        <v>70</v>
      </c>
      <c r="X72" s="1850">
        <v>43574</v>
      </c>
      <c r="Y72" s="1852">
        <v>3.2</v>
      </c>
      <c r="Z72" s="1847"/>
      <c r="AA72" s="1850">
        <v>43581</v>
      </c>
      <c r="AB72" s="1850" t="s">
        <v>590</v>
      </c>
      <c r="AC72" s="1843"/>
      <c r="AD72" s="1853" t="s">
        <v>3602</v>
      </c>
      <c r="AE72" s="577"/>
      <c r="AM72" s="578"/>
      <c r="AN72" s="578"/>
      <c r="AO72" s="578"/>
    </row>
    <row r="73" spans="1:41" s="576" customFormat="1" ht="15" customHeight="1" x14ac:dyDescent="0.2">
      <c r="A73" s="1864" t="s">
        <v>3694</v>
      </c>
      <c r="B73" s="895">
        <v>48743</v>
      </c>
      <c r="C73" s="1859">
        <v>27636</v>
      </c>
      <c r="D73" s="1842">
        <v>110</v>
      </c>
      <c r="E73" s="1843" t="s">
        <v>3716</v>
      </c>
      <c r="F73" s="1844" t="s">
        <v>3717</v>
      </c>
      <c r="G73" s="1845"/>
      <c r="H73" s="1846">
        <v>43479</v>
      </c>
      <c r="I73" s="1847">
        <v>43488</v>
      </c>
      <c r="J73" s="1847" t="s">
        <v>3718</v>
      </c>
      <c r="K73" s="1848"/>
      <c r="L73" s="1849">
        <v>50</v>
      </c>
      <c r="M73" s="1849">
        <v>0</v>
      </c>
      <c r="N73" s="1849">
        <v>4</v>
      </c>
      <c r="O73" s="1849">
        <v>0</v>
      </c>
      <c r="P73" s="1847">
        <v>43563</v>
      </c>
      <c r="Q73" s="1850" t="s">
        <v>590</v>
      </c>
      <c r="R73" s="1847" t="s">
        <v>590</v>
      </c>
      <c r="S73" s="1850" t="s">
        <v>590</v>
      </c>
      <c r="T73" s="1851"/>
      <c r="U73" s="1859">
        <v>27636</v>
      </c>
      <c r="V73" s="1849">
        <v>36</v>
      </c>
      <c r="W73" s="1849">
        <v>36</v>
      </c>
      <c r="X73" s="1850">
        <v>43574</v>
      </c>
      <c r="Y73" s="1852">
        <v>3.1</v>
      </c>
      <c r="Z73" s="1847"/>
      <c r="AA73" s="1850">
        <v>43581</v>
      </c>
      <c r="AB73" s="1850" t="s">
        <v>590</v>
      </c>
      <c r="AC73" s="1843"/>
      <c r="AD73" s="1853" t="s">
        <v>3602</v>
      </c>
      <c r="AE73" s="577"/>
      <c r="AM73" s="578"/>
      <c r="AN73" s="578"/>
      <c r="AO73" s="578"/>
    </row>
    <row r="74" spans="1:41" s="576" customFormat="1" ht="15" customHeight="1" x14ac:dyDescent="0.2">
      <c r="A74" s="1864" t="s">
        <v>3694</v>
      </c>
      <c r="B74" s="895">
        <v>48743</v>
      </c>
      <c r="C74" s="1069">
        <v>28884</v>
      </c>
      <c r="D74" s="1842">
        <v>309</v>
      </c>
      <c r="E74" s="1843" t="s">
        <v>3719</v>
      </c>
      <c r="F74" s="1844" t="s">
        <v>3720</v>
      </c>
      <c r="G74" s="1845"/>
      <c r="H74" s="1846">
        <v>43518</v>
      </c>
      <c r="I74" s="1847">
        <v>43522</v>
      </c>
      <c r="J74" s="1847" t="s">
        <v>3662</v>
      </c>
      <c r="K74" s="1848"/>
      <c r="L74" s="1849">
        <v>32</v>
      </c>
      <c r="M74" s="1849">
        <v>0</v>
      </c>
      <c r="N74" s="1849">
        <v>3</v>
      </c>
      <c r="O74" s="1851">
        <v>0</v>
      </c>
      <c r="P74" s="1847">
        <v>43563</v>
      </c>
      <c r="Q74" s="1850" t="s">
        <v>590</v>
      </c>
      <c r="R74" s="1847" t="s">
        <v>590</v>
      </c>
      <c r="S74" s="1850" t="s">
        <v>590</v>
      </c>
      <c r="T74" s="1851"/>
      <c r="U74" s="1859">
        <v>28884</v>
      </c>
      <c r="V74" s="1849">
        <v>50</v>
      </c>
      <c r="W74" s="1851">
        <v>50</v>
      </c>
      <c r="X74" s="1850">
        <v>43579</v>
      </c>
      <c r="Y74" s="1852">
        <v>5</v>
      </c>
      <c r="Z74" s="1847"/>
      <c r="AA74" s="1850">
        <v>43600</v>
      </c>
      <c r="AB74" s="1850" t="s">
        <v>590</v>
      </c>
      <c r="AC74" s="1843"/>
      <c r="AD74" s="1861" t="s">
        <v>3721</v>
      </c>
      <c r="AE74" s="577"/>
      <c r="AM74" s="578"/>
      <c r="AN74" s="578"/>
      <c r="AO74" s="578"/>
    </row>
    <row r="75" spans="1:41" s="576" customFormat="1" ht="15" customHeight="1" x14ac:dyDescent="0.2">
      <c r="A75" s="1864" t="s">
        <v>3694</v>
      </c>
      <c r="B75" s="895">
        <v>48743</v>
      </c>
      <c r="C75" s="1841">
        <v>28883</v>
      </c>
      <c r="D75" s="1842">
        <v>220</v>
      </c>
      <c r="E75" s="1843" t="s">
        <v>3722</v>
      </c>
      <c r="F75" s="1844" t="s">
        <v>3723</v>
      </c>
      <c r="G75" s="1845"/>
      <c r="H75" s="1846">
        <v>43439</v>
      </c>
      <c r="I75" s="1847">
        <v>43467</v>
      </c>
      <c r="J75" s="1847" t="s">
        <v>3699</v>
      </c>
      <c r="K75" s="1848"/>
      <c r="L75" s="1849">
        <v>59</v>
      </c>
      <c r="M75" s="1849">
        <v>0</v>
      </c>
      <c r="N75" s="1849">
        <v>71</v>
      </c>
      <c r="O75" s="1849">
        <v>0</v>
      </c>
      <c r="P75" s="1847">
        <v>43542</v>
      </c>
      <c r="Q75" s="1850" t="s">
        <v>590</v>
      </c>
      <c r="R75" s="1847" t="s">
        <v>590</v>
      </c>
      <c r="S75" s="1850" t="s">
        <v>590</v>
      </c>
      <c r="T75" s="1851"/>
      <c r="U75" s="1841">
        <v>28883</v>
      </c>
      <c r="V75" s="1849">
        <v>92</v>
      </c>
      <c r="W75" s="1849">
        <v>92</v>
      </c>
      <c r="X75" s="1850">
        <v>43565</v>
      </c>
      <c r="Y75" s="1852">
        <v>2.5</v>
      </c>
      <c r="Z75" s="1847"/>
      <c r="AA75" s="1850">
        <v>43581</v>
      </c>
      <c r="AB75" s="1850" t="s">
        <v>590</v>
      </c>
      <c r="AC75" s="1843"/>
      <c r="AD75" s="1861" t="s">
        <v>3724</v>
      </c>
      <c r="AE75" s="577"/>
      <c r="AM75" s="578"/>
      <c r="AN75" s="578"/>
      <c r="AO75" s="578"/>
    </row>
    <row r="76" spans="1:41" s="576" customFormat="1" ht="16.5" customHeight="1" x14ac:dyDescent="0.2">
      <c r="A76" s="1864" t="s">
        <v>3694</v>
      </c>
      <c r="B76" s="895">
        <v>48743</v>
      </c>
      <c r="C76" s="1841">
        <v>28882</v>
      </c>
      <c r="D76" s="1842">
        <v>212</v>
      </c>
      <c r="E76" s="1843" t="s">
        <v>3725</v>
      </c>
      <c r="F76" s="1844" t="s">
        <v>3726</v>
      </c>
      <c r="G76" s="1845"/>
      <c r="H76" s="1846">
        <v>43451</v>
      </c>
      <c r="I76" s="1847">
        <v>43467</v>
      </c>
      <c r="J76" s="1847" t="s">
        <v>3699</v>
      </c>
      <c r="K76" s="1848"/>
      <c r="L76" s="1849">
        <v>15</v>
      </c>
      <c r="M76" s="1849">
        <v>0</v>
      </c>
      <c r="N76" s="1849">
        <v>2</v>
      </c>
      <c r="O76" s="1849">
        <v>0</v>
      </c>
      <c r="P76" s="1847">
        <v>43542</v>
      </c>
      <c r="Q76" s="1850" t="s">
        <v>590</v>
      </c>
      <c r="R76" s="1847" t="s">
        <v>590</v>
      </c>
      <c r="S76" s="1850" t="s">
        <v>590</v>
      </c>
      <c r="T76" s="1851"/>
      <c r="U76" s="1841">
        <v>28882</v>
      </c>
      <c r="V76" s="1849">
        <v>8</v>
      </c>
      <c r="W76" s="1849">
        <v>8</v>
      </c>
      <c r="X76" s="1850">
        <v>43567</v>
      </c>
      <c r="Y76" s="1852">
        <v>2.4</v>
      </c>
      <c r="Z76" s="1847"/>
      <c r="AA76" s="1850">
        <v>43581</v>
      </c>
      <c r="AB76" s="1850" t="s">
        <v>590</v>
      </c>
      <c r="AC76" s="1843"/>
      <c r="AD76" s="1853" t="s">
        <v>3602</v>
      </c>
      <c r="AE76" s="577"/>
      <c r="AM76" s="578"/>
      <c r="AN76" s="578"/>
      <c r="AO76" s="578"/>
    </row>
    <row r="77" spans="1:41" s="576" customFormat="1" ht="18" customHeight="1" x14ac:dyDescent="0.2">
      <c r="A77" s="1864" t="s">
        <v>3694</v>
      </c>
      <c r="B77" s="895">
        <v>48743</v>
      </c>
      <c r="C77" s="895">
        <v>28953</v>
      </c>
      <c r="D77" s="1842">
        <v>208</v>
      </c>
      <c r="E77" s="1843" t="s">
        <v>3727</v>
      </c>
      <c r="F77" s="1844" t="s">
        <v>722</v>
      </c>
      <c r="G77" s="1845"/>
      <c r="H77" s="1846"/>
      <c r="I77" s="1847"/>
      <c r="J77" s="1847"/>
      <c r="K77" s="1848"/>
      <c r="L77" s="1849">
        <v>40</v>
      </c>
      <c r="M77" s="1849">
        <v>40</v>
      </c>
      <c r="N77" s="1849">
        <v>8</v>
      </c>
      <c r="O77" s="1849">
        <v>0</v>
      </c>
      <c r="P77" s="1847">
        <v>43549</v>
      </c>
      <c r="Q77" s="1850" t="s">
        <v>590</v>
      </c>
      <c r="R77" s="1847" t="s">
        <v>590</v>
      </c>
      <c r="S77" s="1850" t="s">
        <v>590</v>
      </c>
      <c r="T77" s="1851"/>
      <c r="U77" s="710"/>
      <c r="V77" s="1849">
        <v>40</v>
      </c>
      <c r="W77" s="1849">
        <v>40</v>
      </c>
      <c r="X77" s="1850">
        <v>43560</v>
      </c>
      <c r="Y77" s="1852">
        <v>4</v>
      </c>
      <c r="Z77" s="1847"/>
      <c r="AA77" s="1850">
        <v>43581</v>
      </c>
      <c r="AB77" s="1850" t="s">
        <v>590</v>
      </c>
      <c r="AC77" s="1843"/>
      <c r="AD77" s="1865"/>
      <c r="AE77" s="577"/>
      <c r="AM77" s="578"/>
      <c r="AN77" s="578"/>
      <c r="AO77" s="578"/>
    </row>
    <row r="78" spans="1:41" s="576" customFormat="1" ht="17.25" customHeight="1" x14ac:dyDescent="0.2">
      <c r="A78" s="1864" t="s">
        <v>3694</v>
      </c>
      <c r="B78" s="895">
        <v>48743</v>
      </c>
      <c r="C78" s="743">
        <v>27632</v>
      </c>
      <c r="D78" s="1842">
        <v>101</v>
      </c>
      <c r="E78" s="1843" t="s">
        <v>3728</v>
      </c>
      <c r="F78" s="1844" t="s">
        <v>3729</v>
      </c>
      <c r="G78" s="1845"/>
      <c r="H78" s="1846">
        <v>43455</v>
      </c>
      <c r="I78" s="1847">
        <v>43467</v>
      </c>
      <c r="J78" s="1847" t="s">
        <v>3699</v>
      </c>
      <c r="K78" s="1848"/>
      <c r="L78" s="1849">
        <v>82</v>
      </c>
      <c r="M78" s="1849">
        <v>0</v>
      </c>
      <c r="N78" s="1849">
        <v>34</v>
      </c>
      <c r="O78" s="1851">
        <v>0</v>
      </c>
      <c r="P78" s="1847">
        <v>43565</v>
      </c>
      <c r="Q78" s="1850" t="s">
        <v>590</v>
      </c>
      <c r="R78" s="1847" t="s">
        <v>590</v>
      </c>
      <c r="S78" s="1850" t="s">
        <v>590</v>
      </c>
      <c r="T78" s="1851"/>
      <c r="U78" s="1859">
        <v>27632</v>
      </c>
      <c r="V78" s="1849">
        <v>116</v>
      </c>
      <c r="W78" s="1851">
        <v>116</v>
      </c>
      <c r="X78" s="1866">
        <v>43577</v>
      </c>
      <c r="Y78" s="1852">
        <v>2.1</v>
      </c>
      <c r="Z78" s="1847"/>
      <c r="AA78" s="1850">
        <v>43602</v>
      </c>
      <c r="AB78" s="1850" t="s">
        <v>590</v>
      </c>
      <c r="AC78" s="1843"/>
      <c r="AD78" s="1853" t="s">
        <v>3708</v>
      </c>
      <c r="AE78" s="577"/>
      <c r="AM78" s="578"/>
      <c r="AN78" s="578"/>
      <c r="AO78" s="578"/>
    </row>
    <row r="79" spans="1:41" s="576" customFormat="1" ht="18" customHeight="1" x14ac:dyDescent="0.2">
      <c r="A79" s="1864" t="s">
        <v>3694</v>
      </c>
      <c r="B79" s="895">
        <v>48743</v>
      </c>
      <c r="C79" s="743">
        <v>28879</v>
      </c>
      <c r="D79" s="1842">
        <v>125</v>
      </c>
      <c r="E79" s="1843" t="s">
        <v>3730</v>
      </c>
      <c r="F79" s="1844" t="s">
        <v>3731</v>
      </c>
      <c r="G79" s="1845"/>
      <c r="H79" s="1846">
        <v>43476</v>
      </c>
      <c r="I79" s="1847">
        <v>43487</v>
      </c>
      <c r="J79" s="1847" t="s">
        <v>3732</v>
      </c>
      <c r="K79" s="1848"/>
      <c r="L79" s="1849">
        <v>113</v>
      </c>
      <c r="M79" s="1849">
        <v>0</v>
      </c>
      <c r="N79" s="1849">
        <v>0</v>
      </c>
      <c r="O79" s="1849">
        <v>0</v>
      </c>
      <c r="P79" s="1847">
        <v>43565</v>
      </c>
      <c r="Q79" s="1850" t="s">
        <v>590</v>
      </c>
      <c r="R79" s="1847" t="s">
        <v>590</v>
      </c>
      <c r="S79" s="1850" t="s">
        <v>590</v>
      </c>
      <c r="T79" s="1851"/>
      <c r="U79" s="743">
        <v>28879</v>
      </c>
      <c r="V79" s="1849">
        <v>81</v>
      </c>
      <c r="W79" s="1849">
        <v>81</v>
      </c>
      <c r="X79" s="1850">
        <v>43583</v>
      </c>
      <c r="Y79" s="1852">
        <v>2.2999999999999998</v>
      </c>
      <c r="Z79" s="1847"/>
      <c r="AA79" s="1850">
        <v>43595</v>
      </c>
      <c r="AB79" s="1850" t="s">
        <v>590</v>
      </c>
      <c r="AC79" s="1843"/>
      <c r="AD79" s="1853" t="s">
        <v>3602</v>
      </c>
      <c r="AE79" s="577"/>
      <c r="AM79" s="578"/>
      <c r="AN79" s="578"/>
      <c r="AO79" s="578"/>
    </row>
    <row r="80" spans="1:41" s="576" customFormat="1" ht="21.75" customHeight="1" x14ac:dyDescent="0.2">
      <c r="A80" s="1864" t="s">
        <v>3694</v>
      </c>
      <c r="B80" s="895">
        <v>48743</v>
      </c>
      <c r="C80" s="743">
        <v>28950</v>
      </c>
      <c r="D80" s="1842">
        <v>308</v>
      </c>
      <c r="E80" s="1843" t="s">
        <v>3733</v>
      </c>
      <c r="F80" s="1844" t="s">
        <v>3734</v>
      </c>
      <c r="G80" s="1845"/>
      <c r="H80" s="1846">
        <v>43509</v>
      </c>
      <c r="I80" s="1847">
        <v>43512</v>
      </c>
      <c r="J80" s="1847" t="s">
        <v>3735</v>
      </c>
      <c r="K80" s="1848"/>
      <c r="L80" s="1849">
        <v>83</v>
      </c>
      <c r="M80" s="1849">
        <v>0</v>
      </c>
      <c r="N80" s="1849">
        <v>20</v>
      </c>
      <c r="O80" s="1851">
        <v>0</v>
      </c>
      <c r="P80" s="1847">
        <v>43567</v>
      </c>
      <c r="Q80" s="1850" t="s">
        <v>590</v>
      </c>
      <c r="R80" s="1847" t="s">
        <v>590</v>
      </c>
      <c r="S80" s="1850" t="s">
        <v>590</v>
      </c>
      <c r="T80" s="1851"/>
      <c r="U80" s="1859">
        <v>28950</v>
      </c>
      <c r="V80" s="1849">
        <v>49</v>
      </c>
      <c r="W80" s="1851">
        <v>49</v>
      </c>
      <c r="X80" s="1850">
        <v>43598</v>
      </c>
      <c r="Y80" s="1852">
        <v>5</v>
      </c>
      <c r="Z80" s="1847"/>
      <c r="AA80" s="1850">
        <v>43602</v>
      </c>
      <c r="AB80" s="1850" t="s">
        <v>590</v>
      </c>
      <c r="AC80" s="1843"/>
      <c r="AD80" s="1853" t="s">
        <v>3602</v>
      </c>
      <c r="AE80" s="577"/>
      <c r="AM80" s="578"/>
      <c r="AN80" s="578"/>
      <c r="AO80" s="578"/>
    </row>
    <row r="81" spans="1:41" s="654" customFormat="1" ht="20.25" customHeight="1" x14ac:dyDescent="0.25">
      <c r="A81" s="1864" t="s">
        <v>3694</v>
      </c>
      <c r="B81" s="895">
        <v>48743</v>
      </c>
      <c r="C81" s="743">
        <v>28457</v>
      </c>
      <c r="D81" s="1842">
        <v>114</v>
      </c>
      <c r="E81" s="1843" t="s">
        <v>3736</v>
      </c>
      <c r="F81" s="1844" t="s">
        <v>3737</v>
      </c>
      <c r="G81" s="1845"/>
      <c r="H81" s="1846">
        <v>43469</v>
      </c>
      <c r="I81" s="1847">
        <v>43487</v>
      </c>
      <c r="J81" s="1847" t="s">
        <v>3738</v>
      </c>
      <c r="K81" s="1848"/>
      <c r="L81" s="1849">
        <v>80</v>
      </c>
      <c r="M81" s="1849">
        <v>0</v>
      </c>
      <c r="N81" s="1849">
        <v>17</v>
      </c>
      <c r="O81" s="1849">
        <v>0</v>
      </c>
      <c r="P81" s="1847">
        <v>43567</v>
      </c>
      <c r="Q81" s="1850" t="s">
        <v>590</v>
      </c>
      <c r="R81" s="1847" t="s">
        <v>590</v>
      </c>
      <c r="S81" s="1850" t="s">
        <v>590</v>
      </c>
      <c r="T81" s="1851"/>
      <c r="U81" s="1069">
        <v>28457</v>
      </c>
      <c r="V81" s="1849">
        <v>75</v>
      </c>
      <c r="W81" s="1849">
        <v>75</v>
      </c>
      <c r="X81" s="1850">
        <v>43586</v>
      </c>
      <c r="Y81" s="1852">
        <v>4</v>
      </c>
      <c r="Z81" s="1847"/>
      <c r="AA81" s="1850">
        <v>43595</v>
      </c>
      <c r="AB81" s="1850" t="s">
        <v>590</v>
      </c>
      <c r="AC81" s="1843"/>
      <c r="AD81" s="1853" t="s">
        <v>3602</v>
      </c>
      <c r="AE81" s="577"/>
      <c r="AF81" s="576"/>
      <c r="AG81" s="576"/>
    </row>
    <row r="82" spans="1:41" s="576" customFormat="1" ht="15" customHeight="1" x14ac:dyDescent="0.25">
      <c r="A82" s="748" t="s">
        <v>3694</v>
      </c>
      <c r="B82" s="895">
        <v>48743</v>
      </c>
      <c r="C82" s="1859">
        <v>27648</v>
      </c>
      <c r="D82" s="1842">
        <v>140</v>
      </c>
      <c r="E82" s="1843" t="s">
        <v>3739</v>
      </c>
      <c r="F82" s="1844" t="s">
        <v>3740</v>
      </c>
      <c r="G82" s="1845"/>
      <c r="H82" s="1846"/>
      <c r="I82" s="1847"/>
      <c r="J82" s="1847"/>
      <c r="K82" s="733"/>
      <c r="L82" s="708">
        <v>24</v>
      </c>
      <c r="M82" s="708">
        <v>0</v>
      </c>
      <c r="N82" s="1849">
        <v>12</v>
      </c>
      <c r="O82" s="1851">
        <v>0</v>
      </c>
      <c r="P82" s="1847">
        <v>43542</v>
      </c>
      <c r="Q82" s="1850"/>
      <c r="R82" s="1847"/>
      <c r="S82" s="1850"/>
      <c r="T82" s="1851"/>
      <c r="U82" s="895"/>
      <c r="V82" s="1863">
        <v>24</v>
      </c>
      <c r="W82" s="1851">
        <v>24</v>
      </c>
      <c r="X82" s="1867"/>
      <c r="Y82" s="1852"/>
      <c r="Z82" s="1868"/>
      <c r="AA82" s="1847"/>
      <c r="AB82" s="1850" t="s">
        <v>590</v>
      </c>
      <c r="AC82" s="1843"/>
      <c r="AD82" s="1865"/>
      <c r="AE82" s="654"/>
      <c r="AF82" s="654"/>
      <c r="AG82" s="654"/>
      <c r="AM82" s="578"/>
      <c r="AN82" s="578"/>
      <c r="AO82" s="578"/>
    </row>
    <row r="83" spans="1:41" s="576" customFormat="1" ht="57" x14ac:dyDescent="0.2">
      <c r="A83" s="1869" t="s">
        <v>3694</v>
      </c>
      <c r="B83" s="1840">
        <v>48743</v>
      </c>
      <c r="C83" s="1841">
        <v>27634</v>
      </c>
      <c r="D83" s="695">
        <v>103</v>
      </c>
      <c r="E83" s="684" t="s">
        <v>3741</v>
      </c>
      <c r="F83" s="698" t="s">
        <v>3742</v>
      </c>
      <c r="G83" s="737"/>
      <c r="H83" s="707">
        <v>43441</v>
      </c>
      <c r="I83" s="1847">
        <v>43473</v>
      </c>
      <c r="J83" s="1847" t="s">
        <v>3579</v>
      </c>
      <c r="K83" s="1848"/>
      <c r="L83" s="1849">
        <v>78</v>
      </c>
      <c r="M83" s="1849">
        <v>0</v>
      </c>
      <c r="N83" s="1849">
        <v>103</v>
      </c>
      <c r="O83" s="1849">
        <v>0</v>
      </c>
      <c r="P83" s="1847">
        <v>43497</v>
      </c>
      <c r="Q83" s="1850" t="s">
        <v>590</v>
      </c>
      <c r="R83" s="1847" t="s">
        <v>590</v>
      </c>
      <c r="S83" s="1850" t="s">
        <v>590</v>
      </c>
      <c r="T83" s="1851"/>
      <c r="U83" s="709">
        <v>27634</v>
      </c>
      <c r="V83" s="1849">
        <v>86</v>
      </c>
      <c r="W83" s="1849">
        <v>86</v>
      </c>
      <c r="X83" s="1850">
        <v>43504</v>
      </c>
      <c r="Y83" s="683">
        <v>1.1000000000000001</v>
      </c>
      <c r="Z83" s="679"/>
      <c r="AA83" s="1847">
        <v>43518</v>
      </c>
      <c r="AB83" s="696" t="s">
        <v>590</v>
      </c>
      <c r="AC83" s="684"/>
      <c r="AD83" s="703" t="s">
        <v>3743</v>
      </c>
      <c r="AE83" s="577"/>
      <c r="AM83" s="578"/>
      <c r="AN83" s="578"/>
      <c r="AO83" s="578"/>
    </row>
    <row r="84" spans="1:41" s="576" customFormat="1" ht="28.5" x14ac:dyDescent="0.2">
      <c r="A84" s="1864" t="s">
        <v>3694</v>
      </c>
      <c r="B84" s="895">
        <v>48743</v>
      </c>
      <c r="C84" s="1859">
        <v>27651</v>
      </c>
      <c r="D84" s="1842">
        <v>304</v>
      </c>
      <c r="E84" s="1843" t="s">
        <v>3744</v>
      </c>
      <c r="F84" s="1844" t="s">
        <v>3745</v>
      </c>
      <c r="G84" s="1845"/>
      <c r="H84" s="1846">
        <v>43496</v>
      </c>
      <c r="I84" s="1847">
        <v>43508</v>
      </c>
      <c r="J84" s="1847" t="s">
        <v>3746</v>
      </c>
      <c r="K84" s="1848"/>
      <c r="L84" s="1849">
        <v>711</v>
      </c>
      <c r="M84" s="1849">
        <v>0</v>
      </c>
      <c r="N84" s="1849">
        <v>210</v>
      </c>
      <c r="O84" s="1851">
        <v>0</v>
      </c>
      <c r="P84" s="1847">
        <v>43563</v>
      </c>
      <c r="Q84" s="1850" t="s">
        <v>590</v>
      </c>
      <c r="R84" s="1847" t="s">
        <v>590</v>
      </c>
      <c r="S84" s="1850" t="s">
        <v>590</v>
      </c>
      <c r="T84" s="1851"/>
      <c r="U84" s="1069">
        <v>27651</v>
      </c>
      <c r="V84" s="1849">
        <v>621</v>
      </c>
      <c r="W84" s="1851">
        <v>621</v>
      </c>
      <c r="X84" s="1850">
        <v>43594</v>
      </c>
      <c r="Y84" s="1852">
        <v>5</v>
      </c>
      <c r="Z84" s="1847"/>
      <c r="AA84" s="1850">
        <v>43600</v>
      </c>
      <c r="AB84" s="1850" t="s">
        <v>590</v>
      </c>
      <c r="AC84" s="1843"/>
      <c r="AD84" s="1853" t="s">
        <v>3602</v>
      </c>
      <c r="AE84" s="577"/>
      <c r="AM84" s="578"/>
      <c r="AN84" s="578"/>
      <c r="AO84" s="578"/>
    </row>
    <row r="85" spans="1:41" s="576" customFormat="1" ht="14.25" x14ac:dyDescent="0.2">
      <c r="A85" s="1869" t="s">
        <v>3694</v>
      </c>
      <c r="B85" s="895">
        <v>48743</v>
      </c>
      <c r="C85" s="895">
        <v>27664</v>
      </c>
      <c r="D85" s="1842">
        <v>402</v>
      </c>
      <c r="E85" s="1843" t="s">
        <v>3747</v>
      </c>
      <c r="F85" s="1855" t="s">
        <v>74</v>
      </c>
      <c r="G85" s="1845"/>
      <c r="H85" s="1846"/>
      <c r="I85" s="1847"/>
      <c r="J85" s="1847"/>
      <c r="K85" s="1848"/>
      <c r="L85" s="1849"/>
      <c r="M85" s="1849"/>
      <c r="N85" s="1849"/>
      <c r="O85" s="1849"/>
      <c r="P85" s="1847"/>
      <c r="Q85" s="1850"/>
      <c r="R85" s="1847"/>
      <c r="S85" s="1850"/>
      <c r="T85" s="1851"/>
      <c r="U85" s="895"/>
      <c r="V85" s="1849">
        <v>345</v>
      </c>
      <c r="W85" s="1849">
        <v>345</v>
      </c>
      <c r="X85" s="1850"/>
      <c r="Y85" s="1852"/>
      <c r="Z85" s="1847"/>
      <c r="AA85" s="1850"/>
      <c r="AB85" s="1850" t="s">
        <v>590</v>
      </c>
      <c r="AC85" s="1843"/>
      <c r="AD85" s="1853"/>
      <c r="AE85" s="577"/>
      <c r="AM85" s="578"/>
      <c r="AN85" s="578"/>
      <c r="AO85" s="578"/>
    </row>
    <row r="86" spans="1:41" s="576" customFormat="1" ht="14.25" x14ac:dyDescent="0.2">
      <c r="A86" s="1869" t="s">
        <v>3694</v>
      </c>
      <c r="B86" s="895">
        <v>48743</v>
      </c>
      <c r="C86" s="895">
        <v>27665</v>
      </c>
      <c r="D86" s="1842">
        <v>403</v>
      </c>
      <c r="E86" s="1843" t="s">
        <v>3748</v>
      </c>
      <c r="F86" s="1855" t="s">
        <v>3749</v>
      </c>
      <c r="G86" s="1845"/>
      <c r="H86" s="1846"/>
      <c r="I86" s="1847"/>
      <c r="J86" s="1847"/>
      <c r="K86" s="1848"/>
      <c r="L86" s="1849"/>
      <c r="M86" s="1849"/>
      <c r="N86" s="1849"/>
      <c r="O86" s="1849"/>
      <c r="P86" s="1847"/>
      <c r="Q86" s="1850"/>
      <c r="R86" s="1847"/>
      <c r="S86" s="1850"/>
      <c r="T86" s="1851"/>
      <c r="U86" s="895"/>
      <c r="V86" s="1849">
        <v>96</v>
      </c>
      <c r="W86" s="1849">
        <v>96</v>
      </c>
      <c r="X86" s="1850"/>
      <c r="Y86" s="1852"/>
      <c r="Z86" s="1847"/>
      <c r="AA86" s="1850"/>
      <c r="AB86" s="1850" t="s">
        <v>590</v>
      </c>
      <c r="AC86" s="1843"/>
      <c r="AD86" s="1853"/>
      <c r="AE86" s="577"/>
      <c r="AM86" s="578"/>
      <c r="AN86" s="578"/>
      <c r="AO86" s="578"/>
    </row>
    <row r="87" spans="1:41" s="654" customFormat="1" x14ac:dyDescent="0.25">
      <c r="A87" s="1870" t="s">
        <v>3694</v>
      </c>
      <c r="B87" s="895">
        <v>48743</v>
      </c>
      <c r="C87" s="895">
        <v>27635</v>
      </c>
      <c r="D87" s="1842">
        <v>104</v>
      </c>
      <c r="E87" s="1843" t="s">
        <v>3750</v>
      </c>
      <c r="F87" s="1855" t="s">
        <v>722</v>
      </c>
      <c r="G87" s="1845"/>
      <c r="H87" s="1846">
        <v>43451</v>
      </c>
      <c r="I87" s="1847">
        <v>43451</v>
      </c>
      <c r="J87" s="1847" t="s">
        <v>3751</v>
      </c>
      <c r="K87" s="1848"/>
      <c r="L87" s="1849">
        <v>40</v>
      </c>
      <c r="M87" s="1849">
        <v>40</v>
      </c>
      <c r="N87" s="1849">
        <v>12</v>
      </c>
      <c r="O87" s="1849">
        <v>12</v>
      </c>
      <c r="P87" s="1847"/>
      <c r="Q87" s="1850"/>
      <c r="R87" s="1847"/>
      <c r="S87" s="1850"/>
      <c r="T87" s="1851"/>
      <c r="U87" s="895"/>
      <c r="V87" s="1849">
        <v>60</v>
      </c>
      <c r="W87" s="1849">
        <v>60</v>
      </c>
      <c r="X87" s="1850">
        <v>43549</v>
      </c>
      <c r="Y87" s="1852">
        <v>2.2000000000000002</v>
      </c>
      <c r="Z87" s="1847"/>
      <c r="AA87" s="1847">
        <v>43551</v>
      </c>
      <c r="AB87" s="1850" t="s">
        <v>590</v>
      </c>
      <c r="AC87" s="1843"/>
      <c r="AD87" s="1865"/>
      <c r="AE87" s="577"/>
      <c r="AF87" s="576"/>
      <c r="AG87" s="576"/>
    </row>
    <row r="88" spans="1:41" s="654" customFormat="1" x14ac:dyDescent="0.25">
      <c r="A88" s="726" t="s">
        <v>3694</v>
      </c>
      <c r="B88" s="895">
        <v>48743</v>
      </c>
      <c r="C88" s="895">
        <v>27644</v>
      </c>
      <c r="D88" s="1842">
        <v>126</v>
      </c>
      <c r="E88" s="1843" t="s">
        <v>3752</v>
      </c>
      <c r="F88" s="1871" t="s">
        <v>3753</v>
      </c>
      <c r="G88" s="1845"/>
      <c r="H88" s="1846"/>
      <c r="I88" s="1847"/>
      <c r="J88" s="1847"/>
      <c r="K88" s="733"/>
      <c r="L88" s="708">
        <v>24</v>
      </c>
      <c r="M88" s="708"/>
      <c r="N88" s="1849">
        <v>12</v>
      </c>
      <c r="O88" s="1849"/>
      <c r="P88" s="1847"/>
      <c r="Q88" s="1850"/>
      <c r="R88" s="1847"/>
      <c r="S88" s="1850"/>
      <c r="T88" s="1851"/>
      <c r="U88" s="895"/>
      <c r="V88" s="1863">
        <v>24</v>
      </c>
      <c r="W88" s="1849"/>
      <c r="X88" s="1867"/>
      <c r="Y88" s="1852"/>
      <c r="Z88" s="1868"/>
      <c r="AA88" s="1847"/>
      <c r="AB88" s="1850" t="s">
        <v>95</v>
      </c>
      <c r="AC88" s="1843"/>
      <c r="AD88" s="1861"/>
    </row>
    <row r="89" spans="1:41" s="654" customFormat="1" x14ac:dyDescent="0.25">
      <c r="A89" s="726" t="s">
        <v>3694</v>
      </c>
      <c r="B89" s="895">
        <v>48743</v>
      </c>
      <c r="C89" s="895">
        <v>27646</v>
      </c>
      <c r="D89" s="1842">
        <v>200</v>
      </c>
      <c r="E89" s="1843" t="s">
        <v>3754</v>
      </c>
      <c r="F89" s="1871" t="s">
        <v>3755</v>
      </c>
      <c r="G89" s="1845"/>
      <c r="H89" s="1846"/>
      <c r="I89" s="1847"/>
      <c r="J89" s="1847"/>
      <c r="K89" s="733"/>
      <c r="L89" s="708">
        <v>24</v>
      </c>
      <c r="M89" s="708"/>
      <c r="N89" s="1849">
        <v>12</v>
      </c>
      <c r="O89" s="1849"/>
      <c r="P89" s="1847"/>
      <c r="Q89" s="1850"/>
      <c r="R89" s="1847"/>
      <c r="S89" s="1850"/>
      <c r="T89" s="1851"/>
      <c r="U89" s="895"/>
      <c r="V89" s="1863">
        <v>24</v>
      </c>
      <c r="W89" s="1849"/>
      <c r="X89" s="1867"/>
      <c r="Y89" s="1852"/>
      <c r="Z89" s="1868"/>
      <c r="AA89" s="1847"/>
      <c r="AB89" s="1850" t="s">
        <v>95</v>
      </c>
      <c r="AC89" s="1843"/>
      <c r="AD89" s="1865"/>
    </row>
    <row r="90" spans="1:41" s="654" customFormat="1" x14ac:dyDescent="0.25">
      <c r="A90" s="726" t="s">
        <v>3694</v>
      </c>
      <c r="B90" s="895">
        <v>48743</v>
      </c>
      <c r="C90" s="895">
        <v>27656</v>
      </c>
      <c r="D90" s="1842">
        <v>203</v>
      </c>
      <c r="E90" s="1843" t="s">
        <v>3756</v>
      </c>
      <c r="F90" s="1871" t="s">
        <v>3757</v>
      </c>
      <c r="G90" s="1845"/>
      <c r="H90" s="1846"/>
      <c r="I90" s="1847"/>
      <c r="J90" s="1847"/>
      <c r="K90" s="733"/>
      <c r="L90" s="708">
        <v>24</v>
      </c>
      <c r="M90" s="708"/>
      <c r="N90" s="1849">
        <v>12</v>
      </c>
      <c r="O90" s="708"/>
      <c r="P90" s="679"/>
      <c r="Q90" s="696"/>
      <c r="R90" s="679"/>
      <c r="S90" s="696"/>
      <c r="T90" s="680"/>
      <c r="U90" s="895"/>
      <c r="V90" s="1863">
        <v>24</v>
      </c>
      <c r="W90" s="1849"/>
      <c r="X90" s="1867"/>
      <c r="Y90" s="1852"/>
      <c r="Z90" s="1868"/>
      <c r="AA90" s="1847"/>
      <c r="AB90" s="1850" t="s">
        <v>95</v>
      </c>
      <c r="AC90" s="1843"/>
      <c r="AD90" s="1861"/>
    </row>
    <row r="91" spans="1:41" s="654" customFormat="1" x14ac:dyDescent="0.25">
      <c r="A91" s="726" t="s">
        <v>3694</v>
      </c>
      <c r="B91" s="895">
        <v>48743</v>
      </c>
      <c r="C91" s="895">
        <v>27657</v>
      </c>
      <c r="D91" s="1842">
        <v>204</v>
      </c>
      <c r="E91" s="1843" t="s">
        <v>3758</v>
      </c>
      <c r="F91" s="1871" t="s">
        <v>3757</v>
      </c>
      <c r="G91" s="1845"/>
      <c r="H91" s="1846"/>
      <c r="I91" s="1847"/>
      <c r="J91" s="1847"/>
      <c r="K91" s="733"/>
      <c r="L91" s="708">
        <v>24</v>
      </c>
      <c r="M91" s="708"/>
      <c r="N91" s="1849">
        <v>12</v>
      </c>
      <c r="O91" s="708"/>
      <c r="P91" s="679"/>
      <c r="Q91" s="696"/>
      <c r="R91" s="679"/>
      <c r="S91" s="696"/>
      <c r="T91" s="680"/>
      <c r="U91" s="895"/>
      <c r="V91" s="1863">
        <v>24</v>
      </c>
      <c r="W91" s="1849"/>
      <c r="X91" s="1867"/>
      <c r="Y91" s="1852"/>
      <c r="Z91" s="1868"/>
      <c r="AA91" s="1847"/>
      <c r="AB91" s="1850" t="s">
        <v>95</v>
      </c>
      <c r="AC91" s="1843"/>
      <c r="AD91" s="1861"/>
    </row>
    <row r="92" spans="1:41" s="654" customFormat="1" x14ac:dyDescent="0.25">
      <c r="A92" s="726" t="s">
        <v>3694</v>
      </c>
      <c r="B92" s="895">
        <v>48743</v>
      </c>
      <c r="C92" s="895">
        <v>27660</v>
      </c>
      <c r="D92" s="1842">
        <v>207</v>
      </c>
      <c r="E92" s="1843" t="s">
        <v>3759</v>
      </c>
      <c r="F92" s="1871" t="s">
        <v>979</v>
      </c>
      <c r="G92" s="1845"/>
      <c r="H92" s="1846"/>
      <c r="I92" s="1847"/>
      <c r="J92" s="1847"/>
      <c r="K92" s="733"/>
      <c r="L92" s="708"/>
      <c r="M92" s="708"/>
      <c r="N92" s="1849"/>
      <c r="O92" s="1849"/>
      <c r="P92" s="1847"/>
      <c r="Q92" s="1850"/>
      <c r="R92" s="1847"/>
      <c r="S92" s="1850"/>
      <c r="T92" s="1851"/>
      <c r="U92" s="895"/>
      <c r="V92" s="1863"/>
      <c r="W92" s="1849"/>
      <c r="X92" s="1850"/>
      <c r="Y92" s="683"/>
      <c r="Z92" s="1847"/>
      <c r="AA92" s="1847"/>
      <c r="AB92" s="1850" t="s">
        <v>95</v>
      </c>
      <c r="AC92" s="1843"/>
      <c r="AD92" s="1861"/>
    </row>
    <row r="93" spans="1:41" s="576" customFormat="1" x14ac:dyDescent="0.25">
      <c r="A93" s="726" t="s">
        <v>3694</v>
      </c>
      <c r="B93" s="895">
        <v>48743</v>
      </c>
      <c r="C93" s="895">
        <v>27806</v>
      </c>
      <c r="D93" s="1842">
        <v>209</v>
      </c>
      <c r="E93" s="1843" t="s">
        <v>3760</v>
      </c>
      <c r="F93" s="1871" t="s">
        <v>3761</v>
      </c>
      <c r="G93" s="1845"/>
      <c r="H93" s="1846"/>
      <c r="I93" s="1847"/>
      <c r="J93" s="1847"/>
      <c r="K93" s="1848"/>
      <c r="L93" s="1849">
        <v>80</v>
      </c>
      <c r="M93" s="1849"/>
      <c r="N93" s="1849">
        <v>24</v>
      </c>
      <c r="O93" s="1849"/>
      <c r="P93" s="1847"/>
      <c r="Q93" s="1850"/>
      <c r="R93" s="1847"/>
      <c r="S93" s="1850"/>
      <c r="T93" s="1851"/>
      <c r="U93" s="895"/>
      <c r="V93" s="1863">
        <v>80</v>
      </c>
      <c r="W93" s="1849"/>
      <c r="X93" s="1850"/>
      <c r="Y93" s="1852"/>
      <c r="Z93" s="1847"/>
      <c r="AA93" s="1847"/>
      <c r="AB93" s="1850" t="s">
        <v>95</v>
      </c>
      <c r="AC93" s="1843"/>
      <c r="AD93" s="1861"/>
      <c r="AE93" s="654"/>
      <c r="AF93" s="654"/>
      <c r="AG93" s="654"/>
      <c r="AM93" s="578"/>
      <c r="AN93" s="578"/>
      <c r="AO93" s="578"/>
    </row>
    <row r="94" spans="1:41" s="576" customFormat="1" ht="14.25" x14ac:dyDescent="0.2">
      <c r="A94" s="1870" t="s">
        <v>3694</v>
      </c>
      <c r="B94" s="895">
        <v>48743</v>
      </c>
      <c r="C94" s="1872">
        <v>27637</v>
      </c>
      <c r="D94" s="1842">
        <v>111</v>
      </c>
      <c r="E94" s="1843" t="s">
        <v>3762</v>
      </c>
      <c r="F94" s="1855" t="s">
        <v>3763</v>
      </c>
      <c r="G94" s="1845"/>
      <c r="H94" s="1846">
        <v>43553</v>
      </c>
      <c r="I94" s="1847">
        <v>43553</v>
      </c>
      <c r="J94" s="1847" t="s">
        <v>3764</v>
      </c>
      <c r="K94" s="1848"/>
      <c r="L94" s="1849">
        <v>1</v>
      </c>
      <c r="M94" s="1849">
        <v>1</v>
      </c>
      <c r="N94" s="1849">
        <v>2</v>
      </c>
      <c r="O94" s="1849">
        <v>2</v>
      </c>
      <c r="P94" s="1847"/>
      <c r="Q94" s="1850"/>
      <c r="R94" s="1847"/>
      <c r="S94" s="1850"/>
      <c r="T94" s="1851"/>
      <c r="U94" s="895" t="s">
        <v>3765</v>
      </c>
      <c r="V94" s="1849">
        <v>2</v>
      </c>
      <c r="W94" s="1849">
        <v>2</v>
      </c>
      <c r="X94" s="1850"/>
      <c r="Y94" s="1852"/>
      <c r="Z94" s="1847"/>
      <c r="AA94" s="1847"/>
      <c r="AB94" s="1850" t="s">
        <v>590</v>
      </c>
      <c r="AC94" s="1843"/>
      <c r="AD94" s="1853"/>
      <c r="AE94" s="577"/>
      <c r="AM94" s="578"/>
      <c r="AN94" s="578"/>
      <c r="AO94" s="578"/>
    </row>
    <row r="95" spans="1:41" s="576" customFormat="1" ht="14.25" x14ac:dyDescent="0.2">
      <c r="A95" s="1864" t="s">
        <v>3694</v>
      </c>
      <c r="B95" s="895">
        <v>48743</v>
      </c>
      <c r="C95" s="895">
        <v>29418</v>
      </c>
      <c r="D95" s="1842">
        <v>115</v>
      </c>
      <c r="E95" s="1843" t="s">
        <v>3766</v>
      </c>
      <c r="F95" s="1844" t="s">
        <v>80</v>
      </c>
      <c r="G95" s="1845"/>
      <c r="H95" s="1846"/>
      <c r="I95" s="1847"/>
      <c r="J95" s="1847"/>
      <c r="K95" s="1848"/>
      <c r="L95" s="1849"/>
      <c r="M95" s="1849"/>
      <c r="N95" s="1849"/>
      <c r="O95" s="1851"/>
      <c r="P95" s="1847"/>
      <c r="Q95" s="1850"/>
      <c r="R95" s="1847"/>
      <c r="S95" s="1850"/>
      <c r="T95" s="1851"/>
      <c r="U95" s="895"/>
      <c r="V95" s="1849">
        <v>52</v>
      </c>
      <c r="W95" s="1851">
        <v>52</v>
      </c>
      <c r="X95" s="1850"/>
      <c r="Y95" s="1852"/>
      <c r="Z95" s="1847"/>
      <c r="AA95" s="1850"/>
      <c r="AB95" s="1850" t="s">
        <v>590</v>
      </c>
      <c r="AC95" s="1843"/>
      <c r="AD95" s="1853"/>
      <c r="AE95" s="577"/>
      <c r="AM95" s="578"/>
      <c r="AN95" s="578"/>
      <c r="AO95" s="578"/>
    </row>
    <row r="96" spans="1:41" s="576" customFormat="1" x14ac:dyDescent="0.2">
      <c r="A96" s="1864" t="s">
        <v>3694</v>
      </c>
      <c r="B96" s="895">
        <v>48743</v>
      </c>
      <c r="C96" s="1859">
        <v>28459</v>
      </c>
      <c r="D96" s="1842">
        <v>310</v>
      </c>
      <c r="E96" s="1843" t="s">
        <v>3767</v>
      </c>
      <c r="F96" s="1844" t="s">
        <v>3706</v>
      </c>
      <c r="G96" s="1845"/>
      <c r="H96" s="1846">
        <v>43553</v>
      </c>
      <c r="I96" s="1847">
        <v>43564</v>
      </c>
      <c r="J96" s="1847" t="s">
        <v>3713</v>
      </c>
      <c r="K96" s="1848"/>
      <c r="L96" s="1849">
        <v>5</v>
      </c>
      <c r="M96" s="1849">
        <v>0</v>
      </c>
      <c r="N96" s="1849">
        <v>4</v>
      </c>
      <c r="O96" s="1851">
        <v>0</v>
      </c>
      <c r="P96" s="1847">
        <v>43585</v>
      </c>
      <c r="Q96" s="1850" t="s">
        <v>590</v>
      </c>
      <c r="R96" s="1847" t="s">
        <v>590</v>
      </c>
      <c r="S96" s="1850" t="s">
        <v>590</v>
      </c>
      <c r="T96" s="1851"/>
      <c r="U96" s="1859">
        <v>28459</v>
      </c>
      <c r="V96" s="1849">
        <v>2</v>
      </c>
      <c r="W96" s="1851">
        <v>2</v>
      </c>
      <c r="X96" s="1850"/>
      <c r="Y96" s="1852"/>
      <c r="Z96" s="1847"/>
      <c r="AA96" s="1850">
        <v>43602</v>
      </c>
      <c r="AB96" s="1850" t="s">
        <v>590</v>
      </c>
      <c r="AC96" s="1843"/>
      <c r="AD96" s="1873" t="s">
        <v>3602</v>
      </c>
      <c r="AE96" s="577"/>
      <c r="AM96" s="578"/>
      <c r="AN96" s="578"/>
      <c r="AO96" s="578"/>
    </row>
    <row r="97" spans="1:41" s="576" customFormat="1" x14ac:dyDescent="0.2">
      <c r="A97" s="1864" t="s">
        <v>3694</v>
      </c>
      <c r="B97" s="895">
        <v>48743</v>
      </c>
      <c r="C97" s="1859">
        <v>27652</v>
      </c>
      <c r="D97" s="1842">
        <v>306</v>
      </c>
      <c r="E97" s="1843" t="s">
        <v>3768</v>
      </c>
      <c r="F97" s="1844" t="s">
        <v>3769</v>
      </c>
      <c r="G97" s="1845"/>
      <c r="H97" s="1846">
        <v>43566</v>
      </c>
      <c r="I97" s="1847">
        <v>43574</v>
      </c>
      <c r="J97" s="1847" t="s">
        <v>3770</v>
      </c>
      <c r="K97" s="1848"/>
      <c r="L97" s="1849">
        <v>1</v>
      </c>
      <c r="M97" s="1849">
        <v>0</v>
      </c>
      <c r="N97" s="1849">
        <v>1</v>
      </c>
      <c r="O97" s="1851">
        <v>0</v>
      </c>
      <c r="P97" s="1847">
        <v>43585</v>
      </c>
      <c r="Q97" s="1850" t="s">
        <v>590</v>
      </c>
      <c r="R97" s="1847" t="s">
        <v>590</v>
      </c>
      <c r="S97" s="1850" t="s">
        <v>590</v>
      </c>
      <c r="T97" s="1851"/>
      <c r="U97" s="1859">
        <v>27652</v>
      </c>
      <c r="V97" s="1849">
        <v>1</v>
      </c>
      <c r="W97" s="1851">
        <v>1</v>
      </c>
      <c r="X97" s="1850"/>
      <c r="Y97" s="1852"/>
      <c r="Z97" s="1847"/>
      <c r="AA97" s="1850">
        <v>43602</v>
      </c>
      <c r="AB97" s="1850" t="s">
        <v>590</v>
      </c>
      <c r="AC97" s="1843"/>
      <c r="AD97" s="1873" t="s">
        <v>3602</v>
      </c>
      <c r="AE97" s="577"/>
      <c r="AM97" s="578"/>
      <c r="AN97" s="578"/>
      <c r="AO97" s="578"/>
    </row>
    <row r="98" spans="1:41" s="576" customFormat="1" x14ac:dyDescent="0.2">
      <c r="A98" s="1864" t="s">
        <v>3694</v>
      </c>
      <c r="B98" s="895">
        <v>48743</v>
      </c>
      <c r="C98" s="1859">
        <v>28460</v>
      </c>
      <c r="D98" s="1842">
        <v>311</v>
      </c>
      <c r="E98" s="1843" t="s">
        <v>3754</v>
      </c>
      <c r="F98" s="1844" t="s">
        <v>3769</v>
      </c>
      <c r="G98" s="1845"/>
      <c r="H98" s="1846">
        <v>43566</v>
      </c>
      <c r="I98" s="1847">
        <v>43574</v>
      </c>
      <c r="J98" s="1847" t="s">
        <v>3770</v>
      </c>
      <c r="K98" s="1848"/>
      <c r="L98" s="1849">
        <v>1</v>
      </c>
      <c r="M98" s="1849">
        <v>0</v>
      </c>
      <c r="N98" s="1849">
        <v>1</v>
      </c>
      <c r="O98" s="1851">
        <v>0</v>
      </c>
      <c r="P98" s="1847">
        <v>43585</v>
      </c>
      <c r="Q98" s="1850" t="s">
        <v>590</v>
      </c>
      <c r="R98" s="1847" t="s">
        <v>590</v>
      </c>
      <c r="S98" s="1850" t="s">
        <v>590</v>
      </c>
      <c r="T98" s="1851"/>
      <c r="U98" s="1859">
        <v>28460</v>
      </c>
      <c r="V98" s="1849">
        <v>1</v>
      </c>
      <c r="W98" s="1851">
        <v>1</v>
      </c>
      <c r="X98" s="1850"/>
      <c r="Y98" s="1852"/>
      <c r="Z98" s="1847"/>
      <c r="AA98" s="1850">
        <v>43602</v>
      </c>
      <c r="AB98" s="1850" t="s">
        <v>590</v>
      </c>
      <c r="AC98" s="1843"/>
      <c r="AD98" s="1873" t="s">
        <v>3602</v>
      </c>
      <c r="AE98" s="577"/>
      <c r="AM98" s="578"/>
      <c r="AN98" s="578"/>
      <c r="AO98" s="578"/>
    </row>
    <row r="99" spans="1:41" s="654" customFormat="1" x14ac:dyDescent="0.25">
      <c r="A99" s="1869" t="s">
        <v>3694</v>
      </c>
      <c r="B99" s="895">
        <v>48743</v>
      </c>
      <c r="C99" s="895">
        <v>27663</v>
      </c>
      <c r="D99" s="1842">
        <v>401</v>
      </c>
      <c r="E99" s="1843" t="s">
        <v>3771</v>
      </c>
      <c r="F99" s="1855" t="s">
        <v>3772</v>
      </c>
      <c r="G99" s="1845"/>
      <c r="H99" s="1846"/>
      <c r="I99" s="1847"/>
      <c r="J99" s="1847"/>
      <c r="K99" s="1848"/>
      <c r="L99" s="1849" t="s">
        <v>3773</v>
      </c>
      <c r="M99" s="1849" t="s">
        <v>3773</v>
      </c>
      <c r="N99" s="1849" t="s">
        <v>3773</v>
      </c>
      <c r="O99" s="1849" t="s">
        <v>3773</v>
      </c>
      <c r="P99" s="1847"/>
      <c r="Q99" s="1848"/>
      <c r="R99" s="1846"/>
      <c r="S99" s="1848"/>
      <c r="T99" s="1851"/>
      <c r="U99" s="895"/>
      <c r="V99" s="1849" t="s">
        <v>3773</v>
      </c>
      <c r="W99" s="1849" t="s">
        <v>3773</v>
      </c>
      <c r="X99" s="1850"/>
      <c r="Y99" s="1852">
        <v>6.4</v>
      </c>
      <c r="Z99" s="1847"/>
      <c r="AA99" s="1850"/>
      <c r="AB99" s="1850"/>
      <c r="AC99" s="1843"/>
      <c r="AD99" s="1861"/>
      <c r="AE99" s="577"/>
      <c r="AF99" s="576"/>
      <c r="AG99" s="576"/>
    </row>
    <row r="100" spans="1:41" s="576" customFormat="1" x14ac:dyDescent="0.25">
      <c r="A100" s="726" t="s">
        <v>3694</v>
      </c>
      <c r="B100" s="895">
        <v>48743</v>
      </c>
      <c r="C100" s="895">
        <v>27657</v>
      </c>
      <c r="D100" s="1842">
        <v>221</v>
      </c>
      <c r="E100" s="1843" t="s">
        <v>3758</v>
      </c>
      <c r="F100" s="1871" t="s">
        <v>3774</v>
      </c>
      <c r="G100" s="1845"/>
      <c r="H100" s="1846"/>
      <c r="I100" s="1847"/>
      <c r="J100" s="1847"/>
      <c r="K100" s="733"/>
      <c r="L100" s="708"/>
      <c r="M100" s="708"/>
      <c r="N100" s="1849"/>
      <c r="O100" s="1849"/>
      <c r="P100" s="679"/>
      <c r="Q100" s="1850"/>
      <c r="R100" s="1847"/>
      <c r="S100" s="1850"/>
      <c r="T100" s="1851"/>
      <c r="U100" s="895"/>
      <c r="V100" s="1863"/>
      <c r="W100" s="1849"/>
      <c r="X100" s="1867"/>
      <c r="Y100" s="1852"/>
      <c r="Z100" s="1868"/>
      <c r="AA100" s="1847"/>
      <c r="AB100" s="1850"/>
      <c r="AC100" s="1843"/>
      <c r="AD100" s="1861"/>
      <c r="AE100" s="654"/>
      <c r="AF100" s="654"/>
      <c r="AG100" s="654"/>
      <c r="AM100" s="578"/>
      <c r="AN100" s="578"/>
      <c r="AO100" s="578"/>
    </row>
    <row r="101" spans="1:41" s="654" customFormat="1" x14ac:dyDescent="0.25">
      <c r="A101" s="1870" t="s">
        <v>3694</v>
      </c>
      <c r="B101" s="895">
        <v>48743</v>
      </c>
      <c r="C101" s="834">
        <v>28878</v>
      </c>
      <c r="D101" s="1842">
        <v>117</v>
      </c>
      <c r="E101" s="1843" t="s">
        <v>3775</v>
      </c>
      <c r="F101" s="1855" t="s">
        <v>3776</v>
      </c>
      <c r="G101" s="1874" t="s">
        <v>1656</v>
      </c>
      <c r="H101" s="1846"/>
      <c r="I101" s="1847"/>
      <c r="J101" s="1847"/>
      <c r="K101" s="1848"/>
      <c r="L101" s="1849" t="s">
        <v>3773</v>
      </c>
      <c r="M101" s="1849" t="s">
        <v>3773</v>
      </c>
      <c r="N101" s="1849" t="s">
        <v>3773</v>
      </c>
      <c r="O101" s="1849" t="s">
        <v>3773</v>
      </c>
      <c r="P101" s="1847" t="s">
        <v>1656</v>
      </c>
      <c r="Q101" s="1850"/>
      <c r="R101" s="1847"/>
      <c r="S101" s="1850"/>
      <c r="T101" s="1851"/>
      <c r="U101" s="895"/>
      <c r="V101" s="1849" t="s">
        <v>3773</v>
      </c>
      <c r="W101" s="1849" t="s">
        <v>3773</v>
      </c>
      <c r="X101" s="1850"/>
      <c r="Y101" s="1852"/>
      <c r="Z101" s="1847"/>
      <c r="AA101" s="1847"/>
      <c r="AB101" s="1850"/>
      <c r="AC101" s="1843"/>
      <c r="AD101" s="1865"/>
      <c r="AE101" s="577"/>
      <c r="AF101" s="576"/>
      <c r="AG101" s="576"/>
    </row>
    <row r="102" spans="1:41" s="576" customFormat="1" x14ac:dyDescent="0.25">
      <c r="A102" s="726" t="s">
        <v>3694</v>
      </c>
      <c r="B102" s="895">
        <v>48743</v>
      </c>
      <c r="C102" s="895">
        <v>28460</v>
      </c>
      <c r="D102" s="1842">
        <v>311</v>
      </c>
      <c r="E102" s="1843" t="s">
        <v>3754</v>
      </c>
      <c r="F102" s="1871" t="s">
        <v>3777</v>
      </c>
      <c r="G102" s="1874"/>
      <c r="H102" s="1846"/>
      <c r="I102" s="1847"/>
      <c r="J102" s="1847"/>
      <c r="K102" s="733"/>
      <c r="L102" s="708"/>
      <c r="M102" s="708"/>
      <c r="N102" s="1849"/>
      <c r="O102" s="1849"/>
      <c r="P102" s="1847"/>
      <c r="Q102" s="1850"/>
      <c r="R102" s="1847"/>
      <c r="S102" s="1850"/>
      <c r="T102" s="1851"/>
      <c r="U102" s="895"/>
      <c r="V102" s="1863"/>
      <c r="W102" s="1849"/>
      <c r="X102" s="1850"/>
      <c r="Y102" s="1852"/>
      <c r="Z102" s="1847"/>
      <c r="AA102" s="1847"/>
      <c r="AB102" s="1850"/>
      <c r="AC102" s="1843"/>
      <c r="AD102" s="1865"/>
      <c r="AE102" s="654"/>
      <c r="AF102" s="654"/>
      <c r="AG102" s="654"/>
      <c r="AM102" s="578"/>
      <c r="AN102" s="578"/>
      <c r="AO102" s="578"/>
    </row>
    <row r="103" spans="1:41" s="654" customFormat="1" x14ac:dyDescent="0.25">
      <c r="A103" s="1870" t="s">
        <v>3694</v>
      </c>
      <c r="B103" s="895">
        <v>48743</v>
      </c>
      <c r="C103" s="1872">
        <v>27650</v>
      </c>
      <c r="D103" s="1842">
        <v>303</v>
      </c>
      <c r="E103" s="1843" t="s">
        <v>3778</v>
      </c>
      <c r="F103" s="1855" t="s">
        <v>3779</v>
      </c>
      <c r="G103" s="1874" t="s">
        <v>1656</v>
      </c>
      <c r="H103" s="1846">
        <v>43553</v>
      </c>
      <c r="I103" s="1847">
        <v>43553</v>
      </c>
      <c r="J103" s="1847" t="s">
        <v>3764</v>
      </c>
      <c r="K103" s="1848"/>
      <c r="L103" s="1849">
        <v>3</v>
      </c>
      <c r="M103" s="1849">
        <v>3</v>
      </c>
      <c r="N103" s="1849">
        <v>3</v>
      </c>
      <c r="O103" s="1849">
        <v>3</v>
      </c>
      <c r="P103" s="1847" t="s">
        <v>1656</v>
      </c>
      <c r="Q103" s="1850"/>
      <c r="R103" s="1847"/>
      <c r="S103" s="1850"/>
      <c r="T103" s="1851"/>
      <c r="U103" s="895" t="s">
        <v>3765</v>
      </c>
      <c r="V103" s="1849">
        <v>1</v>
      </c>
      <c r="W103" s="1849">
        <v>1</v>
      </c>
      <c r="X103" s="1850"/>
      <c r="Y103" s="1852"/>
      <c r="Z103" s="1847"/>
      <c r="AA103" s="1847"/>
      <c r="AB103" s="1850"/>
      <c r="AC103" s="1843"/>
      <c r="AD103" s="1853"/>
      <c r="AE103" s="577"/>
      <c r="AF103" s="576"/>
      <c r="AG103" s="576"/>
    </row>
    <row r="104" spans="1:41" s="654" customFormat="1" x14ac:dyDescent="0.25">
      <c r="A104" s="726" t="s">
        <v>3694</v>
      </c>
      <c r="B104" s="895">
        <v>48743</v>
      </c>
      <c r="C104" s="895">
        <v>27659</v>
      </c>
      <c r="D104" s="1842">
        <v>206</v>
      </c>
      <c r="E104" s="1843" t="s">
        <v>3780</v>
      </c>
      <c r="F104" s="1871" t="s">
        <v>3781</v>
      </c>
      <c r="G104" s="1845"/>
      <c r="H104" s="1846"/>
      <c r="I104" s="1847"/>
      <c r="J104" s="1847"/>
      <c r="K104" s="733"/>
      <c r="L104" s="708">
        <v>24</v>
      </c>
      <c r="M104" s="708"/>
      <c r="N104" s="1849">
        <v>12</v>
      </c>
      <c r="O104" s="1849"/>
      <c r="P104" s="679"/>
      <c r="Q104" s="1850"/>
      <c r="R104" s="1847"/>
      <c r="S104" s="1850"/>
      <c r="T104" s="1851"/>
      <c r="U104" s="895"/>
      <c r="V104" s="1863">
        <v>24</v>
      </c>
      <c r="W104" s="1849"/>
      <c r="X104" s="1867"/>
      <c r="Y104" s="1852"/>
      <c r="Z104" s="1868"/>
      <c r="AA104" s="1847"/>
      <c r="AB104" s="1850"/>
      <c r="AC104" s="1843"/>
      <c r="AD104" s="1861"/>
    </row>
    <row r="105" spans="1:41" s="576" customFormat="1" x14ac:dyDescent="0.25">
      <c r="A105" s="726" t="s">
        <v>3694</v>
      </c>
      <c r="B105" s="895">
        <v>48743</v>
      </c>
      <c r="C105" s="895">
        <v>27647</v>
      </c>
      <c r="D105" s="1842">
        <v>201</v>
      </c>
      <c r="E105" s="1843" t="s">
        <v>3782</v>
      </c>
      <c r="F105" s="1871" t="s">
        <v>3783</v>
      </c>
      <c r="G105" s="1845"/>
      <c r="H105" s="1846"/>
      <c r="I105" s="1847">
        <v>43402</v>
      </c>
      <c r="J105" s="1847">
        <v>43423</v>
      </c>
      <c r="K105" s="733"/>
      <c r="L105" s="708">
        <v>24</v>
      </c>
      <c r="M105" s="708"/>
      <c r="N105" s="1849">
        <v>12</v>
      </c>
      <c r="O105" s="708"/>
      <c r="P105" s="679"/>
      <c r="Q105" s="696"/>
      <c r="R105" s="679"/>
      <c r="S105" s="696"/>
      <c r="T105" s="680"/>
      <c r="U105" s="895"/>
      <c r="V105" s="1863">
        <v>24</v>
      </c>
      <c r="W105" s="1849"/>
      <c r="X105" s="1867"/>
      <c r="Y105" s="1852"/>
      <c r="Z105" s="1868"/>
      <c r="AA105" s="1847"/>
      <c r="AB105" s="1850"/>
      <c r="AC105" s="1843"/>
      <c r="AD105" s="1861"/>
      <c r="AE105" s="654"/>
      <c r="AF105" s="654"/>
      <c r="AG105" s="654"/>
      <c r="AM105" s="578"/>
      <c r="AN105" s="578"/>
      <c r="AO105" s="578"/>
    </row>
    <row r="106" spans="1:41" s="576" customFormat="1" ht="14.25" x14ac:dyDescent="0.2">
      <c r="A106" s="1870" t="s">
        <v>3694</v>
      </c>
      <c r="B106" s="895">
        <v>48743</v>
      </c>
      <c r="C106" s="1872">
        <v>29726</v>
      </c>
      <c r="D106" s="1842">
        <v>314</v>
      </c>
      <c r="E106" s="1843" t="s">
        <v>3784</v>
      </c>
      <c r="F106" s="1855" t="s">
        <v>3785</v>
      </c>
      <c r="G106" s="1845"/>
      <c r="H106" s="1846">
        <v>43553</v>
      </c>
      <c r="I106" s="1847">
        <v>43553</v>
      </c>
      <c r="J106" s="1847" t="s">
        <v>3764</v>
      </c>
      <c r="K106" s="1848"/>
      <c r="L106" s="1849">
        <v>3</v>
      </c>
      <c r="M106" s="1849">
        <v>3</v>
      </c>
      <c r="N106" s="1849">
        <v>3</v>
      </c>
      <c r="O106" s="1849">
        <v>3</v>
      </c>
      <c r="P106" s="1847"/>
      <c r="Q106" s="1850"/>
      <c r="R106" s="1847"/>
      <c r="S106" s="1850"/>
      <c r="T106" s="1851"/>
      <c r="U106" s="895" t="s">
        <v>3765</v>
      </c>
      <c r="V106" s="1849">
        <v>1</v>
      </c>
      <c r="W106" s="1849">
        <v>1</v>
      </c>
      <c r="X106" s="1850"/>
      <c r="Y106" s="1852"/>
      <c r="Z106" s="1847"/>
      <c r="AA106" s="1847"/>
      <c r="AB106" s="1850"/>
      <c r="AC106" s="1843"/>
      <c r="AD106" s="1853"/>
      <c r="AE106" s="577"/>
      <c r="AM106" s="578"/>
      <c r="AN106" s="578"/>
      <c r="AO106" s="578"/>
    </row>
    <row r="107" spans="1:41" s="576" customFormat="1" ht="14.25" x14ac:dyDescent="0.2">
      <c r="A107" s="1870" t="s">
        <v>3694</v>
      </c>
      <c r="B107" s="895">
        <v>48743</v>
      </c>
      <c r="C107" s="1872">
        <v>28878</v>
      </c>
      <c r="D107" s="1842">
        <v>117</v>
      </c>
      <c r="E107" s="1843" t="s">
        <v>3775</v>
      </c>
      <c r="F107" s="1855" t="s">
        <v>3786</v>
      </c>
      <c r="G107" s="1845"/>
      <c r="H107" s="1846">
        <v>43553</v>
      </c>
      <c r="I107" s="1847">
        <v>43553</v>
      </c>
      <c r="J107" s="1847" t="s">
        <v>3787</v>
      </c>
      <c r="K107" s="1848"/>
      <c r="L107" s="1849">
        <v>3</v>
      </c>
      <c r="M107" s="1849">
        <v>3</v>
      </c>
      <c r="N107" s="1849">
        <v>3</v>
      </c>
      <c r="O107" s="1849">
        <v>3</v>
      </c>
      <c r="P107" s="1847"/>
      <c r="Q107" s="1850"/>
      <c r="R107" s="1847"/>
      <c r="S107" s="1850"/>
      <c r="T107" s="1851"/>
      <c r="U107" s="895" t="s">
        <v>3765</v>
      </c>
      <c r="V107" s="1849">
        <v>1</v>
      </c>
      <c r="W107" s="1849">
        <v>1</v>
      </c>
      <c r="X107" s="1850"/>
      <c r="Y107" s="1852"/>
      <c r="Z107" s="1847"/>
      <c r="AA107" s="1847"/>
      <c r="AB107" s="1850"/>
      <c r="AC107" s="1843"/>
      <c r="AD107" s="1853"/>
      <c r="AE107" s="577"/>
      <c r="AM107" s="578"/>
      <c r="AN107" s="578"/>
      <c r="AO107" s="578"/>
    </row>
    <row r="108" spans="1:41" s="576" customFormat="1" ht="14.25" x14ac:dyDescent="0.2">
      <c r="A108" s="1870" t="s">
        <v>3694</v>
      </c>
      <c r="B108" s="895">
        <v>48743</v>
      </c>
      <c r="C108" s="1872">
        <v>27638</v>
      </c>
      <c r="D108" s="1842">
        <v>112</v>
      </c>
      <c r="E108" s="1843" t="s">
        <v>3788</v>
      </c>
      <c r="F108" s="1855" t="s">
        <v>3763</v>
      </c>
      <c r="G108" s="1845"/>
      <c r="H108" s="1846">
        <v>43553</v>
      </c>
      <c r="I108" s="1847">
        <v>43553</v>
      </c>
      <c r="J108" s="1847" t="s">
        <v>3764</v>
      </c>
      <c r="K108" s="1848"/>
      <c r="L108" s="1849">
        <v>3</v>
      </c>
      <c r="M108" s="1849">
        <v>3</v>
      </c>
      <c r="N108" s="1849">
        <v>3</v>
      </c>
      <c r="O108" s="1849">
        <v>3</v>
      </c>
      <c r="P108" s="1847"/>
      <c r="Q108" s="1850"/>
      <c r="R108" s="1847"/>
      <c r="S108" s="1850"/>
      <c r="T108" s="1851"/>
      <c r="U108" s="895" t="s">
        <v>3765</v>
      </c>
      <c r="V108" s="1849">
        <v>1</v>
      </c>
      <c r="W108" s="1849">
        <v>1</v>
      </c>
      <c r="X108" s="1850"/>
      <c r="Y108" s="1852"/>
      <c r="Z108" s="1847"/>
      <c r="AA108" s="1847"/>
      <c r="AB108" s="1850"/>
      <c r="AC108" s="1843"/>
      <c r="AD108" s="1853"/>
      <c r="AE108" s="577"/>
      <c r="AM108" s="578"/>
      <c r="AN108" s="578"/>
      <c r="AO108" s="578"/>
    </row>
    <row r="109" spans="1:41" s="576" customFormat="1" ht="14.25" x14ac:dyDescent="0.2">
      <c r="A109" s="1870" t="s">
        <v>3694</v>
      </c>
      <c r="B109" s="895">
        <v>48743</v>
      </c>
      <c r="C109" s="1872">
        <v>30011</v>
      </c>
      <c r="D109" s="1842">
        <v>113</v>
      </c>
      <c r="E109" s="1843" t="s">
        <v>3789</v>
      </c>
      <c r="F109" s="1855" t="s">
        <v>3786</v>
      </c>
      <c r="G109" s="1845"/>
      <c r="H109" s="1846">
        <v>43553</v>
      </c>
      <c r="I109" s="1847">
        <v>43553</v>
      </c>
      <c r="J109" s="1847" t="s">
        <v>3764</v>
      </c>
      <c r="K109" s="1848"/>
      <c r="L109" s="1849">
        <v>3</v>
      </c>
      <c r="M109" s="1849">
        <v>3</v>
      </c>
      <c r="N109" s="1849">
        <v>3</v>
      </c>
      <c r="O109" s="1849">
        <v>3</v>
      </c>
      <c r="P109" s="1847"/>
      <c r="Q109" s="1850"/>
      <c r="R109" s="1847"/>
      <c r="S109" s="1850"/>
      <c r="T109" s="1851"/>
      <c r="U109" s="895" t="s">
        <v>3765</v>
      </c>
      <c r="V109" s="1849">
        <v>1</v>
      </c>
      <c r="W109" s="1849">
        <v>1</v>
      </c>
      <c r="X109" s="1850"/>
      <c r="Y109" s="1852"/>
      <c r="Z109" s="1847"/>
      <c r="AA109" s="1847"/>
      <c r="AB109" s="1850"/>
      <c r="AC109" s="1843"/>
      <c r="AD109" s="1853"/>
      <c r="AE109" s="577"/>
      <c r="AM109" s="578"/>
      <c r="AN109" s="578"/>
      <c r="AO109" s="578"/>
    </row>
    <row r="110" spans="1:41" s="576" customFormat="1" ht="14.25" x14ac:dyDescent="0.2">
      <c r="A110" s="1870" t="s">
        <v>3694</v>
      </c>
      <c r="B110" s="895">
        <v>48743</v>
      </c>
      <c r="C110" s="1872">
        <v>28877</v>
      </c>
      <c r="D110" s="1842">
        <v>116</v>
      </c>
      <c r="E110" s="1843" t="s">
        <v>3790</v>
      </c>
      <c r="F110" s="1855" t="s">
        <v>3786</v>
      </c>
      <c r="G110" s="1845"/>
      <c r="H110" s="1846">
        <v>43553</v>
      </c>
      <c r="I110" s="1847">
        <v>43553</v>
      </c>
      <c r="J110" s="1847" t="s">
        <v>3764</v>
      </c>
      <c r="K110" s="1848"/>
      <c r="L110" s="1849">
        <v>3</v>
      </c>
      <c r="M110" s="1849">
        <v>3</v>
      </c>
      <c r="N110" s="1849">
        <v>3</v>
      </c>
      <c r="O110" s="1849">
        <v>3</v>
      </c>
      <c r="P110" s="1847"/>
      <c r="Q110" s="1850"/>
      <c r="R110" s="1847"/>
      <c r="S110" s="1850"/>
      <c r="T110" s="1851"/>
      <c r="U110" s="895" t="s">
        <v>3765</v>
      </c>
      <c r="V110" s="1849">
        <v>1</v>
      </c>
      <c r="W110" s="1849">
        <v>1</v>
      </c>
      <c r="X110" s="1850"/>
      <c r="Y110" s="1852"/>
      <c r="Z110" s="1847"/>
      <c r="AA110" s="1847"/>
      <c r="AB110" s="1850"/>
      <c r="AC110" s="1843"/>
      <c r="AD110" s="1853"/>
      <c r="AE110" s="577"/>
      <c r="AM110" s="578"/>
      <c r="AN110" s="578"/>
      <c r="AO110" s="578"/>
    </row>
    <row r="111" spans="1:41" s="576" customFormat="1" x14ac:dyDescent="0.2">
      <c r="A111" s="1870" t="s">
        <v>3694</v>
      </c>
      <c r="B111" s="895">
        <v>48743</v>
      </c>
      <c r="C111" s="834">
        <v>28877</v>
      </c>
      <c r="D111" s="1842">
        <v>116</v>
      </c>
      <c r="E111" s="1843" t="s">
        <v>3790</v>
      </c>
      <c r="F111" s="1855" t="s">
        <v>3776</v>
      </c>
      <c r="G111" s="1845"/>
      <c r="H111" s="1846"/>
      <c r="I111" s="1847"/>
      <c r="J111" s="1847"/>
      <c r="K111" s="1848"/>
      <c r="L111" s="1849" t="s">
        <v>3773</v>
      </c>
      <c r="M111" s="1849" t="s">
        <v>3773</v>
      </c>
      <c r="N111" s="1849" t="s">
        <v>3773</v>
      </c>
      <c r="O111" s="1849" t="s">
        <v>3773</v>
      </c>
      <c r="P111" s="1847"/>
      <c r="Q111" s="1850"/>
      <c r="R111" s="1847"/>
      <c r="S111" s="1850"/>
      <c r="T111" s="1851"/>
      <c r="U111" s="895"/>
      <c r="V111" s="1849" t="s">
        <v>3773</v>
      </c>
      <c r="W111" s="1849" t="s">
        <v>3773</v>
      </c>
      <c r="X111" s="1850"/>
      <c r="Y111" s="1852"/>
      <c r="Z111" s="1847"/>
      <c r="AA111" s="1847"/>
      <c r="AB111" s="1850"/>
      <c r="AC111" s="1843"/>
      <c r="AD111" s="1865"/>
      <c r="AE111" s="577"/>
      <c r="AM111" s="578"/>
      <c r="AN111" s="578"/>
      <c r="AO111" s="578"/>
    </row>
    <row r="112" spans="1:41" s="576" customFormat="1" ht="14.25" x14ac:dyDescent="0.2">
      <c r="A112" s="1870" t="s">
        <v>3694</v>
      </c>
      <c r="B112" s="895">
        <v>48743</v>
      </c>
      <c r="C112" s="895">
        <v>27633</v>
      </c>
      <c r="D112" s="1842">
        <v>102</v>
      </c>
      <c r="E112" s="1843" t="s">
        <v>3791</v>
      </c>
      <c r="F112" s="1855" t="s">
        <v>3792</v>
      </c>
      <c r="G112" s="1845"/>
      <c r="H112" s="1846"/>
      <c r="I112" s="1847"/>
      <c r="J112" s="1846"/>
      <c r="K112" s="1848"/>
      <c r="L112" s="1849"/>
      <c r="M112" s="1849"/>
      <c r="N112" s="1849"/>
      <c r="O112" s="1849"/>
      <c r="P112" s="1847"/>
      <c r="Q112" s="1850"/>
      <c r="R112" s="1847"/>
      <c r="S112" s="1850"/>
      <c r="T112" s="1851"/>
      <c r="U112" s="895"/>
      <c r="V112" s="1849"/>
      <c r="W112" s="1849"/>
      <c r="X112" s="1850"/>
      <c r="Y112" s="1852"/>
      <c r="Z112" s="1847"/>
      <c r="AA112" s="1847"/>
      <c r="AB112" s="1850"/>
      <c r="AC112" s="1843"/>
      <c r="AD112" s="1865"/>
      <c r="AE112" s="577"/>
      <c r="AM112" s="578"/>
      <c r="AN112" s="578"/>
      <c r="AO112" s="578"/>
    </row>
    <row r="113" spans="1:41" s="576" customFormat="1" ht="14.25" x14ac:dyDescent="0.2">
      <c r="A113" s="1870" t="s">
        <v>3694</v>
      </c>
      <c r="B113" s="895">
        <v>48743</v>
      </c>
      <c r="C113" s="895">
        <v>27637</v>
      </c>
      <c r="D113" s="1842">
        <v>111</v>
      </c>
      <c r="E113" s="1843" t="s">
        <v>3762</v>
      </c>
      <c r="F113" s="1855" t="s">
        <v>3763</v>
      </c>
      <c r="G113" s="1845"/>
      <c r="H113" s="1846"/>
      <c r="I113" s="1847"/>
      <c r="J113" s="1847"/>
      <c r="K113" s="1848"/>
      <c r="L113" s="1849"/>
      <c r="M113" s="1849"/>
      <c r="N113" s="1849"/>
      <c r="O113" s="1849"/>
      <c r="P113" s="1847"/>
      <c r="Q113" s="1850"/>
      <c r="R113" s="1847"/>
      <c r="S113" s="1850"/>
      <c r="T113" s="1851"/>
      <c r="U113" s="895"/>
      <c r="V113" s="1849"/>
      <c r="W113" s="1849"/>
      <c r="X113" s="1850"/>
      <c r="Y113" s="1852"/>
      <c r="Z113" s="1847"/>
      <c r="AA113" s="1847"/>
      <c r="AB113" s="1850"/>
      <c r="AC113" s="1843"/>
      <c r="AD113" s="1865"/>
      <c r="AE113" s="577"/>
      <c r="AM113" s="578"/>
      <c r="AN113" s="578"/>
      <c r="AO113" s="578"/>
    </row>
    <row r="114" spans="1:41" s="654" customFormat="1" ht="28.5" x14ac:dyDescent="0.25">
      <c r="A114" s="1870" t="s">
        <v>3694</v>
      </c>
      <c r="B114" s="895">
        <v>48743</v>
      </c>
      <c r="C114" s="895">
        <v>27638</v>
      </c>
      <c r="D114" s="1842">
        <v>112</v>
      </c>
      <c r="E114" s="1856" t="s">
        <v>3788</v>
      </c>
      <c r="F114" s="1875" t="s">
        <v>3763</v>
      </c>
      <c r="G114" s="1845"/>
      <c r="H114" s="1846"/>
      <c r="I114" s="1847"/>
      <c r="J114" s="1847"/>
      <c r="K114" s="1848"/>
      <c r="L114" s="1849"/>
      <c r="M114" s="1849"/>
      <c r="N114" s="1849"/>
      <c r="O114" s="1849"/>
      <c r="P114" s="1847"/>
      <c r="Q114" s="1850"/>
      <c r="R114" s="1847"/>
      <c r="S114" s="1850"/>
      <c r="T114" s="1851"/>
      <c r="U114" s="895"/>
      <c r="V114" s="1849"/>
      <c r="W114" s="1849"/>
      <c r="X114" s="1850"/>
      <c r="Y114" s="1876"/>
      <c r="Z114" s="1847"/>
      <c r="AA114" s="1847"/>
      <c r="AB114" s="1850"/>
      <c r="AC114" s="1843"/>
      <c r="AD114" s="1865"/>
      <c r="AE114" s="577"/>
      <c r="AF114" s="576"/>
      <c r="AG114" s="576"/>
    </row>
    <row r="115" spans="1:41" s="654" customFormat="1" ht="16.5" customHeight="1" x14ac:dyDescent="0.25">
      <c r="A115" s="727" t="s">
        <v>3694</v>
      </c>
      <c r="B115" s="711">
        <v>48743</v>
      </c>
      <c r="C115" s="711">
        <v>28456</v>
      </c>
      <c r="D115" s="695">
        <v>113</v>
      </c>
      <c r="E115" s="684" t="s">
        <v>3714</v>
      </c>
      <c r="F115" s="729" t="s">
        <v>3793</v>
      </c>
      <c r="G115" s="1845"/>
      <c r="H115" s="707"/>
      <c r="I115" s="679"/>
      <c r="J115" s="679"/>
      <c r="K115" s="733"/>
      <c r="L115" s="708"/>
      <c r="M115" s="708"/>
      <c r="N115" s="708"/>
      <c r="O115" s="708"/>
      <c r="P115" s="1847"/>
      <c r="Q115" s="696"/>
      <c r="R115" s="679"/>
      <c r="S115" s="696"/>
      <c r="T115" s="680"/>
      <c r="U115" s="710"/>
      <c r="V115" s="713"/>
      <c r="W115" s="1849"/>
      <c r="X115" s="1867"/>
      <c r="Y115" s="1852"/>
      <c r="Z115" s="1868"/>
      <c r="AA115" s="1847"/>
      <c r="AB115" s="1850"/>
      <c r="AC115" s="1843"/>
      <c r="AD115" s="1865"/>
    </row>
    <row r="116" spans="1:41" s="654" customFormat="1" x14ac:dyDescent="0.25">
      <c r="A116" s="726" t="s">
        <v>3694</v>
      </c>
      <c r="B116" s="895">
        <v>48743</v>
      </c>
      <c r="C116" s="895">
        <v>27639</v>
      </c>
      <c r="D116" s="1842">
        <v>120</v>
      </c>
      <c r="E116" s="1843" t="s">
        <v>3794</v>
      </c>
      <c r="F116" s="1855" t="s">
        <v>3795</v>
      </c>
      <c r="G116" s="1845"/>
      <c r="H116" s="1846"/>
      <c r="I116" s="1847"/>
      <c r="J116" s="1847"/>
      <c r="K116" s="733"/>
      <c r="L116" s="708"/>
      <c r="M116" s="708"/>
      <c r="N116" s="1849"/>
      <c r="O116" s="1849"/>
      <c r="P116" s="1847"/>
      <c r="Q116" s="1850"/>
      <c r="R116" s="1847"/>
      <c r="S116" s="1850"/>
      <c r="T116" s="1851"/>
      <c r="U116" s="895"/>
      <c r="V116" s="1863"/>
      <c r="W116" s="1849"/>
      <c r="X116" s="1867"/>
      <c r="Y116" s="1852"/>
      <c r="Z116" s="1868"/>
      <c r="AA116" s="1847"/>
      <c r="AB116" s="1850"/>
      <c r="AC116" s="1843"/>
      <c r="AD116" s="1865"/>
    </row>
    <row r="117" spans="1:41" s="654" customFormat="1" x14ac:dyDescent="0.25">
      <c r="A117" s="726" t="s">
        <v>3694</v>
      </c>
      <c r="B117" s="895">
        <v>48743</v>
      </c>
      <c r="C117" s="895">
        <v>27640</v>
      </c>
      <c r="D117" s="1842">
        <v>122</v>
      </c>
      <c r="E117" s="1843" t="s">
        <v>3796</v>
      </c>
      <c r="F117" s="1855" t="s">
        <v>3797</v>
      </c>
      <c r="G117" s="1845"/>
      <c r="H117" s="1846"/>
      <c r="I117" s="1847"/>
      <c r="J117" s="1847"/>
      <c r="K117" s="733"/>
      <c r="L117" s="708">
        <v>24</v>
      </c>
      <c r="M117" s="1849"/>
      <c r="N117" s="1849">
        <v>12</v>
      </c>
      <c r="O117" s="1849"/>
      <c r="P117" s="1847"/>
      <c r="Q117" s="1850"/>
      <c r="R117" s="1847"/>
      <c r="S117" s="1850"/>
      <c r="T117" s="1851"/>
      <c r="U117" s="895"/>
      <c r="V117" s="1849">
        <v>24</v>
      </c>
      <c r="W117" s="1849"/>
      <c r="X117" s="1867"/>
      <c r="Y117" s="1852"/>
      <c r="Z117" s="1868"/>
      <c r="AA117" s="1847"/>
      <c r="AB117" s="1850"/>
      <c r="AC117" s="1843"/>
      <c r="AD117" s="1861"/>
    </row>
    <row r="118" spans="1:41" s="654" customFormat="1" x14ac:dyDescent="0.25">
      <c r="A118" s="726" t="s">
        <v>3694</v>
      </c>
      <c r="B118" s="895">
        <v>48743</v>
      </c>
      <c r="C118" s="895">
        <v>27641</v>
      </c>
      <c r="D118" s="1842">
        <v>123</v>
      </c>
      <c r="E118" s="1843" t="s">
        <v>3798</v>
      </c>
      <c r="F118" s="1855" t="s">
        <v>3799</v>
      </c>
      <c r="G118" s="1845"/>
      <c r="H118" s="1846"/>
      <c r="I118" s="1847"/>
      <c r="J118" s="1847"/>
      <c r="K118" s="733"/>
      <c r="L118" s="708">
        <v>24</v>
      </c>
      <c r="M118" s="708"/>
      <c r="N118" s="1849">
        <v>12</v>
      </c>
      <c r="O118" s="1849"/>
      <c r="P118" s="1847"/>
      <c r="Q118" s="1850"/>
      <c r="R118" s="1847"/>
      <c r="S118" s="1850"/>
      <c r="T118" s="1851"/>
      <c r="U118" s="895"/>
      <c r="V118" s="1863">
        <v>24</v>
      </c>
      <c r="W118" s="1849"/>
      <c r="X118" s="1867"/>
      <c r="Y118" s="1852"/>
      <c r="Z118" s="1868"/>
      <c r="AA118" s="1847"/>
      <c r="AB118" s="1850"/>
      <c r="AC118" s="1843"/>
      <c r="AD118" s="1861"/>
    </row>
    <row r="119" spans="1:41" s="654" customFormat="1" x14ac:dyDescent="0.25">
      <c r="A119" s="726" t="s">
        <v>3694</v>
      </c>
      <c r="B119" s="895">
        <v>48743</v>
      </c>
      <c r="C119" s="895">
        <v>27642</v>
      </c>
      <c r="D119" s="1842">
        <v>124</v>
      </c>
      <c r="E119" s="1843" t="s">
        <v>3800</v>
      </c>
      <c r="F119" s="1855" t="s">
        <v>3801</v>
      </c>
      <c r="G119" s="1845"/>
      <c r="H119" s="1846"/>
      <c r="I119" s="1847"/>
      <c r="J119" s="1847"/>
      <c r="K119" s="733"/>
      <c r="L119" s="708">
        <v>24</v>
      </c>
      <c r="M119" s="708"/>
      <c r="N119" s="1849">
        <v>12</v>
      </c>
      <c r="O119" s="1849"/>
      <c r="P119" s="1847"/>
      <c r="Q119" s="1850"/>
      <c r="R119" s="1847"/>
      <c r="S119" s="1850"/>
      <c r="T119" s="1851"/>
      <c r="U119" s="895"/>
      <c r="V119" s="1863">
        <v>24</v>
      </c>
      <c r="W119" s="1849"/>
      <c r="X119" s="1867"/>
      <c r="Y119" s="1852"/>
      <c r="Z119" s="1868"/>
      <c r="AA119" s="1847"/>
      <c r="AB119" s="1850"/>
      <c r="AC119" s="1843"/>
      <c r="AD119" s="1861"/>
    </row>
    <row r="120" spans="1:41" s="654" customFormat="1" x14ac:dyDescent="0.25">
      <c r="A120" s="726" t="s">
        <v>3694</v>
      </c>
      <c r="B120" s="895">
        <v>48743</v>
      </c>
      <c r="C120" s="895">
        <v>27645</v>
      </c>
      <c r="D120" s="1842">
        <v>127</v>
      </c>
      <c r="E120" s="1843" t="s">
        <v>3802</v>
      </c>
      <c r="F120" s="1871" t="s">
        <v>3753</v>
      </c>
      <c r="G120" s="1845"/>
      <c r="H120" s="1846"/>
      <c r="I120" s="1847"/>
      <c r="J120" s="1846"/>
      <c r="K120" s="733"/>
      <c r="L120" s="708">
        <v>40</v>
      </c>
      <c r="M120" s="708"/>
      <c r="N120" s="1849">
        <v>24</v>
      </c>
      <c r="O120" s="1849"/>
      <c r="P120" s="1847"/>
      <c r="Q120" s="1850"/>
      <c r="R120" s="1847"/>
      <c r="S120" s="1850"/>
      <c r="T120" s="1851"/>
      <c r="U120" s="895"/>
      <c r="V120" s="1863">
        <v>48</v>
      </c>
      <c r="W120" s="1849"/>
      <c r="X120" s="1867"/>
      <c r="Y120" s="1852"/>
      <c r="Z120" s="1868"/>
      <c r="AA120" s="1847"/>
      <c r="AB120" s="1850"/>
      <c r="AC120" s="1843"/>
      <c r="AD120" s="1861"/>
    </row>
    <row r="121" spans="1:41" s="654" customFormat="1" x14ac:dyDescent="0.25">
      <c r="A121" s="726" t="s">
        <v>3694</v>
      </c>
      <c r="B121" s="895">
        <v>48743</v>
      </c>
      <c r="C121" s="895">
        <v>27649</v>
      </c>
      <c r="D121" s="1842">
        <v>128</v>
      </c>
      <c r="E121" s="1843" t="s">
        <v>3710</v>
      </c>
      <c r="F121" s="1871" t="s">
        <v>3753</v>
      </c>
      <c r="G121" s="1845"/>
      <c r="H121" s="1846"/>
      <c r="I121" s="1847"/>
      <c r="J121" s="1847"/>
      <c r="K121" s="733"/>
      <c r="L121" s="708">
        <v>40</v>
      </c>
      <c r="M121" s="708"/>
      <c r="N121" s="1849">
        <v>24</v>
      </c>
      <c r="O121" s="1849"/>
      <c r="P121" s="1847"/>
      <c r="Q121" s="1850"/>
      <c r="R121" s="1847"/>
      <c r="S121" s="1850"/>
      <c r="T121" s="1851"/>
      <c r="U121" s="895"/>
      <c r="V121" s="1863">
        <v>48</v>
      </c>
      <c r="W121" s="1849"/>
      <c r="X121" s="1867"/>
      <c r="Y121" s="1852"/>
      <c r="Z121" s="1868"/>
      <c r="AA121" s="1847"/>
      <c r="AB121" s="1850"/>
      <c r="AC121" s="1843"/>
      <c r="AD121" s="1861"/>
    </row>
    <row r="122" spans="1:41" s="654" customFormat="1" x14ac:dyDescent="0.25">
      <c r="A122" s="726" t="s">
        <v>3694</v>
      </c>
      <c r="B122" s="895">
        <v>48743</v>
      </c>
      <c r="C122" s="895">
        <v>28951</v>
      </c>
      <c r="D122" s="1842">
        <v>129</v>
      </c>
      <c r="E122" s="1843" t="s">
        <v>3711</v>
      </c>
      <c r="F122" s="1871" t="s">
        <v>3753</v>
      </c>
      <c r="G122" s="1845"/>
      <c r="H122" s="1846"/>
      <c r="I122" s="1847"/>
      <c r="J122" s="1847"/>
      <c r="K122" s="733"/>
      <c r="L122" s="708">
        <v>40</v>
      </c>
      <c r="M122" s="708"/>
      <c r="N122" s="1849">
        <v>24</v>
      </c>
      <c r="O122" s="1849"/>
      <c r="P122" s="1847"/>
      <c r="Q122" s="1850"/>
      <c r="R122" s="1847"/>
      <c r="S122" s="1850"/>
      <c r="T122" s="1851"/>
      <c r="U122" s="895"/>
      <c r="V122" s="1863">
        <v>48</v>
      </c>
      <c r="W122" s="1849"/>
      <c r="X122" s="1867"/>
      <c r="Y122" s="1852"/>
      <c r="Z122" s="1868"/>
      <c r="AA122" s="1847"/>
      <c r="AB122" s="1850"/>
      <c r="AC122" s="1843"/>
      <c r="AD122" s="1861"/>
    </row>
    <row r="123" spans="1:41" s="654" customFormat="1" x14ac:dyDescent="0.25">
      <c r="A123" s="726" t="s">
        <v>3694</v>
      </c>
      <c r="B123" s="895">
        <v>48743</v>
      </c>
      <c r="C123" s="895">
        <v>28952</v>
      </c>
      <c r="D123" s="1842">
        <v>130</v>
      </c>
      <c r="E123" s="1843" t="s">
        <v>3803</v>
      </c>
      <c r="F123" s="1871" t="s">
        <v>3804</v>
      </c>
      <c r="G123" s="1845"/>
      <c r="H123" s="1846"/>
      <c r="I123" s="1847">
        <v>43402</v>
      </c>
      <c r="J123" s="1847">
        <v>43423</v>
      </c>
      <c r="K123" s="733"/>
      <c r="L123" s="708" t="s">
        <v>3470</v>
      </c>
      <c r="M123" s="708"/>
      <c r="N123" s="1849"/>
      <c r="O123" s="1849"/>
      <c r="P123" s="1847"/>
      <c r="Q123" s="1850"/>
      <c r="R123" s="1847"/>
      <c r="S123" s="1850"/>
      <c r="T123" s="1851"/>
      <c r="U123" s="895"/>
      <c r="V123" s="1863"/>
      <c r="W123" s="1849"/>
      <c r="X123" s="1867"/>
      <c r="Y123" s="1852"/>
      <c r="Z123" s="1868"/>
      <c r="AA123" s="1847"/>
      <c r="AB123" s="1850"/>
      <c r="AC123" s="1843"/>
      <c r="AD123" s="1861"/>
    </row>
    <row r="124" spans="1:41" s="654" customFormat="1" x14ac:dyDescent="0.25">
      <c r="A124" s="726" t="s">
        <v>3694</v>
      </c>
      <c r="B124" s="895">
        <v>48743</v>
      </c>
      <c r="C124" s="895">
        <v>27658</v>
      </c>
      <c r="D124" s="1842">
        <v>205</v>
      </c>
      <c r="E124" s="1843" t="s">
        <v>3805</v>
      </c>
      <c r="F124" s="1871" t="s">
        <v>3757</v>
      </c>
      <c r="G124" s="1845"/>
      <c r="H124" s="1846"/>
      <c r="I124" s="1847"/>
      <c r="J124" s="1847"/>
      <c r="K124" s="733"/>
      <c r="L124" s="708">
        <v>24</v>
      </c>
      <c r="M124" s="708"/>
      <c r="N124" s="1849">
        <v>12</v>
      </c>
      <c r="O124" s="1849"/>
      <c r="P124" s="679"/>
      <c r="Q124" s="1850"/>
      <c r="R124" s="1847"/>
      <c r="S124" s="1850"/>
      <c r="T124" s="1851"/>
      <c r="U124" s="895"/>
      <c r="V124" s="1863">
        <v>24</v>
      </c>
      <c r="W124" s="1849"/>
      <c r="X124" s="1867"/>
      <c r="Y124" s="1852"/>
      <c r="Z124" s="1868"/>
      <c r="AA124" s="1847"/>
      <c r="AB124" s="1850"/>
      <c r="AC124" s="1843"/>
      <c r="AD124" s="1861"/>
    </row>
    <row r="125" spans="1:41" s="654" customFormat="1" x14ac:dyDescent="0.25">
      <c r="A125" s="726" t="s">
        <v>3694</v>
      </c>
      <c r="B125" s="895">
        <v>48743</v>
      </c>
      <c r="C125" s="895">
        <v>27662</v>
      </c>
      <c r="D125" s="1842">
        <v>240</v>
      </c>
      <c r="E125" s="1843" t="s">
        <v>3806</v>
      </c>
      <c r="F125" s="1871" t="s">
        <v>3807</v>
      </c>
      <c r="G125" s="1845"/>
      <c r="H125" s="1846"/>
      <c r="I125" s="1847"/>
      <c r="J125" s="1847"/>
      <c r="K125" s="733"/>
      <c r="L125" s="708"/>
      <c r="M125" s="708"/>
      <c r="N125" s="1849"/>
      <c r="O125" s="1849"/>
      <c r="P125" s="1847"/>
      <c r="Q125" s="1850"/>
      <c r="R125" s="1847"/>
      <c r="S125" s="1850"/>
      <c r="T125" s="1851"/>
      <c r="U125" s="895"/>
      <c r="V125" s="1863"/>
      <c r="W125" s="1849"/>
      <c r="X125" s="1850"/>
      <c r="Y125" s="1852"/>
      <c r="Z125" s="1847"/>
      <c r="AA125" s="1847"/>
      <c r="AB125" s="1850"/>
      <c r="AC125" s="1843"/>
      <c r="AD125" s="1861"/>
    </row>
    <row r="126" spans="1:41" s="654" customFormat="1" x14ac:dyDescent="0.25">
      <c r="A126" s="726" t="s">
        <v>3694</v>
      </c>
      <c r="B126" s="895">
        <v>48743</v>
      </c>
      <c r="C126" s="895">
        <v>27666</v>
      </c>
      <c r="D126" s="1842">
        <v>404</v>
      </c>
      <c r="E126" s="1843" t="s">
        <v>3808</v>
      </c>
      <c r="F126" s="1855" t="s">
        <v>377</v>
      </c>
      <c r="G126" s="1845"/>
      <c r="H126" s="1846"/>
      <c r="I126" s="1847"/>
      <c r="J126" s="1847"/>
      <c r="K126" s="733"/>
      <c r="L126" s="708"/>
      <c r="M126" s="708"/>
      <c r="N126" s="1849"/>
      <c r="O126" s="1849"/>
      <c r="P126" s="1847"/>
      <c r="Q126" s="1850"/>
      <c r="R126" s="1847"/>
      <c r="S126" s="1850"/>
      <c r="T126" s="1851"/>
      <c r="U126" s="895"/>
      <c r="V126" s="1863"/>
      <c r="W126" s="1849"/>
      <c r="X126" s="1850"/>
      <c r="Y126" s="1852"/>
      <c r="Z126" s="1847"/>
      <c r="AA126" s="1847"/>
      <c r="AB126" s="1850"/>
      <c r="AC126" s="1843"/>
      <c r="AD126" s="1865"/>
    </row>
    <row r="127" spans="1:41" s="654" customFormat="1" x14ac:dyDescent="0.25">
      <c r="A127" s="726" t="s">
        <v>3694</v>
      </c>
      <c r="B127" s="895">
        <v>48743</v>
      </c>
      <c r="C127" s="895">
        <v>27667</v>
      </c>
      <c r="D127" s="1842">
        <v>405</v>
      </c>
      <c r="E127" s="1843" t="s">
        <v>450</v>
      </c>
      <c r="F127" s="1877" t="s">
        <v>451</v>
      </c>
      <c r="G127" s="1845"/>
      <c r="H127" s="1846"/>
      <c r="I127" s="1847"/>
      <c r="J127" s="1847"/>
      <c r="K127" s="733"/>
      <c r="L127" s="708"/>
      <c r="M127" s="708"/>
      <c r="N127" s="1849"/>
      <c r="O127" s="1849"/>
      <c r="P127" s="1847"/>
      <c r="Q127" s="1850"/>
      <c r="R127" s="1847"/>
      <c r="S127" s="1850"/>
      <c r="T127" s="1851"/>
      <c r="U127" s="895"/>
      <c r="V127" s="1863"/>
      <c r="W127" s="1849"/>
      <c r="X127" s="1850"/>
      <c r="Y127" s="1852"/>
      <c r="Z127" s="1847"/>
      <c r="AA127" s="1847"/>
      <c r="AB127" s="1850"/>
      <c r="AC127" s="1843"/>
      <c r="AD127" s="1865"/>
    </row>
    <row r="128" spans="1:41" s="576" customFormat="1" x14ac:dyDescent="0.25">
      <c r="A128" s="726" t="s">
        <v>3694</v>
      </c>
      <c r="B128" s="895">
        <v>48743</v>
      </c>
      <c r="C128" s="895">
        <v>27668</v>
      </c>
      <c r="D128" s="1842">
        <v>406</v>
      </c>
      <c r="E128" s="1843" t="s">
        <v>452</v>
      </c>
      <c r="F128" s="1855" t="s">
        <v>453</v>
      </c>
      <c r="G128" s="1845"/>
      <c r="H128" s="1846"/>
      <c r="I128" s="1847"/>
      <c r="J128" s="1847"/>
      <c r="K128" s="733"/>
      <c r="L128" s="708"/>
      <c r="M128" s="708"/>
      <c r="N128" s="1849"/>
      <c r="O128" s="1849"/>
      <c r="P128" s="1847"/>
      <c r="Q128" s="1850"/>
      <c r="R128" s="1847"/>
      <c r="S128" s="1850"/>
      <c r="T128" s="1851"/>
      <c r="U128" s="895"/>
      <c r="V128" s="1863"/>
      <c r="W128" s="1849"/>
      <c r="X128" s="1850"/>
      <c r="Y128" s="1852"/>
      <c r="Z128" s="1847"/>
      <c r="AA128" s="1847"/>
      <c r="AB128" s="1850"/>
      <c r="AC128" s="1843"/>
      <c r="AD128" s="1865"/>
      <c r="AE128" s="654"/>
      <c r="AF128" s="654"/>
      <c r="AG128" s="654"/>
      <c r="AM128" s="578"/>
      <c r="AN128" s="578"/>
      <c r="AO128" s="578"/>
    </row>
    <row r="129" spans="1:92" x14ac:dyDescent="0.25">
      <c r="A129" s="1870" t="s">
        <v>3694</v>
      </c>
      <c r="B129" s="895">
        <v>48743</v>
      </c>
      <c r="C129" s="895">
        <v>27661</v>
      </c>
      <c r="D129" s="1842">
        <v>232</v>
      </c>
      <c r="E129" s="1843" t="s">
        <v>3809</v>
      </c>
      <c r="F129" s="1855" t="s">
        <v>3810</v>
      </c>
      <c r="G129" s="1845"/>
      <c r="H129" s="1846"/>
      <c r="I129" s="1847"/>
      <c r="J129" s="1847"/>
      <c r="K129" s="1848"/>
      <c r="L129" s="1849">
        <v>80</v>
      </c>
      <c r="M129" s="1849">
        <v>80</v>
      </c>
      <c r="N129" s="1849">
        <v>24</v>
      </c>
      <c r="O129" s="1849">
        <v>24</v>
      </c>
      <c r="P129" s="1847"/>
      <c r="Q129" s="1850"/>
      <c r="R129" s="1847"/>
      <c r="S129" s="1850"/>
      <c r="T129" s="1851"/>
      <c r="U129" s="895"/>
      <c r="V129" s="1849">
        <v>80</v>
      </c>
      <c r="W129" s="1849">
        <v>80</v>
      </c>
      <c r="X129" s="1850"/>
      <c r="Y129" s="1852"/>
      <c r="Z129" s="1847"/>
      <c r="AA129" s="1847"/>
      <c r="AB129" s="1850"/>
      <c r="AC129" s="1843"/>
      <c r="AD129" s="1865"/>
      <c r="AE129" s="577"/>
      <c r="AF129" s="576"/>
      <c r="AG129" s="576"/>
      <c r="AJ129" s="546"/>
      <c r="AN129" s="546"/>
    </row>
    <row r="130" spans="1:92" s="1" customFormat="1" ht="1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K130" s="55"/>
      <c r="AL130" s="55"/>
      <c r="AM130" s="55"/>
    </row>
    <row r="131" spans="1:92" x14ac:dyDescent="0.25">
      <c r="A131" s="2262" t="s">
        <v>3811</v>
      </c>
      <c r="B131" s="2263"/>
      <c r="C131" s="2263"/>
      <c r="D131" s="1665"/>
      <c r="E131" s="1394"/>
      <c r="F131" s="1394"/>
      <c r="G131" s="1395"/>
      <c r="H131" s="1394"/>
      <c r="I131" s="1394"/>
      <c r="J131" s="1397"/>
      <c r="K131" s="1397"/>
      <c r="L131" s="1397"/>
      <c r="M131" s="1666"/>
      <c r="N131" s="1394"/>
      <c r="O131" s="1394"/>
      <c r="P131" s="1395"/>
      <c r="Q131" s="1394"/>
      <c r="R131" s="1400"/>
      <c r="S131" s="1213"/>
      <c r="T131" s="1397"/>
      <c r="U131" s="1397"/>
      <c r="V131" s="1743"/>
      <c r="W131" s="1402"/>
      <c r="X131" s="1394"/>
      <c r="Y131" s="1394"/>
      <c r="Z131" s="1394"/>
      <c r="AA131" s="1395"/>
      <c r="AB131" s="1394"/>
      <c r="AC131" s="191"/>
      <c r="AD131" s="1"/>
      <c r="AE131" s="1"/>
      <c r="AF131" s="1"/>
      <c r="AG131" s="1"/>
      <c r="AJ131" s="546"/>
      <c r="AN131" s="546"/>
    </row>
    <row r="132" spans="1:92" s="576" customFormat="1" ht="18.7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M132" s="578"/>
      <c r="AN132" s="578"/>
      <c r="AO132" s="578"/>
    </row>
    <row r="133" spans="1:92" s="576" customFormat="1" ht="15.75" customHeight="1" x14ac:dyDescent="0.2">
      <c r="A133" s="1878" t="s">
        <v>3812</v>
      </c>
      <c r="B133" s="895">
        <v>48474</v>
      </c>
      <c r="C133" s="1859">
        <v>28000</v>
      </c>
      <c r="D133" s="1842">
        <v>128</v>
      </c>
      <c r="E133" s="1843" t="s">
        <v>3813</v>
      </c>
      <c r="F133" s="1844" t="s">
        <v>3814</v>
      </c>
      <c r="G133" s="1845" t="s">
        <v>1656</v>
      </c>
      <c r="H133" s="1846">
        <v>43369</v>
      </c>
      <c r="I133" s="1847">
        <v>43396</v>
      </c>
      <c r="J133" s="1857" t="s">
        <v>2052</v>
      </c>
      <c r="K133" s="1848"/>
      <c r="L133" s="1849">
        <v>0</v>
      </c>
      <c r="M133" s="1849">
        <v>0</v>
      </c>
      <c r="N133" s="1849">
        <v>0</v>
      </c>
      <c r="O133" s="1849">
        <v>0</v>
      </c>
      <c r="P133" s="1847" t="s">
        <v>1656</v>
      </c>
      <c r="Q133" s="1850"/>
      <c r="R133" s="1847"/>
      <c r="S133" s="1850"/>
      <c r="T133" s="1851"/>
      <c r="U133" s="895" t="s">
        <v>3667</v>
      </c>
      <c r="V133" s="1849">
        <v>8</v>
      </c>
      <c r="W133" s="1849">
        <v>8</v>
      </c>
      <c r="X133" s="1850"/>
      <c r="Y133" s="1852"/>
      <c r="Z133" s="1847"/>
      <c r="AA133" s="1850">
        <v>43557</v>
      </c>
      <c r="AB133" s="1850" t="s">
        <v>590</v>
      </c>
      <c r="AC133" s="1843"/>
      <c r="AD133" s="1861" t="s">
        <v>3815</v>
      </c>
      <c r="AE133" s="577"/>
      <c r="AM133" s="578"/>
      <c r="AN133" s="578"/>
      <c r="AO133" s="578"/>
    </row>
    <row r="134" spans="1:92" s="576" customFormat="1" ht="15" customHeight="1" x14ac:dyDescent="0.2">
      <c r="A134" s="1878" t="s">
        <v>3812</v>
      </c>
      <c r="B134" s="895">
        <v>48474</v>
      </c>
      <c r="C134" s="1859">
        <v>28003</v>
      </c>
      <c r="D134" s="1842">
        <v>131</v>
      </c>
      <c r="E134" s="1843" t="s">
        <v>3816</v>
      </c>
      <c r="F134" s="1844" t="s">
        <v>1922</v>
      </c>
      <c r="G134" s="1845" t="s">
        <v>1656</v>
      </c>
      <c r="H134" s="1846">
        <v>43412</v>
      </c>
      <c r="I134" s="1847">
        <v>43417</v>
      </c>
      <c r="J134" s="1847" t="s">
        <v>3817</v>
      </c>
      <c r="K134" s="1848"/>
      <c r="L134" s="1849">
        <v>5</v>
      </c>
      <c r="M134" s="1849">
        <v>0</v>
      </c>
      <c r="N134" s="1849">
        <v>5</v>
      </c>
      <c r="O134" s="1849">
        <v>5</v>
      </c>
      <c r="P134" s="1847" t="s">
        <v>1656</v>
      </c>
      <c r="Q134" s="1850" t="s">
        <v>590</v>
      </c>
      <c r="R134" s="1847" t="s">
        <v>590</v>
      </c>
      <c r="S134" s="1850" t="s">
        <v>590</v>
      </c>
      <c r="T134" s="1851"/>
      <c r="U134" s="1841">
        <v>28003</v>
      </c>
      <c r="V134" s="1849">
        <v>11</v>
      </c>
      <c r="W134" s="1849">
        <v>11</v>
      </c>
      <c r="X134" s="1850"/>
      <c r="Y134" s="1852"/>
      <c r="Z134" s="1847"/>
      <c r="AA134" s="1850">
        <v>43557</v>
      </c>
      <c r="AB134" s="1850" t="s">
        <v>590</v>
      </c>
      <c r="AC134" s="1843"/>
      <c r="AD134" s="1861"/>
      <c r="AE134" s="577"/>
    </row>
    <row r="135" spans="1:92" s="576" customFormat="1" ht="15" customHeight="1" x14ac:dyDescent="0.2">
      <c r="A135" s="655" t="s">
        <v>3812</v>
      </c>
      <c r="B135" s="656">
        <v>48474</v>
      </c>
      <c r="C135" s="657">
        <v>27983</v>
      </c>
      <c r="D135" s="668">
        <v>102</v>
      </c>
      <c r="E135" s="677" t="s">
        <v>3818</v>
      </c>
      <c r="F135" s="697" t="s">
        <v>3819</v>
      </c>
      <c r="G135" s="736" t="s">
        <v>1656</v>
      </c>
      <c r="H135" s="700">
        <v>43340</v>
      </c>
      <c r="I135" s="669">
        <v>43402</v>
      </c>
      <c r="J135" s="670" t="s">
        <v>3820</v>
      </c>
      <c r="K135" s="732"/>
      <c r="L135" s="671">
        <v>88</v>
      </c>
      <c r="M135" s="671">
        <v>0</v>
      </c>
      <c r="N135" s="671">
        <v>16</v>
      </c>
      <c r="O135" s="671">
        <v>0</v>
      </c>
      <c r="P135" s="672">
        <v>43476</v>
      </c>
      <c r="Q135" s="676" t="s">
        <v>590</v>
      </c>
      <c r="R135" s="672" t="s">
        <v>590</v>
      </c>
      <c r="S135" s="676" t="s">
        <v>590</v>
      </c>
      <c r="T135" s="673"/>
      <c r="U135" s="658">
        <v>27983</v>
      </c>
      <c r="V135" s="671">
        <v>128</v>
      </c>
      <c r="W135" s="671">
        <v>128</v>
      </c>
      <c r="X135" s="674">
        <v>43515</v>
      </c>
      <c r="Y135" s="675">
        <v>2</v>
      </c>
      <c r="Z135" s="669"/>
      <c r="AA135" s="669">
        <v>43518</v>
      </c>
      <c r="AB135" s="676" t="s">
        <v>590</v>
      </c>
      <c r="AC135" s="677"/>
      <c r="AD135" s="678"/>
      <c r="AM135" s="578"/>
      <c r="AN135" s="578"/>
      <c r="AO135" s="578"/>
    </row>
    <row r="136" spans="1:92" s="576" customFormat="1" ht="15" customHeight="1" x14ac:dyDescent="0.2">
      <c r="A136" s="1879" t="s">
        <v>3812</v>
      </c>
      <c r="B136" s="1880">
        <v>48474</v>
      </c>
      <c r="C136" s="1881">
        <v>27985</v>
      </c>
      <c r="D136" s="1842">
        <v>104</v>
      </c>
      <c r="E136" s="1843" t="s">
        <v>3821</v>
      </c>
      <c r="F136" s="1844" t="s">
        <v>3819</v>
      </c>
      <c r="G136" s="1845"/>
      <c r="H136" s="1882">
        <v>43340</v>
      </c>
      <c r="I136" s="1847">
        <v>43402</v>
      </c>
      <c r="J136" s="1857" t="s">
        <v>3822</v>
      </c>
      <c r="K136" s="1848"/>
      <c r="L136" s="1883">
        <v>88</v>
      </c>
      <c r="M136" s="1883">
        <v>0</v>
      </c>
      <c r="N136" s="1883">
        <v>16</v>
      </c>
      <c r="O136" s="1883">
        <v>0</v>
      </c>
      <c r="P136" s="1884">
        <v>43476</v>
      </c>
      <c r="Q136" s="1885" t="s">
        <v>590</v>
      </c>
      <c r="R136" s="1886" t="s">
        <v>590</v>
      </c>
      <c r="S136" s="1885" t="s">
        <v>590</v>
      </c>
      <c r="T136" s="1851"/>
      <c r="U136" s="1887">
        <v>27985</v>
      </c>
      <c r="V136" s="1883">
        <v>128</v>
      </c>
      <c r="W136" s="1883">
        <v>128</v>
      </c>
      <c r="X136" s="1850">
        <v>43515</v>
      </c>
      <c r="Y136" s="1852">
        <v>2</v>
      </c>
      <c r="Z136" s="1847"/>
      <c r="AA136" s="669">
        <v>43518</v>
      </c>
      <c r="AB136" s="1888" t="s">
        <v>590</v>
      </c>
      <c r="AC136" s="1843"/>
      <c r="AD136" s="1861"/>
      <c r="AE136" s="577"/>
    </row>
    <row r="137" spans="1:92" s="576" customFormat="1" ht="15" customHeight="1" x14ac:dyDescent="0.2">
      <c r="A137" s="1879" t="s">
        <v>3812</v>
      </c>
      <c r="B137" s="1880">
        <v>48474</v>
      </c>
      <c r="C137" s="1881">
        <v>27987</v>
      </c>
      <c r="D137" s="1842">
        <v>106</v>
      </c>
      <c r="E137" s="1843" t="s">
        <v>3823</v>
      </c>
      <c r="F137" s="1844" t="s">
        <v>3819</v>
      </c>
      <c r="G137" s="1845"/>
      <c r="H137" s="1882">
        <v>43340</v>
      </c>
      <c r="I137" s="1847">
        <v>43402</v>
      </c>
      <c r="J137" s="1857" t="s">
        <v>3824</v>
      </c>
      <c r="K137" s="1848"/>
      <c r="L137" s="1883">
        <v>88</v>
      </c>
      <c r="M137" s="1883">
        <v>0</v>
      </c>
      <c r="N137" s="1883">
        <v>16</v>
      </c>
      <c r="O137" s="1883">
        <v>0</v>
      </c>
      <c r="P137" s="1884">
        <v>43476</v>
      </c>
      <c r="Q137" s="1888" t="s">
        <v>590</v>
      </c>
      <c r="R137" s="1884" t="s">
        <v>590</v>
      </c>
      <c r="S137" s="1888" t="s">
        <v>590</v>
      </c>
      <c r="T137" s="1851"/>
      <c r="U137" s="1887">
        <v>27987</v>
      </c>
      <c r="V137" s="1883">
        <v>128</v>
      </c>
      <c r="W137" s="1883">
        <v>128</v>
      </c>
      <c r="X137" s="1850">
        <v>43515</v>
      </c>
      <c r="Y137" s="1852">
        <v>2</v>
      </c>
      <c r="Z137" s="1847"/>
      <c r="AA137" s="669">
        <v>43518</v>
      </c>
      <c r="AB137" s="1888" t="s">
        <v>590</v>
      </c>
      <c r="AC137" s="1843"/>
      <c r="AD137" s="1861"/>
      <c r="AM137" s="578"/>
      <c r="AN137" s="578"/>
      <c r="AO137" s="578"/>
    </row>
    <row r="138" spans="1:92" s="581" customFormat="1" ht="15" customHeight="1" x14ac:dyDescent="0.2">
      <c r="A138" s="1879" t="s">
        <v>3812</v>
      </c>
      <c r="B138" s="1889">
        <v>48474</v>
      </c>
      <c r="C138" s="1881">
        <v>27989</v>
      </c>
      <c r="D138" s="1842">
        <v>108</v>
      </c>
      <c r="E138" s="1843" t="s">
        <v>3825</v>
      </c>
      <c r="F138" s="1844" t="s">
        <v>3819</v>
      </c>
      <c r="G138" s="1845"/>
      <c r="H138" s="1882">
        <v>43340</v>
      </c>
      <c r="I138" s="1847">
        <v>43402</v>
      </c>
      <c r="J138" s="1857" t="s">
        <v>3820</v>
      </c>
      <c r="K138" s="1848"/>
      <c r="L138" s="1883">
        <v>88</v>
      </c>
      <c r="M138" s="1883">
        <v>0</v>
      </c>
      <c r="N138" s="1883">
        <v>16</v>
      </c>
      <c r="O138" s="1883">
        <v>0</v>
      </c>
      <c r="P138" s="1884">
        <v>43476</v>
      </c>
      <c r="Q138" s="1888" t="s">
        <v>590</v>
      </c>
      <c r="R138" s="1884" t="s">
        <v>590</v>
      </c>
      <c r="S138" s="1888" t="s">
        <v>590</v>
      </c>
      <c r="T138" s="1851"/>
      <c r="U138" s="659">
        <v>27989</v>
      </c>
      <c r="V138" s="1883">
        <v>128</v>
      </c>
      <c r="W138" s="1883">
        <v>128</v>
      </c>
      <c r="X138" s="1850">
        <v>43515</v>
      </c>
      <c r="Y138" s="1852">
        <v>2</v>
      </c>
      <c r="Z138" s="1847"/>
      <c r="AA138" s="679">
        <v>43518</v>
      </c>
      <c r="AB138" s="1888" t="s">
        <v>590</v>
      </c>
      <c r="AC138" s="1843"/>
      <c r="AD138" s="1861"/>
      <c r="AE138" s="577"/>
      <c r="AF138" s="576"/>
      <c r="AG138" s="576"/>
      <c r="AH138" s="576"/>
      <c r="AI138" s="576"/>
      <c r="AJ138" s="576"/>
      <c r="AK138" s="576"/>
      <c r="AL138" s="576"/>
      <c r="AM138" s="578"/>
      <c r="AN138" s="578"/>
      <c r="AO138" s="578"/>
      <c r="AP138" s="576"/>
      <c r="AQ138" s="576"/>
      <c r="AR138" s="576"/>
      <c r="AS138" s="576"/>
      <c r="AT138" s="576"/>
      <c r="AU138" s="576"/>
      <c r="AV138" s="576"/>
      <c r="AW138" s="576"/>
      <c r="AX138" s="576"/>
      <c r="AY138" s="576"/>
      <c r="AZ138" s="576"/>
      <c r="BA138" s="576"/>
      <c r="BB138" s="576"/>
      <c r="BC138" s="576"/>
      <c r="BD138" s="576"/>
      <c r="BE138" s="576"/>
      <c r="BF138" s="576"/>
      <c r="BG138" s="576"/>
      <c r="BH138" s="576"/>
      <c r="BI138" s="576"/>
      <c r="BJ138" s="576"/>
      <c r="BK138" s="576"/>
      <c r="BL138" s="576"/>
      <c r="BM138" s="576"/>
      <c r="BN138" s="576"/>
      <c r="BO138" s="576"/>
      <c r="BP138" s="576"/>
      <c r="BQ138" s="576"/>
      <c r="BR138" s="576"/>
      <c r="BS138" s="576"/>
      <c r="BT138" s="576"/>
      <c r="BU138" s="576"/>
      <c r="BV138" s="576"/>
      <c r="BW138" s="576"/>
      <c r="BX138" s="576"/>
      <c r="BY138" s="576"/>
      <c r="BZ138" s="576"/>
      <c r="CA138" s="576"/>
      <c r="CB138" s="576"/>
      <c r="CC138" s="576"/>
      <c r="CD138" s="576"/>
      <c r="CE138" s="576"/>
      <c r="CF138" s="576"/>
      <c r="CG138" s="576"/>
      <c r="CH138" s="576"/>
      <c r="CI138" s="576"/>
      <c r="CJ138" s="576"/>
      <c r="CK138" s="576"/>
      <c r="CL138" s="576"/>
      <c r="CM138" s="576"/>
      <c r="CN138" s="576"/>
    </row>
    <row r="139" spans="1:92" s="576" customFormat="1" ht="15" customHeight="1" x14ac:dyDescent="0.2">
      <c r="A139" s="660" t="s">
        <v>3812</v>
      </c>
      <c r="B139" s="661">
        <v>48474</v>
      </c>
      <c r="C139" s="662">
        <v>27992</v>
      </c>
      <c r="D139" s="695">
        <v>111</v>
      </c>
      <c r="E139" s="684" t="s">
        <v>3826</v>
      </c>
      <c r="F139" s="698" t="s">
        <v>3819</v>
      </c>
      <c r="G139" s="737"/>
      <c r="H139" s="701">
        <v>43347</v>
      </c>
      <c r="I139" s="679">
        <v>43402</v>
      </c>
      <c r="J139" s="681" t="s">
        <v>3827</v>
      </c>
      <c r="K139" s="733"/>
      <c r="L139" s="682">
        <v>33</v>
      </c>
      <c r="M139" s="682">
        <v>0</v>
      </c>
      <c r="N139" s="682">
        <v>6</v>
      </c>
      <c r="O139" s="682">
        <v>0</v>
      </c>
      <c r="P139" s="665">
        <v>43476</v>
      </c>
      <c r="Q139" s="666" t="s">
        <v>590</v>
      </c>
      <c r="R139" s="665" t="s">
        <v>590</v>
      </c>
      <c r="S139" s="666" t="s">
        <v>590</v>
      </c>
      <c r="T139" s="680"/>
      <c r="U139" s="663">
        <v>27992</v>
      </c>
      <c r="V139" s="682">
        <v>57</v>
      </c>
      <c r="W139" s="682">
        <v>57</v>
      </c>
      <c r="X139" s="1850">
        <v>43521</v>
      </c>
      <c r="Y139" s="683">
        <v>3</v>
      </c>
      <c r="Z139" s="679"/>
      <c r="AA139" s="679">
        <v>43542</v>
      </c>
      <c r="AB139" s="666" t="s">
        <v>590</v>
      </c>
      <c r="AC139" s="684"/>
      <c r="AD139" s="667"/>
      <c r="AE139" s="580"/>
      <c r="AM139" s="578"/>
      <c r="AN139" s="578"/>
      <c r="AO139" s="578"/>
    </row>
    <row r="140" spans="1:92" s="576" customFormat="1" ht="15" customHeight="1" x14ac:dyDescent="0.2">
      <c r="A140" s="1890" t="s">
        <v>3812</v>
      </c>
      <c r="B140" s="1891">
        <v>48474</v>
      </c>
      <c r="C140" s="1892">
        <v>27982</v>
      </c>
      <c r="D140" s="685">
        <v>101</v>
      </c>
      <c r="E140" s="693" t="s">
        <v>3828</v>
      </c>
      <c r="F140" s="699" t="s">
        <v>3829</v>
      </c>
      <c r="G140" s="738"/>
      <c r="H140" s="702">
        <v>43340</v>
      </c>
      <c r="I140" s="686">
        <v>43399</v>
      </c>
      <c r="J140" s="687" t="s">
        <v>3820</v>
      </c>
      <c r="K140" s="734"/>
      <c r="L140" s="688">
        <v>44</v>
      </c>
      <c r="M140" s="688">
        <v>0</v>
      </c>
      <c r="N140" s="688">
        <v>20</v>
      </c>
      <c r="O140" s="688">
        <v>0</v>
      </c>
      <c r="P140" s="689">
        <v>43479</v>
      </c>
      <c r="Q140" s="690" t="s">
        <v>590</v>
      </c>
      <c r="R140" s="689" t="s">
        <v>590</v>
      </c>
      <c r="S140" s="690" t="s">
        <v>590</v>
      </c>
      <c r="T140" s="691"/>
      <c r="U140" s="664">
        <v>27982</v>
      </c>
      <c r="V140" s="688">
        <v>45</v>
      </c>
      <c r="W140" s="688">
        <v>45</v>
      </c>
      <c r="X140" s="1850">
        <v>43515</v>
      </c>
      <c r="Y140" s="692">
        <v>2</v>
      </c>
      <c r="Z140" s="686"/>
      <c r="AA140" s="679">
        <v>43518</v>
      </c>
      <c r="AB140" s="690" t="s">
        <v>590</v>
      </c>
      <c r="AC140" s="693"/>
      <c r="AD140" s="694"/>
      <c r="AE140" s="580"/>
      <c r="AM140" s="578"/>
      <c r="AN140" s="578"/>
      <c r="AO140" s="578"/>
    </row>
    <row r="141" spans="1:92" s="576" customFormat="1" ht="15" customHeight="1" x14ac:dyDescent="0.2">
      <c r="A141" s="1879" t="s">
        <v>3812</v>
      </c>
      <c r="B141" s="1880">
        <v>48474</v>
      </c>
      <c r="C141" s="1881">
        <v>27984</v>
      </c>
      <c r="D141" s="1842">
        <v>103</v>
      </c>
      <c r="E141" s="1843" t="s">
        <v>3830</v>
      </c>
      <c r="F141" s="1844" t="s">
        <v>3829</v>
      </c>
      <c r="G141" s="1845"/>
      <c r="H141" s="1882">
        <v>43340</v>
      </c>
      <c r="I141" s="1847">
        <v>43399</v>
      </c>
      <c r="J141" s="1857" t="s">
        <v>3820</v>
      </c>
      <c r="K141" s="1848"/>
      <c r="L141" s="1883">
        <v>44</v>
      </c>
      <c r="M141" s="1883">
        <v>0</v>
      </c>
      <c r="N141" s="1883">
        <v>20</v>
      </c>
      <c r="O141" s="1883">
        <v>0</v>
      </c>
      <c r="P141" s="1884">
        <v>43479</v>
      </c>
      <c r="Q141" s="1888" t="s">
        <v>590</v>
      </c>
      <c r="R141" s="1884" t="s">
        <v>590</v>
      </c>
      <c r="S141" s="1888" t="s">
        <v>590</v>
      </c>
      <c r="T141" s="1851"/>
      <c r="U141" s="1887">
        <v>27984</v>
      </c>
      <c r="V141" s="1883">
        <v>45</v>
      </c>
      <c r="W141" s="1883">
        <v>45</v>
      </c>
      <c r="X141" s="1850">
        <v>43515</v>
      </c>
      <c r="Y141" s="1852">
        <v>2</v>
      </c>
      <c r="Z141" s="1847"/>
      <c r="AA141" s="679">
        <v>43518</v>
      </c>
      <c r="AB141" s="690" t="s">
        <v>590</v>
      </c>
      <c r="AC141" s="1843"/>
      <c r="AD141" s="1861"/>
      <c r="AE141" s="577"/>
      <c r="AM141" s="578"/>
      <c r="AN141" s="578"/>
      <c r="AO141" s="578"/>
    </row>
    <row r="142" spans="1:92" s="576" customFormat="1" ht="15" customHeight="1" x14ac:dyDescent="0.2">
      <c r="A142" s="660" t="s">
        <v>3812</v>
      </c>
      <c r="B142" s="661">
        <v>48474</v>
      </c>
      <c r="C142" s="662">
        <v>27986</v>
      </c>
      <c r="D142" s="695">
        <v>105</v>
      </c>
      <c r="E142" s="684" t="s">
        <v>3831</v>
      </c>
      <c r="F142" s="698" t="s">
        <v>3829</v>
      </c>
      <c r="G142" s="737"/>
      <c r="H142" s="701">
        <v>43340</v>
      </c>
      <c r="I142" s="679">
        <v>43399</v>
      </c>
      <c r="J142" s="681" t="s">
        <v>3820</v>
      </c>
      <c r="K142" s="733"/>
      <c r="L142" s="682">
        <v>44</v>
      </c>
      <c r="M142" s="682">
        <v>0</v>
      </c>
      <c r="N142" s="682">
        <v>20</v>
      </c>
      <c r="O142" s="682">
        <v>0</v>
      </c>
      <c r="P142" s="665">
        <v>43479</v>
      </c>
      <c r="Q142" s="666" t="s">
        <v>590</v>
      </c>
      <c r="R142" s="665" t="s">
        <v>590</v>
      </c>
      <c r="S142" s="666" t="s">
        <v>590</v>
      </c>
      <c r="T142" s="680"/>
      <c r="U142" s="663">
        <v>27986</v>
      </c>
      <c r="V142" s="682">
        <v>45</v>
      </c>
      <c r="W142" s="682">
        <v>45</v>
      </c>
      <c r="X142" s="1850">
        <v>43515</v>
      </c>
      <c r="Y142" s="683">
        <v>2</v>
      </c>
      <c r="Z142" s="679"/>
      <c r="AA142" s="679">
        <v>43518</v>
      </c>
      <c r="AB142" s="690" t="s">
        <v>590</v>
      </c>
      <c r="AC142" s="684"/>
      <c r="AD142" s="667"/>
      <c r="AE142" s="577"/>
      <c r="AM142" s="578"/>
      <c r="AN142" s="578"/>
      <c r="AO142" s="578"/>
    </row>
    <row r="143" spans="1:92" s="576" customFormat="1" ht="15" customHeight="1" x14ac:dyDescent="0.2">
      <c r="A143" s="1879" t="s">
        <v>3812</v>
      </c>
      <c r="B143" s="1880">
        <v>48474</v>
      </c>
      <c r="C143" s="1881">
        <v>27988</v>
      </c>
      <c r="D143" s="1842">
        <v>107</v>
      </c>
      <c r="E143" s="1843" t="s">
        <v>3832</v>
      </c>
      <c r="F143" s="1844" t="s">
        <v>3829</v>
      </c>
      <c r="G143" s="1845"/>
      <c r="H143" s="1882">
        <v>43340</v>
      </c>
      <c r="I143" s="1847">
        <v>43399</v>
      </c>
      <c r="J143" s="1857" t="s">
        <v>3820</v>
      </c>
      <c r="K143" s="1848"/>
      <c r="L143" s="1883">
        <v>44</v>
      </c>
      <c r="M143" s="1883">
        <v>0</v>
      </c>
      <c r="N143" s="1883">
        <v>20</v>
      </c>
      <c r="O143" s="1883">
        <v>0</v>
      </c>
      <c r="P143" s="1884">
        <v>43479</v>
      </c>
      <c r="Q143" s="1888" t="s">
        <v>590</v>
      </c>
      <c r="R143" s="1884" t="s">
        <v>590</v>
      </c>
      <c r="S143" s="1888" t="s">
        <v>590</v>
      </c>
      <c r="T143" s="1851"/>
      <c r="U143" s="1887">
        <v>27988</v>
      </c>
      <c r="V143" s="1883">
        <v>45</v>
      </c>
      <c r="W143" s="1883">
        <v>45</v>
      </c>
      <c r="X143" s="1850">
        <v>43515</v>
      </c>
      <c r="Y143" s="1852">
        <v>2</v>
      </c>
      <c r="Z143" s="1847"/>
      <c r="AA143" s="679">
        <v>43518</v>
      </c>
      <c r="AB143" s="690" t="s">
        <v>590</v>
      </c>
      <c r="AC143" s="1843"/>
      <c r="AD143" s="1861"/>
      <c r="AE143" s="577"/>
      <c r="AM143" s="578"/>
      <c r="AN143" s="578"/>
      <c r="AO143" s="578"/>
    </row>
    <row r="144" spans="1:92" s="576" customFormat="1" ht="16.5" customHeight="1" x14ac:dyDescent="0.2">
      <c r="A144" s="1879" t="s">
        <v>3812</v>
      </c>
      <c r="B144" s="1880">
        <v>48474</v>
      </c>
      <c r="C144" s="1881">
        <v>28969</v>
      </c>
      <c r="D144" s="1842">
        <v>112</v>
      </c>
      <c r="E144" s="1843" t="s">
        <v>3833</v>
      </c>
      <c r="F144" s="1844" t="s">
        <v>3829</v>
      </c>
      <c r="G144" s="1845"/>
      <c r="H144" s="1882">
        <v>43342</v>
      </c>
      <c r="I144" s="1847">
        <v>43399</v>
      </c>
      <c r="J144" s="1847" t="s">
        <v>3834</v>
      </c>
      <c r="K144" s="1848"/>
      <c r="L144" s="1883">
        <v>44</v>
      </c>
      <c r="M144" s="1883">
        <v>0</v>
      </c>
      <c r="N144" s="1883">
        <v>20</v>
      </c>
      <c r="O144" s="1883">
        <v>0</v>
      </c>
      <c r="P144" s="1884">
        <v>43479</v>
      </c>
      <c r="Q144" s="1888" t="s">
        <v>590</v>
      </c>
      <c r="R144" s="1884" t="s">
        <v>590</v>
      </c>
      <c r="S144" s="1888" t="s">
        <v>590</v>
      </c>
      <c r="T144" s="1851"/>
      <c r="U144" s="1887">
        <v>28969</v>
      </c>
      <c r="V144" s="1883">
        <v>45</v>
      </c>
      <c r="W144" s="1883">
        <v>45</v>
      </c>
      <c r="X144" s="1850">
        <v>43515</v>
      </c>
      <c r="Y144" s="1852">
        <v>2</v>
      </c>
      <c r="Z144" s="1847"/>
      <c r="AA144" s="679">
        <v>43518</v>
      </c>
      <c r="AB144" s="690" t="s">
        <v>590</v>
      </c>
      <c r="AC144" s="1843"/>
      <c r="AD144" s="1861"/>
      <c r="AE144" s="577"/>
      <c r="AM144" s="578"/>
      <c r="AN144" s="578"/>
      <c r="AO144" s="578"/>
    </row>
    <row r="145" spans="1:41" s="576" customFormat="1" ht="15" customHeight="1" x14ac:dyDescent="0.2">
      <c r="A145" s="1879" t="s">
        <v>3812</v>
      </c>
      <c r="B145" s="1880">
        <v>48474</v>
      </c>
      <c r="C145" s="1881">
        <v>28970</v>
      </c>
      <c r="D145" s="1842">
        <v>113</v>
      </c>
      <c r="E145" s="1843" t="s">
        <v>3835</v>
      </c>
      <c r="F145" s="1844" t="s">
        <v>3829</v>
      </c>
      <c r="G145" s="1845"/>
      <c r="H145" s="1882">
        <v>43342</v>
      </c>
      <c r="I145" s="1847">
        <v>43399</v>
      </c>
      <c r="J145" s="1847" t="s">
        <v>3834</v>
      </c>
      <c r="K145" s="1848"/>
      <c r="L145" s="1883">
        <v>44</v>
      </c>
      <c r="M145" s="1883">
        <v>0</v>
      </c>
      <c r="N145" s="1883">
        <v>20</v>
      </c>
      <c r="O145" s="1883">
        <v>0</v>
      </c>
      <c r="P145" s="1884">
        <v>43479</v>
      </c>
      <c r="Q145" s="1888" t="s">
        <v>590</v>
      </c>
      <c r="R145" s="1884" t="s">
        <v>590</v>
      </c>
      <c r="S145" s="1888" t="s">
        <v>590</v>
      </c>
      <c r="T145" s="1851"/>
      <c r="U145" s="1887">
        <v>28970</v>
      </c>
      <c r="V145" s="1883">
        <v>45</v>
      </c>
      <c r="W145" s="1883">
        <v>45</v>
      </c>
      <c r="X145" s="1850">
        <v>43515</v>
      </c>
      <c r="Y145" s="1852">
        <v>2</v>
      </c>
      <c r="Z145" s="1847"/>
      <c r="AA145" s="679">
        <v>43518</v>
      </c>
      <c r="AB145" s="690" t="s">
        <v>590</v>
      </c>
      <c r="AC145" s="1843"/>
      <c r="AD145" s="1861"/>
      <c r="AE145" s="577"/>
      <c r="AM145" s="578"/>
      <c r="AN145" s="578"/>
      <c r="AO145" s="578"/>
    </row>
    <row r="146" spans="1:41" s="576" customFormat="1" ht="15" customHeight="1" x14ac:dyDescent="0.2">
      <c r="A146" s="1879" t="s">
        <v>3812</v>
      </c>
      <c r="B146" s="1880">
        <v>48474</v>
      </c>
      <c r="C146" s="1881">
        <v>28971</v>
      </c>
      <c r="D146" s="1842">
        <v>114</v>
      </c>
      <c r="E146" s="1843" t="s">
        <v>3836</v>
      </c>
      <c r="F146" s="1844" t="s">
        <v>3829</v>
      </c>
      <c r="G146" s="1845"/>
      <c r="H146" s="1882">
        <v>43342</v>
      </c>
      <c r="I146" s="1847">
        <v>43399</v>
      </c>
      <c r="J146" s="1847" t="s">
        <v>3834</v>
      </c>
      <c r="K146" s="1848"/>
      <c r="L146" s="1883">
        <v>44</v>
      </c>
      <c r="M146" s="1883">
        <v>0</v>
      </c>
      <c r="N146" s="1883">
        <v>20</v>
      </c>
      <c r="O146" s="1883">
        <v>0</v>
      </c>
      <c r="P146" s="1884">
        <v>43479</v>
      </c>
      <c r="Q146" s="1888" t="s">
        <v>590</v>
      </c>
      <c r="R146" s="1884" t="s">
        <v>590</v>
      </c>
      <c r="S146" s="1888" t="s">
        <v>590</v>
      </c>
      <c r="T146" s="1851"/>
      <c r="U146" s="658">
        <v>28971</v>
      </c>
      <c r="V146" s="1883">
        <v>45</v>
      </c>
      <c r="W146" s="1883">
        <v>45</v>
      </c>
      <c r="X146" s="1850">
        <v>43515</v>
      </c>
      <c r="Y146" s="1852">
        <v>2</v>
      </c>
      <c r="Z146" s="1847"/>
      <c r="AA146" s="679">
        <v>43518</v>
      </c>
      <c r="AB146" s="690" t="s">
        <v>590</v>
      </c>
      <c r="AC146" s="1843"/>
      <c r="AD146" s="1861"/>
      <c r="AE146" s="577"/>
      <c r="AM146" s="578"/>
      <c r="AN146" s="578"/>
      <c r="AO146" s="578"/>
    </row>
    <row r="147" spans="1:41" s="576" customFormat="1" ht="17.25" customHeight="1" x14ac:dyDescent="0.2">
      <c r="A147" s="1879" t="s">
        <v>3812</v>
      </c>
      <c r="B147" s="894">
        <v>48474</v>
      </c>
      <c r="C147" s="1893">
        <v>28972</v>
      </c>
      <c r="D147" s="1842">
        <v>115</v>
      </c>
      <c r="E147" s="1843" t="s">
        <v>3837</v>
      </c>
      <c r="F147" s="1894" t="s">
        <v>3829</v>
      </c>
      <c r="G147" s="1845"/>
      <c r="H147" s="1846">
        <v>43342</v>
      </c>
      <c r="I147" s="1847">
        <v>43399</v>
      </c>
      <c r="J147" s="1847" t="s">
        <v>3834</v>
      </c>
      <c r="K147" s="1848"/>
      <c r="L147" s="1849">
        <v>44</v>
      </c>
      <c r="M147" s="1849">
        <v>0</v>
      </c>
      <c r="N147" s="1849">
        <v>20</v>
      </c>
      <c r="O147" s="1849">
        <v>0</v>
      </c>
      <c r="P147" s="1847">
        <v>43479</v>
      </c>
      <c r="Q147" s="1850" t="s">
        <v>590</v>
      </c>
      <c r="R147" s="1847" t="s">
        <v>590</v>
      </c>
      <c r="S147" s="1850" t="s">
        <v>590</v>
      </c>
      <c r="T147" s="1851"/>
      <c r="U147" s="740">
        <v>28972</v>
      </c>
      <c r="V147" s="1849">
        <v>45</v>
      </c>
      <c r="W147" s="1849">
        <v>45</v>
      </c>
      <c r="X147" s="1850">
        <v>43515</v>
      </c>
      <c r="Y147" s="1852">
        <v>2</v>
      </c>
      <c r="Z147" s="1847"/>
      <c r="AA147" s="679">
        <v>43518</v>
      </c>
      <c r="AB147" s="704" t="s">
        <v>590</v>
      </c>
      <c r="AC147" s="1843"/>
      <c r="AD147" s="1861"/>
      <c r="AE147" s="577"/>
      <c r="AM147" s="578"/>
      <c r="AN147" s="578"/>
      <c r="AO147" s="578"/>
    </row>
    <row r="148" spans="1:41" s="576" customFormat="1" ht="18.75" customHeight="1" x14ac:dyDescent="0.2">
      <c r="A148" s="1878" t="s">
        <v>3812</v>
      </c>
      <c r="B148" s="895">
        <v>48474</v>
      </c>
      <c r="C148" s="1841">
        <v>27993</v>
      </c>
      <c r="D148" s="1842">
        <v>121</v>
      </c>
      <c r="E148" s="1843" t="s">
        <v>3838</v>
      </c>
      <c r="F148" s="1844" t="s">
        <v>3839</v>
      </c>
      <c r="G148" s="1845"/>
      <c r="H148" s="1846">
        <v>43363</v>
      </c>
      <c r="I148" s="1847">
        <v>43392</v>
      </c>
      <c r="J148" s="1857" t="s">
        <v>3840</v>
      </c>
      <c r="K148" s="1848"/>
      <c r="L148" s="1849">
        <v>204</v>
      </c>
      <c r="M148" s="1849">
        <v>0</v>
      </c>
      <c r="N148" s="1849">
        <v>199</v>
      </c>
      <c r="O148" s="1849">
        <v>0</v>
      </c>
      <c r="P148" s="1847">
        <v>43479</v>
      </c>
      <c r="Q148" s="1850" t="s">
        <v>590</v>
      </c>
      <c r="R148" s="1847" t="s">
        <v>590</v>
      </c>
      <c r="S148" s="1850" t="s">
        <v>590</v>
      </c>
      <c r="T148" s="1851"/>
      <c r="U148" s="1841">
        <v>27993</v>
      </c>
      <c r="V148" s="1849">
        <v>355</v>
      </c>
      <c r="W148" s="1849">
        <v>355</v>
      </c>
      <c r="X148" s="1850">
        <v>43524</v>
      </c>
      <c r="Y148" s="1852">
        <v>3</v>
      </c>
      <c r="Z148" s="1847" t="s">
        <v>1656</v>
      </c>
      <c r="AA148" s="679">
        <v>43557</v>
      </c>
      <c r="AB148" s="1850" t="s">
        <v>590</v>
      </c>
      <c r="AC148" s="1843"/>
      <c r="AD148" s="1861"/>
      <c r="AE148" s="577"/>
      <c r="AM148" s="578"/>
      <c r="AN148" s="578"/>
      <c r="AO148" s="578"/>
    </row>
    <row r="149" spans="1:41" s="576" customFormat="1" ht="15" customHeight="1" x14ac:dyDescent="0.2">
      <c r="A149" s="1878" t="s">
        <v>3812</v>
      </c>
      <c r="B149" s="895">
        <v>48474</v>
      </c>
      <c r="C149" s="1841">
        <v>27998</v>
      </c>
      <c r="D149" s="1842">
        <v>126</v>
      </c>
      <c r="E149" s="1843" t="s">
        <v>3841</v>
      </c>
      <c r="F149" s="1844" t="s">
        <v>3842</v>
      </c>
      <c r="G149" s="1845"/>
      <c r="H149" s="1846">
        <v>43360</v>
      </c>
      <c r="I149" s="1847">
        <v>43399</v>
      </c>
      <c r="J149" s="1857" t="s">
        <v>3834</v>
      </c>
      <c r="K149" s="1848"/>
      <c r="L149" s="1849">
        <v>94</v>
      </c>
      <c r="M149" s="1849">
        <v>0</v>
      </c>
      <c r="N149" s="1849">
        <v>51</v>
      </c>
      <c r="O149" s="1849">
        <v>0</v>
      </c>
      <c r="P149" s="1847">
        <v>43483</v>
      </c>
      <c r="Q149" s="1850" t="s">
        <v>590</v>
      </c>
      <c r="R149" s="1847" t="s">
        <v>590</v>
      </c>
      <c r="S149" s="1850" t="s">
        <v>590</v>
      </c>
      <c r="T149" s="1851"/>
      <c r="U149" s="1841">
        <v>27998</v>
      </c>
      <c r="V149" s="1849">
        <v>147</v>
      </c>
      <c r="W149" s="1849">
        <v>147</v>
      </c>
      <c r="X149" s="1850">
        <v>43524</v>
      </c>
      <c r="Y149" s="1852">
        <v>4</v>
      </c>
      <c r="Z149" s="1847" t="s">
        <v>1656</v>
      </c>
      <c r="AA149" s="1847">
        <v>43532</v>
      </c>
      <c r="AB149" s="1850" t="s">
        <v>590</v>
      </c>
      <c r="AC149" s="1843"/>
      <c r="AD149" s="1861" t="s">
        <v>3843</v>
      </c>
      <c r="AE149" s="577"/>
      <c r="AM149" s="578"/>
      <c r="AN149" s="578"/>
      <c r="AO149" s="578"/>
    </row>
    <row r="150" spans="1:41" s="576" customFormat="1" ht="15" customHeight="1" x14ac:dyDescent="0.2">
      <c r="A150" s="739" t="s">
        <v>3812</v>
      </c>
      <c r="B150" s="705">
        <v>48474</v>
      </c>
      <c r="C150" s="706">
        <v>29140</v>
      </c>
      <c r="D150" s="695">
        <v>127</v>
      </c>
      <c r="E150" s="684" t="s">
        <v>3844</v>
      </c>
      <c r="F150" s="698" t="s">
        <v>3845</v>
      </c>
      <c r="G150" s="737"/>
      <c r="H150" s="707">
        <v>43371</v>
      </c>
      <c r="I150" s="679">
        <v>43402</v>
      </c>
      <c r="J150" s="681" t="s">
        <v>3846</v>
      </c>
      <c r="K150" s="733"/>
      <c r="L150" s="708">
        <v>91</v>
      </c>
      <c r="M150" s="708">
        <v>0</v>
      </c>
      <c r="N150" s="708">
        <v>15</v>
      </c>
      <c r="O150" s="708">
        <v>0</v>
      </c>
      <c r="P150" s="679">
        <v>43483</v>
      </c>
      <c r="Q150" s="696" t="s">
        <v>590</v>
      </c>
      <c r="R150" s="679" t="s">
        <v>590</v>
      </c>
      <c r="S150" s="696" t="s">
        <v>590</v>
      </c>
      <c r="T150" s="680"/>
      <c r="U150" s="706">
        <v>29140</v>
      </c>
      <c r="V150" s="708">
        <v>131</v>
      </c>
      <c r="W150" s="708">
        <v>131</v>
      </c>
      <c r="X150" s="696">
        <v>43524</v>
      </c>
      <c r="Y150" s="683">
        <v>4</v>
      </c>
      <c r="Z150" s="679"/>
      <c r="AA150" s="679">
        <v>43532</v>
      </c>
      <c r="AB150" s="696" t="s">
        <v>590</v>
      </c>
      <c r="AC150" s="684"/>
      <c r="AD150" s="667" t="s">
        <v>3847</v>
      </c>
      <c r="AE150" s="577"/>
      <c r="AM150" s="578"/>
      <c r="AN150" s="578"/>
      <c r="AO150" s="578"/>
    </row>
    <row r="151" spans="1:41" s="576" customFormat="1" ht="15" customHeight="1" x14ac:dyDescent="0.2">
      <c r="A151" s="1878" t="s">
        <v>3812</v>
      </c>
      <c r="B151" s="1840">
        <v>48474</v>
      </c>
      <c r="C151" s="1841">
        <v>28002</v>
      </c>
      <c r="D151" s="1842">
        <v>130</v>
      </c>
      <c r="E151" s="1843" t="s">
        <v>3848</v>
      </c>
      <c r="F151" s="1844" t="s">
        <v>3849</v>
      </c>
      <c r="G151" s="1845"/>
      <c r="H151" s="1846">
        <v>43347</v>
      </c>
      <c r="I151" s="1847">
        <v>43399</v>
      </c>
      <c r="J151" s="1857" t="s">
        <v>3834</v>
      </c>
      <c r="K151" s="1848"/>
      <c r="L151" s="1849">
        <v>60</v>
      </c>
      <c r="M151" s="1849">
        <v>0</v>
      </c>
      <c r="N151" s="1849">
        <v>70</v>
      </c>
      <c r="O151" s="1849">
        <v>0</v>
      </c>
      <c r="P151" s="1847">
        <v>43483</v>
      </c>
      <c r="Q151" s="1850" t="s">
        <v>590</v>
      </c>
      <c r="R151" s="1847" t="s">
        <v>590</v>
      </c>
      <c r="S151" s="1850" t="s">
        <v>590</v>
      </c>
      <c r="T151" s="1851"/>
      <c r="U151" s="1841">
        <v>28002</v>
      </c>
      <c r="V151" s="1849">
        <v>77</v>
      </c>
      <c r="W151" s="1849">
        <v>77</v>
      </c>
      <c r="X151" s="1850">
        <v>43524</v>
      </c>
      <c r="Y151" s="1852">
        <v>4</v>
      </c>
      <c r="Z151" s="1847" t="s">
        <v>1656</v>
      </c>
      <c r="AA151" s="1847">
        <v>43557</v>
      </c>
      <c r="AB151" s="1850" t="s">
        <v>590</v>
      </c>
      <c r="AC151" s="1843"/>
      <c r="AD151" s="1861" t="s">
        <v>3850</v>
      </c>
      <c r="AE151" s="577"/>
      <c r="AM151" s="578"/>
      <c r="AN151" s="578"/>
      <c r="AO151" s="578"/>
    </row>
    <row r="152" spans="1:41" s="576" customFormat="1" ht="15" customHeight="1" x14ac:dyDescent="0.2">
      <c r="A152" s="1878" t="s">
        <v>3812</v>
      </c>
      <c r="B152" s="1840">
        <v>48474</v>
      </c>
      <c r="C152" s="1841">
        <v>28973</v>
      </c>
      <c r="D152" s="1842">
        <v>132</v>
      </c>
      <c r="E152" s="1843" t="s">
        <v>3851</v>
      </c>
      <c r="F152" s="1844" t="s">
        <v>3852</v>
      </c>
      <c r="G152" s="1845"/>
      <c r="H152" s="1846">
        <v>43376</v>
      </c>
      <c r="I152" s="1847">
        <v>43402</v>
      </c>
      <c r="J152" s="1857" t="s">
        <v>3827</v>
      </c>
      <c r="K152" s="1848"/>
      <c r="L152" s="1849">
        <v>71</v>
      </c>
      <c r="M152" s="1849">
        <v>0</v>
      </c>
      <c r="N152" s="1849">
        <v>15</v>
      </c>
      <c r="O152" s="1849">
        <v>0</v>
      </c>
      <c r="P152" s="1847">
        <v>43483</v>
      </c>
      <c r="Q152" s="1850" t="s">
        <v>590</v>
      </c>
      <c r="R152" s="1847" t="s">
        <v>590</v>
      </c>
      <c r="S152" s="1850" t="s">
        <v>590</v>
      </c>
      <c r="T152" s="1851"/>
      <c r="U152" s="1841">
        <v>28973</v>
      </c>
      <c r="V152" s="1849">
        <v>120</v>
      </c>
      <c r="W152" s="1849">
        <v>120</v>
      </c>
      <c r="X152" s="1850">
        <v>43524</v>
      </c>
      <c r="Y152" s="1852">
        <v>4</v>
      </c>
      <c r="Z152" s="1847" t="s">
        <v>1656</v>
      </c>
      <c r="AA152" s="1847">
        <v>43532</v>
      </c>
      <c r="AB152" s="1850" t="s">
        <v>590</v>
      </c>
      <c r="AC152" s="1843"/>
      <c r="AD152" s="1861" t="s">
        <v>3847</v>
      </c>
      <c r="AE152" s="577"/>
      <c r="AM152" s="578"/>
      <c r="AN152" s="578"/>
      <c r="AO152" s="578"/>
    </row>
    <row r="153" spans="1:41" s="576" customFormat="1" ht="15" customHeight="1" x14ac:dyDescent="0.2">
      <c r="A153" s="1878" t="s">
        <v>3812</v>
      </c>
      <c r="B153" s="1840">
        <v>48474</v>
      </c>
      <c r="C153" s="1841">
        <v>27990</v>
      </c>
      <c r="D153" s="1842">
        <v>109</v>
      </c>
      <c r="E153" s="1843" t="s">
        <v>3853</v>
      </c>
      <c r="F153" s="1844" t="s">
        <v>3854</v>
      </c>
      <c r="G153" s="1845"/>
      <c r="H153" s="1846">
        <v>43357</v>
      </c>
      <c r="I153" s="1847">
        <v>43396</v>
      </c>
      <c r="J153" s="1847" t="s">
        <v>3579</v>
      </c>
      <c r="K153" s="1848"/>
      <c r="L153" s="1849">
        <v>0</v>
      </c>
      <c r="M153" s="1849">
        <v>0</v>
      </c>
      <c r="N153" s="1849">
        <v>10</v>
      </c>
      <c r="O153" s="1849">
        <v>0</v>
      </c>
      <c r="P153" s="1847">
        <v>43486</v>
      </c>
      <c r="Q153" s="1850" t="s">
        <v>590</v>
      </c>
      <c r="R153" s="1847" t="s">
        <v>590</v>
      </c>
      <c r="S153" s="1850" t="s">
        <v>590</v>
      </c>
      <c r="T153" s="1851"/>
      <c r="U153" s="1841">
        <v>27990</v>
      </c>
      <c r="V153" s="1849">
        <v>16</v>
      </c>
      <c r="W153" s="1849">
        <v>16</v>
      </c>
      <c r="X153" s="1850">
        <v>43529</v>
      </c>
      <c r="Y153" s="1852">
        <v>1</v>
      </c>
      <c r="Z153" s="1847"/>
      <c r="AA153" s="1847">
        <v>43532</v>
      </c>
      <c r="AB153" s="1850" t="s">
        <v>590</v>
      </c>
      <c r="AC153" s="1843"/>
      <c r="AD153" s="1861" t="s">
        <v>3855</v>
      </c>
      <c r="AE153" s="577"/>
      <c r="AM153" s="578"/>
      <c r="AN153" s="578"/>
      <c r="AO153" s="578"/>
    </row>
    <row r="154" spans="1:41" s="576" customFormat="1" ht="15" customHeight="1" x14ac:dyDescent="0.2">
      <c r="A154" s="1878" t="s">
        <v>3812</v>
      </c>
      <c r="B154" s="1840">
        <v>48474</v>
      </c>
      <c r="C154" s="1841">
        <v>27991</v>
      </c>
      <c r="D154" s="1842">
        <v>110</v>
      </c>
      <c r="E154" s="1843" t="s">
        <v>3856</v>
      </c>
      <c r="F154" s="1844" t="s">
        <v>3857</v>
      </c>
      <c r="G154" s="1845"/>
      <c r="H154" s="1846">
        <v>43399</v>
      </c>
      <c r="I154" s="1847">
        <v>43404</v>
      </c>
      <c r="J154" s="1857" t="s">
        <v>3824</v>
      </c>
      <c r="K154" s="1848"/>
      <c r="L154" s="1849">
        <v>203</v>
      </c>
      <c r="M154" s="1849">
        <v>0</v>
      </c>
      <c r="N154" s="1849">
        <v>50</v>
      </c>
      <c r="O154" s="1849">
        <v>0</v>
      </c>
      <c r="P154" s="1847">
        <v>43486</v>
      </c>
      <c r="Q154" s="1850" t="s">
        <v>590</v>
      </c>
      <c r="R154" s="1847" t="s">
        <v>590</v>
      </c>
      <c r="S154" s="1850" t="s">
        <v>590</v>
      </c>
      <c r="T154" s="1851"/>
      <c r="U154" s="1841">
        <v>27991</v>
      </c>
      <c r="V154" s="1849">
        <v>250</v>
      </c>
      <c r="W154" s="1849">
        <v>250</v>
      </c>
      <c r="X154" s="1850">
        <v>43522</v>
      </c>
      <c r="Y154" s="1852">
        <v>2.1</v>
      </c>
      <c r="Z154" s="1847"/>
      <c r="AA154" s="1847">
        <v>43523</v>
      </c>
      <c r="AB154" s="1850" t="s">
        <v>590</v>
      </c>
      <c r="AC154" s="1843"/>
      <c r="AD154" s="1861"/>
      <c r="AE154" s="577"/>
      <c r="AM154" s="578"/>
      <c r="AN154" s="578"/>
      <c r="AO154" s="578"/>
    </row>
    <row r="155" spans="1:41" s="576" customFormat="1" ht="15" customHeight="1" x14ac:dyDescent="0.2">
      <c r="A155" s="1878" t="s">
        <v>3812</v>
      </c>
      <c r="B155" s="1840">
        <v>48474</v>
      </c>
      <c r="C155" s="895">
        <v>28467</v>
      </c>
      <c r="D155" s="1842" t="s">
        <v>2637</v>
      </c>
      <c r="E155" s="1843" t="s">
        <v>3858</v>
      </c>
      <c r="F155" s="1844" t="s">
        <v>3859</v>
      </c>
      <c r="G155" s="1845"/>
      <c r="H155" s="1846">
        <v>43235</v>
      </c>
      <c r="I155" s="1847">
        <v>43235</v>
      </c>
      <c r="J155" s="1847" t="s">
        <v>3860</v>
      </c>
      <c r="K155" s="1848"/>
      <c r="L155" s="1849" t="s">
        <v>93</v>
      </c>
      <c r="M155" s="1849" t="s">
        <v>93</v>
      </c>
      <c r="N155" s="1895" t="s">
        <v>93</v>
      </c>
      <c r="O155" s="1849" t="s">
        <v>93</v>
      </c>
      <c r="P155" s="1847">
        <v>43486</v>
      </c>
      <c r="Q155" s="1850" t="s">
        <v>590</v>
      </c>
      <c r="R155" s="1847" t="s">
        <v>590</v>
      </c>
      <c r="S155" s="1850" t="s">
        <v>590</v>
      </c>
      <c r="T155" s="1851"/>
      <c r="U155" s="1841">
        <v>28467</v>
      </c>
      <c r="V155" s="1849"/>
      <c r="W155" s="1849"/>
      <c r="X155" s="1850"/>
      <c r="Y155" s="1852">
        <v>1</v>
      </c>
      <c r="Z155" s="1847"/>
      <c r="AA155" s="1847">
        <v>43532</v>
      </c>
      <c r="AB155" s="1850" t="s">
        <v>590</v>
      </c>
      <c r="AC155" s="1843"/>
      <c r="AD155" s="1861"/>
      <c r="AE155" s="577"/>
      <c r="AM155" s="578"/>
      <c r="AN155" s="578"/>
      <c r="AO155" s="578"/>
    </row>
    <row r="156" spans="1:41" s="576" customFormat="1" ht="15" customHeight="1" x14ac:dyDescent="0.2">
      <c r="A156" s="1878" t="s">
        <v>3812</v>
      </c>
      <c r="B156" s="1840">
        <v>48474</v>
      </c>
      <c r="C156" s="1841">
        <v>27995</v>
      </c>
      <c r="D156" s="1842">
        <v>123</v>
      </c>
      <c r="E156" s="1843" t="s">
        <v>3861</v>
      </c>
      <c r="F156" s="1844" t="s">
        <v>3862</v>
      </c>
      <c r="G156" s="1896"/>
      <c r="H156" s="1846">
        <v>43336</v>
      </c>
      <c r="I156" s="1847">
        <v>43395</v>
      </c>
      <c r="J156" s="1847" t="s">
        <v>3817</v>
      </c>
      <c r="K156" s="1848"/>
      <c r="L156" s="1849">
        <v>13</v>
      </c>
      <c r="M156" s="1849">
        <v>0</v>
      </c>
      <c r="N156" s="1849">
        <v>11</v>
      </c>
      <c r="O156" s="1849">
        <v>0</v>
      </c>
      <c r="P156" s="1847">
        <v>43493</v>
      </c>
      <c r="Q156" s="1850" t="s">
        <v>590</v>
      </c>
      <c r="R156" s="1847" t="s">
        <v>590</v>
      </c>
      <c r="S156" s="1850" t="s">
        <v>590</v>
      </c>
      <c r="T156" s="1851"/>
      <c r="U156" s="1841">
        <v>27995</v>
      </c>
      <c r="V156" s="1849">
        <v>21</v>
      </c>
      <c r="W156" s="1849">
        <v>21</v>
      </c>
      <c r="X156" s="1850">
        <v>43532</v>
      </c>
      <c r="Y156" s="1852">
        <v>3</v>
      </c>
      <c r="Z156" s="1847"/>
      <c r="AA156" s="1847">
        <v>43557</v>
      </c>
      <c r="AB156" s="1850" t="s">
        <v>590</v>
      </c>
      <c r="AC156" s="1843"/>
      <c r="AD156" s="1861" t="s">
        <v>3863</v>
      </c>
      <c r="AE156" s="577"/>
      <c r="AM156" s="578"/>
      <c r="AN156" s="578"/>
      <c r="AO156" s="578"/>
    </row>
    <row r="157" spans="1:41" s="576" customFormat="1" ht="15" customHeight="1" x14ac:dyDescent="0.2">
      <c r="A157" s="1878" t="s">
        <v>3812</v>
      </c>
      <c r="B157" s="1840">
        <v>48474</v>
      </c>
      <c r="C157" s="1841">
        <v>27996</v>
      </c>
      <c r="D157" s="1842">
        <v>124</v>
      </c>
      <c r="E157" s="1843" t="s">
        <v>3864</v>
      </c>
      <c r="F157" s="1844" t="s">
        <v>1651</v>
      </c>
      <c r="G157" s="1845"/>
      <c r="H157" s="1846">
        <v>43367</v>
      </c>
      <c r="I157" s="1847">
        <v>43402</v>
      </c>
      <c r="J157" s="1847" t="s">
        <v>3865</v>
      </c>
      <c r="K157" s="1848"/>
      <c r="L157" s="1849">
        <v>28</v>
      </c>
      <c r="M157" s="1849">
        <v>0</v>
      </c>
      <c r="N157" s="1849">
        <v>14</v>
      </c>
      <c r="O157" s="1849">
        <v>0</v>
      </c>
      <c r="P157" s="1847">
        <v>43497</v>
      </c>
      <c r="Q157" s="1850" t="s">
        <v>590</v>
      </c>
      <c r="R157" s="1847" t="s">
        <v>590</v>
      </c>
      <c r="S157" s="1850" t="s">
        <v>590</v>
      </c>
      <c r="T157" s="1851"/>
      <c r="U157" s="1841">
        <v>27996</v>
      </c>
      <c r="V157" s="1849">
        <v>45</v>
      </c>
      <c r="W157" s="1849">
        <v>45</v>
      </c>
      <c r="X157" s="1850">
        <v>43521</v>
      </c>
      <c r="Y157" s="1852">
        <v>3</v>
      </c>
      <c r="Z157" s="1847"/>
      <c r="AA157" s="1847">
        <v>43557</v>
      </c>
      <c r="AB157" s="1850" t="s">
        <v>590</v>
      </c>
      <c r="AC157" s="1843"/>
      <c r="AD157" s="1861"/>
      <c r="AE157" s="577"/>
      <c r="AM157" s="578"/>
      <c r="AN157" s="578"/>
      <c r="AO157" s="578"/>
    </row>
    <row r="158" spans="1:41" s="576" customFormat="1" ht="15.75" customHeight="1" x14ac:dyDescent="0.2">
      <c r="A158" s="1878" t="s">
        <v>3812</v>
      </c>
      <c r="B158" s="1840">
        <v>48474</v>
      </c>
      <c r="C158" s="1841">
        <v>27997</v>
      </c>
      <c r="D158" s="1842">
        <v>125</v>
      </c>
      <c r="E158" s="1843" t="s">
        <v>3866</v>
      </c>
      <c r="F158" s="1844" t="s">
        <v>3819</v>
      </c>
      <c r="G158" s="1845"/>
      <c r="H158" s="1846">
        <v>43361</v>
      </c>
      <c r="I158" s="1847">
        <v>43402</v>
      </c>
      <c r="J158" s="1847" t="s">
        <v>3820</v>
      </c>
      <c r="K158" s="1848"/>
      <c r="L158" s="1849">
        <v>44</v>
      </c>
      <c r="M158" s="1849">
        <v>0</v>
      </c>
      <c r="N158" s="1849">
        <v>14</v>
      </c>
      <c r="O158" s="1849">
        <v>0</v>
      </c>
      <c r="P158" s="1847">
        <v>43497</v>
      </c>
      <c r="Q158" s="1850" t="s">
        <v>590</v>
      </c>
      <c r="R158" s="1847" t="s">
        <v>590</v>
      </c>
      <c r="S158" s="1850" t="s">
        <v>590</v>
      </c>
      <c r="T158" s="1851"/>
      <c r="U158" s="1841">
        <v>27997</v>
      </c>
      <c r="V158" s="1849">
        <v>58</v>
      </c>
      <c r="W158" s="1849">
        <v>58</v>
      </c>
      <c r="X158" s="1850">
        <v>43521</v>
      </c>
      <c r="Y158" s="1852">
        <v>4</v>
      </c>
      <c r="Z158" s="1847"/>
      <c r="AA158" s="1847">
        <v>43532</v>
      </c>
      <c r="AB158" s="1850" t="s">
        <v>590</v>
      </c>
      <c r="AC158" s="1843"/>
      <c r="AD158" s="1861"/>
      <c r="AE158" s="577"/>
      <c r="AM158" s="578"/>
      <c r="AN158" s="578"/>
      <c r="AO158" s="578"/>
    </row>
    <row r="159" spans="1:41" s="576" customFormat="1" ht="15" customHeight="1" x14ac:dyDescent="0.2">
      <c r="A159" s="1878" t="s">
        <v>3812</v>
      </c>
      <c r="B159" s="1840">
        <v>48474</v>
      </c>
      <c r="C159" s="1841">
        <v>28001</v>
      </c>
      <c r="D159" s="1842">
        <v>129</v>
      </c>
      <c r="E159" s="1843" t="s">
        <v>3867</v>
      </c>
      <c r="F159" s="1844" t="s">
        <v>3868</v>
      </c>
      <c r="G159" s="1845"/>
      <c r="H159" s="1846">
        <v>43350</v>
      </c>
      <c r="I159" s="1847">
        <v>43402</v>
      </c>
      <c r="J159" s="1847" t="s">
        <v>3846</v>
      </c>
      <c r="K159" s="1848"/>
      <c r="L159" s="1849">
        <v>54</v>
      </c>
      <c r="M159" s="1849">
        <v>0</v>
      </c>
      <c r="N159" s="1849">
        <v>16</v>
      </c>
      <c r="O159" s="1849">
        <v>0</v>
      </c>
      <c r="P159" s="1847">
        <v>43497</v>
      </c>
      <c r="Q159" s="1850" t="s">
        <v>590</v>
      </c>
      <c r="R159" s="1847" t="s">
        <v>590</v>
      </c>
      <c r="S159" s="1850" t="s">
        <v>590</v>
      </c>
      <c r="T159" s="1851"/>
      <c r="U159" s="1841">
        <v>28001</v>
      </c>
      <c r="V159" s="1849">
        <v>77</v>
      </c>
      <c r="W159" s="1849">
        <v>77</v>
      </c>
      <c r="X159" s="1850">
        <v>43524</v>
      </c>
      <c r="Y159" s="1852">
        <v>4</v>
      </c>
      <c r="Z159" s="1847" t="s">
        <v>1656</v>
      </c>
      <c r="AA159" s="1847">
        <v>43532</v>
      </c>
      <c r="AB159" s="1850" t="s">
        <v>590</v>
      </c>
      <c r="AC159" s="1843"/>
      <c r="AD159" s="1861"/>
      <c r="AE159" s="577"/>
      <c r="AM159" s="578"/>
      <c r="AN159" s="578"/>
      <c r="AO159" s="578"/>
    </row>
    <row r="160" spans="1:41" s="576" customFormat="1" ht="15" customHeight="1" x14ac:dyDescent="0.2">
      <c r="A160" s="1878" t="s">
        <v>3812</v>
      </c>
      <c r="B160" s="1840">
        <v>48474</v>
      </c>
      <c r="C160" s="1841">
        <v>28974</v>
      </c>
      <c r="D160" s="1842">
        <v>136</v>
      </c>
      <c r="E160" s="1843" t="s">
        <v>3869</v>
      </c>
      <c r="F160" s="1844" t="s">
        <v>3870</v>
      </c>
      <c r="G160" s="1845"/>
      <c r="H160" s="1846">
        <v>43363</v>
      </c>
      <c r="I160" s="1847">
        <v>43402</v>
      </c>
      <c r="J160" s="1847" t="s">
        <v>3846</v>
      </c>
      <c r="K160" s="1848"/>
      <c r="L160" s="1849">
        <v>33</v>
      </c>
      <c r="M160" s="1849">
        <v>0</v>
      </c>
      <c r="N160" s="1849">
        <v>7</v>
      </c>
      <c r="O160" s="1849">
        <v>0</v>
      </c>
      <c r="P160" s="1847">
        <v>43497</v>
      </c>
      <c r="Q160" s="1850" t="s">
        <v>590</v>
      </c>
      <c r="R160" s="1847" t="s">
        <v>590</v>
      </c>
      <c r="S160" s="1850" t="s">
        <v>590</v>
      </c>
      <c r="T160" s="1851"/>
      <c r="U160" s="1841">
        <v>28974</v>
      </c>
      <c r="V160" s="1849">
        <v>45</v>
      </c>
      <c r="W160" s="1849">
        <v>45</v>
      </c>
      <c r="X160" s="1850">
        <v>43521</v>
      </c>
      <c r="Y160" s="1852">
        <v>3</v>
      </c>
      <c r="Z160" s="1847"/>
      <c r="AA160" s="1847">
        <v>43557</v>
      </c>
      <c r="AB160" s="1850" t="s">
        <v>590</v>
      </c>
      <c r="AC160" s="1843"/>
      <c r="AD160" s="1861"/>
      <c r="AE160" s="577"/>
      <c r="AM160" s="578"/>
      <c r="AN160" s="578"/>
      <c r="AO160" s="578"/>
    </row>
    <row r="161" spans="1:41" s="576" customFormat="1" ht="15" customHeight="1" x14ac:dyDescent="0.2">
      <c r="A161" s="1878" t="s">
        <v>3812</v>
      </c>
      <c r="B161" s="1840">
        <v>48474</v>
      </c>
      <c r="C161" s="895">
        <v>27994</v>
      </c>
      <c r="D161" s="1842">
        <v>122</v>
      </c>
      <c r="E161" s="1843" t="s">
        <v>3871</v>
      </c>
      <c r="F161" s="1844" t="s">
        <v>722</v>
      </c>
      <c r="G161" s="1896"/>
      <c r="H161" s="1846">
        <v>43203</v>
      </c>
      <c r="I161" s="1847">
        <v>43206</v>
      </c>
      <c r="J161" s="1847" t="s">
        <v>3872</v>
      </c>
      <c r="K161" s="1848"/>
      <c r="L161" s="1849">
        <v>0</v>
      </c>
      <c r="M161" s="1849">
        <v>0</v>
      </c>
      <c r="N161" s="1849"/>
      <c r="O161" s="1849"/>
      <c r="P161" s="1847">
        <v>43524</v>
      </c>
      <c r="Q161" s="1850" t="s">
        <v>590</v>
      </c>
      <c r="R161" s="1847" t="s">
        <v>590</v>
      </c>
      <c r="S161" s="1850" t="s">
        <v>590</v>
      </c>
      <c r="T161" s="1851"/>
      <c r="U161" s="1841">
        <v>27994</v>
      </c>
      <c r="V161" s="1849">
        <v>66</v>
      </c>
      <c r="W161" s="1849">
        <v>66</v>
      </c>
      <c r="X161" s="696">
        <v>43521</v>
      </c>
      <c r="Y161" s="683">
        <v>4</v>
      </c>
      <c r="Z161" s="679"/>
      <c r="AA161" s="679">
        <v>43532</v>
      </c>
      <c r="AB161" s="1850" t="s">
        <v>590</v>
      </c>
      <c r="AC161" s="1843"/>
      <c r="AD161" s="1861"/>
      <c r="AE161" s="577"/>
      <c r="AM161" s="578"/>
      <c r="AN161" s="578"/>
      <c r="AO161" s="578"/>
    </row>
    <row r="162" spans="1:41" s="576" customFormat="1" ht="15" customHeight="1" x14ac:dyDescent="0.2">
      <c r="A162" s="1878" t="s">
        <v>3812</v>
      </c>
      <c r="B162" s="1840">
        <v>48474</v>
      </c>
      <c r="C162" s="1841">
        <v>28975</v>
      </c>
      <c r="D162" s="695">
        <v>144</v>
      </c>
      <c r="E162" s="684" t="s">
        <v>3873</v>
      </c>
      <c r="F162" s="698" t="s">
        <v>3874</v>
      </c>
      <c r="G162" s="737"/>
      <c r="H162" s="707">
        <v>43361</v>
      </c>
      <c r="I162" s="1847">
        <v>43402</v>
      </c>
      <c r="J162" s="1847" t="s">
        <v>3875</v>
      </c>
      <c r="K162" s="1848"/>
      <c r="L162" s="1849">
        <v>31</v>
      </c>
      <c r="M162" s="1849">
        <v>0</v>
      </c>
      <c r="N162" s="1849">
        <v>5</v>
      </c>
      <c r="O162" s="1849">
        <v>0</v>
      </c>
      <c r="P162" s="1847">
        <v>43501</v>
      </c>
      <c r="Q162" s="1850" t="s">
        <v>590</v>
      </c>
      <c r="R162" s="1847" t="s">
        <v>590</v>
      </c>
      <c r="S162" s="1850" t="s">
        <v>590</v>
      </c>
      <c r="T162" s="1851"/>
      <c r="U162" s="709">
        <v>28975</v>
      </c>
      <c r="V162" s="1849">
        <v>37</v>
      </c>
      <c r="W162" s="1849">
        <v>37</v>
      </c>
      <c r="X162" s="696">
        <v>43536</v>
      </c>
      <c r="Y162" s="683">
        <v>5</v>
      </c>
      <c r="Z162" s="679"/>
      <c r="AA162" s="679">
        <v>43539</v>
      </c>
      <c r="AB162" s="696" t="s">
        <v>590</v>
      </c>
      <c r="AC162" s="684"/>
      <c r="AD162" s="667"/>
      <c r="AE162" s="577"/>
      <c r="AM162" s="578"/>
      <c r="AN162" s="578"/>
      <c r="AO162" s="578"/>
    </row>
    <row r="163" spans="1:41" s="576" customFormat="1" ht="15" customHeight="1" x14ac:dyDescent="0.2">
      <c r="A163" s="1878" t="s">
        <v>3812</v>
      </c>
      <c r="B163" s="1840">
        <v>48474</v>
      </c>
      <c r="C163" s="1841">
        <v>28976</v>
      </c>
      <c r="D163" s="1842">
        <v>154</v>
      </c>
      <c r="E163" s="1843" t="s">
        <v>3876</v>
      </c>
      <c r="F163" s="1844" t="s">
        <v>3877</v>
      </c>
      <c r="G163" s="1845"/>
      <c r="H163" s="1846">
        <v>43361</v>
      </c>
      <c r="I163" s="1847">
        <v>43402</v>
      </c>
      <c r="J163" s="1847" t="s">
        <v>3834</v>
      </c>
      <c r="K163" s="1848"/>
      <c r="L163" s="1849">
        <v>31</v>
      </c>
      <c r="M163" s="1849">
        <v>0</v>
      </c>
      <c r="N163" s="1849">
        <v>5</v>
      </c>
      <c r="O163" s="1849">
        <v>0</v>
      </c>
      <c r="P163" s="1847">
        <v>43501</v>
      </c>
      <c r="Q163" s="1850" t="s">
        <v>590</v>
      </c>
      <c r="R163" s="1847" t="s">
        <v>590</v>
      </c>
      <c r="S163" s="1850" t="s">
        <v>590</v>
      </c>
      <c r="T163" s="1851"/>
      <c r="U163" s="1841">
        <v>28976</v>
      </c>
      <c r="V163" s="1849">
        <v>37</v>
      </c>
      <c r="W163" s="1849">
        <v>37</v>
      </c>
      <c r="X163" s="1850">
        <v>43536</v>
      </c>
      <c r="Y163" s="1852">
        <v>5</v>
      </c>
      <c r="Z163" s="1847"/>
      <c r="AA163" s="1847">
        <v>43539</v>
      </c>
      <c r="AB163" s="1850" t="s">
        <v>590</v>
      </c>
      <c r="AC163" s="1843"/>
      <c r="AD163" s="1861"/>
      <c r="AE163" s="577"/>
      <c r="AM163" s="578"/>
      <c r="AN163" s="578"/>
      <c r="AO163" s="578"/>
    </row>
    <row r="164" spans="1:41" s="576" customFormat="1" ht="15" customHeight="1" x14ac:dyDescent="0.2">
      <c r="A164" s="1878" t="s">
        <v>3812</v>
      </c>
      <c r="B164" s="1840">
        <v>48474</v>
      </c>
      <c r="C164" s="1841">
        <v>28005</v>
      </c>
      <c r="D164" s="1842">
        <v>141</v>
      </c>
      <c r="E164" s="1843" t="s">
        <v>3878</v>
      </c>
      <c r="F164" s="1844" t="s">
        <v>3879</v>
      </c>
      <c r="G164" s="1845"/>
      <c r="H164" s="1846">
        <v>43382</v>
      </c>
      <c r="I164" s="1847">
        <v>43414</v>
      </c>
      <c r="J164" s="1857" t="s">
        <v>3880</v>
      </c>
      <c r="K164" s="1848"/>
      <c r="L164" s="1849">
        <v>156</v>
      </c>
      <c r="M164" s="1849">
        <v>0</v>
      </c>
      <c r="N164" s="1849">
        <v>162</v>
      </c>
      <c r="O164" s="1849">
        <v>0</v>
      </c>
      <c r="P164" s="1847">
        <v>43511</v>
      </c>
      <c r="Q164" s="1850" t="s">
        <v>590</v>
      </c>
      <c r="R164" s="1847" t="s">
        <v>590</v>
      </c>
      <c r="S164" s="1850" t="s">
        <v>590</v>
      </c>
      <c r="T164" s="1851"/>
      <c r="U164" s="1841">
        <v>28005</v>
      </c>
      <c r="V164" s="1849">
        <v>119</v>
      </c>
      <c r="W164" s="1849">
        <v>119</v>
      </c>
      <c r="X164" s="1850">
        <v>43536</v>
      </c>
      <c r="Y164" s="1852">
        <v>5</v>
      </c>
      <c r="Z164" s="1847"/>
      <c r="AA164" s="1847">
        <v>43551</v>
      </c>
      <c r="AB164" s="1850" t="s">
        <v>590</v>
      </c>
      <c r="AC164" s="1843"/>
      <c r="AD164" s="1861" t="s">
        <v>3881</v>
      </c>
      <c r="AE164" s="577"/>
      <c r="AM164" s="578"/>
      <c r="AN164" s="578"/>
      <c r="AO164" s="578"/>
    </row>
    <row r="165" spans="1:41" s="576" customFormat="1" ht="15" customHeight="1" x14ac:dyDescent="0.2">
      <c r="A165" s="1878" t="s">
        <v>3812</v>
      </c>
      <c r="B165" s="1840">
        <v>48474</v>
      </c>
      <c r="C165" s="1841">
        <v>28009</v>
      </c>
      <c r="D165" s="1842">
        <v>151</v>
      </c>
      <c r="E165" s="1843" t="s">
        <v>3882</v>
      </c>
      <c r="F165" s="1844" t="s">
        <v>3879</v>
      </c>
      <c r="G165" s="1845"/>
      <c r="H165" s="1846">
        <v>43382</v>
      </c>
      <c r="I165" s="1847">
        <v>43414</v>
      </c>
      <c r="J165" s="1857" t="s">
        <v>3817</v>
      </c>
      <c r="K165" s="1848"/>
      <c r="L165" s="1849">
        <v>156</v>
      </c>
      <c r="M165" s="1849">
        <v>0</v>
      </c>
      <c r="N165" s="1849">
        <v>162</v>
      </c>
      <c r="O165" s="1849">
        <v>0</v>
      </c>
      <c r="P165" s="1847">
        <v>43511</v>
      </c>
      <c r="Q165" s="1850" t="s">
        <v>590</v>
      </c>
      <c r="R165" s="1847" t="s">
        <v>590</v>
      </c>
      <c r="S165" s="1850" t="s">
        <v>590</v>
      </c>
      <c r="T165" s="1851"/>
      <c r="U165" s="1841">
        <v>28009</v>
      </c>
      <c r="V165" s="1849">
        <v>119</v>
      </c>
      <c r="W165" s="1849">
        <v>119</v>
      </c>
      <c r="X165" s="696">
        <v>43536</v>
      </c>
      <c r="Y165" s="1852">
        <v>5</v>
      </c>
      <c r="Z165" s="1847"/>
      <c r="AA165" s="679">
        <v>43551</v>
      </c>
      <c r="AB165" s="1850" t="s">
        <v>590</v>
      </c>
      <c r="AC165" s="1843"/>
      <c r="AD165" s="1861" t="s">
        <v>3881</v>
      </c>
      <c r="AE165" s="577"/>
      <c r="AM165" s="578"/>
      <c r="AN165" s="578"/>
      <c r="AO165" s="578"/>
    </row>
    <row r="166" spans="1:41" s="576" customFormat="1" ht="14.25" x14ac:dyDescent="0.2">
      <c r="A166" s="1879" t="s">
        <v>3812</v>
      </c>
      <c r="B166" s="895">
        <v>48474</v>
      </c>
      <c r="C166" s="895">
        <v>28016</v>
      </c>
      <c r="D166" s="1842">
        <v>170</v>
      </c>
      <c r="E166" s="1843" t="s">
        <v>450</v>
      </c>
      <c r="F166" s="1855" t="s">
        <v>451</v>
      </c>
      <c r="G166" s="1845"/>
      <c r="H166" s="1846"/>
      <c r="I166" s="1847"/>
      <c r="J166" s="1847"/>
      <c r="K166" s="1848"/>
      <c r="L166" s="1849"/>
      <c r="M166" s="1849"/>
      <c r="N166" s="1849"/>
      <c r="O166" s="1849"/>
      <c r="P166" s="1847"/>
      <c r="Q166" s="1850"/>
      <c r="R166" s="1847"/>
      <c r="S166" s="1850"/>
      <c r="T166" s="1851"/>
      <c r="U166" s="895"/>
      <c r="V166" s="1849"/>
      <c r="W166" s="1849"/>
      <c r="X166" s="1850"/>
      <c r="Y166" s="1852"/>
      <c r="Z166" s="1847"/>
      <c r="AA166" s="1847"/>
      <c r="AB166" s="1850" t="s">
        <v>590</v>
      </c>
      <c r="AC166" s="1843"/>
      <c r="AD166" s="1861"/>
      <c r="AE166" s="577"/>
      <c r="AM166" s="578"/>
      <c r="AN166" s="578"/>
      <c r="AO166" s="578"/>
    </row>
    <row r="167" spans="1:41" s="576" customFormat="1" ht="14.25" x14ac:dyDescent="0.2">
      <c r="A167" s="1879" t="s">
        <v>3812</v>
      </c>
      <c r="B167" s="895">
        <v>48474</v>
      </c>
      <c r="C167" s="895">
        <v>28017</v>
      </c>
      <c r="D167" s="1842">
        <v>171</v>
      </c>
      <c r="E167" s="1843" t="s">
        <v>452</v>
      </c>
      <c r="F167" s="1855" t="s">
        <v>453</v>
      </c>
      <c r="G167" s="1845"/>
      <c r="H167" s="1846"/>
      <c r="I167" s="1847"/>
      <c r="J167" s="1847"/>
      <c r="K167" s="1848"/>
      <c r="L167" s="1849"/>
      <c r="M167" s="1849"/>
      <c r="N167" s="1849"/>
      <c r="O167" s="1849"/>
      <c r="P167" s="1847"/>
      <c r="Q167" s="1850"/>
      <c r="R167" s="1847"/>
      <c r="S167" s="1850"/>
      <c r="T167" s="1851"/>
      <c r="U167" s="895"/>
      <c r="V167" s="1849"/>
      <c r="W167" s="1849"/>
      <c r="X167" s="1850"/>
      <c r="Y167" s="1852"/>
      <c r="Z167" s="1847"/>
      <c r="AA167" s="1847"/>
      <c r="AB167" s="1850" t="s">
        <v>590</v>
      </c>
      <c r="AC167" s="1843"/>
      <c r="AD167" s="1861"/>
      <c r="AE167" s="577"/>
      <c r="AM167" s="578"/>
      <c r="AN167" s="578"/>
      <c r="AO167" s="578"/>
    </row>
    <row r="168" spans="1:41" s="576" customFormat="1" ht="14.25" x14ac:dyDescent="0.2">
      <c r="A168" s="1879" t="s">
        <v>3812</v>
      </c>
      <c r="B168" s="895">
        <v>48474</v>
      </c>
      <c r="C168" s="895">
        <v>28350</v>
      </c>
      <c r="D168" s="1842" t="s">
        <v>1164</v>
      </c>
      <c r="E168" s="1843" t="s">
        <v>3883</v>
      </c>
      <c r="F168" s="1855" t="s">
        <v>3884</v>
      </c>
      <c r="G168" s="1845"/>
      <c r="H168" s="1846">
        <v>43236</v>
      </c>
      <c r="I168" s="1847">
        <v>43237</v>
      </c>
      <c r="J168" s="1847" t="s">
        <v>3885</v>
      </c>
      <c r="K168" s="1848"/>
      <c r="L168" s="1849" t="s">
        <v>93</v>
      </c>
      <c r="M168" s="1849" t="s">
        <v>93</v>
      </c>
      <c r="N168" s="1895" t="s">
        <v>93</v>
      </c>
      <c r="O168" s="1849" t="s">
        <v>93</v>
      </c>
      <c r="P168" s="1847">
        <v>43479</v>
      </c>
      <c r="Q168" s="1850" t="s">
        <v>590</v>
      </c>
      <c r="R168" s="1847" t="s">
        <v>590</v>
      </c>
      <c r="S168" s="1850" t="s">
        <v>590</v>
      </c>
      <c r="T168" s="1851"/>
      <c r="U168" s="1841">
        <v>28350</v>
      </c>
      <c r="V168" s="1849"/>
      <c r="W168" s="1849"/>
      <c r="X168" s="1850"/>
      <c r="Y168" s="1852"/>
      <c r="Z168" s="1847"/>
      <c r="AA168" s="1847"/>
      <c r="AB168" s="1850" t="s">
        <v>590</v>
      </c>
      <c r="AC168" s="1843"/>
      <c r="AD168" s="1861"/>
      <c r="AE168" s="577"/>
      <c r="AM168" s="578"/>
      <c r="AN168" s="578"/>
      <c r="AO168" s="578"/>
    </row>
    <row r="169" spans="1:41" s="576" customFormat="1" ht="14.25" x14ac:dyDescent="0.2">
      <c r="A169" s="660" t="s">
        <v>3812</v>
      </c>
      <c r="B169" s="711">
        <v>48474</v>
      </c>
      <c r="C169" s="711">
        <v>28351</v>
      </c>
      <c r="D169" s="695" t="s">
        <v>2005</v>
      </c>
      <c r="E169" s="684" t="s">
        <v>3886</v>
      </c>
      <c r="F169" s="729" t="s">
        <v>3884</v>
      </c>
      <c r="G169" s="737"/>
      <c r="H169" s="707">
        <v>43236</v>
      </c>
      <c r="I169" s="679">
        <v>43237</v>
      </c>
      <c r="J169" s="679" t="s">
        <v>3885</v>
      </c>
      <c r="K169" s="733"/>
      <c r="L169" s="708" t="s">
        <v>93</v>
      </c>
      <c r="M169" s="708" t="s">
        <v>93</v>
      </c>
      <c r="N169" s="730" t="s">
        <v>93</v>
      </c>
      <c r="O169" s="708" t="s">
        <v>93</v>
      </c>
      <c r="P169" s="679">
        <v>43479</v>
      </c>
      <c r="Q169" s="696" t="s">
        <v>590</v>
      </c>
      <c r="R169" s="679" t="s">
        <v>590</v>
      </c>
      <c r="S169" s="696" t="s">
        <v>590</v>
      </c>
      <c r="T169" s="680"/>
      <c r="U169" s="706">
        <v>28351</v>
      </c>
      <c r="V169" s="708"/>
      <c r="W169" s="708"/>
      <c r="X169" s="696"/>
      <c r="Y169" s="683"/>
      <c r="Z169" s="679"/>
      <c r="AA169" s="679"/>
      <c r="AB169" s="696" t="s">
        <v>590</v>
      </c>
      <c r="AC169" s="684"/>
      <c r="AD169" s="667"/>
      <c r="AE169" s="577"/>
      <c r="AM169" s="578"/>
      <c r="AN169" s="578"/>
      <c r="AO169" s="578"/>
    </row>
    <row r="170" spans="1:41" s="576" customFormat="1" ht="14.25" x14ac:dyDescent="0.2">
      <c r="A170" s="1879" t="s">
        <v>3812</v>
      </c>
      <c r="B170" s="895">
        <v>48474</v>
      </c>
      <c r="C170" s="895">
        <v>28352</v>
      </c>
      <c r="D170" s="1842" t="s">
        <v>1544</v>
      </c>
      <c r="E170" s="1843" t="s">
        <v>3887</v>
      </c>
      <c r="F170" s="1855" t="s">
        <v>3884</v>
      </c>
      <c r="G170" s="1845"/>
      <c r="H170" s="1846">
        <v>43236</v>
      </c>
      <c r="I170" s="1847">
        <v>43237</v>
      </c>
      <c r="J170" s="1847" t="s">
        <v>3885</v>
      </c>
      <c r="K170" s="1848"/>
      <c r="L170" s="1849" t="s">
        <v>93</v>
      </c>
      <c r="M170" s="1849" t="s">
        <v>93</v>
      </c>
      <c r="N170" s="1895" t="s">
        <v>93</v>
      </c>
      <c r="O170" s="1849" t="s">
        <v>93</v>
      </c>
      <c r="P170" s="1847">
        <v>43479</v>
      </c>
      <c r="Q170" s="1850" t="s">
        <v>590</v>
      </c>
      <c r="R170" s="1847" t="s">
        <v>590</v>
      </c>
      <c r="S170" s="1850" t="s">
        <v>590</v>
      </c>
      <c r="T170" s="1851"/>
      <c r="U170" s="1841">
        <v>28352</v>
      </c>
      <c r="V170" s="1849"/>
      <c r="W170" s="1849"/>
      <c r="X170" s="1850"/>
      <c r="Y170" s="1852"/>
      <c r="Z170" s="1847"/>
      <c r="AA170" s="1847"/>
      <c r="AB170" s="1850" t="s">
        <v>590</v>
      </c>
      <c r="AC170" s="1843"/>
      <c r="AD170" s="1861"/>
      <c r="AE170" s="577"/>
      <c r="AM170" s="578"/>
      <c r="AN170" s="578"/>
      <c r="AO170" s="578"/>
    </row>
    <row r="171" spans="1:41" s="576" customFormat="1" ht="14.25" x14ac:dyDescent="0.2">
      <c r="A171" s="1879" t="s">
        <v>3812</v>
      </c>
      <c r="B171" s="895">
        <v>48474</v>
      </c>
      <c r="C171" s="895">
        <v>28353</v>
      </c>
      <c r="D171" s="1842" t="s">
        <v>2462</v>
      </c>
      <c r="E171" s="1843" t="s">
        <v>3888</v>
      </c>
      <c r="F171" s="1855" t="s">
        <v>3884</v>
      </c>
      <c r="G171" s="1845"/>
      <c r="H171" s="1846">
        <v>43236</v>
      </c>
      <c r="I171" s="1847">
        <v>43237</v>
      </c>
      <c r="J171" s="1847" t="s">
        <v>3885</v>
      </c>
      <c r="K171" s="1848"/>
      <c r="L171" s="1849" t="s">
        <v>93</v>
      </c>
      <c r="M171" s="1849" t="s">
        <v>93</v>
      </c>
      <c r="N171" s="1895" t="s">
        <v>93</v>
      </c>
      <c r="O171" s="1849" t="s">
        <v>93</v>
      </c>
      <c r="P171" s="1847">
        <v>43479</v>
      </c>
      <c r="Q171" s="1850" t="s">
        <v>590</v>
      </c>
      <c r="R171" s="1847" t="s">
        <v>590</v>
      </c>
      <c r="S171" s="1850" t="s">
        <v>590</v>
      </c>
      <c r="T171" s="1851"/>
      <c r="U171" s="1841">
        <v>28353</v>
      </c>
      <c r="V171" s="1849"/>
      <c r="W171" s="1849"/>
      <c r="X171" s="1850"/>
      <c r="Y171" s="1852"/>
      <c r="Z171" s="1847"/>
      <c r="AA171" s="1847"/>
      <c r="AB171" s="1850" t="s">
        <v>590</v>
      </c>
      <c r="AC171" s="1843"/>
      <c r="AD171" s="1861"/>
      <c r="AE171" s="577"/>
      <c r="AM171" s="578"/>
      <c r="AN171" s="578"/>
      <c r="AO171" s="578"/>
    </row>
    <row r="172" spans="1:41" s="576" customFormat="1" ht="14.25" x14ac:dyDescent="0.2">
      <c r="A172" s="1879" t="s">
        <v>3812</v>
      </c>
      <c r="B172" s="895">
        <v>48474</v>
      </c>
      <c r="C172" s="895">
        <v>28354</v>
      </c>
      <c r="D172" s="1842" t="s">
        <v>2674</v>
      </c>
      <c r="E172" s="1843" t="s">
        <v>3889</v>
      </c>
      <c r="F172" s="1855" t="s">
        <v>3890</v>
      </c>
      <c r="G172" s="1845"/>
      <c r="H172" s="1846">
        <v>43236</v>
      </c>
      <c r="I172" s="1847">
        <v>43237</v>
      </c>
      <c r="J172" s="1847" t="s">
        <v>3885</v>
      </c>
      <c r="K172" s="1848"/>
      <c r="L172" s="1849" t="s">
        <v>93</v>
      </c>
      <c r="M172" s="1849" t="s">
        <v>93</v>
      </c>
      <c r="N172" s="1895" t="s">
        <v>93</v>
      </c>
      <c r="O172" s="1849" t="s">
        <v>93</v>
      </c>
      <c r="P172" s="1847">
        <v>43486</v>
      </c>
      <c r="Q172" s="1850" t="s">
        <v>590</v>
      </c>
      <c r="R172" s="1847" t="s">
        <v>590</v>
      </c>
      <c r="S172" s="1850" t="s">
        <v>590</v>
      </c>
      <c r="T172" s="1851"/>
      <c r="U172" s="1841">
        <v>28354</v>
      </c>
      <c r="V172" s="895"/>
      <c r="W172" s="895"/>
      <c r="X172" s="902"/>
      <c r="Y172" s="897"/>
      <c r="Z172" s="895"/>
      <c r="AA172" s="895"/>
      <c r="AB172" s="1850" t="s">
        <v>590</v>
      </c>
      <c r="AC172" s="1843"/>
      <c r="AD172" s="1861"/>
      <c r="AE172" s="577"/>
      <c r="AM172" s="578"/>
      <c r="AN172" s="578"/>
      <c r="AO172" s="578"/>
    </row>
    <row r="173" spans="1:41" s="576" customFormat="1" ht="14.25" x14ac:dyDescent="0.2">
      <c r="A173" s="1879" t="s">
        <v>3812</v>
      </c>
      <c r="B173" s="895">
        <v>48474</v>
      </c>
      <c r="C173" s="895">
        <v>28355</v>
      </c>
      <c r="D173" s="1842" t="s">
        <v>1778</v>
      </c>
      <c r="E173" s="1843" t="s">
        <v>3891</v>
      </c>
      <c r="F173" s="1855" t="s">
        <v>3892</v>
      </c>
      <c r="G173" s="1845"/>
      <c r="H173" s="1846">
        <v>43236</v>
      </c>
      <c r="I173" s="1847">
        <v>43237</v>
      </c>
      <c r="J173" s="1847" t="s">
        <v>3885</v>
      </c>
      <c r="K173" s="1848"/>
      <c r="L173" s="1849" t="s">
        <v>93</v>
      </c>
      <c r="M173" s="1849" t="s">
        <v>93</v>
      </c>
      <c r="N173" s="1895" t="s">
        <v>93</v>
      </c>
      <c r="O173" s="1849" t="s">
        <v>93</v>
      </c>
      <c r="P173" s="1847">
        <v>43479</v>
      </c>
      <c r="Q173" s="1850" t="s">
        <v>590</v>
      </c>
      <c r="R173" s="1847" t="s">
        <v>590</v>
      </c>
      <c r="S173" s="1850" t="s">
        <v>590</v>
      </c>
      <c r="T173" s="1851"/>
      <c r="U173" s="1841">
        <v>28355</v>
      </c>
      <c r="V173" s="895"/>
      <c r="W173" s="895"/>
      <c r="X173" s="902"/>
      <c r="Y173" s="897"/>
      <c r="Z173" s="895"/>
      <c r="AA173" s="895"/>
      <c r="AB173" s="1850" t="s">
        <v>590</v>
      </c>
      <c r="AC173" s="1843"/>
      <c r="AD173" s="1861"/>
      <c r="AE173" s="577"/>
      <c r="AM173" s="578"/>
      <c r="AN173" s="578"/>
      <c r="AO173" s="578"/>
    </row>
    <row r="174" spans="1:41" s="576" customFormat="1" ht="14.25" x14ac:dyDescent="0.2">
      <c r="A174" s="1879" t="s">
        <v>3812</v>
      </c>
      <c r="B174" s="895">
        <v>48474</v>
      </c>
      <c r="C174" s="895">
        <v>28356</v>
      </c>
      <c r="D174" s="1842" t="s">
        <v>3893</v>
      </c>
      <c r="E174" s="1843" t="s">
        <v>3894</v>
      </c>
      <c r="F174" s="1855" t="s">
        <v>3892</v>
      </c>
      <c r="G174" s="1845"/>
      <c r="H174" s="1846">
        <v>43236</v>
      </c>
      <c r="I174" s="1847">
        <v>43237</v>
      </c>
      <c r="J174" s="1847" t="s">
        <v>3885</v>
      </c>
      <c r="K174" s="1848"/>
      <c r="L174" s="1849" t="s">
        <v>93</v>
      </c>
      <c r="M174" s="1849" t="s">
        <v>93</v>
      </c>
      <c r="N174" s="1895" t="s">
        <v>93</v>
      </c>
      <c r="O174" s="1849" t="s">
        <v>93</v>
      </c>
      <c r="P174" s="1847">
        <v>43479</v>
      </c>
      <c r="Q174" s="1850" t="s">
        <v>590</v>
      </c>
      <c r="R174" s="1847" t="s">
        <v>590</v>
      </c>
      <c r="S174" s="1850" t="s">
        <v>590</v>
      </c>
      <c r="T174" s="1851"/>
      <c r="U174" s="1841">
        <v>28356</v>
      </c>
      <c r="V174" s="1849"/>
      <c r="W174" s="1849"/>
      <c r="X174" s="1850"/>
      <c r="Y174" s="1852"/>
      <c r="Z174" s="1847"/>
      <c r="AA174" s="1847"/>
      <c r="AB174" s="1850" t="s">
        <v>590</v>
      </c>
      <c r="AC174" s="1843"/>
      <c r="AD174" s="1861"/>
      <c r="AE174" s="577"/>
      <c r="AM174" s="578"/>
      <c r="AN174" s="578"/>
      <c r="AO174" s="578"/>
    </row>
    <row r="175" spans="1:41" s="576" customFormat="1" ht="14.25" x14ac:dyDescent="0.2">
      <c r="A175" s="1879" t="s">
        <v>3812</v>
      </c>
      <c r="B175" s="895">
        <v>48474</v>
      </c>
      <c r="C175" s="895">
        <v>28358</v>
      </c>
      <c r="D175" s="1842" t="s">
        <v>3895</v>
      </c>
      <c r="E175" s="1843" t="s">
        <v>3896</v>
      </c>
      <c r="F175" s="1855" t="s">
        <v>3897</v>
      </c>
      <c r="G175" s="1845"/>
      <c r="H175" s="1846">
        <v>43236</v>
      </c>
      <c r="I175" s="1847">
        <v>43237</v>
      </c>
      <c r="J175" s="1847" t="s">
        <v>3885</v>
      </c>
      <c r="K175" s="1848"/>
      <c r="L175" s="1849" t="s">
        <v>93</v>
      </c>
      <c r="M175" s="1849" t="s">
        <v>93</v>
      </c>
      <c r="N175" s="1895" t="s">
        <v>93</v>
      </c>
      <c r="O175" s="1849" t="s">
        <v>93</v>
      </c>
      <c r="P175" s="1847">
        <v>43483</v>
      </c>
      <c r="Q175" s="1850" t="s">
        <v>590</v>
      </c>
      <c r="R175" s="1847" t="s">
        <v>590</v>
      </c>
      <c r="S175" s="1850" t="s">
        <v>590</v>
      </c>
      <c r="T175" s="1851"/>
      <c r="U175" s="1841">
        <v>28358</v>
      </c>
      <c r="V175" s="1849"/>
      <c r="W175" s="1849"/>
      <c r="X175" s="1850"/>
      <c r="Y175" s="1852"/>
      <c r="Z175" s="1847"/>
      <c r="AA175" s="1847"/>
      <c r="AB175" s="1850" t="s">
        <v>590</v>
      </c>
      <c r="AC175" s="1843"/>
      <c r="AD175" s="1861"/>
      <c r="AE175" s="577"/>
      <c r="AM175" s="578"/>
      <c r="AN175" s="578"/>
      <c r="AO175" s="578"/>
    </row>
    <row r="176" spans="1:41" s="576" customFormat="1" ht="14.25" x14ac:dyDescent="0.2">
      <c r="A176" s="1879" t="s">
        <v>3812</v>
      </c>
      <c r="B176" s="895">
        <v>48474</v>
      </c>
      <c r="C176" s="895">
        <v>28359</v>
      </c>
      <c r="D176" s="1842" t="s">
        <v>3898</v>
      </c>
      <c r="E176" s="1843" t="s">
        <v>3899</v>
      </c>
      <c r="F176" s="1855" t="s">
        <v>3900</v>
      </c>
      <c r="G176" s="1845"/>
      <c r="H176" s="1846">
        <v>43236</v>
      </c>
      <c r="I176" s="1847">
        <v>43237</v>
      </c>
      <c r="J176" s="1847" t="s">
        <v>3885</v>
      </c>
      <c r="K176" s="1848"/>
      <c r="L176" s="1849" t="s">
        <v>93</v>
      </c>
      <c r="M176" s="1849" t="s">
        <v>93</v>
      </c>
      <c r="N176" s="1895" t="s">
        <v>93</v>
      </c>
      <c r="O176" s="1849" t="s">
        <v>93</v>
      </c>
      <c r="P176" s="1847">
        <v>43487</v>
      </c>
      <c r="Q176" s="1850" t="s">
        <v>590</v>
      </c>
      <c r="R176" s="1847" t="s">
        <v>590</v>
      </c>
      <c r="S176" s="1850" t="s">
        <v>590</v>
      </c>
      <c r="T176" s="1851"/>
      <c r="U176" s="1841">
        <v>28359</v>
      </c>
      <c r="V176" s="1849"/>
      <c r="W176" s="1849"/>
      <c r="X176" s="1850"/>
      <c r="Y176" s="1852"/>
      <c r="Z176" s="1847"/>
      <c r="AA176" s="1847"/>
      <c r="AB176" s="1850" t="s">
        <v>590</v>
      </c>
      <c r="AC176" s="1843"/>
      <c r="AD176" s="1861"/>
      <c r="AE176" s="577"/>
      <c r="AM176" s="578"/>
      <c r="AN176" s="578"/>
      <c r="AO176" s="578"/>
    </row>
    <row r="177" spans="1:41" s="576" customFormat="1" ht="14.25" x14ac:dyDescent="0.2">
      <c r="A177" s="1879" t="s">
        <v>3812</v>
      </c>
      <c r="B177" s="895">
        <v>48474</v>
      </c>
      <c r="C177" s="895">
        <v>28360</v>
      </c>
      <c r="D177" s="1842" t="s">
        <v>3901</v>
      </c>
      <c r="E177" s="1843" t="s">
        <v>3902</v>
      </c>
      <c r="F177" s="1855" t="s">
        <v>3903</v>
      </c>
      <c r="G177" s="1845"/>
      <c r="H177" s="1846">
        <v>43236</v>
      </c>
      <c r="I177" s="1847">
        <v>43237</v>
      </c>
      <c r="J177" s="1847" t="s">
        <v>3885</v>
      </c>
      <c r="K177" s="1848"/>
      <c r="L177" s="1849" t="s">
        <v>93</v>
      </c>
      <c r="M177" s="1849" t="s">
        <v>93</v>
      </c>
      <c r="N177" s="1895" t="s">
        <v>93</v>
      </c>
      <c r="O177" s="1849" t="s">
        <v>93</v>
      </c>
      <c r="P177" s="1847">
        <v>43488</v>
      </c>
      <c r="Q177" s="1850" t="s">
        <v>590</v>
      </c>
      <c r="R177" s="1847" t="s">
        <v>590</v>
      </c>
      <c r="S177" s="1850" t="s">
        <v>590</v>
      </c>
      <c r="T177" s="1851"/>
      <c r="U177" s="1841">
        <v>28360</v>
      </c>
      <c r="V177" s="1849"/>
      <c r="W177" s="1849"/>
      <c r="X177" s="1850"/>
      <c r="Y177" s="1852"/>
      <c r="Z177" s="1847"/>
      <c r="AA177" s="1847"/>
      <c r="AB177" s="1850" t="s">
        <v>590</v>
      </c>
      <c r="AC177" s="1843"/>
      <c r="AD177" s="1861"/>
      <c r="AE177" s="577"/>
      <c r="AM177" s="578"/>
      <c r="AN177" s="578"/>
      <c r="AO177" s="578"/>
    </row>
    <row r="178" spans="1:41" x14ac:dyDescent="0.25">
      <c r="A178" s="1879" t="s">
        <v>3812</v>
      </c>
      <c r="B178" s="895">
        <v>48474</v>
      </c>
      <c r="C178" s="895">
        <v>28357</v>
      </c>
      <c r="D178" s="1842" t="s">
        <v>3590</v>
      </c>
      <c r="E178" s="1843" t="s">
        <v>3904</v>
      </c>
      <c r="F178" s="1855" t="s">
        <v>3905</v>
      </c>
      <c r="G178" s="1845"/>
      <c r="H178" s="1846">
        <v>43236</v>
      </c>
      <c r="I178" s="1847">
        <v>43237</v>
      </c>
      <c r="J178" s="1847" t="s">
        <v>3885</v>
      </c>
      <c r="K178" s="1848"/>
      <c r="L178" s="1849"/>
      <c r="M178" s="1849"/>
      <c r="N178" s="1849"/>
      <c r="O178" s="1849"/>
      <c r="P178" s="1847"/>
      <c r="Q178" s="1850"/>
      <c r="R178" s="1847"/>
      <c r="S178" s="1850"/>
      <c r="T178" s="1851"/>
      <c r="U178" s="1841">
        <v>28357</v>
      </c>
      <c r="V178" s="1849"/>
      <c r="W178" s="1849"/>
      <c r="X178" s="1850"/>
      <c r="Y178" s="1852"/>
      <c r="Z178" s="1847"/>
      <c r="AA178" s="1847"/>
      <c r="AB178" s="1850"/>
      <c r="AC178" s="1843"/>
      <c r="AD178" s="1861"/>
      <c r="AE178" s="577"/>
      <c r="AF178" s="576"/>
      <c r="AG178" s="576"/>
    </row>
    <row r="180" spans="1:41" x14ac:dyDescent="0.25">
      <c r="C180" t="s">
        <v>1932</v>
      </c>
    </row>
    <row r="181" spans="1:41" s="576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M181" s="578"/>
      <c r="AN181" s="578"/>
      <c r="AO181" s="578"/>
    </row>
    <row r="182" spans="1:41" s="576" customFormat="1" x14ac:dyDescent="0.2">
      <c r="A182" s="1897" t="s">
        <v>3906</v>
      </c>
      <c r="B182" s="1898">
        <v>50013</v>
      </c>
      <c r="C182" s="1069">
        <v>28845</v>
      </c>
      <c r="D182" s="1899" t="s">
        <v>674</v>
      </c>
      <c r="E182" s="1899" t="s">
        <v>3907</v>
      </c>
      <c r="F182" s="1899" t="s">
        <v>3908</v>
      </c>
      <c r="G182" s="1900">
        <v>43544</v>
      </c>
      <c r="H182" s="1901">
        <v>43535</v>
      </c>
      <c r="I182" s="1902">
        <v>43539</v>
      </c>
      <c r="J182" s="1903" t="s">
        <v>3909</v>
      </c>
      <c r="K182" s="1904">
        <v>43549</v>
      </c>
      <c r="L182" s="1905">
        <v>549</v>
      </c>
      <c r="M182" s="1905">
        <v>0</v>
      </c>
      <c r="N182" s="1906">
        <v>285</v>
      </c>
      <c r="O182" s="1899">
        <v>0</v>
      </c>
      <c r="P182" s="1902">
        <v>43572</v>
      </c>
      <c r="Q182" s="1902" t="s">
        <v>590</v>
      </c>
      <c r="R182" s="1902" t="s">
        <v>590</v>
      </c>
      <c r="S182" s="1907" t="s">
        <v>590</v>
      </c>
      <c r="T182" s="1902"/>
      <c r="U182" s="747">
        <v>28845</v>
      </c>
      <c r="V182" s="1906">
        <v>484</v>
      </c>
      <c r="W182" s="1898">
        <v>484</v>
      </c>
      <c r="X182" s="1904">
        <v>43615</v>
      </c>
      <c r="Y182" s="1899">
        <v>1</v>
      </c>
      <c r="Z182" s="1898"/>
      <c r="AA182" s="1904">
        <v>43633</v>
      </c>
      <c r="AB182" s="1898" t="s">
        <v>590</v>
      </c>
      <c r="AC182" s="1898"/>
      <c r="AD182" s="1873" t="s">
        <v>3910</v>
      </c>
      <c r="AE182" s="577"/>
      <c r="AM182" s="578"/>
      <c r="AN182" s="578"/>
      <c r="AO182" s="578"/>
    </row>
    <row r="183" spans="1:41" s="576" customFormat="1" ht="28.5" x14ac:dyDescent="0.2">
      <c r="A183" s="1897" t="s">
        <v>3906</v>
      </c>
      <c r="B183" s="1898">
        <v>50013</v>
      </c>
      <c r="C183" s="1069">
        <v>28846</v>
      </c>
      <c r="D183" s="1899" t="s">
        <v>676</v>
      </c>
      <c r="E183" s="1899" t="s">
        <v>3911</v>
      </c>
      <c r="F183" s="1899" t="s">
        <v>1943</v>
      </c>
      <c r="G183" s="1845">
        <v>43516</v>
      </c>
      <c r="H183" s="1846">
        <v>43515</v>
      </c>
      <c r="I183" s="1902">
        <v>43526</v>
      </c>
      <c r="J183" s="1903" t="s">
        <v>3662</v>
      </c>
      <c r="K183" s="1904">
        <v>43542</v>
      </c>
      <c r="L183" s="1905">
        <v>30</v>
      </c>
      <c r="M183" s="1905">
        <v>0</v>
      </c>
      <c r="N183" s="1906">
        <v>29</v>
      </c>
      <c r="O183" s="1899">
        <v>0</v>
      </c>
      <c r="P183" s="1847">
        <v>43586</v>
      </c>
      <c r="Q183" s="1902" t="s">
        <v>590</v>
      </c>
      <c r="R183" s="1902" t="s">
        <v>590</v>
      </c>
      <c r="S183" s="1907" t="s">
        <v>590</v>
      </c>
      <c r="T183" s="1902"/>
      <c r="U183" s="1069">
        <v>28846</v>
      </c>
      <c r="V183" s="1906">
        <v>14</v>
      </c>
      <c r="W183" s="1898">
        <v>14</v>
      </c>
      <c r="X183" s="1904">
        <v>43619</v>
      </c>
      <c r="Y183" s="1899">
        <v>1</v>
      </c>
      <c r="Z183" s="1898"/>
      <c r="AA183" s="1904">
        <v>43633</v>
      </c>
      <c r="AB183" s="1898" t="s">
        <v>590</v>
      </c>
      <c r="AC183" s="1898"/>
      <c r="AD183" s="1853" t="s">
        <v>3602</v>
      </c>
      <c r="AE183" s="577"/>
      <c r="AM183" s="578"/>
      <c r="AN183" s="578"/>
      <c r="AO183" s="578"/>
    </row>
    <row r="184" spans="1:41" s="576" customFormat="1" ht="28.5" x14ac:dyDescent="0.2">
      <c r="A184" s="1897" t="s">
        <v>3906</v>
      </c>
      <c r="B184" s="1898">
        <v>50013</v>
      </c>
      <c r="C184" s="100">
        <v>28853</v>
      </c>
      <c r="D184" s="1899" t="s">
        <v>3912</v>
      </c>
      <c r="E184" s="1899" t="s">
        <v>3913</v>
      </c>
      <c r="F184" s="1899" t="s">
        <v>3914</v>
      </c>
      <c r="G184" s="1900">
        <v>43522</v>
      </c>
      <c r="H184" s="1901">
        <v>43552</v>
      </c>
      <c r="I184" s="1902">
        <v>43552</v>
      </c>
      <c r="J184" s="1903" t="s">
        <v>3915</v>
      </c>
      <c r="K184" s="1904"/>
      <c r="L184" s="1905">
        <v>15</v>
      </c>
      <c r="M184" s="1905">
        <v>0</v>
      </c>
      <c r="N184" s="1906">
        <v>20</v>
      </c>
      <c r="O184" s="1899">
        <v>0</v>
      </c>
      <c r="P184" s="1902">
        <v>43591</v>
      </c>
      <c r="Q184" s="1902" t="s">
        <v>590</v>
      </c>
      <c r="R184" s="1902" t="s">
        <v>590</v>
      </c>
      <c r="S184" s="1907" t="s">
        <v>590</v>
      </c>
      <c r="T184" s="1902"/>
      <c r="U184" s="1908">
        <v>28853</v>
      </c>
      <c r="V184" s="1906">
        <v>8</v>
      </c>
      <c r="W184" s="1898">
        <v>8</v>
      </c>
      <c r="X184" s="1904">
        <v>43619</v>
      </c>
      <c r="Y184" s="1899">
        <v>1</v>
      </c>
      <c r="Z184" s="1898"/>
      <c r="AA184" s="1904">
        <v>43633</v>
      </c>
      <c r="AB184" s="1898" t="s">
        <v>590</v>
      </c>
      <c r="AC184" s="1898"/>
      <c r="AD184" s="1853" t="s">
        <v>3602</v>
      </c>
      <c r="AE184" s="577"/>
      <c r="AM184" s="578"/>
      <c r="AN184" s="578"/>
      <c r="AO184" s="578"/>
    </row>
    <row r="185" spans="1:41" s="576" customFormat="1" x14ac:dyDescent="0.25">
      <c r="A185" s="1897" t="s">
        <v>3906</v>
      </c>
      <c r="B185" s="1898">
        <v>50013</v>
      </c>
      <c r="C185" s="100">
        <v>28841</v>
      </c>
      <c r="D185" s="1899" t="s">
        <v>691</v>
      </c>
      <c r="E185" s="1899" t="s">
        <v>3916</v>
      </c>
      <c r="F185" s="1899" t="s">
        <v>1930</v>
      </c>
      <c r="G185" s="1900">
        <v>43542</v>
      </c>
      <c r="H185" s="1901">
        <v>43557</v>
      </c>
      <c r="I185" s="1902">
        <v>43558</v>
      </c>
      <c r="J185" s="1903" t="s">
        <v>3917</v>
      </c>
      <c r="K185" s="1904">
        <v>43556</v>
      </c>
      <c r="L185" s="1905">
        <v>108</v>
      </c>
      <c r="M185" s="1905">
        <v>0</v>
      </c>
      <c r="N185" s="1906">
        <v>229</v>
      </c>
      <c r="O185" s="1899">
        <v>0</v>
      </c>
      <c r="P185" s="1902">
        <v>43598</v>
      </c>
      <c r="Q185" s="1902" t="s">
        <v>590</v>
      </c>
      <c r="R185" s="1902" t="s">
        <v>590</v>
      </c>
      <c r="S185" s="1907" t="s">
        <v>590</v>
      </c>
      <c r="T185" s="1902"/>
      <c r="U185" s="204">
        <v>28841</v>
      </c>
      <c r="V185" s="1906">
        <v>250</v>
      </c>
      <c r="W185" s="1898">
        <v>250</v>
      </c>
      <c r="X185" s="1904">
        <v>43623</v>
      </c>
      <c r="Y185" s="1899">
        <v>1</v>
      </c>
      <c r="Z185" s="1898"/>
      <c r="AA185" s="1904">
        <v>43633</v>
      </c>
      <c r="AB185" s="1898" t="s">
        <v>590</v>
      </c>
      <c r="AC185" s="1898"/>
      <c r="AD185" s="1873" t="s">
        <v>3918</v>
      </c>
      <c r="AE185" s="577"/>
      <c r="AM185" s="578"/>
      <c r="AN185" s="578"/>
      <c r="AO185" s="578"/>
    </row>
    <row r="186" spans="1:41" s="576" customFormat="1" x14ac:dyDescent="0.2">
      <c r="A186" s="1897" t="s">
        <v>3906</v>
      </c>
      <c r="B186" s="1898">
        <v>50013</v>
      </c>
      <c r="C186" s="1069">
        <v>28842</v>
      </c>
      <c r="D186" s="1899" t="s">
        <v>694</v>
      </c>
      <c r="E186" s="1899" t="s">
        <v>3919</v>
      </c>
      <c r="F186" s="1899" t="s">
        <v>1932</v>
      </c>
      <c r="G186" s="1900">
        <v>43525</v>
      </c>
      <c r="H186" s="1901">
        <v>43528</v>
      </c>
      <c r="I186" s="1902">
        <v>43531</v>
      </c>
      <c r="J186" s="1903" t="s">
        <v>3920</v>
      </c>
      <c r="K186" s="1904">
        <v>43556</v>
      </c>
      <c r="L186" s="1905">
        <v>67</v>
      </c>
      <c r="M186" s="1905">
        <v>0</v>
      </c>
      <c r="N186" s="1906">
        <v>10</v>
      </c>
      <c r="O186" s="1899">
        <v>0</v>
      </c>
      <c r="P186" s="1902">
        <v>43598</v>
      </c>
      <c r="Q186" s="1902" t="s">
        <v>590</v>
      </c>
      <c r="R186" s="1902" t="s">
        <v>590</v>
      </c>
      <c r="S186" s="1907" t="s">
        <v>590</v>
      </c>
      <c r="T186" s="1902"/>
      <c r="U186" s="1069">
        <v>28842</v>
      </c>
      <c r="V186" s="1906">
        <v>61</v>
      </c>
      <c r="W186" s="1898">
        <v>61</v>
      </c>
      <c r="X186" s="1904">
        <v>43623</v>
      </c>
      <c r="Y186" s="1899">
        <v>1</v>
      </c>
      <c r="Z186" s="1898"/>
      <c r="AA186" s="1904">
        <v>43633</v>
      </c>
      <c r="AB186" s="1898" t="s">
        <v>590</v>
      </c>
      <c r="AC186" s="1898"/>
      <c r="AD186" s="1873" t="s">
        <v>3602</v>
      </c>
      <c r="AE186" s="577"/>
      <c r="AM186" s="578"/>
      <c r="AN186" s="578"/>
      <c r="AO186" s="578"/>
    </row>
    <row r="187" spans="1:41" s="576" customFormat="1" ht="16.5" customHeight="1" x14ac:dyDescent="0.2">
      <c r="A187" s="1897" t="s">
        <v>3906</v>
      </c>
      <c r="B187" s="1898">
        <v>50013</v>
      </c>
      <c r="C187" s="1069">
        <v>28844</v>
      </c>
      <c r="D187" s="1899" t="s">
        <v>700</v>
      </c>
      <c r="E187" s="1899" t="s">
        <v>3921</v>
      </c>
      <c r="F187" s="1899" t="s">
        <v>1938</v>
      </c>
      <c r="G187" s="1900">
        <v>43549</v>
      </c>
      <c r="H187" s="1901">
        <v>43551</v>
      </c>
      <c r="I187" s="1902">
        <v>43552</v>
      </c>
      <c r="J187" s="1903" t="s">
        <v>3915</v>
      </c>
      <c r="K187" s="1904">
        <v>43563</v>
      </c>
      <c r="L187" s="1905">
        <v>42</v>
      </c>
      <c r="M187" s="1905">
        <v>0</v>
      </c>
      <c r="N187" s="1906">
        <v>7</v>
      </c>
      <c r="O187" s="1899">
        <v>0</v>
      </c>
      <c r="P187" s="1902">
        <v>43598</v>
      </c>
      <c r="Q187" s="1902" t="s">
        <v>590</v>
      </c>
      <c r="R187" s="1902" t="s">
        <v>590</v>
      </c>
      <c r="S187" s="1907" t="s">
        <v>590</v>
      </c>
      <c r="T187" s="1902"/>
      <c r="U187" s="1908">
        <v>28844</v>
      </c>
      <c r="V187" s="1906">
        <v>20</v>
      </c>
      <c r="W187" s="1898">
        <v>20</v>
      </c>
      <c r="X187" s="1904">
        <v>43623</v>
      </c>
      <c r="Y187" s="1899">
        <v>1</v>
      </c>
      <c r="Z187" s="1898"/>
      <c r="AA187" s="1904">
        <v>43633</v>
      </c>
      <c r="AB187" s="1898" t="s">
        <v>590</v>
      </c>
      <c r="AC187" s="1898"/>
      <c r="AD187" s="1873" t="s">
        <v>3602</v>
      </c>
      <c r="AE187" s="577"/>
      <c r="AM187" s="578"/>
      <c r="AN187" s="578"/>
      <c r="AO187" s="578"/>
    </row>
    <row r="188" spans="1:41" s="576" customFormat="1" x14ac:dyDescent="0.2">
      <c r="A188" s="1897" t="s">
        <v>3906</v>
      </c>
      <c r="B188" s="1898">
        <v>50013</v>
      </c>
      <c r="C188" s="1069">
        <v>28840</v>
      </c>
      <c r="D188" s="1899" t="s">
        <v>688</v>
      </c>
      <c r="E188" s="1899" t="s">
        <v>3922</v>
      </c>
      <c r="F188" s="953" t="s">
        <v>1928</v>
      </c>
      <c r="G188" s="1845">
        <v>43502</v>
      </c>
      <c r="H188" s="1901">
        <v>43518</v>
      </c>
      <c r="I188" s="1902">
        <v>43526</v>
      </c>
      <c r="J188" s="1903" t="s">
        <v>3923</v>
      </c>
      <c r="K188" s="1904">
        <v>43549</v>
      </c>
      <c r="L188" s="1905">
        <v>6</v>
      </c>
      <c r="M188" s="1905">
        <v>0</v>
      </c>
      <c r="N188" s="1906">
        <v>15</v>
      </c>
      <c r="O188" s="1899">
        <v>0</v>
      </c>
      <c r="P188" s="1847">
        <v>43601</v>
      </c>
      <c r="Q188" s="1902" t="s">
        <v>590</v>
      </c>
      <c r="R188" s="1902" t="s">
        <v>590</v>
      </c>
      <c r="S188" s="1907" t="s">
        <v>590</v>
      </c>
      <c r="T188" s="1902"/>
      <c r="U188" s="1069">
        <v>28840</v>
      </c>
      <c r="V188" s="1906">
        <v>14</v>
      </c>
      <c r="W188" s="1898">
        <v>14</v>
      </c>
      <c r="X188" s="1904">
        <v>43623</v>
      </c>
      <c r="Y188" s="1899">
        <v>1</v>
      </c>
      <c r="Z188" s="1898"/>
      <c r="AA188" s="1904">
        <v>43633</v>
      </c>
      <c r="AB188" s="1898" t="s">
        <v>590</v>
      </c>
      <c r="AC188" s="1898"/>
      <c r="AD188" s="1873" t="s">
        <v>3602</v>
      </c>
      <c r="AE188" s="577"/>
      <c r="AM188" s="578"/>
      <c r="AN188" s="578"/>
      <c r="AO188" s="578"/>
    </row>
    <row r="189" spans="1:41" s="576" customFormat="1" x14ac:dyDescent="0.2">
      <c r="A189" s="1897" t="s">
        <v>3906</v>
      </c>
      <c r="B189" s="1898">
        <v>50013</v>
      </c>
      <c r="C189" s="1069">
        <v>28843</v>
      </c>
      <c r="D189" s="1899" t="s">
        <v>697</v>
      </c>
      <c r="E189" s="1899" t="s">
        <v>3924</v>
      </c>
      <c r="F189" s="1899" t="s">
        <v>3925</v>
      </c>
      <c r="G189" s="1845">
        <v>43504</v>
      </c>
      <c r="H189" s="1901">
        <v>43517</v>
      </c>
      <c r="I189" s="1902">
        <v>43526</v>
      </c>
      <c r="J189" s="1903" t="s">
        <v>3926</v>
      </c>
      <c r="K189" s="1904"/>
      <c r="L189" s="1905">
        <v>0</v>
      </c>
      <c r="M189" s="1905">
        <v>0</v>
      </c>
      <c r="N189" s="1906">
        <v>0</v>
      </c>
      <c r="O189" s="1899">
        <v>0</v>
      </c>
      <c r="P189" s="1847">
        <v>43602</v>
      </c>
      <c r="Q189" s="1902" t="s">
        <v>590</v>
      </c>
      <c r="R189" s="1902" t="s">
        <v>590</v>
      </c>
      <c r="S189" s="1907" t="s">
        <v>590</v>
      </c>
      <c r="T189" s="1902"/>
      <c r="U189" s="834" t="s">
        <v>3667</v>
      </c>
      <c r="V189" s="1849">
        <v>2</v>
      </c>
      <c r="W189" s="1851">
        <v>2</v>
      </c>
      <c r="X189" s="1904">
        <v>43602</v>
      </c>
      <c r="Y189" s="1899">
        <v>1</v>
      </c>
      <c r="Z189" s="1898"/>
      <c r="AA189" s="1904">
        <v>43633</v>
      </c>
      <c r="AB189" s="1898" t="s">
        <v>590</v>
      </c>
      <c r="AC189" s="1898"/>
      <c r="AD189" s="1873"/>
      <c r="AE189" s="577"/>
      <c r="AM189" s="578"/>
      <c r="AN189" s="578"/>
      <c r="AO189" s="578"/>
    </row>
    <row r="190" spans="1:41" s="576" customFormat="1" ht="42.75" x14ac:dyDescent="0.2">
      <c r="A190" s="1897" t="s">
        <v>3906</v>
      </c>
      <c r="B190" s="1898">
        <v>50013</v>
      </c>
      <c r="C190" s="1069">
        <v>28848</v>
      </c>
      <c r="D190" s="1899" t="s">
        <v>935</v>
      </c>
      <c r="E190" s="1899" t="s">
        <v>3927</v>
      </c>
      <c r="F190" s="1899" t="s">
        <v>1948</v>
      </c>
      <c r="G190" s="1845">
        <v>43524</v>
      </c>
      <c r="H190" s="1901">
        <v>43524</v>
      </c>
      <c r="I190" s="1902">
        <v>43530</v>
      </c>
      <c r="J190" s="1903" t="s">
        <v>3920</v>
      </c>
      <c r="K190" s="1904">
        <v>43544</v>
      </c>
      <c r="L190" s="1905">
        <v>11</v>
      </c>
      <c r="M190" s="1905">
        <v>0</v>
      </c>
      <c r="N190" s="1906">
        <v>82</v>
      </c>
      <c r="O190" s="1899">
        <v>0</v>
      </c>
      <c r="P190" s="1902">
        <v>43602</v>
      </c>
      <c r="Q190" s="1902" t="s">
        <v>590</v>
      </c>
      <c r="R190" s="1902" t="s">
        <v>590</v>
      </c>
      <c r="S190" s="1907" t="s">
        <v>590</v>
      </c>
      <c r="T190" s="1902"/>
      <c r="U190" s="1069">
        <v>28848</v>
      </c>
      <c r="V190" s="1906">
        <v>68</v>
      </c>
      <c r="W190" s="1898">
        <v>68</v>
      </c>
      <c r="X190" s="1904">
        <v>43619</v>
      </c>
      <c r="Y190" s="1899">
        <v>1</v>
      </c>
      <c r="Z190" s="1898"/>
      <c r="AA190" s="1904">
        <v>43633</v>
      </c>
      <c r="AB190" s="1898" t="s">
        <v>590</v>
      </c>
      <c r="AC190" s="1898"/>
      <c r="AD190" s="1853" t="s">
        <v>3659</v>
      </c>
      <c r="AE190" s="577"/>
      <c r="AM190" s="578"/>
      <c r="AN190" s="578"/>
      <c r="AO190" s="578"/>
    </row>
    <row r="191" spans="1:41" s="576" customFormat="1" x14ac:dyDescent="0.2">
      <c r="A191" s="1897" t="s">
        <v>3906</v>
      </c>
      <c r="B191" s="1898">
        <v>50013</v>
      </c>
      <c r="C191" s="1069">
        <v>28856</v>
      </c>
      <c r="D191" s="1899" t="s">
        <v>1034</v>
      </c>
      <c r="E191" s="1899" t="s">
        <v>3928</v>
      </c>
      <c r="F191" s="1899" t="s">
        <v>1961</v>
      </c>
      <c r="G191" s="1845">
        <v>43504</v>
      </c>
      <c r="H191" s="1901">
        <v>43528</v>
      </c>
      <c r="I191" s="1902">
        <v>43531</v>
      </c>
      <c r="J191" s="1903" t="s">
        <v>3926</v>
      </c>
      <c r="K191" s="1904"/>
      <c r="L191" s="1905">
        <v>0</v>
      </c>
      <c r="M191" s="1905">
        <v>0</v>
      </c>
      <c r="N191" s="1906">
        <v>0</v>
      </c>
      <c r="O191" s="1898">
        <v>0</v>
      </c>
      <c r="P191" s="1901">
        <v>43644</v>
      </c>
      <c r="Q191" s="1909" t="s">
        <v>590</v>
      </c>
      <c r="R191" s="1909" t="s">
        <v>590</v>
      </c>
      <c r="S191" s="1903" t="s">
        <v>590</v>
      </c>
      <c r="T191" s="1909"/>
      <c r="U191" s="1902" t="s">
        <v>3667</v>
      </c>
      <c r="V191" s="1906">
        <v>1</v>
      </c>
      <c r="W191" s="1898">
        <v>1</v>
      </c>
      <c r="X191" s="1904">
        <v>43602</v>
      </c>
      <c r="Y191" s="1899">
        <v>1</v>
      </c>
      <c r="Z191" s="1898"/>
      <c r="AA191" s="1904">
        <v>43654</v>
      </c>
      <c r="AB191" s="1898" t="s">
        <v>590</v>
      </c>
      <c r="AC191" s="1898"/>
      <c r="AD191" s="1873"/>
      <c r="AE191" s="577"/>
      <c r="AM191" s="578"/>
      <c r="AN191" s="578"/>
      <c r="AO191" s="578"/>
    </row>
    <row r="192" spans="1:41" s="576" customFormat="1" ht="14.25" x14ac:dyDescent="0.2">
      <c r="A192" s="1897" t="s">
        <v>3906</v>
      </c>
      <c r="B192" s="1898">
        <v>50013</v>
      </c>
      <c r="C192" s="1899">
        <v>28857</v>
      </c>
      <c r="D192" s="1899" t="s">
        <v>629</v>
      </c>
      <c r="E192" s="1899" t="s">
        <v>3929</v>
      </c>
      <c r="F192" s="1910" t="s">
        <v>74</v>
      </c>
      <c r="G192" s="1900"/>
      <c r="H192" s="1901"/>
      <c r="I192" s="1902"/>
      <c r="J192" s="1903"/>
      <c r="K192" s="1904"/>
      <c r="L192" s="1905"/>
      <c r="M192" s="1905"/>
      <c r="N192" s="1906"/>
      <c r="O192" s="1906"/>
      <c r="P192" s="1901">
        <v>43581</v>
      </c>
      <c r="Q192" s="1902"/>
      <c r="R192" s="1902"/>
      <c r="S192" s="1907"/>
      <c r="T192" s="1902"/>
      <c r="U192" s="745"/>
      <c r="V192" s="1906"/>
      <c r="W192" s="1905"/>
      <c r="X192" s="1904">
        <v>43615</v>
      </c>
      <c r="Y192" s="1899">
        <v>1</v>
      </c>
      <c r="Z192" s="1898"/>
      <c r="AA192" s="1904">
        <v>43633</v>
      </c>
      <c r="AB192" s="1898" t="s">
        <v>590</v>
      </c>
      <c r="AC192" s="1898"/>
      <c r="AD192" s="1873"/>
      <c r="AE192" s="577"/>
      <c r="AM192" s="578"/>
      <c r="AN192" s="578"/>
      <c r="AO192" s="578"/>
    </row>
    <row r="193" spans="1:41" s="576" customFormat="1" ht="14.25" x14ac:dyDescent="0.2">
      <c r="A193" s="1897" t="s">
        <v>3906</v>
      </c>
      <c r="B193" s="1898">
        <v>50013</v>
      </c>
      <c r="C193" s="744">
        <v>28858</v>
      </c>
      <c r="D193" s="1899" t="s">
        <v>632</v>
      </c>
      <c r="E193" s="1899" t="s">
        <v>3930</v>
      </c>
      <c r="F193" s="1910" t="s">
        <v>77</v>
      </c>
      <c r="G193" s="1900"/>
      <c r="H193" s="1901"/>
      <c r="I193" s="1902"/>
      <c r="J193" s="1903"/>
      <c r="K193" s="1904"/>
      <c r="L193" s="1905"/>
      <c r="M193" s="1905"/>
      <c r="N193" s="1906"/>
      <c r="O193" s="1906"/>
      <c r="P193" s="1901">
        <v>43581</v>
      </c>
      <c r="Q193" s="1902"/>
      <c r="R193" s="1902"/>
      <c r="S193" s="1907"/>
      <c r="T193" s="1902"/>
      <c r="U193" s="1902"/>
      <c r="V193" s="1906"/>
      <c r="W193" s="1905"/>
      <c r="X193" s="1904">
        <v>43615</v>
      </c>
      <c r="Y193" s="1899">
        <v>1</v>
      </c>
      <c r="Z193" s="1898"/>
      <c r="AA193" s="1904">
        <v>43633</v>
      </c>
      <c r="AB193" s="1898" t="s">
        <v>590</v>
      </c>
      <c r="AC193" s="1898"/>
      <c r="AD193" s="1873"/>
      <c r="AE193" s="577"/>
      <c r="AM193" s="578"/>
      <c r="AN193" s="578"/>
      <c r="AO193" s="578"/>
    </row>
    <row r="194" spans="1:41" s="576" customFormat="1" ht="14.25" x14ac:dyDescent="0.2">
      <c r="A194" s="1897" t="s">
        <v>3906</v>
      </c>
      <c r="B194" s="1898">
        <v>50013</v>
      </c>
      <c r="C194" s="1899">
        <v>28859</v>
      </c>
      <c r="D194" s="1899" t="s">
        <v>635</v>
      </c>
      <c r="E194" s="1899" t="s">
        <v>3931</v>
      </c>
      <c r="F194" s="1910" t="s">
        <v>80</v>
      </c>
      <c r="G194" s="1900"/>
      <c r="H194" s="1901"/>
      <c r="I194" s="1902"/>
      <c r="J194" s="1903"/>
      <c r="K194" s="1904"/>
      <c r="L194" s="1905"/>
      <c r="M194" s="1905"/>
      <c r="N194" s="1906"/>
      <c r="O194" s="1906"/>
      <c r="P194" s="1901">
        <v>43581</v>
      </c>
      <c r="Q194" s="1902"/>
      <c r="R194" s="1902"/>
      <c r="S194" s="1907"/>
      <c r="T194" s="1902"/>
      <c r="U194" s="1902"/>
      <c r="V194" s="1906"/>
      <c r="W194" s="1905">
        <v>300</v>
      </c>
      <c r="X194" s="1904">
        <v>43615</v>
      </c>
      <c r="Y194" s="1899">
        <v>1</v>
      </c>
      <c r="Z194" s="1898"/>
      <c r="AA194" s="1904">
        <v>43633</v>
      </c>
      <c r="AB194" s="1898" t="s">
        <v>590</v>
      </c>
      <c r="AC194" s="1898"/>
      <c r="AD194" s="1873"/>
      <c r="AE194" s="577"/>
      <c r="AM194" s="578"/>
      <c r="AN194" s="578"/>
      <c r="AO194" s="578"/>
    </row>
    <row r="195" spans="1:41" s="576" customFormat="1" x14ac:dyDescent="0.2">
      <c r="A195" s="1897" t="s">
        <v>3906</v>
      </c>
      <c r="B195" s="1898">
        <v>50013</v>
      </c>
      <c r="C195" s="1069">
        <v>28855</v>
      </c>
      <c r="D195" s="1899" t="s">
        <v>1031</v>
      </c>
      <c r="E195" s="1899" t="s">
        <v>3932</v>
      </c>
      <c r="F195" s="1899" t="s">
        <v>56</v>
      </c>
      <c r="G195" s="1845">
        <v>43518</v>
      </c>
      <c r="H195" s="1901">
        <v>43528</v>
      </c>
      <c r="I195" s="1902">
        <v>43531</v>
      </c>
      <c r="J195" s="1903" t="s">
        <v>3923</v>
      </c>
      <c r="K195" s="1904">
        <v>43552</v>
      </c>
      <c r="L195" s="1905">
        <v>8</v>
      </c>
      <c r="M195" s="1905">
        <v>0</v>
      </c>
      <c r="N195" s="1906">
        <v>17</v>
      </c>
      <c r="O195" s="1898">
        <v>0</v>
      </c>
      <c r="P195" s="1901">
        <v>43644</v>
      </c>
      <c r="Q195" s="1909" t="s">
        <v>590</v>
      </c>
      <c r="R195" s="1909" t="s">
        <v>590</v>
      </c>
      <c r="S195" s="1903" t="s">
        <v>590</v>
      </c>
      <c r="T195" s="1909"/>
      <c r="U195" s="1908">
        <v>28855</v>
      </c>
      <c r="V195" s="1906">
        <v>8</v>
      </c>
      <c r="W195" s="1898">
        <v>8</v>
      </c>
      <c r="X195" s="1904">
        <v>43623</v>
      </c>
      <c r="Y195" s="1899">
        <v>1</v>
      </c>
      <c r="Z195" s="1898"/>
      <c r="AA195" s="1904">
        <v>43654</v>
      </c>
      <c r="AB195" s="1898" t="s">
        <v>590</v>
      </c>
      <c r="AC195" s="1898"/>
      <c r="AD195" s="1873" t="s">
        <v>3910</v>
      </c>
      <c r="AE195" s="577"/>
      <c r="AM195" s="578"/>
      <c r="AN195" s="578"/>
      <c r="AO195" s="578"/>
    </row>
    <row r="196" spans="1:41" s="654" customFormat="1" x14ac:dyDescent="0.25">
      <c r="A196" s="1897" t="s">
        <v>3906</v>
      </c>
      <c r="B196" s="1898">
        <v>50013</v>
      </c>
      <c r="C196" s="1069">
        <v>28854</v>
      </c>
      <c r="D196" s="1899" t="s">
        <v>678</v>
      </c>
      <c r="E196" s="1899" t="s">
        <v>3933</v>
      </c>
      <c r="F196" s="1899" t="s">
        <v>1958</v>
      </c>
      <c r="G196" s="1900">
        <v>43518</v>
      </c>
      <c r="H196" s="1901">
        <v>43594</v>
      </c>
      <c r="I196" s="1902"/>
      <c r="J196" s="1903"/>
      <c r="K196" s="1904"/>
      <c r="L196" s="1905"/>
      <c r="M196" s="1905"/>
      <c r="N196" s="1906"/>
      <c r="O196" s="1898"/>
      <c r="P196" s="1901">
        <v>43644</v>
      </c>
      <c r="Q196" s="1909" t="s">
        <v>590</v>
      </c>
      <c r="R196" s="1909" t="s">
        <v>590</v>
      </c>
      <c r="S196" s="1903" t="s">
        <v>590</v>
      </c>
      <c r="T196" s="1909"/>
      <c r="U196" s="745"/>
      <c r="V196" s="1906"/>
      <c r="W196" s="1898"/>
      <c r="X196" s="1904"/>
      <c r="Y196" s="1899">
        <v>1</v>
      </c>
      <c r="Z196" s="1898"/>
      <c r="AA196" s="1904">
        <v>43654</v>
      </c>
      <c r="AB196" s="1898" t="s">
        <v>590</v>
      </c>
      <c r="AC196" s="1898"/>
      <c r="AD196" s="1873"/>
      <c r="AE196" s="577"/>
      <c r="AF196" s="576"/>
      <c r="AG196" s="576"/>
    </row>
    <row r="197" spans="1:41" s="654" customFormat="1" x14ac:dyDescent="0.25">
      <c r="A197" s="1897" t="s">
        <v>3906</v>
      </c>
      <c r="B197" s="1898">
        <v>50013</v>
      </c>
      <c r="C197" s="1899">
        <v>28862</v>
      </c>
      <c r="D197" s="1899" t="s">
        <v>654</v>
      </c>
      <c r="E197" s="1899" t="s">
        <v>452</v>
      </c>
      <c r="F197" s="1910" t="s">
        <v>453</v>
      </c>
      <c r="G197" s="1900"/>
      <c r="H197" s="1901"/>
      <c r="I197" s="1902"/>
      <c r="J197" s="1903"/>
      <c r="K197" s="1904"/>
      <c r="L197" s="1909"/>
      <c r="M197" s="1901"/>
      <c r="N197" s="1902"/>
      <c r="O197" s="1902"/>
      <c r="P197" s="1907"/>
      <c r="Q197" s="1902"/>
      <c r="R197" s="1902"/>
      <c r="S197" s="1907"/>
      <c r="T197" s="1902"/>
      <c r="U197" s="1902"/>
      <c r="V197" s="1911"/>
      <c r="W197" s="1898"/>
      <c r="X197" s="1898"/>
      <c r="Y197" s="1899" t="s">
        <v>34</v>
      </c>
      <c r="Z197" s="1898"/>
      <c r="AA197" s="1898"/>
      <c r="AB197" s="1898"/>
      <c r="AC197" s="1898"/>
      <c r="AD197" s="1873"/>
    </row>
    <row r="198" spans="1:41" s="576" customFormat="1" ht="15.75" thickBot="1" x14ac:dyDescent="0.3">
      <c r="A198" s="1897" t="s">
        <v>3906</v>
      </c>
      <c r="B198" s="1898">
        <v>50013</v>
      </c>
      <c r="C198" s="1899">
        <v>28861</v>
      </c>
      <c r="D198" s="1899" t="s">
        <v>651</v>
      </c>
      <c r="E198" s="1899" t="s">
        <v>450</v>
      </c>
      <c r="F198" s="1910" t="s">
        <v>451</v>
      </c>
      <c r="G198" s="1900"/>
      <c r="H198" s="1901"/>
      <c r="I198" s="1902"/>
      <c r="J198" s="1903"/>
      <c r="K198" s="735"/>
      <c r="L198" s="714"/>
      <c r="M198" s="712"/>
      <c r="N198" s="1902"/>
      <c r="O198" s="1902"/>
      <c r="P198" s="1907"/>
      <c r="Q198" s="1902"/>
      <c r="R198" s="1902"/>
      <c r="S198" s="1907"/>
      <c r="T198" s="1902"/>
      <c r="U198" s="1902"/>
      <c r="V198" s="1911"/>
      <c r="W198" s="1898"/>
      <c r="X198" s="1898"/>
      <c r="Y198" s="731" t="s">
        <v>34</v>
      </c>
      <c r="Z198" s="1898"/>
      <c r="AA198" s="1898"/>
      <c r="AB198" s="1898"/>
      <c r="AC198" s="1898"/>
      <c r="AD198" s="1873"/>
      <c r="AE198" s="654"/>
      <c r="AF198" s="654"/>
      <c r="AG198" s="654"/>
      <c r="AM198" s="578"/>
      <c r="AN198" s="578"/>
      <c r="AO198" s="578"/>
    </row>
    <row r="199" spans="1:41" s="576" customFormat="1" x14ac:dyDescent="0.2">
      <c r="A199" s="1897" t="s">
        <v>3906</v>
      </c>
      <c r="B199" s="1898">
        <v>50013</v>
      </c>
      <c r="C199" s="1069">
        <v>28849</v>
      </c>
      <c r="D199" s="1899" t="s">
        <v>3934</v>
      </c>
      <c r="E199" s="1899" t="s">
        <v>3935</v>
      </c>
      <c r="F199" s="1899" t="s">
        <v>1950</v>
      </c>
      <c r="G199" s="1900">
        <v>43525</v>
      </c>
      <c r="H199" s="1901">
        <v>43528</v>
      </c>
      <c r="I199" s="1902">
        <v>43537</v>
      </c>
      <c r="J199" s="1903" t="s">
        <v>3936</v>
      </c>
      <c r="K199" s="1904">
        <v>43544</v>
      </c>
      <c r="L199" s="1905">
        <v>27</v>
      </c>
      <c r="M199" s="1905">
        <v>0</v>
      </c>
      <c r="N199" s="1906">
        <v>236</v>
      </c>
      <c r="O199" s="1899">
        <v>0</v>
      </c>
      <c r="P199" s="1902">
        <v>43602</v>
      </c>
      <c r="Q199" s="1902" t="s">
        <v>590</v>
      </c>
      <c r="R199" s="1902" t="s">
        <v>590</v>
      </c>
      <c r="S199" s="1907" t="s">
        <v>590</v>
      </c>
      <c r="T199" s="1902"/>
      <c r="U199" s="747">
        <v>28849</v>
      </c>
      <c r="V199" s="1906">
        <v>88</v>
      </c>
      <c r="W199" s="1898">
        <v>88</v>
      </c>
      <c r="X199" s="1904">
        <v>43619</v>
      </c>
      <c r="Y199" s="1899">
        <v>1</v>
      </c>
      <c r="Z199" s="1898"/>
      <c r="AA199" s="1904">
        <v>43633</v>
      </c>
      <c r="AB199" s="1898"/>
      <c r="AC199" s="1898"/>
      <c r="AD199" s="1873" t="s">
        <v>3602</v>
      </c>
      <c r="AE199" s="577"/>
      <c r="AM199" s="578"/>
      <c r="AN199" s="578"/>
      <c r="AO199" s="578"/>
    </row>
    <row r="200" spans="1:41" s="576" customFormat="1" x14ac:dyDescent="0.25">
      <c r="A200" s="1897" t="s">
        <v>3906</v>
      </c>
      <c r="B200" s="1898">
        <v>50013</v>
      </c>
      <c r="C200" s="1069">
        <v>28850</v>
      </c>
      <c r="D200" s="1899" t="s">
        <v>3937</v>
      </c>
      <c r="E200" s="1899" t="s">
        <v>3938</v>
      </c>
      <c r="F200" s="1899" t="s">
        <v>1952</v>
      </c>
      <c r="G200" s="1900">
        <v>43532</v>
      </c>
      <c r="H200" s="1901">
        <v>43532</v>
      </c>
      <c r="I200" s="1902">
        <v>43543</v>
      </c>
      <c r="J200" s="1903" t="s">
        <v>3939</v>
      </c>
      <c r="K200" s="1904">
        <v>43544</v>
      </c>
      <c r="L200" s="1905">
        <v>12</v>
      </c>
      <c r="M200" s="1905">
        <v>0</v>
      </c>
      <c r="N200" s="1906">
        <v>242</v>
      </c>
      <c r="O200" s="1899">
        <v>0</v>
      </c>
      <c r="P200" s="1902">
        <v>43602</v>
      </c>
      <c r="Q200" s="1902" t="s">
        <v>590</v>
      </c>
      <c r="R200" s="1902" t="s">
        <v>590</v>
      </c>
      <c r="S200" s="1907" t="s">
        <v>590</v>
      </c>
      <c r="T200" s="1902"/>
      <c r="U200" s="99">
        <v>28850</v>
      </c>
      <c r="V200" s="1906">
        <v>76</v>
      </c>
      <c r="W200" s="1898">
        <v>76</v>
      </c>
      <c r="X200" s="1904">
        <v>43619</v>
      </c>
      <c r="Y200" s="1899">
        <v>1</v>
      </c>
      <c r="Z200" s="1898"/>
      <c r="AA200" s="1904">
        <v>43633</v>
      </c>
      <c r="AB200" s="1898"/>
      <c r="AC200" s="1898"/>
      <c r="AD200" s="1873" t="s">
        <v>3602</v>
      </c>
      <c r="AE200" s="577"/>
      <c r="AM200" s="578"/>
      <c r="AN200" s="578"/>
      <c r="AO200" s="578"/>
    </row>
    <row r="201" spans="1:41" s="576" customFormat="1" ht="54.75" customHeight="1" x14ac:dyDescent="0.2">
      <c r="A201" s="1897" t="s">
        <v>3906</v>
      </c>
      <c r="B201" s="1898">
        <v>50013</v>
      </c>
      <c r="C201" s="1899">
        <v>28872</v>
      </c>
      <c r="D201" s="1899" t="s">
        <v>637</v>
      </c>
      <c r="E201" s="1899" t="s">
        <v>3940</v>
      </c>
      <c r="F201" s="1910" t="s">
        <v>3941</v>
      </c>
      <c r="G201" s="1900"/>
      <c r="H201" s="1901"/>
      <c r="I201" s="1902"/>
      <c r="J201" s="1903"/>
      <c r="K201" s="1904"/>
      <c r="L201" s="1905"/>
      <c r="M201" s="1905"/>
      <c r="N201" s="1906"/>
      <c r="O201" s="1906"/>
      <c r="P201" s="1902"/>
      <c r="Q201" s="1912"/>
      <c r="R201" s="1913"/>
      <c r="S201" s="1907"/>
      <c r="T201" s="1912"/>
      <c r="U201" s="1902"/>
      <c r="V201" s="1906"/>
      <c r="W201" s="1905"/>
      <c r="X201" s="1904"/>
      <c r="Y201" s="1899" t="s">
        <v>34</v>
      </c>
      <c r="Z201" s="1898"/>
      <c r="AA201" s="1904"/>
      <c r="AB201" s="1898"/>
      <c r="AC201" s="1898"/>
      <c r="AD201" s="1873"/>
      <c r="AE201" s="577"/>
      <c r="AM201" s="578"/>
      <c r="AN201" s="578"/>
      <c r="AO201" s="578"/>
    </row>
    <row r="202" spans="1:41" s="576" customFormat="1" ht="54.75" customHeight="1" x14ac:dyDescent="0.2">
      <c r="A202" s="1897" t="s">
        <v>3906</v>
      </c>
      <c r="B202" s="1898">
        <v>50013</v>
      </c>
      <c r="C202" s="1899">
        <v>28860</v>
      </c>
      <c r="D202" s="1899" t="s">
        <v>738</v>
      </c>
      <c r="E202" s="1899" t="s">
        <v>3942</v>
      </c>
      <c r="F202" s="1910" t="s">
        <v>377</v>
      </c>
      <c r="G202" s="1900"/>
      <c r="H202" s="1901"/>
      <c r="I202" s="1902"/>
      <c r="J202" s="1903"/>
      <c r="K202" s="1904"/>
      <c r="L202" s="1905"/>
      <c r="M202" s="1905"/>
      <c r="N202" s="1906"/>
      <c r="O202" s="1906"/>
      <c r="P202" s="1902"/>
      <c r="Q202" s="1902"/>
      <c r="R202" s="1902"/>
      <c r="S202" s="1907"/>
      <c r="T202" s="1902"/>
      <c r="U202" s="1902"/>
      <c r="V202" s="1906"/>
      <c r="W202" s="1905"/>
      <c r="X202" s="1904"/>
      <c r="Y202" s="1899"/>
      <c r="Z202" s="1898"/>
      <c r="AA202" s="1904"/>
      <c r="AB202" s="1898"/>
      <c r="AC202" s="1898"/>
      <c r="AD202" s="1873"/>
      <c r="AE202" s="577"/>
      <c r="AM202" s="578"/>
      <c r="AN202" s="578"/>
      <c r="AO202" s="578"/>
    </row>
    <row r="203" spans="1:41" s="576" customFormat="1" ht="15" customHeight="1" x14ac:dyDescent="0.2">
      <c r="A203" s="1914"/>
      <c r="B203" s="1915"/>
      <c r="C203" s="1899"/>
      <c r="D203" s="1899"/>
      <c r="E203" s="1899"/>
      <c r="F203" s="1899"/>
      <c r="G203" s="1900"/>
      <c r="H203" s="1901"/>
      <c r="I203" s="1902"/>
      <c r="J203" s="1903"/>
      <c r="K203" s="1904"/>
      <c r="L203" s="1905"/>
      <c r="M203" s="1905"/>
      <c r="N203" s="1906"/>
      <c r="O203" s="1906"/>
      <c r="P203" s="1902"/>
      <c r="Q203" s="1902"/>
      <c r="R203" s="1902"/>
      <c r="S203" s="1907"/>
      <c r="T203" s="1902"/>
      <c r="U203" s="1902"/>
      <c r="V203" s="1906"/>
      <c r="W203" s="1905"/>
      <c r="X203" s="1904"/>
      <c r="Y203" s="1899"/>
      <c r="Z203" s="1898"/>
      <c r="AA203" s="1904"/>
      <c r="AB203" s="1898"/>
      <c r="AC203" s="1898"/>
      <c r="AD203" s="1873"/>
      <c r="AE203" s="577"/>
      <c r="AM203" s="578"/>
      <c r="AN203" s="578"/>
      <c r="AO203" s="578"/>
    </row>
    <row r="204" spans="1:41" s="576" customFormat="1" ht="15" customHeight="1" x14ac:dyDescent="0.2">
      <c r="A204" s="1916" t="s">
        <v>3943</v>
      </c>
      <c r="B204" s="1840">
        <v>50914</v>
      </c>
      <c r="C204" s="1841">
        <v>29299</v>
      </c>
      <c r="D204" s="1842">
        <v>105</v>
      </c>
      <c r="E204" s="895" t="s">
        <v>3944</v>
      </c>
      <c r="F204" s="895" t="s">
        <v>1648</v>
      </c>
      <c r="G204" s="1845"/>
      <c r="H204" s="1846">
        <v>43444</v>
      </c>
      <c r="I204" s="1847">
        <v>43462</v>
      </c>
      <c r="J204" s="1847" t="s">
        <v>3945</v>
      </c>
      <c r="K204" s="1848"/>
      <c r="L204" s="1849">
        <v>53</v>
      </c>
      <c r="M204" s="1917">
        <v>0</v>
      </c>
      <c r="N204" s="1849">
        <v>7</v>
      </c>
      <c r="O204" s="1849">
        <v>0</v>
      </c>
      <c r="P204" s="1847">
        <v>43524</v>
      </c>
      <c r="Q204" s="1850" t="s">
        <v>590</v>
      </c>
      <c r="R204" s="1847" t="s">
        <v>590</v>
      </c>
      <c r="S204" s="1850" t="s">
        <v>590</v>
      </c>
      <c r="T204" s="1851"/>
      <c r="U204" s="1918">
        <v>29299</v>
      </c>
      <c r="V204" s="1849">
        <v>59</v>
      </c>
      <c r="W204" s="1849">
        <v>59</v>
      </c>
      <c r="X204" s="1850">
        <v>43549</v>
      </c>
      <c r="Y204" s="1852"/>
      <c r="Z204" s="1847"/>
      <c r="AA204" s="1847">
        <v>43553</v>
      </c>
      <c r="AB204" s="1850" t="s">
        <v>590</v>
      </c>
      <c r="AC204" s="1843"/>
      <c r="AD204" s="1853" t="s">
        <v>3602</v>
      </c>
      <c r="AE204" s="577"/>
      <c r="AM204" s="578"/>
      <c r="AN204" s="578"/>
      <c r="AO204" s="578"/>
    </row>
    <row r="205" spans="1:41" s="576" customFormat="1" ht="15" customHeight="1" x14ac:dyDescent="0.2">
      <c r="A205" s="1916" t="s">
        <v>3943</v>
      </c>
      <c r="B205" s="1840">
        <v>50914</v>
      </c>
      <c r="C205" s="1841">
        <v>29295</v>
      </c>
      <c r="D205" s="1842">
        <v>101</v>
      </c>
      <c r="E205" s="895" t="s">
        <v>3946</v>
      </c>
      <c r="F205" s="895" t="s">
        <v>1648</v>
      </c>
      <c r="G205" s="1845"/>
      <c r="H205" s="1846">
        <v>43444</v>
      </c>
      <c r="I205" s="1847">
        <v>43462</v>
      </c>
      <c r="J205" s="1847" t="s">
        <v>3945</v>
      </c>
      <c r="K205" s="1848"/>
      <c r="L205" s="1849">
        <v>48</v>
      </c>
      <c r="M205" s="1917">
        <v>0</v>
      </c>
      <c r="N205" s="1849">
        <v>9</v>
      </c>
      <c r="O205" s="1849">
        <v>0</v>
      </c>
      <c r="P205" s="1847">
        <v>43524</v>
      </c>
      <c r="Q205" s="1850" t="s">
        <v>590</v>
      </c>
      <c r="R205" s="1847" t="s">
        <v>590</v>
      </c>
      <c r="S205" s="1850" t="s">
        <v>590</v>
      </c>
      <c r="T205" s="1851"/>
      <c r="U205" s="1918">
        <v>29295</v>
      </c>
      <c r="V205" s="1849">
        <v>59</v>
      </c>
      <c r="W205" s="1849">
        <v>59</v>
      </c>
      <c r="X205" s="1850">
        <v>43549</v>
      </c>
      <c r="Y205" s="1852"/>
      <c r="Z205" s="1847"/>
      <c r="AA205" s="1847">
        <v>43556</v>
      </c>
      <c r="AB205" s="1850" t="s">
        <v>590</v>
      </c>
      <c r="AC205" s="1843"/>
      <c r="AD205" s="1853" t="s">
        <v>3602</v>
      </c>
      <c r="AE205" s="577"/>
      <c r="AM205" s="578"/>
      <c r="AN205" s="578"/>
      <c r="AO205" s="578"/>
    </row>
    <row r="206" spans="1:41" ht="29.25" x14ac:dyDescent="0.25">
      <c r="A206" s="1916" t="s">
        <v>3943</v>
      </c>
      <c r="B206" s="1840">
        <v>50914</v>
      </c>
      <c r="C206" s="1841">
        <v>29296</v>
      </c>
      <c r="D206" s="1842">
        <v>102</v>
      </c>
      <c r="E206" s="895" t="s">
        <v>3947</v>
      </c>
      <c r="F206" s="895" t="s">
        <v>3948</v>
      </c>
      <c r="G206" s="1845"/>
      <c r="H206" s="1846">
        <v>43446</v>
      </c>
      <c r="I206" s="1847">
        <v>43455</v>
      </c>
      <c r="J206" s="1847" t="s">
        <v>3949</v>
      </c>
      <c r="K206" s="1848"/>
      <c r="L206" s="1849">
        <v>159</v>
      </c>
      <c r="M206" s="1917">
        <v>0</v>
      </c>
      <c r="N206" s="1849">
        <v>129</v>
      </c>
      <c r="O206" s="1849">
        <v>0</v>
      </c>
      <c r="P206" s="1847">
        <v>43514</v>
      </c>
      <c r="Q206" s="1850" t="s">
        <v>590</v>
      </c>
      <c r="R206" s="1847" t="s">
        <v>590</v>
      </c>
      <c r="S206" s="1850" t="s">
        <v>590</v>
      </c>
      <c r="T206" s="1851"/>
      <c r="U206" s="1918">
        <v>29296</v>
      </c>
      <c r="V206" s="1849">
        <v>301</v>
      </c>
      <c r="W206" s="1849">
        <v>301</v>
      </c>
      <c r="X206" s="696">
        <v>43549</v>
      </c>
      <c r="Y206" s="1852"/>
      <c r="Z206" s="1847"/>
      <c r="AA206" s="679">
        <v>43553</v>
      </c>
      <c r="AB206" s="1850" t="s">
        <v>590</v>
      </c>
      <c r="AC206" s="1843"/>
      <c r="AD206" s="1853" t="s">
        <v>3602</v>
      </c>
      <c r="AE206" s="577"/>
      <c r="AF206" s="576"/>
      <c r="AG206" s="576"/>
    </row>
    <row r="208" spans="1:41" s="678" customFormat="1" ht="1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41" x14ac:dyDescent="0.25">
      <c r="A209" s="1919" t="s">
        <v>3950</v>
      </c>
      <c r="B209" s="1920">
        <v>52518</v>
      </c>
      <c r="C209" s="1921">
        <v>30211</v>
      </c>
      <c r="D209" s="1920">
        <v>302</v>
      </c>
      <c r="E209" s="1922" t="s">
        <v>3951</v>
      </c>
      <c r="F209" s="904" t="s">
        <v>3952</v>
      </c>
      <c r="G209" s="1923">
        <v>43607</v>
      </c>
      <c r="H209" s="1924">
        <v>43606</v>
      </c>
      <c r="I209" s="1924">
        <v>43607</v>
      </c>
      <c r="J209" s="1924" t="s">
        <v>3953</v>
      </c>
      <c r="K209" s="1923">
        <v>43611</v>
      </c>
      <c r="L209" s="1925">
        <v>129</v>
      </c>
      <c r="M209" s="1925">
        <v>0</v>
      </c>
      <c r="N209" s="1925">
        <v>127</v>
      </c>
      <c r="O209" s="1920">
        <v>0</v>
      </c>
      <c r="P209" s="1924">
        <v>43640</v>
      </c>
      <c r="Q209" s="1923" t="s">
        <v>590</v>
      </c>
      <c r="R209" s="1924" t="s">
        <v>95</v>
      </c>
      <c r="S209" s="1923" t="s">
        <v>590</v>
      </c>
      <c r="T209" s="1920"/>
      <c r="U209" s="781">
        <v>30211</v>
      </c>
      <c r="V209" s="1925">
        <v>154</v>
      </c>
      <c r="W209" s="1920">
        <v>154</v>
      </c>
      <c r="X209" s="1923">
        <v>43692</v>
      </c>
      <c r="Y209" s="1926"/>
      <c r="Z209" s="1924"/>
      <c r="AA209" s="1923">
        <v>43693</v>
      </c>
      <c r="AB209" s="1923"/>
      <c r="AC209" s="1922"/>
      <c r="AD209" s="1927" t="s">
        <v>3602</v>
      </c>
      <c r="AE209" s="678"/>
      <c r="AF209" s="678"/>
      <c r="AG209" s="678"/>
    </row>
    <row r="211" spans="1:41" s="576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M211" s="578"/>
      <c r="AN211" s="578"/>
      <c r="AO211" s="578"/>
    </row>
    <row r="212" spans="1:41" x14ac:dyDescent="0.25">
      <c r="A212" s="1879" t="s">
        <v>3812</v>
      </c>
      <c r="B212" s="895">
        <v>52733</v>
      </c>
      <c r="C212" s="1859">
        <v>30325</v>
      </c>
      <c r="D212" s="1842">
        <v>141</v>
      </c>
      <c r="E212" s="1843" t="s">
        <v>3878</v>
      </c>
      <c r="F212" s="929" t="s">
        <v>3954</v>
      </c>
      <c r="G212" s="1845"/>
      <c r="H212" s="1846">
        <v>43613</v>
      </c>
      <c r="I212" s="1847">
        <v>43614</v>
      </c>
      <c r="J212" s="1847">
        <v>43614</v>
      </c>
      <c r="K212" s="1848">
        <v>43613</v>
      </c>
      <c r="L212" s="1849">
        <v>185</v>
      </c>
      <c r="M212" s="1849">
        <v>0</v>
      </c>
      <c r="N212" s="1895">
        <v>266</v>
      </c>
      <c r="O212" s="1849">
        <v>0</v>
      </c>
      <c r="P212" s="1847">
        <v>43640</v>
      </c>
      <c r="Q212" s="1850" t="s">
        <v>590</v>
      </c>
      <c r="R212" s="1847" t="s">
        <v>590</v>
      </c>
      <c r="S212" s="1850" t="s">
        <v>590</v>
      </c>
      <c r="T212" s="1851"/>
      <c r="U212" s="1859">
        <v>30325</v>
      </c>
      <c r="V212" s="1849">
        <v>136</v>
      </c>
      <c r="W212" s="1849">
        <v>136</v>
      </c>
      <c r="X212" s="1850">
        <v>43656</v>
      </c>
      <c r="Y212" s="1852"/>
      <c r="Z212" s="1847"/>
      <c r="AA212" s="1847">
        <v>43658</v>
      </c>
      <c r="AB212" s="1928" t="s">
        <v>2014</v>
      </c>
      <c r="AC212" s="1843"/>
      <c r="AD212" s="1861" t="s">
        <v>3955</v>
      </c>
      <c r="AE212" s="577"/>
      <c r="AF212" s="576"/>
      <c r="AG212" s="576"/>
    </row>
    <row r="213" spans="1:41" s="678" customFormat="1" ht="1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41" s="678" customFormat="1" ht="15" customHeight="1" x14ac:dyDescent="0.2">
      <c r="A214" s="1929" t="s">
        <v>3956</v>
      </c>
      <c r="B214" s="1920">
        <v>52315</v>
      </c>
      <c r="C214" s="1921">
        <v>30065</v>
      </c>
      <c r="D214" s="1920">
        <v>101</v>
      </c>
      <c r="E214" s="1922" t="s">
        <v>3957</v>
      </c>
      <c r="F214" s="1930" t="s">
        <v>3958</v>
      </c>
      <c r="G214" s="1923">
        <v>43616</v>
      </c>
      <c r="H214" s="1924">
        <v>43623</v>
      </c>
      <c r="I214" s="1924">
        <v>43629</v>
      </c>
      <c r="J214" s="1924" t="s">
        <v>3959</v>
      </c>
      <c r="K214" s="1923">
        <v>43605</v>
      </c>
      <c r="L214" s="1925">
        <v>234</v>
      </c>
      <c r="M214" s="1925">
        <v>0</v>
      </c>
      <c r="N214" s="1925">
        <v>661</v>
      </c>
      <c r="O214" s="1920">
        <v>0</v>
      </c>
      <c r="P214" s="1924">
        <v>43672</v>
      </c>
      <c r="Q214" s="1923" t="s">
        <v>590</v>
      </c>
      <c r="R214" s="1924" t="s">
        <v>590</v>
      </c>
      <c r="S214" s="1923" t="s">
        <v>590</v>
      </c>
      <c r="T214" s="1920" t="s">
        <v>3960</v>
      </c>
      <c r="U214" s="1931">
        <v>30065</v>
      </c>
      <c r="V214" s="1925">
        <v>299</v>
      </c>
      <c r="W214" s="1920">
        <v>299</v>
      </c>
      <c r="X214" s="1923">
        <v>43699</v>
      </c>
      <c r="Y214" s="1926"/>
      <c r="Z214" s="1924">
        <v>43699</v>
      </c>
      <c r="AA214" s="1923">
        <v>43700</v>
      </c>
      <c r="AB214" s="1923"/>
      <c r="AC214" s="1922"/>
      <c r="AD214" s="1932" t="s">
        <v>3961</v>
      </c>
    </row>
    <row r="215" spans="1:41" s="678" customFormat="1" ht="15" customHeight="1" x14ac:dyDescent="0.2">
      <c r="A215" s="1929" t="s">
        <v>3956</v>
      </c>
      <c r="B215" s="895">
        <v>52315</v>
      </c>
      <c r="C215" s="1933">
        <v>30066</v>
      </c>
      <c r="D215" s="895">
        <v>102</v>
      </c>
      <c r="E215" s="904" t="s">
        <v>3962</v>
      </c>
      <c r="F215" s="929" t="s">
        <v>3963</v>
      </c>
      <c r="G215" s="1934">
        <v>43616</v>
      </c>
      <c r="H215" s="903">
        <v>43623</v>
      </c>
      <c r="I215" s="903">
        <v>43629</v>
      </c>
      <c r="J215" s="903" t="s">
        <v>3959</v>
      </c>
      <c r="K215" s="902">
        <v>43619</v>
      </c>
      <c r="L215" s="830">
        <v>0</v>
      </c>
      <c r="M215" s="830">
        <v>0</v>
      </c>
      <c r="N215" s="830">
        <v>1</v>
      </c>
      <c r="O215" s="895">
        <v>0</v>
      </c>
      <c r="P215" s="903">
        <v>43664</v>
      </c>
      <c r="Q215" s="902" t="s">
        <v>154</v>
      </c>
      <c r="R215" s="903" t="s">
        <v>590</v>
      </c>
      <c r="S215" s="902" t="s">
        <v>590</v>
      </c>
      <c r="T215" s="895" t="s">
        <v>3960</v>
      </c>
      <c r="U215" s="895" t="s">
        <v>3667</v>
      </c>
      <c r="V215" s="830">
        <v>1</v>
      </c>
      <c r="W215" s="895">
        <v>1</v>
      </c>
      <c r="X215" s="902">
        <v>43699</v>
      </c>
      <c r="Y215" s="1935"/>
      <c r="Z215" s="903">
        <v>43699</v>
      </c>
      <c r="AA215" s="902">
        <v>43700</v>
      </c>
      <c r="AB215" s="902"/>
      <c r="AC215" s="904"/>
      <c r="AD215" s="1936"/>
    </row>
    <row r="216" spans="1:41" s="678" customFormat="1" ht="42.75" x14ac:dyDescent="0.2">
      <c r="A216" s="1929" t="s">
        <v>3956</v>
      </c>
      <c r="B216" s="895">
        <v>52315</v>
      </c>
      <c r="C216" s="1933">
        <v>30067</v>
      </c>
      <c r="D216" s="895">
        <v>103</v>
      </c>
      <c r="E216" s="904" t="s">
        <v>3964</v>
      </c>
      <c r="F216" s="929" t="s">
        <v>3965</v>
      </c>
      <c r="G216" s="1934">
        <v>43616</v>
      </c>
      <c r="H216" s="903">
        <v>43623</v>
      </c>
      <c r="I216" s="903">
        <v>43629</v>
      </c>
      <c r="J216" s="903" t="s">
        <v>3959</v>
      </c>
      <c r="K216" s="902">
        <v>43619</v>
      </c>
      <c r="L216" s="830">
        <v>4</v>
      </c>
      <c r="M216" s="830">
        <v>0</v>
      </c>
      <c r="N216" s="830">
        <v>5</v>
      </c>
      <c r="O216" s="895">
        <v>0</v>
      </c>
      <c r="P216" s="903">
        <v>43664</v>
      </c>
      <c r="Q216" s="902" t="s">
        <v>154</v>
      </c>
      <c r="R216" s="903" t="s">
        <v>590</v>
      </c>
      <c r="S216" s="902" t="s">
        <v>590</v>
      </c>
      <c r="T216" s="895" t="s">
        <v>3960</v>
      </c>
      <c r="U216" s="1859">
        <v>30067</v>
      </c>
      <c r="V216" s="830">
        <v>6</v>
      </c>
      <c r="W216" s="895">
        <v>6</v>
      </c>
      <c r="X216" s="902">
        <v>43699</v>
      </c>
      <c r="Y216" s="1935"/>
      <c r="Z216" s="903">
        <v>43699</v>
      </c>
      <c r="AA216" s="902">
        <v>43700</v>
      </c>
      <c r="AB216" s="902"/>
      <c r="AC216" s="904"/>
      <c r="AD216" s="1936" t="s">
        <v>3966</v>
      </c>
    </row>
    <row r="217" spans="1:41" ht="28.5" x14ac:dyDescent="0.25">
      <c r="A217" s="1929" t="s">
        <v>3956</v>
      </c>
      <c r="B217" s="1920">
        <v>52315</v>
      </c>
      <c r="C217" s="1921">
        <v>30068</v>
      </c>
      <c r="D217" s="1920">
        <v>104</v>
      </c>
      <c r="E217" s="1922" t="s">
        <v>3967</v>
      </c>
      <c r="F217" s="1930" t="s">
        <v>3968</v>
      </c>
      <c r="G217" s="1923"/>
      <c r="H217" s="1924">
        <v>43607</v>
      </c>
      <c r="I217" s="1924">
        <v>43609</v>
      </c>
      <c r="J217" s="1924" t="s">
        <v>3969</v>
      </c>
      <c r="K217" s="1923">
        <v>43619</v>
      </c>
      <c r="L217" s="1925">
        <v>25</v>
      </c>
      <c r="M217" s="1925">
        <v>0</v>
      </c>
      <c r="N217" s="1925">
        <v>123</v>
      </c>
      <c r="O217" s="1920">
        <v>0</v>
      </c>
      <c r="P217" s="1924">
        <v>43696</v>
      </c>
      <c r="Q217" s="1923" t="s">
        <v>154</v>
      </c>
      <c r="R217" s="1924" t="s">
        <v>590</v>
      </c>
      <c r="S217" s="1923" t="s">
        <v>590</v>
      </c>
      <c r="T217" s="1920" t="s">
        <v>3960</v>
      </c>
      <c r="U217" s="1931">
        <v>30068</v>
      </c>
      <c r="V217" s="1925">
        <v>10</v>
      </c>
      <c r="W217" s="1920">
        <v>10</v>
      </c>
      <c r="X217" s="1923">
        <v>43699</v>
      </c>
      <c r="Y217" s="1926"/>
      <c r="Z217" s="1924">
        <v>43699</v>
      </c>
      <c r="AA217" s="1923">
        <v>43704</v>
      </c>
      <c r="AB217" s="1923"/>
      <c r="AC217" s="1922"/>
      <c r="AD217" s="1932" t="s">
        <v>3602</v>
      </c>
      <c r="AE217" s="678"/>
      <c r="AF217" s="678"/>
      <c r="AG217" s="678"/>
    </row>
    <row r="218" spans="1:41" s="678" customFormat="1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41" s="678" customFormat="1" ht="20.25" customHeight="1" x14ac:dyDescent="0.2">
      <c r="A219" s="1937" t="s">
        <v>3970</v>
      </c>
      <c r="B219" s="1920">
        <v>52593</v>
      </c>
      <c r="C219" s="1921">
        <v>30273</v>
      </c>
      <c r="D219" s="1920">
        <v>101</v>
      </c>
      <c r="E219" s="1922" t="s">
        <v>3971</v>
      </c>
      <c r="F219" s="929" t="s">
        <v>1890</v>
      </c>
      <c r="G219" s="1923"/>
      <c r="H219" s="1924">
        <v>43620</v>
      </c>
      <c r="I219" s="1924">
        <v>43621</v>
      </c>
      <c r="J219" s="1924">
        <v>43621</v>
      </c>
      <c r="K219" s="1923"/>
      <c r="L219" s="1925">
        <v>101</v>
      </c>
      <c r="M219" s="1925">
        <v>0</v>
      </c>
      <c r="N219" s="1925">
        <v>98</v>
      </c>
      <c r="O219" s="1920">
        <v>0</v>
      </c>
      <c r="P219" s="1924">
        <v>43668</v>
      </c>
      <c r="Q219" s="1923" t="s">
        <v>95</v>
      </c>
      <c r="R219" s="1924" t="s">
        <v>95</v>
      </c>
      <c r="S219" s="1923" t="s">
        <v>95</v>
      </c>
      <c r="T219" s="1920" t="s">
        <v>509</v>
      </c>
      <c r="U219" s="1931">
        <v>30273</v>
      </c>
      <c r="V219" s="1925">
        <v>178</v>
      </c>
      <c r="W219" s="1920">
        <v>178</v>
      </c>
      <c r="X219" s="1923">
        <v>43689</v>
      </c>
      <c r="Y219" s="1926"/>
      <c r="Z219" s="1924">
        <v>43693</v>
      </c>
      <c r="AA219" s="1923">
        <v>43703</v>
      </c>
      <c r="AB219" s="1923"/>
      <c r="AC219" s="1922"/>
      <c r="AD219" s="1932" t="s">
        <v>3972</v>
      </c>
    </row>
    <row r="220" spans="1:41" s="678" customFormat="1" ht="20.25" customHeight="1" x14ac:dyDescent="0.2">
      <c r="A220" s="1937" t="s">
        <v>3970</v>
      </c>
      <c r="B220" s="895">
        <v>52593</v>
      </c>
      <c r="C220" s="1938">
        <v>30274</v>
      </c>
      <c r="D220" s="895">
        <v>110</v>
      </c>
      <c r="E220" s="904" t="s">
        <v>3973</v>
      </c>
      <c r="F220" s="1939" t="s">
        <v>74</v>
      </c>
      <c r="G220" s="1934"/>
      <c r="H220" s="903"/>
      <c r="I220" s="903"/>
      <c r="J220" s="903"/>
      <c r="K220" s="902"/>
      <c r="L220" s="830"/>
      <c r="M220" s="830"/>
      <c r="N220" s="830"/>
      <c r="O220" s="895"/>
      <c r="P220" s="903"/>
      <c r="Q220" s="902"/>
      <c r="R220" s="903"/>
      <c r="S220" s="902"/>
      <c r="T220" s="895"/>
      <c r="U220" s="895"/>
      <c r="V220" s="830"/>
      <c r="W220" s="895"/>
      <c r="X220" s="902"/>
      <c r="Y220" s="1935"/>
      <c r="Z220" s="903"/>
      <c r="AA220" s="902"/>
      <c r="AB220" s="902"/>
      <c r="AC220" s="904"/>
      <c r="AD220" s="1936"/>
    </row>
    <row r="221" spans="1:41" s="678" customFormat="1" ht="20.25" customHeight="1" x14ac:dyDescent="0.2">
      <c r="A221" s="1937" t="s">
        <v>3970</v>
      </c>
      <c r="B221" s="895">
        <v>52593</v>
      </c>
      <c r="C221" s="1938">
        <v>30275</v>
      </c>
      <c r="D221" s="895">
        <v>111</v>
      </c>
      <c r="E221" s="904" t="s">
        <v>3974</v>
      </c>
      <c r="F221" s="1939" t="s">
        <v>77</v>
      </c>
      <c r="G221" s="1934"/>
      <c r="H221" s="903"/>
      <c r="I221" s="903"/>
      <c r="J221" s="903"/>
      <c r="K221" s="902"/>
      <c r="L221" s="830"/>
      <c r="M221" s="830"/>
      <c r="N221" s="830"/>
      <c r="O221" s="895"/>
      <c r="P221" s="903"/>
      <c r="Q221" s="902"/>
      <c r="R221" s="903"/>
      <c r="S221" s="902"/>
      <c r="T221" s="895"/>
      <c r="U221" s="895"/>
      <c r="V221" s="830"/>
      <c r="W221" s="895"/>
      <c r="X221" s="902"/>
      <c r="Y221" s="1935"/>
      <c r="Z221" s="903"/>
      <c r="AA221" s="902"/>
      <c r="AB221" s="902"/>
      <c r="AC221" s="904"/>
      <c r="AD221" s="1936"/>
    </row>
    <row r="222" spans="1:41" s="678" customFormat="1" ht="20.25" customHeight="1" x14ac:dyDescent="0.2">
      <c r="A222" s="1937" t="s">
        <v>3970</v>
      </c>
      <c r="B222" s="895">
        <v>52593</v>
      </c>
      <c r="C222" s="1938">
        <v>30276</v>
      </c>
      <c r="D222" s="895">
        <v>112</v>
      </c>
      <c r="E222" s="904" t="s">
        <v>3975</v>
      </c>
      <c r="F222" s="1939" t="s">
        <v>80</v>
      </c>
      <c r="G222" s="1934"/>
      <c r="H222" s="903"/>
      <c r="I222" s="903"/>
      <c r="J222" s="903"/>
      <c r="K222" s="902"/>
      <c r="L222" s="830"/>
      <c r="M222" s="830"/>
      <c r="N222" s="830"/>
      <c r="O222" s="895"/>
      <c r="P222" s="903"/>
      <c r="Q222" s="902"/>
      <c r="R222" s="903"/>
      <c r="S222" s="902"/>
      <c r="T222" s="895"/>
      <c r="U222" s="895"/>
      <c r="V222" s="830"/>
      <c r="W222" s="895"/>
      <c r="X222" s="902"/>
      <c r="Y222" s="1935"/>
      <c r="Z222" s="903"/>
      <c r="AA222" s="902"/>
      <c r="AB222" s="902"/>
      <c r="AC222" s="904"/>
      <c r="AD222" s="1936"/>
    </row>
    <row r="223" spans="1:41" s="678" customFormat="1" ht="20.25" customHeight="1" x14ac:dyDescent="0.2">
      <c r="A223" s="1937" t="s">
        <v>3970</v>
      </c>
      <c r="B223" s="895">
        <v>52593</v>
      </c>
      <c r="C223" s="1938">
        <v>30277</v>
      </c>
      <c r="D223" s="895">
        <v>113</v>
      </c>
      <c r="E223" s="904" t="s">
        <v>3976</v>
      </c>
      <c r="F223" s="1939" t="s">
        <v>377</v>
      </c>
      <c r="G223" s="1934"/>
      <c r="H223" s="903"/>
      <c r="I223" s="903"/>
      <c r="J223" s="903"/>
      <c r="K223" s="902"/>
      <c r="L223" s="830"/>
      <c r="M223" s="830"/>
      <c r="N223" s="830"/>
      <c r="O223" s="895"/>
      <c r="P223" s="903"/>
      <c r="Q223" s="902"/>
      <c r="R223" s="903"/>
      <c r="S223" s="902"/>
      <c r="T223" s="895"/>
      <c r="U223" s="895"/>
      <c r="V223" s="830"/>
      <c r="W223" s="895"/>
      <c r="X223" s="902"/>
      <c r="Y223" s="1935"/>
      <c r="Z223" s="903"/>
      <c r="AA223" s="902"/>
      <c r="AB223" s="902"/>
      <c r="AC223" s="904"/>
      <c r="AD223" s="1936"/>
    </row>
    <row r="224" spans="1:41" x14ac:dyDescent="0.25">
      <c r="A224" s="1937" t="s">
        <v>3970</v>
      </c>
      <c r="B224" s="895">
        <v>52593</v>
      </c>
      <c r="C224" s="1938">
        <v>30278</v>
      </c>
      <c r="D224" s="895">
        <v>114</v>
      </c>
      <c r="E224" s="904" t="s">
        <v>452</v>
      </c>
      <c r="F224" s="1939" t="s">
        <v>453</v>
      </c>
      <c r="G224" s="1934"/>
      <c r="H224" s="903"/>
      <c r="I224" s="903"/>
      <c r="J224" s="903"/>
      <c r="K224" s="902"/>
      <c r="L224" s="830"/>
      <c r="M224" s="830"/>
      <c r="N224" s="830"/>
      <c r="O224" s="895"/>
      <c r="P224" s="903"/>
      <c r="Q224" s="902"/>
      <c r="R224" s="903"/>
      <c r="S224" s="902"/>
      <c r="T224" s="895"/>
      <c r="U224" s="895"/>
      <c r="V224" s="830"/>
      <c r="W224" s="895"/>
      <c r="X224" s="902"/>
      <c r="Y224" s="1935"/>
      <c r="Z224" s="903"/>
      <c r="AA224" s="902"/>
      <c r="AB224" s="902"/>
      <c r="AC224" s="904"/>
      <c r="AD224" s="1936"/>
      <c r="AE224" s="678"/>
      <c r="AF224" s="678"/>
      <c r="AG224" s="678"/>
    </row>
    <row r="226" spans="1:33" s="678" customFormat="1" ht="1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 s="678" customFormat="1" ht="15" customHeight="1" x14ac:dyDescent="0.2">
      <c r="A227" s="1940" t="s">
        <v>3977</v>
      </c>
      <c r="B227" s="895">
        <v>52419</v>
      </c>
      <c r="C227" s="1933">
        <v>30127</v>
      </c>
      <c r="D227" s="895">
        <v>101</v>
      </c>
      <c r="E227" s="904" t="s">
        <v>3978</v>
      </c>
      <c r="F227" s="904" t="s">
        <v>1073</v>
      </c>
      <c r="G227" s="1934">
        <v>43616</v>
      </c>
      <c r="H227" s="903">
        <v>43636</v>
      </c>
      <c r="I227" s="903">
        <v>43636</v>
      </c>
      <c r="J227" s="903" t="s">
        <v>3979</v>
      </c>
      <c r="K227" s="902">
        <v>43622</v>
      </c>
      <c r="L227" s="830">
        <v>44</v>
      </c>
      <c r="M227" s="830">
        <v>0</v>
      </c>
      <c r="N227" s="830">
        <v>21</v>
      </c>
      <c r="O227" s="895">
        <v>0</v>
      </c>
      <c r="P227" s="903">
        <v>43675</v>
      </c>
      <c r="Q227" s="902" t="s">
        <v>154</v>
      </c>
      <c r="R227" s="903" t="s">
        <v>154</v>
      </c>
      <c r="S227" s="902" t="s">
        <v>154</v>
      </c>
      <c r="T227" s="895" t="s">
        <v>3960</v>
      </c>
      <c r="U227" s="1859">
        <v>30127</v>
      </c>
      <c r="V227" s="830">
        <v>71</v>
      </c>
      <c r="W227" s="895">
        <v>71</v>
      </c>
      <c r="X227" s="902">
        <v>43689</v>
      </c>
      <c r="Y227" s="1935"/>
      <c r="Z227" s="903">
        <v>43712</v>
      </c>
      <c r="AA227" s="1850">
        <v>43724</v>
      </c>
      <c r="AB227" s="902"/>
      <c r="AC227" s="904"/>
      <c r="AD227" s="1936" t="s">
        <v>3602</v>
      </c>
    </row>
    <row r="228" spans="1:33" s="678" customFormat="1" ht="15" customHeight="1" x14ac:dyDescent="0.2">
      <c r="A228" s="1940" t="s">
        <v>3977</v>
      </c>
      <c r="B228" s="895">
        <v>52419</v>
      </c>
      <c r="C228" s="1933">
        <v>30129</v>
      </c>
      <c r="D228" s="895">
        <v>103</v>
      </c>
      <c r="E228" s="904" t="s">
        <v>3980</v>
      </c>
      <c r="F228" s="904" t="s">
        <v>763</v>
      </c>
      <c r="G228" s="1934">
        <v>43616</v>
      </c>
      <c r="H228" s="903">
        <v>43640</v>
      </c>
      <c r="I228" s="903">
        <v>43642</v>
      </c>
      <c r="J228" s="903" t="s">
        <v>3981</v>
      </c>
      <c r="K228" s="902">
        <v>43622</v>
      </c>
      <c r="L228" s="830">
        <v>140</v>
      </c>
      <c r="M228" s="830">
        <v>0</v>
      </c>
      <c r="N228" s="830">
        <v>38</v>
      </c>
      <c r="O228" s="895">
        <v>0</v>
      </c>
      <c r="P228" s="903">
        <v>43675</v>
      </c>
      <c r="Q228" s="902" t="s">
        <v>154</v>
      </c>
      <c r="R228" s="903" t="s">
        <v>590</v>
      </c>
      <c r="S228" s="902" t="s">
        <v>590</v>
      </c>
      <c r="T228" s="895" t="s">
        <v>3960</v>
      </c>
      <c r="U228" s="1859">
        <v>30129</v>
      </c>
      <c r="V228" s="830">
        <v>71</v>
      </c>
      <c r="W228" s="895">
        <v>71</v>
      </c>
      <c r="X228" s="902">
        <v>43689</v>
      </c>
      <c r="Y228" s="1935"/>
      <c r="Z228" s="903">
        <v>43712</v>
      </c>
      <c r="AA228" s="1850">
        <v>43724</v>
      </c>
      <c r="AB228" s="902"/>
      <c r="AC228" s="904"/>
      <c r="AD228" s="1936" t="s">
        <v>3602</v>
      </c>
    </row>
    <row r="229" spans="1:33" s="678" customFormat="1" ht="15" customHeight="1" x14ac:dyDescent="0.2">
      <c r="A229" s="1940" t="s">
        <v>3977</v>
      </c>
      <c r="B229" s="1920">
        <v>52419</v>
      </c>
      <c r="C229" s="1921">
        <v>30130</v>
      </c>
      <c r="D229" s="1920">
        <v>104</v>
      </c>
      <c r="E229" s="1922" t="s">
        <v>3982</v>
      </c>
      <c r="F229" s="904" t="s">
        <v>414</v>
      </c>
      <c r="G229" s="1923">
        <v>43616</v>
      </c>
      <c r="H229" s="1924">
        <v>43628</v>
      </c>
      <c r="I229" s="1924">
        <v>43633</v>
      </c>
      <c r="J229" s="1924" t="s">
        <v>3983</v>
      </c>
      <c r="K229" s="1923">
        <v>43622</v>
      </c>
      <c r="L229" s="1925">
        <v>59</v>
      </c>
      <c r="M229" s="1925">
        <v>0</v>
      </c>
      <c r="N229" s="1925">
        <v>171</v>
      </c>
      <c r="O229" s="1920">
        <v>0</v>
      </c>
      <c r="P229" s="1924">
        <v>43647</v>
      </c>
      <c r="Q229" s="1923" t="s">
        <v>154</v>
      </c>
      <c r="R229" s="1924" t="s">
        <v>154</v>
      </c>
      <c r="S229" s="1923" t="s">
        <v>590</v>
      </c>
      <c r="T229" s="1920" t="s">
        <v>3960</v>
      </c>
      <c r="U229" s="1931">
        <v>30130</v>
      </c>
      <c r="V229" s="1925">
        <v>219</v>
      </c>
      <c r="W229" s="1920">
        <v>219</v>
      </c>
      <c r="X229" s="1923">
        <v>43698</v>
      </c>
      <c r="Y229" s="1926"/>
      <c r="Z229" s="1924">
        <v>43700</v>
      </c>
      <c r="AA229" s="1850">
        <v>43724</v>
      </c>
      <c r="AB229" s="1923"/>
      <c r="AC229" s="1922"/>
      <c r="AD229" s="1932" t="s">
        <v>3602</v>
      </c>
    </row>
    <row r="230" spans="1:33" s="678" customFormat="1" ht="15" customHeight="1" x14ac:dyDescent="0.2">
      <c r="A230" s="1940" t="s">
        <v>3977</v>
      </c>
      <c r="B230" s="895">
        <v>52419</v>
      </c>
      <c r="C230" s="1933">
        <v>30215</v>
      </c>
      <c r="D230" s="895" t="s">
        <v>1705</v>
      </c>
      <c r="E230" s="904" t="s">
        <v>3984</v>
      </c>
      <c r="F230" s="904" t="s">
        <v>3383</v>
      </c>
      <c r="G230" s="1934"/>
      <c r="H230" s="903">
        <v>43628</v>
      </c>
      <c r="I230" s="903">
        <v>43630</v>
      </c>
      <c r="J230" s="903" t="s">
        <v>3985</v>
      </c>
      <c r="K230" s="902">
        <v>43622</v>
      </c>
      <c r="L230" s="830">
        <v>36</v>
      </c>
      <c r="M230" s="830">
        <v>0</v>
      </c>
      <c r="N230" s="830">
        <v>10</v>
      </c>
      <c r="O230" s="895">
        <v>0</v>
      </c>
      <c r="P230" s="903">
        <v>43661</v>
      </c>
      <c r="Q230" s="902" t="s">
        <v>590</v>
      </c>
      <c r="R230" s="903" t="s">
        <v>590</v>
      </c>
      <c r="S230" s="902" t="s">
        <v>590</v>
      </c>
      <c r="T230" s="895" t="s">
        <v>3960</v>
      </c>
      <c r="U230" s="1859">
        <v>30215</v>
      </c>
      <c r="V230" s="830">
        <v>5</v>
      </c>
      <c r="W230" s="895">
        <v>5</v>
      </c>
      <c r="X230" s="902">
        <v>43698</v>
      </c>
      <c r="Y230" s="1935"/>
      <c r="Z230" s="903">
        <v>43700</v>
      </c>
      <c r="AA230" s="1850">
        <v>43724</v>
      </c>
      <c r="AB230" s="902"/>
      <c r="AC230" s="904"/>
      <c r="AD230" s="1936" t="s">
        <v>3602</v>
      </c>
    </row>
    <row r="231" spans="1:33" s="678" customFormat="1" ht="15" customHeight="1" x14ac:dyDescent="0.2">
      <c r="A231" s="1940" t="s">
        <v>3977</v>
      </c>
      <c r="B231" s="895">
        <v>52419</v>
      </c>
      <c r="C231" s="1933">
        <v>30131</v>
      </c>
      <c r="D231" s="895">
        <v>105</v>
      </c>
      <c r="E231" s="904" t="s">
        <v>3986</v>
      </c>
      <c r="F231" s="904" t="s">
        <v>3091</v>
      </c>
      <c r="G231" s="1934">
        <v>43616</v>
      </c>
      <c r="H231" s="903">
        <v>43654</v>
      </c>
      <c r="I231" s="903">
        <v>43655</v>
      </c>
      <c r="J231" s="903" t="s">
        <v>3987</v>
      </c>
      <c r="K231" s="902">
        <v>43622</v>
      </c>
      <c r="L231" s="830">
        <v>67</v>
      </c>
      <c r="M231" s="830">
        <v>0</v>
      </c>
      <c r="N231" s="830">
        <v>17</v>
      </c>
      <c r="O231" s="895">
        <v>0</v>
      </c>
      <c r="P231" s="903">
        <v>43678</v>
      </c>
      <c r="Q231" s="902" t="s">
        <v>154</v>
      </c>
      <c r="R231" s="903" t="s">
        <v>590</v>
      </c>
      <c r="S231" s="902" t="s">
        <v>590</v>
      </c>
      <c r="T231" s="895" t="s">
        <v>3960</v>
      </c>
      <c r="U231" s="1859">
        <v>30131</v>
      </c>
      <c r="V231" s="830">
        <v>60</v>
      </c>
      <c r="W231" s="895">
        <v>60</v>
      </c>
      <c r="X231" s="902">
        <v>43698</v>
      </c>
      <c r="Y231" s="1935"/>
      <c r="Z231" s="903">
        <v>43700</v>
      </c>
      <c r="AA231" s="1850">
        <v>43724</v>
      </c>
      <c r="AB231" s="902"/>
      <c r="AC231" s="904"/>
      <c r="AD231" s="1936" t="s">
        <v>3602</v>
      </c>
    </row>
    <row r="232" spans="1:33" s="678" customFormat="1" ht="142.5" x14ac:dyDescent="0.25">
      <c r="A232" s="1940" t="s">
        <v>3977</v>
      </c>
      <c r="B232" s="1920">
        <v>52419</v>
      </c>
      <c r="C232" s="1921">
        <v>30132</v>
      </c>
      <c r="D232" s="1920">
        <v>106</v>
      </c>
      <c r="E232" s="1922" t="s">
        <v>3988</v>
      </c>
      <c r="F232" s="904" t="s">
        <v>3989</v>
      </c>
      <c r="G232" s="1923">
        <v>43616</v>
      </c>
      <c r="H232" s="1924">
        <v>43668</v>
      </c>
      <c r="I232" s="1924">
        <v>43669</v>
      </c>
      <c r="J232" s="1924" t="s">
        <v>3990</v>
      </c>
      <c r="K232" s="1923">
        <v>43669</v>
      </c>
      <c r="L232" s="1925">
        <v>165</v>
      </c>
      <c r="M232" s="1925">
        <v>0</v>
      </c>
      <c r="N232" s="1925">
        <v>59</v>
      </c>
      <c r="O232" s="1920">
        <v>20</v>
      </c>
      <c r="P232" s="1924">
        <v>43689</v>
      </c>
      <c r="Q232" s="1923" t="s">
        <v>154</v>
      </c>
      <c r="R232" s="1924" t="s">
        <v>590</v>
      </c>
      <c r="S232" s="1923" t="s">
        <v>590</v>
      </c>
      <c r="T232" s="1920" t="s">
        <v>3960</v>
      </c>
      <c r="U232" s="56">
        <v>30132</v>
      </c>
      <c r="V232" s="1925">
        <v>180</v>
      </c>
      <c r="W232" s="1920">
        <v>180</v>
      </c>
      <c r="X232" s="1923">
        <v>43707</v>
      </c>
      <c r="Y232" s="1926"/>
      <c r="Z232" s="1924">
        <v>43713</v>
      </c>
      <c r="AA232" s="1850">
        <v>43724</v>
      </c>
      <c r="AB232" s="1923"/>
      <c r="AC232" s="1922"/>
      <c r="AD232" s="1932" t="s">
        <v>3991</v>
      </c>
    </row>
    <row r="233" spans="1:33" s="678" customFormat="1" ht="28.5" x14ac:dyDescent="0.2">
      <c r="A233" s="1940" t="s">
        <v>3977</v>
      </c>
      <c r="B233" s="895">
        <v>52419</v>
      </c>
      <c r="C233" s="1933">
        <v>30133</v>
      </c>
      <c r="D233" s="895">
        <v>107</v>
      </c>
      <c r="E233" s="904" t="s">
        <v>3992</v>
      </c>
      <c r="F233" s="904" t="s">
        <v>1075</v>
      </c>
      <c r="G233" s="1934">
        <v>43616</v>
      </c>
      <c r="H233" s="903">
        <v>43649</v>
      </c>
      <c r="I233" s="903">
        <v>43655</v>
      </c>
      <c r="J233" s="903" t="s">
        <v>3987</v>
      </c>
      <c r="K233" s="902">
        <v>43622</v>
      </c>
      <c r="L233" s="830">
        <v>75</v>
      </c>
      <c r="M233" s="830">
        <v>0</v>
      </c>
      <c r="N233" s="830">
        <v>23</v>
      </c>
      <c r="O233" s="895">
        <v>0</v>
      </c>
      <c r="P233" s="903">
        <v>43689</v>
      </c>
      <c r="Q233" s="902" t="s">
        <v>154</v>
      </c>
      <c r="R233" s="903" t="s">
        <v>154</v>
      </c>
      <c r="S233" s="902" t="s">
        <v>590</v>
      </c>
      <c r="T233" s="895" t="s">
        <v>3960</v>
      </c>
      <c r="U233" s="1859">
        <v>30133</v>
      </c>
      <c r="V233" s="830">
        <v>81</v>
      </c>
      <c r="W233" s="895">
        <v>81</v>
      </c>
      <c r="X233" s="902">
        <v>43707</v>
      </c>
      <c r="Y233" s="1935"/>
      <c r="Z233" s="903">
        <v>43713</v>
      </c>
      <c r="AA233" s="1850">
        <v>43724</v>
      </c>
      <c r="AB233" s="902"/>
      <c r="AC233" s="904"/>
      <c r="AD233" s="1936" t="s">
        <v>3602</v>
      </c>
    </row>
    <row r="234" spans="1:33" s="678" customFormat="1" ht="14.25" x14ac:dyDescent="0.2">
      <c r="A234" s="1940" t="s">
        <v>3977</v>
      </c>
      <c r="B234" s="895">
        <v>52419</v>
      </c>
      <c r="C234" s="1938">
        <v>30134</v>
      </c>
      <c r="D234" s="895">
        <v>120</v>
      </c>
      <c r="E234" s="904" t="s">
        <v>3993</v>
      </c>
      <c r="F234" s="1941" t="s">
        <v>3994</v>
      </c>
      <c r="G234" s="1934"/>
      <c r="H234" s="903"/>
      <c r="I234" s="903"/>
      <c r="J234" s="903"/>
      <c r="K234" s="902"/>
      <c r="L234" s="830"/>
      <c r="M234" s="830"/>
      <c r="N234" s="830"/>
      <c r="O234" s="895"/>
      <c r="P234" s="903"/>
      <c r="Q234" s="902"/>
      <c r="R234" s="903"/>
      <c r="S234" s="902"/>
      <c r="T234" s="895"/>
      <c r="U234" s="895"/>
      <c r="V234" s="830"/>
      <c r="W234" s="895"/>
      <c r="X234" s="902"/>
      <c r="Y234" s="1935"/>
      <c r="Z234" s="903"/>
      <c r="AA234" s="902"/>
      <c r="AB234" s="902"/>
      <c r="AC234" s="904"/>
      <c r="AD234" s="1936"/>
    </row>
    <row r="235" spans="1:33" s="678" customFormat="1" ht="14.25" x14ac:dyDescent="0.2">
      <c r="A235" s="1940" t="s">
        <v>3977</v>
      </c>
      <c r="B235" s="895">
        <v>52419</v>
      </c>
      <c r="C235" s="1938">
        <v>30135</v>
      </c>
      <c r="D235" s="895">
        <v>121</v>
      </c>
      <c r="E235" s="904" t="s">
        <v>3995</v>
      </c>
      <c r="F235" s="1941" t="s">
        <v>83</v>
      </c>
      <c r="G235" s="1934"/>
      <c r="H235" s="903"/>
      <c r="I235" s="903"/>
      <c r="J235" s="903"/>
      <c r="K235" s="902"/>
      <c r="L235" s="830"/>
      <c r="M235" s="830"/>
      <c r="N235" s="830"/>
      <c r="O235" s="895"/>
      <c r="P235" s="903"/>
      <c r="Q235" s="902"/>
      <c r="R235" s="903"/>
      <c r="S235" s="902"/>
      <c r="T235" s="895"/>
      <c r="U235" s="895"/>
      <c r="V235" s="830"/>
      <c r="W235" s="895"/>
      <c r="X235" s="902"/>
      <c r="Y235" s="1935"/>
      <c r="Z235" s="903"/>
      <c r="AA235" s="902"/>
      <c r="AB235" s="902"/>
      <c r="AC235" s="904"/>
      <c r="AD235" s="1936"/>
    </row>
    <row r="236" spans="1:33" s="678" customFormat="1" ht="14.25" x14ac:dyDescent="0.2">
      <c r="A236" s="1940" t="s">
        <v>3977</v>
      </c>
      <c r="B236" s="895">
        <v>52419</v>
      </c>
      <c r="C236" s="1938">
        <v>30136</v>
      </c>
      <c r="D236" s="895">
        <v>122</v>
      </c>
      <c r="E236" s="904" t="s">
        <v>450</v>
      </c>
      <c r="F236" s="1941" t="s">
        <v>451</v>
      </c>
      <c r="G236" s="1934"/>
      <c r="H236" s="903"/>
      <c r="I236" s="903"/>
      <c r="J236" s="903"/>
      <c r="K236" s="902"/>
      <c r="L236" s="830"/>
      <c r="M236" s="830"/>
      <c r="N236" s="830"/>
      <c r="O236" s="895"/>
      <c r="P236" s="903"/>
      <c r="Q236" s="902"/>
      <c r="R236" s="903"/>
      <c r="S236" s="902"/>
      <c r="T236" s="895"/>
      <c r="U236" s="895"/>
      <c r="V236" s="830"/>
      <c r="W236" s="895"/>
      <c r="X236" s="902"/>
      <c r="Y236" s="1935"/>
      <c r="Z236" s="903"/>
      <c r="AA236" s="902"/>
      <c r="AB236" s="902"/>
      <c r="AC236" s="904"/>
      <c r="AD236" s="1936"/>
    </row>
    <row r="237" spans="1:33" x14ac:dyDescent="0.25">
      <c r="A237" s="1940" t="s">
        <v>3977</v>
      </c>
      <c r="B237" s="895">
        <v>52419</v>
      </c>
      <c r="C237" s="1938">
        <v>30137</v>
      </c>
      <c r="D237" s="895">
        <v>123</v>
      </c>
      <c r="E237" s="904" t="s">
        <v>452</v>
      </c>
      <c r="F237" s="1941" t="s">
        <v>453</v>
      </c>
      <c r="G237" s="1934"/>
      <c r="H237" s="903"/>
      <c r="I237" s="903"/>
      <c r="J237" s="903"/>
      <c r="K237" s="902"/>
      <c r="L237" s="830"/>
      <c r="M237" s="830"/>
      <c r="N237" s="830"/>
      <c r="O237" s="895"/>
      <c r="P237" s="903"/>
      <c r="Q237" s="902"/>
      <c r="R237" s="903"/>
      <c r="S237" s="902"/>
      <c r="T237" s="895"/>
      <c r="U237" s="895"/>
      <c r="V237" s="830"/>
      <c r="W237" s="895"/>
      <c r="X237" s="902"/>
      <c r="Y237" s="1935"/>
      <c r="Z237" s="903"/>
      <c r="AA237" s="902"/>
      <c r="AB237" s="902"/>
      <c r="AC237" s="904"/>
      <c r="AD237" s="1936"/>
      <c r="AE237" s="678"/>
      <c r="AF237" s="678"/>
      <c r="AG237" s="678"/>
    </row>
    <row r="238" spans="1:33" s="678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 s="678" customFormat="1" ht="28.5" x14ac:dyDescent="0.2">
      <c r="A239" s="1942" t="s">
        <v>3996</v>
      </c>
      <c r="B239" s="1920">
        <v>52804</v>
      </c>
      <c r="C239" s="1921">
        <v>30387</v>
      </c>
      <c r="D239" s="1920">
        <v>100</v>
      </c>
      <c r="E239" s="1922" t="s">
        <v>3997</v>
      </c>
      <c r="F239" s="929" t="s">
        <v>3998</v>
      </c>
      <c r="G239" s="1923"/>
      <c r="H239" s="1924">
        <v>43661</v>
      </c>
      <c r="I239" s="1924">
        <v>43663</v>
      </c>
      <c r="J239" s="1924">
        <v>43668</v>
      </c>
      <c r="K239" s="1923"/>
      <c r="L239" s="1925">
        <v>126</v>
      </c>
      <c r="M239" s="1925">
        <v>0</v>
      </c>
      <c r="N239" s="1925">
        <v>88</v>
      </c>
      <c r="O239" s="1920">
        <v>30</v>
      </c>
      <c r="P239" s="1924">
        <v>43693</v>
      </c>
      <c r="Q239" s="1923" t="s">
        <v>154</v>
      </c>
      <c r="R239" s="1924" t="s">
        <v>590</v>
      </c>
      <c r="S239" s="1923" t="s">
        <v>590</v>
      </c>
      <c r="T239" s="1920" t="s">
        <v>3960</v>
      </c>
      <c r="U239" s="1931">
        <v>30387</v>
      </c>
      <c r="V239" s="1925">
        <v>0</v>
      </c>
      <c r="W239" s="1920">
        <v>69</v>
      </c>
      <c r="X239" s="1923">
        <v>43707</v>
      </c>
      <c r="Y239" s="1926"/>
      <c r="Z239" s="1924">
        <v>43720</v>
      </c>
      <c r="AA239" s="1923">
        <v>43738</v>
      </c>
      <c r="AB239" s="1923" t="s">
        <v>154</v>
      </c>
      <c r="AC239" s="1922"/>
      <c r="AD239" s="1932" t="s">
        <v>3602</v>
      </c>
    </row>
    <row r="240" spans="1:33" s="678" customFormat="1" x14ac:dyDescent="0.2">
      <c r="A240" s="1943"/>
      <c r="B240" s="895"/>
      <c r="C240" s="782"/>
      <c r="D240" s="895"/>
      <c r="E240" s="904"/>
      <c r="F240" s="929"/>
      <c r="G240" s="902"/>
      <c r="H240" s="903"/>
      <c r="I240" s="903"/>
      <c r="J240" s="903"/>
      <c r="K240" s="902"/>
      <c r="L240" s="830"/>
      <c r="M240" s="830"/>
      <c r="N240" s="830"/>
      <c r="O240" s="895"/>
      <c r="P240" s="903"/>
      <c r="Q240" s="902"/>
      <c r="R240" s="903"/>
      <c r="S240" s="902"/>
      <c r="T240" s="895"/>
      <c r="U240" s="1862"/>
      <c r="V240" s="830"/>
      <c r="W240" s="895"/>
      <c r="X240" s="902"/>
      <c r="Y240" s="897"/>
      <c r="Z240" s="903"/>
      <c r="AA240" s="902"/>
      <c r="AB240" s="902"/>
      <c r="AC240" s="904"/>
      <c r="AD240" s="1936"/>
    </row>
    <row r="241" spans="1:33" ht="28.5" x14ac:dyDescent="0.25">
      <c r="A241" s="1870" t="s">
        <v>3999</v>
      </c>
      <c r="B241" s="1920">
        <v>52813</v>
      </c>
      <c r="C241" s="1944">
        <v>30389</v>
      </c>
      <c r="D241" s="1920">
        <v>100</v>
      </c>
      <c r="E241" s="1922" t="s">
        <v>4000</v>
      </c>
      <c r="F241" s="929" t="s">
        <v>4001</v>
      </c>
      <c r="G241" s="1923">
        <v>43665</v>
      </c>
      <c r="H241" s="1924">
        <v>43671</v>
      </c>
      <c r="I241" s="1924">
        <v>43673</v>
      </c>
      <c r="J241" s="1924" t="s">
        <v>4002</v>
      </c>
      <c r="K241" s="1923">
        <v>43675</v>
      </c>
      <c r="L241" s="1925">
        <v>48</v>
      </c>
      <c r="M241" s="1925">
        <v>0</v>
      </c>
      <c r="N241" s="1925">
        <v>47</v>
      </c>
      <c r="O241" s="1920">
        <v>30</v>
      </c>
      <c r="P241" s="1924">
        <v>43703</v>
      </c>
      <c r="Q241" s="1923" t="s">
        <v>154</v>
      </c>
      <c r="R241" s="1924" t="s">
        <v>590</v>
      </c>
      <c r="S241" s="1923" t="s">
        <v>590</v>
      </c>
      <c r="T241" s="1920" t="s">
        <v>3960</v>
      </c>
      <c r="U241" s="1931">
        <v>30389</v>
      </c>
      <c r="V241" s="1925">
        <v>73</v>
      </c>
      <c r="W241" s="1920">
        <v>73</v>
      </c>
      <c r="X241" s="1923">
        <v>43703</v>
      </c>
      <c r="Y241" s="1926"/>
      <c r="Z241" s="1924">
        <v>43721</v>
      </c>
      <c r="AA241" s="1923">
        <v>43725</v>
      </c>
      <c r="AB241" s="1923" t="s">
        <v>154</v>
      </c>
      <c r="AC241" s="1922"/>
      <c r="AD241" s="1932" t="s">
        <v>3602</v>
      </c>
      <c r="AE241" s="678"/>
      <c r="AF241" s="678"/>
      <c r="AG241" s="678"/>
    </row>
    <row r="242" spans="1:33" s="678" customFormat="1" ht="1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 ht="28.5" x14ac:dyDescent="0.25">
      <c r="A243" s="1945" t="s">
        <v>4003</v>
      </c>
      <c r="B243" s="1920">
        <v>52452</v>
      </c>
      <c r="C243" s="1921">
        <v>30156</v>
      </c>
      <c r="D243" s="1920">
        <v>101</v>
      </c>
      <c r="E243" s="1922" t="s">
        <v>4004</v>
      </c>
      <c r="F243" s="929" t="s">
        <v>4005</v>
      </c>
      <c r="G243" s="1923"/>
      <c r="H243" s="1924">
        <v>43634</v>
      </c>
      <c r="I243" s="1924">
        <v>43643</v>
      </c>
      <c r="J243" s="1924" t="s">
        <v>4006</v>
      </c>
      <c r="K243" s="1923">
        <v>43645</v>
      </c>
      <c r="L243" s="1925">
        <v>18</v>
      </c>
      <c r="M243" s="1925">
        <v>0</v>
      </c>
      <c r="N243" s="1925">
        <v>137</v>
      </c>
      <c r="O243" s="1920">
        <v>0</v>
      </c>
      <c r="P243" s="1924">
        <v>43690</v>
      </c>
      <c r="Q243" s="1923" t="s">
        <v>154</v>
      </c>
      <c r="R243" s="1924" t="s">
        <v>590</v>
      </c>
      <c r="S243" s="1923" t="s">
        <v>590</v>
      </c>
      <c r="T243" s="1920" t="s">
        <v>3960</v>
      </c>
      <c r="U243" s="1931">
        <v>30156</v>
      </c>
      <c r="V243" s="1925">
        <v>42</v>
      </c>
      <c r="W243" s="1920">
        <v>42</v>
      </c>
      <c r="X243" s="1923">
        <v>43698</v>
      </c>
      <c r="Y243" s="1926"/>
      <c r="Z243" s="1924">
        <v>43707</v>
      </c>
      <c r="AA243" s="1923">
        <v>43714</v>
      </c>
      <c r="AB243" s="1923" t="s">
        <v>154</v>
      </c>
      <c r="AC243" s="1922"/>
      <c r="AD243" s="1932" t="s">
        <v>3602</v>
      </c>
      <c r="AE243" s="678"/>
      <c r="AF243" s="678"/>
      <c r="AG243" s="678"/>
    </row>
    <row r="244" spans="1:33" s="678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 ht="28.5" x14ac:dyDescent="0.25">
      <c r="A245" s="1946" t="s">
        <v>4007</v>
      </c>
      <c r="B245" s="1920">
        <v>52820</v>
      </c>
      <c r="C245" s="1921">
        <v>30391</v>
      </c>
      <c r="D245" s="1920">
        <v>100</v>
      </c>
      <c r="E245" s="1922" t="s">
        <v>4008</v>
      </c>
      <c r="F245" s="929" t="s">
        <v>4009</v>
      </c>
      <c r="G245" s="1923">
        <v>43664</v>
      </c>
      <c r="H245" s="1924">
        <v>43675</v>
      </c>
      <c r="I245" s="1924">
        <v>43677</v>
      </c>
      <c r="J245" s="1924" t="s">
        <v>4010</v>
      </c>
      <c r="K245" s="1923"/>
      <c r="L245" s="1925"/>
      <c r="M245" s="1925"/>
      <c r="N245" s="1925"/>
      <c r="O245" s="1920"/>
      <c r="P245" s="1924">
        <v>43711</v>
      </c>
      <c r="Q245" s="1923" t="s">
        <v>154</v>
      </c>
      <c r="R245" s="1924" t="s">
        <v>590</v>
      </c>
      <c r="S245" s="1923" t="s">
        <v>590</v>
      </c>
      <c r="T245" s="1920" t="s">
        <v>3960</v>
      </c>
      <c r="U245" s="1931">
        <v>30391</v>
      </c>
      <c r="V245" s="1925"/>
      <c r="W245" s="1920"/>
      <c r="X245" s="1923">
        <v>43734</v>
      </c>
      <c r="Y245" s="1926"/>
      <c r="Z245" s="1924">
        <v>43735</v>
      </c>
      <c r="AA245" s="1923">
        <v>43742</v>
      </c>
      <c r="AB245" s="1923" t="s">
        <v>154</v>
      </c>
      <c r="AC245" s="1922"/>
      <c r="AD245" s="1932" t="s">
        <v>3602</v>
      </c>
      <c r="AE245" s="678"/>
      <c r="AF245" s="678"/>
      <c r="AG245" s="678"/>
    </row>
    <row r="246" spans="1:33" s="576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 ht="28.5" x14ac:dyDescent="0.25">
      <c r="A247" s="1947" t="s">
        <v>4011</v>
      </c>
      <c r="B247" s="895">
        <v>48743</v>
      </c>
      <c r="C247" s="1859">
        <v>30165</v>
      </c>
      <c r="D247" s="1842">
        <v>101</v>
      </c>
      <c r="E247" s="1843" t="s">
        <v>4012</v>
      </c>
      <c r="F247" s="1844" t="s">
        <v>4013</v>
      </c>
      <c r="G247" s="1845"/>
      <c r="H247" s="1846">
        <v>43577</v>
      </c>
      <c r="I247" s="1847">
        <v>43580</v>
      </c>
      <c r="J247" s="1847" t="s">
        <v>4014</v>
      </c>
      <c r="K247" s="1848"/>
      <c r="L247" s="1849"/>
      <c r="M247" s="1849">
        <v>0</v>
      </c>
      <c r="N247" s="1849"/>
      <c r="O247" s="1851"/>
      <c r="P247" s="1847">
        <v>43700</v>
      </c>
      <c r="Q247" s="902" t="s">
        <v>154</v>
      </c>
      <c r="R247" s="1847" t="s">
        <v>590</v>
      </c>
      <c r="S247" s="1850" t="s">
        <v>590</v>
      </c>
      <c r="T247" s="1851" t="s">
        <v>3960</v>
      </c>
      <c r="U247" s="1859">
        <v>30165</v>
      </c>
      <c r="V247" s="1849"/>
      <c r="W247" s="1851"/>
      <c r="X247" s="1850">
        <v>43714</v>
      </c>
      <c r="Y247" s="1852"/>
      <c r="Z247" s="1847">
        <v>43714</v>
      </c>
      <c r="AA247" s="1850">
        <v>43742</v>
      </c>
      <c r="AB247" s="1850" t="s">
        <v>590</v>
      </c>
      <c r="AC247" s="1843"/>
      <c r="AD247" s="1936" t="s">
        <v>3602</v>
      </c>
      <c r="AE247" s="576"/>
      <c r="AF247" s="576"/>
      <c r="AG247" s="576"/>
    </row>
    <row r="248" spans="1:33" s="678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 ht="28.5" x14ac:dyDescent="0.25">
      <c r="A249" s="1879" t="s">
        <v>4015</v>
      </c>
      <c r="B249" s="895">
        <v>52929</v>
      </c>
      <c r="C249" s="896">
        <v>30463</v>
      </c>
      <c r="D249" s="895">
        <v>101</v>
      </c>
      <c r="E249" s="904" t="s">
        <v>4016</v>
      </c>
      <c r="F249" s="929" t="s">
        <v>4017</v>
      </c>
      <c r="G249" s="1923">
        <v>43691</v>
      </c>
      <c r="H249" s="903">
        <v>43706</v>
      </c>
      <c r="I249" s="903">
        <v>43712</v>
      </c>
      <c r="J249" s="903">
        <v>43712</v>
      </c>
      <c r="K249" s="902" t="s">
        <v>1656</v>
      </c>
      <c r="L249" s="830">
        <v>242</v>
      </c>
      <c r="M249" s="830">
        <v>0</v>
      </c>
      <c r="N249" s="830">
        <v>45</v>
      </c>
      <c r="O249" s="895">
        <v>0</v>
      </c>
      <c r="P249" s="1924">
        <v>43738</v>
      </c>
      <c r="Q249" s="1923" t="s">
        <v>154</v>
      </c>
      <c r="R249" s="1924" t="s">
        <v>590</v>
      </c>
      <c r="S249" s="1923" t="s">
        <v>590</v>
      </c>
      <c r="T249" s="1920" t="s">
        <v>3960</v>
      </c>
      <c r="U249" s="1862">
        <v>30463</v>
      </c>
      <c r="V249" s="830">
        <v>260</v>
      </c>
      <c r="W249" s="895">
        <v>260</v>
      </c>
      <c r="X249" s="902">
        <v>43756</v>
      </c>
      <c r="Y249" s="897"/>
      <c r="Z249" s="903">
        <v>43761</v>
      </c>
      <c r="AA249" s="902">
        <v>43766</v>
      </c>
      <c r="AB249" s="902"/>
      <c r="AC249" s="904"/>
      <c r="AD249" s="1936" t="s">
        <v>3602</v>
      </c>
      <c r="AE249" s="678"/>
      <c r="AF249" s="678"/>
      <c r="AG249" s="678"/>
    </row>
    <row r="251" spans="1:33" s="678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 s="678" customFormat="1" x14ac:dyDescent="0.2">
      <c r="A252" s="1948" t="s">
        <v>4018</v>
      </c>
      <c r="B252" s="929">
        <v>50942</v>
      </c>
      <c r="C252" s="1933">
        <v>30295</v>
      </c>
      <c r="D252" s="895">
        <v>220</v>
      </c>
      <c r="E252" s="904" t="s">
        <v>4019</v>
      </c>
      <c r="F252" s="929" t="s">
        <v>123</v>
      </c>
      <c r="G252" s="1934"/>
      <c r="H252" s="903">
        <v>43601</v>
      </c>
      <c r="I252" s="903">
        <v>43602</v>
      </c>
      <c r="J252" s="903" t="s">
        <v>4020</v>
      </c>
      <c r="K252" s="902">
        <v>43607</v>
      </c>
      <c r="L252" s="830">
        <v>1</v>
      </c>
      <c r="M252" s="830">
        <v>0</v>
      </c>
      <c r="N252" s="830">
        <v>43</v>
      </c>
      <c r="O252" s="895">
        <v>0</v>
      </c>
      <c r="P252" s="903">
        <v>43630</v>
      </c>
      <c r="Q252" s="902" t="s">
        <v>154</v>
      </c>
      <c r="R252" s="903" t="s">
        <v>590</v>
      </c>
      <c r="S252" s="902" t="s">
        <v>590</v>
      </c>
      <c r="T252" s="895" t="s">
        <v>3960</v>
      </c>
      <c r="U252" s="1859">
        <v>30295</v>
      </c>
      <c r="V252" s="830">
        <v>46</v>
      </c>
      <c r="W252" s="895">
        <v>46</v>
      </c>
      <c r="X252" s="902">
        <v>43656</v>
      </c>
      <c r="Y252" s="1935">
        <v>1</v>
      </c>
      <c r="Z252" s="903"/>
      <c r="AA252" s="902">
        <v>43665</v>
      </c>
      <c r="AB252" s="902"/>
      <c r="AC252" s="904"/>
      <c r="AD252" s="1873" t="s">
        <v>3602</v>
      </c>
    </row>
    <row r="253" spans="1:33" s="749" customFormat="1" x14ac:dyDescent="0.2">
      <c r="A253" s="1948" t="s">
        <v>4018</v>
      </c>
      <c r="B253" s="929">
        <v>50942</v>
      </c>
      <c r="C253" s="895">
        <v>29514</v>
      </c>
      <c r="D253" s="895" t="s">
        <v>4021</v>
      </c>
      <c r="E253" s="904" t="s">
        <v>4022</v>
      </c>
      <c r="F253" s="929" t="s">
        <v>2499</v>
      </c>
      <c r="G253" s="1934"/>
      <c r="H253" s="1949">
        <v>43570</v>
      </c>
      <c r="I253" s="1949">
        <v>43570</v>
      </c>
      <c r="J253" s="1949">
        <v>43570</v>
      </c>
      <c r="K253" s="902"/>
      <c r="L253" s="830"/>
      <c r="M253" s="830"/>
      <c r="N253" s="830"/>
      <c r="O253" s="895"/>
      <c r="P253" s="903"/>
      <c r="Q253" s="902"/>
      <c r="R253" s="903"/>
      <c r="S253" s="902"/>
      <c r="T253" s="895"/>
      <c r="U253" s="1859"/>
      <c r="V253" s="830"/>
      <c r="W253" s="895"/>
      <c r="X253" s="902"/>
      <c r="Y253" s="1935"/>
      <c r="Z253" s="903"/>
      <c r="AA253" s="902"/>
      <c r="AB253" s="902"/>
      <c r="AC253" s="904"/>
      <c r="AD253" s="1873"/>
      <c r="AE253" s="678"/>
      <c r="AF253" s="678"/>
      <c r="AG253" s="678"/>
    </row>
    <row r="254" spans="1:33" s="749" customFormat="1" ht="14.25" customHeight="1" x14ac:dyDescent="0.2">
      <c r="A254" s="1948" t="s">
        <v>4018</v>
      </c>
      <c r="B254" s="929">
        <v>50942</v>
      </c>
      <c r="C254" s="1950">
        <v>29441</v>
      </c>
      <c r="D254" s="929">
        <v>221</v>
      </c>
      <c r="E254" s="898" t="s">
        <v>4023</v>
      </c>
      <c r="F254" s="929" t="s">
        <v>4024</v>
      </c>
      <c r="G254" s="1951"/>
      <c r="H254" s="1949">
        <v>43606</v>
      </c>
      <c r="I254" s="1949">
        <v>43607</v>
      </c>
      <c r="J254" s="1949">
        <v>43608</v>
      </c>
      <c r="K254" s="1928">
        <v>43607</v>
      </c>
      <c r="L254" s="1952">
        <v>130</v>
      </c>
      <c r="M254" s="1952">
        <v>0</v>
      </c>
      <c r="N254" s="1952">
        <v>58</v>
      </c>
      <c r="O254" s="929">
        <v>0</v>
      </c>
      <c r="P254" s="1953">
        <v>43654</v>
      </c>
      <c r="Q254" s="1951" t="s">
        <v>154</v>
      </c>
      <c r="R254" s="1953" t="s">
        <v>590</v>
      </c>
      <c r="S254" s="1951" t="s">
        <v>590</v>
      </c>
      <c r="T254" s="1930" t="s">
        <v>3960</v>
      </c>
      <c r="U254" s="1954">
        <v>29441</v>
      </c>
      <c r="V254" s="1952">
        <v>162</v>
      </c>
      <c r="W254" s="929">
        <v>162</v>
      </c>
      <c r="X254" s="1928">
        <v>43676</v>
      </c>
      <c r="Y254" s="1955">
        <v>1</v>
      </c>
      <c r="Z254" s="1949">
        <v>43719</v>
      </c>
      <c r="AA254" s="1928">
        <v>43768</v>
      </c>
      <c r="AB254" s="1928"/>
      <c r="AC254" s="898"/>
      <c r="AD254" s="1873" t="s">
        <v>4025</v>
      </c>
    </row>
    <row r="255" spans="1:33" s="749" customFormat="1" ht="28.5" x14ac:dyDescent="0.2">
      <c r="A255" s="1948" t="s">
        <v>4018</v>
      </c>
      <c r="B255" s="929">
        <v>50942</v>
      </c>
      <c r="C255" s="1952">
        <v>29515</v>
      </c>
      <c r="D255" s="929" t="s">
        <v>3452</v>
      </c>
      <c r="E255" s="898" t="s">
        <v>4026</v>
      </c>
      <c r="F255" s="929" t="s">
        <v>2499</v>
      </c>
      <c r="G255" s="1956"/>
      <c r="H255" s="1949">
        <v>43570</v>
      </c>
      <c r="I255" s="1949">
        <v>43570</v>
      </c>
      <c r="J255" s="1949">
        <v>43570</v>
      </c>
      <c r="K255" s="1928" t="s">
        <v>233</v>
      </c>
      <c r="L255" s="1952"/>
      <c r="M255" s="1952"/>
      <c r="N255" s="1952"/>
      <c r="O255" s="929"/>
      <c r="P255" s="1953">
        <v>43654</v>
      </c>
      <c r="Q255" s="1951" t="s">
        <v>154</v>
      </c>
      <c r="R255" s="1953" t="s">
        <v>590</v>
      </c>
      <c r="S255" s="1951" t="s">
        <v>590</v>
      </c>
      <c r="T255" s="1930" t="s">
        <v>3960</v>
      </c>
      <c r="U255" s="1954">
        <v>29515</v>
      </c>
      <c r="V255" s="1952"/>
      <c r="W255" s="929"/>
      <c r="X255" s="1928">
        <v>43676</v>
      </c>
      <c r="Y255" s="1955">
        <v>1</v>
      </c>
      <c r="Z255" s="1949">
        <v>43719</v>
      </c>
      <c r="AA255" s="1928">
        <v>43768</v>
      </c>
      <c r="AB255" s="1928"/>
      <c r="AC255" s="898"/>
      <c r="AD255" s="1936" t="s">
        <v>3602</v>
      </c>
    </row>
    <row r="256" spans="1:33" s="749" customFormat="1" ht="28.5" x14ac:dyDescent="0.2">
      <c r="A256" s="1948" t="s">
        <v>4018</v>
      </c>
      <c r="B256" s="929">
        <v>50942</v>
      </c>
      <c r="C256" s="1950">
        <v>29442</v>
      </c>
      <c r="D256" s="929">
        <v>222</v>
      </c>
      <c r="E256" s="898" t="s">
        <v>4027</v>
      </c>
      <c r="F256" s="929" t="s">
        <v>1177</v>
      </c>
      <c r="G256" s="1956"/>
      <c r="H256" s="1949">
        <v>43601</v>
      </c>
      <c r="I256" s="1949">
        <v>43601</v>
      </c>
      <c r="J256" s="1949">
        <v>43601</v>
      </c>
      <c r="K256" s="1928">
        <v>43607</v>
      </c>
      <c r="L256" s="1952">
        <v>0</v>
      </c>
      <c r="M256" s="1952">
        <v>0</v>
      </c>
      <c r="N256" s="1952">
        <v>1</v>
      </c>
      <c r="O256" s="929">
        <v>0</v>
      </c>
      <c r="P256" s="1949">
        <v>43637</v>
      </c>
      <c r="Q256" s="1928" t="s">
        <v>154</v>
      </c>
      <c r="R256" s="1949" t="s">
        <v>590</v>
      </c>
      <c r="S256" s="1928" t="s">
        <v>590</v>
      </c>
      <c r="T256" s="929" t="s">
        <v>3960</v>
      </c>
      <c r="U256" s="1954">
        <v>29442</v>
      </c>
      <c r="V256" s="1952">
        <v>3</v>
      </c>
      <c r="W256" s="929">
        <v>3</v>
      </c>
      <c r="X256" s="1928">
        <v>43676</v>
      </c>
      <c r="Y256" s="1955">
        <v>1</v>
      </c>
      <c r="Z256" s="1953">
        <v>43719</v>
      </c>
      <c r="AA256" s="1951">
        <v>43768</v>
      </c>
      <c r="AB256" s="1928"/>
      <c r="AC256" s="898"/>
      <c r="AD256" s="1873" t="s">
        <v>3602</v>
      </c>
    </row>
    <row r="257" spans="1:33" s="749" customFormat="1" ht="28.5" x14ac:dyDescent="0.2">
      <c r="A257" s="1948" t="s">
        <v>4018</v>
      </c>
      <c r="B257" s="929">
        <v>50942</v>
      </c>
      <c r="C257" s="1950">
        <v>29443</v>
      </c>
      <c r="D257" s="929">
        <v>223</v>
      </c>
      <c r="E257" s="898" t="s">
        <v>4028</v>
      </c>
      <c r="F257" s="929" t="s">
        <v>121</v>
      </c>
      <c r="G257" s="1956"/>
      <c r="H257" s="1949">
        <v>43599</v>
      </c>
      <c r="I257" s="1949">
        <v>43600</v>
      </c>
      <c r="J257" s="1949">
        <v>43600</v>
      </c>
      <c r="K257" s="1928">
        <v>43605</v>
      </c>
      <c r="L257" s="1952">
        <v>0</v>
      </c>
      <c r="M257" s="1952">
        <v>0</v>
      </c>
      <c r="N257" s="1952">
        <v>32</v>
      </c>
      <c r="O257" s="929">
        <v>0</v>
      </c>
      <c r="P257" s="1949">
        <v>43630</v>
      </c>
      <c r="Q257" s="1928" t="s">
        <v>154</v>
      </c>
      <c r="R257" s="1949" t="s">
        <v>590</v>
      </c>
      <c r="S257" s="1928" t="s">
        <v>590</v>
      </c>
      <c r="T257" s="929" t="s">
        <v>3960</v>
      </c>
      <c r="U257" s="1954">
        <v>29443</v>
      </c>
      <c r="V257" s="1952">
        <v>86</v>
      </c>
      <c r="W257" s="929">
        <v>86</v>
      </c>
      <c r="X257" s="1928">
        <v>43676</v>
      </c>
      <c r="Y257" s="1955">
        <v>1</v>
      </c>
      <c r="Z257" s="1953">
        <v>43719</v>
      </c>
      <c r="AA257" s="1951">
        <v>43768</v>
      </c>
      <c r="AB257" s="1928"/>
      <c r="AC257" s="898"/>
      <c r="AD257" s="1873" t="s">
        <v>3602</v>
      </c>
    </row>
    <row r="258" spans="1:33" s="749" customFormat="1" ht="28.5" x14ac:dyDescent="0.2">
      <c r="A258" s="1948" t="s">
        <v>4018</v>
      </c>
      <c r="B258" s="929">
        <v>50942</v>
      </c>
      <c r="C258" s="1952">
        <v>29516</v>
      </c>
      <c r="D258" s="929" t="s">
        <v>4029</v>
      </c>
      <c r="E258" s="898" t="s">
        <v>4030</v>
      </c>
      <c r="F258" s="929" t="s">
        <v>2499</v>
      </c>
      <c r="G258" s="1956"/>
      <c r="H258" s="1949">
        <v>43570</v>
      </c>
      <c r="I258" s="1949">
        <v>43570</v>
      </c>
      <c r="J258" s="1949">
        <v>43570</v>
      </c>
      <c r="K258" s="1928" t="s">
        <v>233</v>
      </c>
      <c r="L258" s="1952"/>
      <c r="M258" s="1952"/>
      <c r="N258" s="1952"/>
      <c r="O258" s="929"/>
      <c r="P258" s="1949">
        <v>43630</v>
      </c>
      <c r="Q258" s="1928" t="s">
        <v>154</v>
      </c>
      <c r="R258" s="1949" t="s">
        <v>590</v>
      </c>
      <c r="S258" s="1928" t="s">
        <v>590</v>
      </c>
      <c r="T258" s="929" t="s">
        <v>3960</v>
      </c>
      <c r="U258" s="1954">
        <v>29516</v>
      </c>
      <c r="V258" s="1952"/>
      <c r="W258" s="929"/>
      <c r="X258" s="1928">
        <v>43676</v>
      </c>
      <c r="Y258" s="1955">
        <v>1</v>
      </c>
      <c r="Z258" s="1953">
        <v>43719</v>
      </c>
      <c r="AA258" s="1951">
        <v>43768</v>
      </c>
      <c r="AB258" s="1928"/>
      <c r="AC258" s="898"/>
      <c r="AD258" s="1873" t="s">
        <v>3602</v>
      </c>
    </row>
    <row r="259" spans="1:33" s="749" customFormat="1" ht="28.5" x14ac:dyDescent="0.2">
      <c r="A259" s="1948" t="s">
        <v>4018</v>
      </c>
      <c r="B259" s="929">
        <v>50942</v>
      </c>
      <c r="C259" s="1950">
        <v>29444</v>
      </c>
      <c r="D259" s="929">
        <v>224</v>
      </c>
      <c r="E259" s="898" t="s">
        <v>4031</v>
      </c>
      <c r="F259" s="929" t="s">
        <v>123</v>
      </c>
      <c r="G259" s="1956"/>
      <c r="H259" s="1949">
        <v>43601</v>
      </c>
      <c r="I259" s="1949">
        <v>43602</v>
      </c>
      <c r="J259" s="1949">
        <v>43605</v>
      </c>
      <c r="K259" s="1928">
        <v>43607</v>
      </c>
      <c r="L259" s="1952">
        <v>0</v>
      </c>
      <c r="M259" s="1952">
        <v>0</v>
      </c>
      <c r="N259" s="1952">
        <v>40</v>
      </c>
      <c r="O259" s="929">
        <v>0</v>
      </c>
      <c r="P259" s="1949">
        <v>43630</v>
      </c>
      <c r="Q259" s="1928" t="s">
        <v>154</v>
      </c>
      <c r="R259" s="1949" t="s">
        <v>590</v>
      </c>
      <c r="S259" s="1928" t="s">
        <v>590</v>
      </c>
      <c r="T259" s="929" t="s">
        <v>3960</v>
      </c>
      <c r="U259" s="1954">
        <v>29444</v>
      </c>
      <c r="V259" s="1952">
        <v>45</v>
      </c>
      <c r="W259" s="929">
        <v>45</v>
      </c>
      <c r="X259" s="1928">
        <v>43676</v>
      </c>
      <c r="Y259" s="1955">
        <v>1</v>
      </c>
      <c r="Z259" s="1953">
        <v>43719</v>
      </c>
      <c r="AA259" s="1951">
        <v>43768</v>
      </c>
      <c r="AB259" s="1928"/>
      <c r="AC259" s="898"/>
      <c r="AD259" s="1873" t="s">
        <v>3602</v>
      </c>
    </row>
    <row r="260" spans="1:33" s="749" customFormat="1" ht="17.25" customHeight="1" x14ac:dyDescent="0.2">
      <c r="A260" s="1948" t="s">
        <v>4018</v>
      </c>
      <c r="B260" s="929">
        <v>50942</v>
      </c>
      <c r="C260" s="1952">
        <v>29517</v>
      </c>
      <c r="D260" s="929" t="s">
        <v>4032</v>
      </c>
      <c r="E260" s="898" t="s">
        <v>4033</v>
      </c>
      <c r="F260" s="929" t="s">
        <v>2499</v>
      </c>
      <c r="G260" s="1956"/>
      <c r="H260" s="1949">
        <v>43570</v>
      </c>
      <c r="I260" s="1949">
        <v>43570</v>
      </c>
      <c r="J260" s="1949">
        <v>43570</v>
      </c>
      <c r="K260" s="1928">
        <v>43607</v>
      </c>
      <c r="L260" s="1952"/>
      <c r="M260" s="1952"/>
      <c r="N260" s="1952"/>
      <c r="O260" s="929"/>
      <c r="P260" s="1949">
        <v>43630</v>
      </c>
      <c r="Q260" s="1928" t="s">
        <v>154</v>
      </c>
      <c r="R260" s="1949" t="s">
        <v>590</v>
      </c>
      <c r="S260" s="1928" t="s">
        <v>590</v>
      </c>
      <c r="T260" s="929" t="s">
        <v>3960</v>
      </c>
      <c r="U260" s="1954">
        <v>29517</v>
      </c>
      <c r="V260" s="1952"/>
      <c r="W260" s="929"/>
      <c r="X260" s="1928">
        <v>43676</v>
      </c>
      <c r="Y260" s="1955">
        <v>1</v>
      </c>
      <c r="Z260" s="1953">
        <v>43719</v>
      </c>
      <c r="AA260" s="1951">
        <v>43768</v>
      </c>
      <c r="AB260" s="1928"/>
      <c r="AC260" s="898"/>
      <c r="AD260" s="1873" t="s">
        <v>3602</v>
      </c>
    </row>
    <row r="261" spans="1:33" s="749" customFormat="1" ht="28.5" x14ac:dyDescent="0.2">
      <c r="A261" s="1948" t="s">
        <v>4018</v>
      </c>
      <c r="B261" s="929">
        <v>50942</v>
      </c>
      <c r="C261" s="1950">
        <v>29445</v>
      </c>
      <c r="D261" s="929">
        <v>225</v>
      </c>
      <c r="E261" s="898" t="s">
        <v>4034</v>
      </c>
      <c r="F261" s="929" t="s">
        <v>4035</v>
      </c>
      <c r="G261" s="1956"/>
      <c r="H261" s="1949">
        <v>43594</v>
      </c>
      <c r="I261" s="1949">
        <v>43594</v>
      </c>
      <c r="J261" s="1949">
        <v>43600</v>
      </c>
      <c r="K261" s="1928" t="s">
        <v>233</v>
      </c>
      <c r="L261" s="1952">
        <v>0</v>
      </c>
      <c r="M261" s="1952">
        <v>0</v>
      </c>
      <c r="N261" s="1952">
        <v>0</v>
      </c>
      <c r="O261" s="929">
        <v>0</v>
      </c>
      <c r="P261" s="1949">
        <v>43700</v>
      </c>
      <c r="Q261" s="1928" t="s">
        <v>154</v>
      </c>
      <c r="R261" s="1949" t="s">
        <v>590</v>
      </c>
      <c r="S261" s="1928" t="s">
        <v>590</v>
      </c>
      <c r="T261" s="929" t="s">
        <v>3960</v>
      </c>
      <c r="U261" s="1954">
        <v>29445</v>
      </c>
      <c r="V261" s="1952">
        <v>0</v>
      </c>
      <c r="W261" s="929">
        <v>0</v>
      </c>
      <c r="X261" s="1928">
        <v>43676</v>
      </c>
      <c r="Y261" s="1955">
        <v>1</v>
      </c>
      <c r="Z261" s="1953">
        <v>43719</v>
      </c>
      <c r="AA261" s="1951">
        <v>43768</v>
      </c>
      <c r="AB261" s="1928"/>
      <c r="AC261" s="898"/>
      <c r="AD261" s="1957" t="s">
        <v>3602</v>
      </c>
    </row>
    <row r="262" spans="1:33" s="749" customFormat="1" ht="28.5" x14ac:dyDescent="0.2">
      <c r="A262" s="1948" t="s">
        <v>4018</v>
      </c>
      <c r="B262" s="929">
        <v>50942</v>
      </c>
      <c r="C262" s="1952">
        <v>29518</v>
      </c>
      <c r="D262" s="929" t="s">
        <v>4036</v>
      </c>
      <c r="E262" s="898" t="s">
        <v>4037</v>
      </c>
      <c r="F262" s="929" t="s">
        <v>2499</v>
      </c>
      <c r="G262" s="1956"/>
      <c r="H262" s="1949">
        <v>43570</v>
      </c>
      <c r="I262" s="1949">
        <v>43570</v>
      </c>
      <c r="J262" s="1949">
        <v>43570</v>
      </c>
      <c r="K262" s="1928" t="s">
        <v>233</v>
      </c>
      <c r="L262" s="1952"/>
      <c r="M262" s="1952"/>
      <c r="N262" s="1952"/>
      <c r="O262" s="929"/>
      <c r="P262" s="1949">
        <v>43682</v>
      </c>
      <c r="Q262" s="1928" t="s">
        <v>154</v>
      </c>
      <c r="R262" s="1949" t="s">
        <v>590</v>
      </c>
      <c r="S262" s="1928" t="s">
        <v>590</v>
      </c>
      <c r="T262" s="929" t="s">
        <v>3960</v>
      </c>
      <c r="U262" s="1954">
        <v>29518</v>
      </c>
      <c r="V262" s="1952"/>
      <c r="W262" s="929"/>
      <c r="X262" s="1928">
        <v>43676</v>
      </c>
      <c r="Y262" s="1955">
        <v>1</v>
      </c>
      <c r="Z262" s="1953">
        <v>43719</v>
      </c>
      <c r="AA262" s="1951">
        <v>43768</v>
      </c>
      <c r="AB262" s="1928"/>
      <c r="AC262" s="898"/>
      <c r="AD262" s="1873" t="s">
        <v>3602</v>
      </c>
    </row>
    <row r="263" spans="1:33" s="749" customFormat="1" ht="28.5" x14ac:dyDescent="0.2">
      <c r="A263" s="1948" t="s">
        <v>4018</v>
      </c>
      <c r="B263" s="929">
        <v>50942</v>
      </c>
      <c r="C263" s="1950">
        <v>29446</v>
      </c>
      <c r="D263" s="929">
        <v>226</v>
      </c>
      <c r="E263" s="898" t="s">
        <v>4038</v>
      </c>
      <c r="F263" s="929" t="s">
        <v>4035</v>
      </c>
      <c r="G263" s="1956"/>
      <c r="H263" s="1949">
        <v>43594</v>
      </c>
      <c r="I263" s="1949">
        <v>43594</v>
      </c>
      <c r="J263" s="1949">
        <v>43600</v>
      </c>
      <c r="K263" s="1928" t="s">
        <v>233</v>
      </c>
      <c r="L263" s="1952">
        <v>0</v>
      </c>
      <c r="M263" s="1952">
        <v>0</v>
      </c>
      <c r="N263" s="1952">
        <v>0</v>
      </c>
      <c r="O263" s="929">
        <v>0</v>
      </c>
      <c r="P263" s="1949">
        <v>43700</v>
      </c>
      <c r="Q263" s="1928" t="s">
        <v>154</v>
      </c>
      <c r="R263" s="1949" t="s">
        <v>590</v>
      </c>
      <c r="S263" s="1928" t="s">
        <v>590</v>
      </c>
      <c r="T263" s="929" t="s">
        <v>3960</v>
      </c>
      <c r="U263" s="1954">
        <v>29446</v>
      </c>
      <c r="V263" s="1952">
        <v>0</v>
      </c>
      <c r="W263" s="929">
        <v>0</v>
      </c>
      <c r="X263" s="1928">
        <v>43676</v>
      </c>
      <c r="Y263" s="1955">
        <v>1</v>
      </c>
      <c r="Z263" s="1953">
        <v>43719</v>
      </c>
      <c r="AA263" s="1951">
        <v>43768</v>
      </c>
      <c r="AB263" s="1928"/>
      <c r="AC263" s="898"/>
      <c r="AD263" s="1873" t="s">
        <v>3602</v>
      </c>
    </row>
    <row r="264" spans="1:33" s="749" customFormat="1" ht="28.5" x14ac:dyDescent="0.2">
      <c r="A264" s="1948" t="s">
        <v>4018</v>
      </c>
      <c r="B264" s="929">
        <v>50942</v>
      </c>
      <c r="C264" s="1952">
        <v>29519</v>
      </c>
      <c r="D264" s="929" t="s">
        <v>4039</v>
      </c>
      <c r="E264" s="898" t="s">
        <v>4040</v>
      </c>
      <c r="F264" s="929" t="s">
        <v>2499</v>
      </c>
      <c r="G264" s="1956"/>
      <c r="H264" s="1949">
        <v>43570</v>
      </c>
      <c r="I264" s="1949">
        <v>43570</v>
      </c>
      <c r="J264" s="1949">
        <v>43570</v>
      </c>
      <c r="K264" s="1928"/>
      <c r="L264" s="1952"/>
      <c r="M264" s="1952"/>
      <c r="N264" s="1952"/>
      <c r="O264" s="929"/>
      <c r="P264" s="1949">
        <v>43682</v>
      </c>
      <c r="Q264" s="1928" t="s">
        <v>154</v>
      </c>
      <c r="R264" s="1949" t="s">
        <v>590</v>
      </c>
      <c r="S264" s="1928" t="s">
        <v>590</v>
      </c>
      <c r="T264" s="929" t="s">
        <v>3960</v>
      </c>
      <c r="U264" s="1954">
        <v>29519</v>
      </c>
      <c r="V264" s="1952"/>
      <c r="W264" s="929"/>
      <c r="X264" s="1928">
        <v>43676</v>
      </c>
      <c r="Y264" s="1955"/>
      <c r="Z264" s="1953">
        <v>43719</v>
      </c>
      <c r="AA264" s="1951">
        <v>43768</v>
      </c>
      <c r="AB264" s="1928"/>
      <c r="AC264" s="898"/>
      <c r="AD264" s="1873" t="s">
        <v>3602</v>
      </c>
    </row>
    <row r="265" spans="1:33" s="749" customFormat="1" ht="15" customHeight="1" x14ac:dyDescent="0.2">
      <c r="A265" s="1948" t="s">
        <v>4018</v>
      </c>
      <c r="B265" s="929">
        <v>50942</v>
      </c>
      <c r="C265" s="1950">
        <v>29448</v>
      </c>
      <c r="D265" s="929">
        <v>227</v>
      </c>
      <c r="E265" s="898" t="s">
        <v>4041</v>
      </c>
      <c r="F265" s="929" t="s">
        <v>4042</v>
      </c>
      <c r="G265" s="1956"/>
      <c r="H265" s="1949">
        <v>43594</v>
      </c>
      <c r="I265" s="1949">
        <v>43594</v>
      </c>
      <c r="J265" s="1949">
        <v>43600</v>
      </c>
      <c r="K265" s="1928">
        <v>43607</v>
      </c>
      <c r="L265" s="1952">
        <v>0</v>
      </c>
      <c r="M265" s="1952">
        <v>0</v>
      </c>
      <c r="N265" s="1952">
        <v>0</v>
      </c>
      <c r="O265" s="929">
        <v>0</v>
      </c>
      <c r="P265" s="1949">
        <v>43637</v>
      </c>
      <c r="Q265" s="1928" t="s">
        <v>154</v>
      </c>
      <c r="R265" s="1949" t="s">
        <v>590</v>
      </c>
      <c r="S265" s="1928" t="s">
        <v>590</v>
      </c>
      <c r="T265" s="929" t="s">
        <v>3960</v>
      </c>
      <c r="U265" s="1954">
        <v>29448</v>
      </c>
      <c r="V265" s="1952">
        <v>13</v>
      </c>
      <c r="W265" s="929">
        <v>13</v>
      </c>
      <c r="X265" s="1928">
        <v>43676</v>
      </c>
      <c r="Y265" s="1955">
        <v>1</v>
      </c>
      <c r="Z265" s="1953">
        <v>43719</v>
      </c>
      <c r="AA265" s="1951">
        <v>43768</v>
      </c>
      <c r="AB265" s="1928"/>
      <c r="AC265" s="898"/>
      <c r="AD265" s="1873" t="s">
        <v>3602</v>
      </c>
    </row>
    <row r="266" spans="1:33" s="749" customFormat="1" ht="17.25" customHeight="1" x14ac:dyDescent="0.2">
      <c r="A266" s="1948" t="s">
        <v>4018</v>
      </c>
      <c r="B266" s="929">
        <v>50942</v>
      </c>
      <c r="C266" s="1958">
        <v>29449</v>
      </c>
      <c r="D266" s="929">
        <v>230</v>
      </c>
      <c r="E266" s="898" t="s">
        <v>4043</v>
      </c>
      <c r="F266" s="1939" t="s">
        <v>74</v>
      </c>
      <c r="G266" s="1956"/>
      <c r="H266" s="1949"/>
      <c r="I266" s="1949"/>
      <c r="J266" s="1949"/>
      <c r="K266" s="1928"/>
      <c r="L266" s="1952"/>
      <c r="M266" s="1952"/>
      <c r="N266" s="1952"/>
      <c r="O266" s="929"/>
      <c r="P266" s="1949"/>
      <c r="Q266" s="1928"/>
      <c r="R266" s="1949"/>
      <c r="S266" s="1928"/>
      <c r="T266" s="929"/>
      <c r="U266" s="929"/>
      <c r="V266" s="1952"/>
      <c r="W266" s="929"/>
      <c r="X266" s="1928"/>
      <c r="Y266" s="1959"/>
      <c r="Z266" s="1949"/>
      <c r="AA266" s="1928"/>
      <c r="AB266" s="1928"/>
      <c r="AC266" s="898"/>
      <c r="AD266" s="1957"/>
    </row>
    <row r="267" spans="1:33" s="749" customFormat="1" ht="17.25" customHeight="1" x14ac:dyDescent="0.2">
      <c r="A267" s="1948" t="s">
        <v>4018</v>
      </c>
      <c r="B267" s="929">
        <v>50942</v>
      </c>
      <c r="C267" s="1958">
        <v>29450</v>
      </c>
      <c r="D267" s="929">
        <v>231</v>
      </c>
      <c r="E267" s="898" t="s">
        <v>4044</v>
      </c>
      <c r="F267" s="1939" t="s">
        <v>4045</v>
      </c>
      <c r="G267" s="1956"/>
      <c r="H267" s="1949"/>
      <c r="I267" s="1949"/>
      <c r="J267" s="1949"/>
      <c r="K267" s="1928"/>
      <c r="L267" s="1952"/>
      <c r="M267" s="1952"/>
      <c r="N267" s="1952"/>
      <c r="O267" s="929"/>
      <c r="P267" s="1949"/>
      <c r="Q267" s="1928"/>
      <c r="R267" s="1949"/>
      <c r="S267" s="1928"/>
      <c r="T267" s="929"/>
      <c r="U267" s="929"/>
      <c r="V267" s="1952"/>
      <c r="W267" s="929"/>
      <c r="X267" s="1928"/>
      <c r="Y267" s="1959"/>
      <c r="Z267" s="1949"/>
      <c r="AA267" s="1928"/>
      <c r="AB267" s="1928"/>
      <c r="AC267" s="898"/>
      <c r="AD267" s="1957"/>
    </row>
    <row r="268" spans="1:33" s="749" customFormat="1" ht="14.25" customHeight="1" x14ac:dyDescent="0.2">
      <c r="A268" s="1948" t="s">
        <v>4018</v>
      </c>
      <c r="B268" s="929">
        <v>50942</v>
      </c>
      <c r="C268" s="1958">
        <v>29451</v>
      </c>
      <c r="D268" s="929">
        <v>232</v>
      </c>
      <c r="E268" s="898" t="s">
        <v>4046</v>
      </c>
      <c r="F268" s="1939" t="s">
        <v>80</v>
      </c>
      <c r="G268" s="1956"/>
      <c r="H268" s="1949"/>
      <c r="I268" s="1949"/>
      <c r="J268" s="1949"/>
      <c r="K268" s="1928"/>
      <c r="L268" s="1952"/>
      <c r="M268" s="1952"/>
      <c r="N268" s="1952"/>
      <c r="O268" s="929"/>
      <c r="P268" s="1949"/>
      <c r="Q268" s="1928"/>
      <c r="R268" s="1949"/>
      <c r="S268" s="1928"/>
      <c r="T268" s="929"/>
      <c r="U268" s="929"/>
      <c r="V268" s="1952"/>
      <c r="W268" s="929"/>
      <c r="X268" s="1928"/>
      <c r="Y268" s="1959"/>
      <c r="Z268" s="1949"/>
      <c r="AA268" s="1928"/>
      <c r="AB268" s="1928"/>
      <c r="AC268" s="898"/>
      <c r="AD268" s="1957"/>
    </row>
    <row r="269" spans="1:33" ht="28.5" x14ac:dyDescent="0.25">
      <c r="A269" s="1948" t="s">
        <v>4018</v>
      </c>
      <c r="B269" s="929">
        <v>50942</v>
      </c>
      <c r="C269" s="1952">
        <v>29452</v>
      </c>
      <c r="D269" s="929">
        <v>233</v>
      </c>
      <c r="E269" s="898" t="s">
        <v>4047</v>
      </c>
      <c r="F269" s="929" t="s">
        <v>4048</v>
      </c>
      <c r="G269" s="1956"/>
      <c r="H269" s="1949"/>
      <c r="I269" s="1949"/>
      <c r="J269" s="1949"/>
      <c r="K269" s="1928"/>
      <c r="L269" s="1952"/>
      <c r="M269" s="1952"/>
      <c r="N269" s="1952"/>
      <c r="O269" s="929"/>
      <c r="P269" s="1949"/>
      <c r="Q269" s="1928"/>
      <c r="R269" s="1949"/>
      <c r="S269" s="1928"/>
      <c r="T269" s="929"/>
      <c r="U269" s="929"/>
      <c r="V269" s="1952"/>
      <c r="W269" s="929"/>
      <c r="X269" s="1928">
        <v>43676</v>
      </c>
      <c r="Y269" s="1955"/>
      <c r="Z269" s="1949"/>
      <c r="AA269" s="1928">
        <v>43691</v>
      </c>
      <c r="AB269" s="1928"/>
      <c r="AC269" s="898"/>
      <c r="AD269" s="1957"/>
      <c r="AE269" s="749"/>
      <c r="AF269" s="749"/>
      <c r="AG269" s="749"/>
    </row>
    <row r="270" spans="1:33" s="678" customFormat="1" ht="1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 s="678" customFormat="1" ht="14.25" customHeight="1" x14ac:dyDescent="0.2">
      <c r="A271" s="1940" t="s">
        <v>3977</v>
      </c>
      <c r="B271" s="895">
        <v>53042</v>
      </c>
      <c r="C271" s="1933">
        <v>30565</v>
      </c>
      <c r="D271" s="895">
        <v>110</v>
      </c>
      <c r="E271" s="904" t="s">
        <v>4049</v>
      </c>
      <c r="F271" s="904" t="s">
        <v>4050</v>
      </c>
      <c r="G271" s="1934"/>
      <c r="H271" s="903">
        <v>43699</v>
      </c>
      <c r="I271" s="903">
        <v>43700</v>
      </c>
      <c r="J271" s="903">
        <v>43700</v>
      </c>
      <c r="K271" s="902">
        <v>43707</v>
      </c>
      <c r="L271" s="830">
        <v>29</v>
      </c>
      <c r="M271" s="830">
        <v>0</v>
      </c>
      <c r="N271" s="830">
        <v>11</v>
      </c>
      <c r="O271" s="895">
        <v>0</v>
      </c>
      <c r="P271" s="903">
        <v>43725</v>
      </c>
      <c r="Q271" s="902" t="s">
        <v>154</v>
      </c>
      <c r="R271" s="903" t="s">
        <v>590</v>
      </c>
      <c r="S271" s="902" t="s">
        <v>590</v>
      </c>
      <c r="T271" s="895" t="s">
        <v>3960</v>
      </c>
      <c r="U271" s="1859">
        <v>30565</v>
      </c>
      <c r="V271" s="830">
        <v>45</v>
      </c>
      <c r="W271" s="895">
        <v>45</v>
      </c>
      <c r="X271" s="902">
        <v>43756</v>
      </c>
      <c r="Y271" s="1935"/>
      <c r="Z271" s="903">
        <v>43761</v>
      </c>
      <c r="AA271" s="902">
        <v>43768</v>
      </c>
      <c r="AB271" s="902"/>
      <c r="AC271" s="904"/>
      <c r="AD271" s="1936" t="s">
        <v>3602</v>
      </c>
    </row>
    <row r="272" spans="1:33" s="678" customFormat="1" ht="28.5" x14ac:dyDescent="0.2">
      <c r="A272" s="1940" t="s">
        <v>3977</v>
      </c>
      <c r="B272" s="1920">
        <v>53042</v>
      </c>
      <c r="C272" s="1921">
        <v>30566</v>
      </c>
      <c r="D272" s="1920">
        <v>111</v>
      </c>
      <c r="E272" s="1922" t="s">
        <v>4051</v>
      </c>
      <c r="F272" s="1922" t="s">
        <v>2287</v>
      </c>
      <c r="G272" s="1923">
        <v>43689</v>
      </c>
      <c r="H272" s="1924">
        <v>43697</v>
      </c>
      <c r="I272" s="1924">
        <v>43700</v>
      </c>
      <c r="J272" s="1924">
        <v>43703</v>
      </c>
      <c r="K272" s="1923">
        <v>43711</v>
      </c>
      <c r="L272" s="1925">
        <v>290</v>
      </c>
      <c r="M272" s="1925">
        <v>0</v>
      </c>
      <c r="N272" s="1925">
        <v>114</v>
      </c>
      <c r="O272" s="1920">
        <v>0</v>
      </c>
      <c r="P272" s="1960">
        <v>43725</v>
      </c>
      <c r="Q272" s="1923" t="s">
        <v>154</v>
      </c>
      <c r="R272" s="1924" t="s">
        <v>590</v>
      </c>
      <c r="S272" s="1923" t="s">
        <v>590</v>
      </c>
      <c r="T272" s="1920" t="s">
        <v>3960</v>
      </c>
      <c r="U272" s="1931">
        <v>30566</v>
      </c>
      <c r="V272" s="1925">
        <v>498</v>
      </c>
      <c r="W272" s="1920">
        <v>498</v>
      </c>
      <c r="X272" s="1923">
        <v>43754</v>
      </c>
      <c r="Y272" s="1926"/>
      <c r="Z272" s="1924">
        <v>43756</v>
      </c>
      <c r="AA272" s="1923">
        <v>43768</v>
      </c>
      <c r="AB272" s="1923"/>
      <c r="AC272" s="1922"/>
      <c r="AD272" s="1936" t="s">
        <v>3602</v>
      </c>
    </row>
    <row r="273" spans="1:33" s="678" customFormat="1" ht="14.25" x14ac:dyDescent="0.2">
      <c r="A273" s="1940" t="s">
        <v>3977</v>
      </c>
      <c r="B273" s="895">
        <v>53042</v>
      </c>
      <c r="C273" s="1938">
        <v>30567</v>
      </c>
      <c r="D273" s="895">
        <v>120</v>
      </c>
      <c r="E273" s="904" t="s">
        <v>4052</v>
      </c>
      <c r="F273" s="1941" t="s">
        <v>4053</v>
      </c>
      <c r="G273" s="1934"/>
      <c r="H273" s="903"/>
      <c r="I273" s="903"/>
      <c r="J273" s="903"/>
      <c r="K273" s="902"/>
      <c r="L273" s="830"/>
      <c r="M273" s="830"/>
      <c r="N273" s="830"/>
      <c r="O273" s="895"/>
      <c r="P273" s="903"/>
      <c r="Q273" s="902"/>
      <c r="R273" s="903"/>
      <c r="S273" s="902"/>
      <c r="T273" s="895"/>
      <c r="U273" s="895"/>
      <c r="V273" s="830"/>
      <c r="W273" s="895"/>
      <c r="X273" s="902"/>
      <c r="Y273" s="1935"/>
      <c r="Z273" s="903"/>
      <c r="AA273" s="902"/>
      <c r="AB273" s="902"/>
      <c r="AC273" s="904"/>
      <c r="AD273" s="1936"/>
    </row>
    <row r="274" spans="1:33" s="678" customFormat="1" ht="14.25" x14ac:dyDescent="0.2">
      <c r="A274" s="1940" t="s">
        <v>3977</v>
      </c>
      <c r="B274" s="895">
        <v>53042</v>
      </c>
      <c r="C274" s="1938">
        <v>30568</v>
      </c>
      <c r="D274" s="895">
        <v>121</v>
      </c>
      <c r="E274" s="904" t="s">
        <v>4054</v>
      </c>
      <c r="F274" s="1941" t="s">
        <v>4055</v>
      </c>
      <c r="G274" s="1934"/>
      <c r="H274" s="903"/>
      <c r="I274" s="903"/>
      <c r="J274" s="903"/>
      <c r="K274" s="902"/>
      <c r="L274" s="830"/>
      <c r="M274" s="830"/>
      <c r="N274" s="830"/>
      <c r="O274" s="895"/>
      <c r="P274" s="903"/>
      <c r="Q274" s="902"/>
      <c r="R274" s="903"/>
      <c r="S274" s="902"/>
      <c r="T274" s="895"/>
      <c r="U274" s="895"/>
      <c r="V274" s="830"/>
      <c r="W274" s="895"/>
      <c r="X274" s="902"/>
      <c r="Y274" s="1935"/>
      <c r="Z274" s="903"/>
      <c r="AA274" s="902"/>
      <c r="AB274" s="902"/>
      <c r="AC274" s="904"/>
      <c r="AD274" s="1936"/>
    </row>
    <row r="275" spans="1:33" s="678" customFormat="1" ht="14.25" x14ac:dyDescent="0.2">
      <c r="A275" s="1940" t="s">
        <v>3977</v>
      </c>
      <c r="B275" s="895">
        <v>53042</v>
      </c>
      <c r="C275" s="1938">
        <v>30569</v>
      </c>
      <c r="D275" s="895">
        <v>123</v>
      </c>
      <c r="E275" s="904" t="s">
        <v>452</v>
      </c>
      <c r="F275" s="1941" t="s">
        <v>453</v>
      </c>
      <c r="G275" s="1934"/>
      <c r="H275" s="903"/>
      <c r="I275" s="903"/>
      <c r="J275" s="903"/>
      <c r="K275" s="902"/>
      <c r="L275" s="830"/>
      <c r="M275" s="830"/>
      <c r="N275" s="830"/>
      <c r="O275" s="895"/>
      <c r="P275" s="903"/>
      <c r="Q275" s="902"/>
      <c r="R275" s="903"/>
      <c r="S275" s="902"/>
      <c r="T275" s="895"/>
      <c r="U275" s="895"/>
      <c r="V275" s="830"/>
      <c r="W275" s="895"/>
      <c r="X275" s="902"/>
      <c r="Y275" s="1935"/>
      <c r="Z275" s="903"/>
      <c r="AA275" s="902"/>
      <c r="AB275" s="902"/>
      <c r="AC275" s="904"/>
      <c r="AD275" s="1936"/>
    </row>
    <row r="276" spans="1:33" x14ac:dyDescent="0.25">
      <c r="A276" s="1940" t="s">
        <v>3977</v>
      </c>
      <c r="B276" s="895">
        <v>53042</v>
      </c>
      <c r="C276" s="1938">
        <v>30588</v>
      </c>
      <c r="D276" s="895" t="s">
        <v>2872</v>
      </c>
      <c r="E276" s="904" t="s">
        <v>4056</v>
      </c>
      <c r="F276" s="1941" t="s">
        <v>2499</v>
      </c>
      <c r="G276" s="1923">
        <v>43670</v>
      </c>
      <c r="H276" s="903" t="s">
        <v>1656</v>
      </c>
      <c r="I276" s="903"/>
      <c r="J276" s="903"/>
      <c r="K276" s="902"/>
      <c r="L276" s="830"/>
      <c r="M276" s="830"/>
      <c r="N276" s="830"/>
      <c r="O276" s="895"/>
      <c r="P276" s="903"/>
      <c r="Q276" s="902"/>
      <c r="R276" s="903"/>
      <c r="S276" s="902"/>
      <c r="T276" s="895"/>
      <c r="U276" s="895"/>
      <c r="V276" s="830"/>
      <c r="W276" s="895"/>
      <c r="X276" s="902"/>
      <c r="Y276" s="1935"/>
      <c r="Z276" s="903"/>
      <c r="AA276" s="902"/>
      <c r="AB276" s="902"/>
      <c r="AC276" s="904"/>
      <c r="AD276" s="1936"/>
      <c r="AE276" s="678"/>
      <c r="AF276" s="678"/>
      <c r="AG276" s="678"/>
    </row>
    <row r="278" spans="1:33" s="678" customFormat="1" ht="14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 s="678" customFormat="1" ht="16.5" customHeight="1" x14ac:dyDescent="0.25">
      <c r="A279" s="1929" t="s">
        <v>4057</v>
      </c>
      <c r="B279" s="895">
        <v>52630</v>
      </c>
      <c r="C279">
        <v>30341</v>
      </c>
      <c r="D279" s="895">
        <v>100</v>
      </c>
      <c r="E279" s="904" t="s">
        <v>4058</v>
      </c>
      <c r="F279" s="929" t="s">
        <v>4059</v>
      </c>
      <c r="G279" s="1923"/>
      <c r="H279" s="903">
        <v>43713</v>
      </c>
      <c r="I279" s="903">
        <v>43717</v>
      </c>
      <c r="J279" s="903" t="s">
        <v>4060</v>
      </c>
      <c r="K279" s="1961"/>
      <c r="L279" s="830"/>
      <c r="M279" s="830"/>
      <c r="N279" s="830"/>
      <c r="O279" s="895"/>
      <c r="P279" s="895"/>
      <c r="Q279" s="902" t="s">
        <v>1656</v>
      </c>
      <c r="R279" s="903"/>
      <c r="S279" s="902"/>
      <c r="T279" s="895" t="s">
        <v>1656</v>
      </c>
      <c r="U279" t="s">
        <v>1656</v>
      </c>
      <c r="V279" s="830"/>
      <c r="W279" s="895"/>
      <c r="X279" s="902"/>
      <c r="Y279" s="897"/>
      <c r="Z279" s="903" t="s">
        <v>1656</v>
      </c>
      <c r="AA279" s="902" t="s">
        <v>1656</v>
      </c>
      <c r="AB279" s="902"/>
      <c r="AC279" s="904"/>
      <c r="AD279" s="1936"/>
    </row>
    <row r="280" spans="1:33" s="678" customFormat="1" ht="42.75" x14ac:dyDescent="0.2">
      <c r="A280" s="1929" t="s">
        <v>4057</v>
      </c>
      <c r="B280" s="1920">
        <v>52630</v>
      </c>
      <c r="C280" s="1921">
        <v>30341</v>
      </c>
      <c r="D280" s="1920">
        <v>100</v>
      </c>
      <c r="E280" s="1922" t="s">
        <v>4058</v>
      </c>
      <c r="F280" s="929" t="s">
        <v>4061</v>
      </c>
      <c r="G280" s="1923"/>
      <c r="H280" s="1924">
        <v>43753</v>
      </c>
      <c r="I280" s="1924">
        <v>43759</v>
      </c>
      <c r="J280" s="1924" t="s">
        <v>4062</v>
      </c>
      <c r="K280" s="1962">
        <v>43768</v>
      </c>
      <c r="L280" s="1925">
        <v>64</v>
      </c>
      <c r="M280" s="1925">
        <v>64</v>
      </c>
      <c r="N280" s="1925">
        <v>93</v>
      </c>
      <c r="O280" s="1920">
        <v>93</v>
      </c>
      <c r="P280" s="1960">
        <v>43787</v>
      </c>
      <c r="Q280" s="1923" t="s">
        <v>95</v>
      </c>
      <c r="R280" s="1924" t="s">
        <v>154</v>
      </c>
      <c r="S280" s="1923" t="s">
        <v>154</v>
      </c>
      <c r="T280" s="1920" t="s">
        <v>509</v>
      </c>
      <c r="U280" s="1931">
        <v>30341</v>
      </c>
      <c r="V280" s="1925">
        <v>100</v>
      </c>
      <c r="W280" s="1920">
        <v>100</v>
      </c>
      <c r="X280" s="1923">
        <v>43800</v>
      </c>
      <c r="Y280" s="1926"/>
      <c r="Z280" s="1924">
        <v>43802</v>
      </c>
      <c r="AA280" s="1923">
        <v>43803</v>
      </c>
      <c r="AB280" s="1923"/>
      <c r="AC280" s="1922"/>
      <c r="AD280" s="1932" t="s">
        <v>4063</v>
      </c>
    </row>
    <row r="281" spans="1:33" s="678" customFormat="1" x14ac:dyDescent="0.2">
      <c r="A281" s="1929" t="s">
        <v>4057</v>
      </c>
      <c r="B281" s="895">
        <v>52630</v>
      </c>
      <c r="C281" s="1938">
        <v>30342</v>
      </c>
      <c r="D281" s="895">
        <v>110</v>
      </c>
      <c r="E281" s="904" t="s">
        <v>4064</v>
      </c>
      <c r="F281" s="1939" t="s">
        <v>74</v>
      </c>
      <c r="G281" s="1934"/>
      <c r="H281" s="903"/>
      <c r="I281" s="903">
        <v>43788</v>
      </c>
      <c r="J281" s="903" t="s">
        <v>4065</v>
      </c>
      <c r="K281" s="902"/>
      <c r="L281" s="830"/>
      <c r="M281" s="830"/>
      <c r="N281" s="830"/>
      <c r="O281" s="895"/>
      <c r="P281" s="903"/>
      <c r="Q281" s="902"/>
      <c r="R281" s="903"/>
      <c r="S281" s="902"/>
      <c r="T281" s="895"/>
      <c r="U281" s="1859">
        <v>30342</v>
      </c>
      <c r="V281" s="830"/>
      <c r="W281" s="895"/>
      <c r="X281" s="902"/>
      <c r="Y281" s="1935"/>
      <c r="Z281" s="903"/>
      <c r="AA281" s="902"/>
      <c r="AB281" s="902"/>
      <c r="AC281" s="904"/>
      <c r="AD281" s="1936"/>
    </row>
    <row r="282" spans="1:33" s="678" customFormat="1" ht="14.25" x14ac:dyDescent="0.2">
      <c r="A282" s="1929" t="s">
        <v>4057</v>
      </c>
      <c r="B282" s="895">
        <v>52630</v>
      </c>
      <c r="C282" s="1938">
        <v>30343</v>
      </c>
      <c r="D282" s="895">
        <v>111</v>
      </c>
      <c r="E282" s="904" t="s">
        <v>4066</v>
      </c>
      <c r="F282" s="1939" t="s">
        <v>4067</v>
      </c>
      <c r="G282" s="1934"/>
      <c r="H282" s="903"/>
      <c r="I282" s="903"/>
      <c r="J282" s="903"/>
      <c r="K282" s="902"/>
      <c r="L282" s="830"/>
      <c r="M282" s="830"/>
      <c r="N282" s="830"/>
      <c r="O282" s="895"/>
      <c r="P282" s="903"/>
      <c r="Q282" s="902"/>
      <c r="R282" s="903"/>
      <c r="S282" s="902"/>
      <c r="T282" s="895"/>
      <c r="U282" s="895"/>
      <c r="V282" s="830"/>
      <c r="W282" s="895"/>
      <c r="X282" s="902"/>
      <c r="Y282" s="1935"/>
      <c r="Z282" s="903"/>
      <c r="AA282" s="902"/>
      <c r="AB282" s="902"/>
      <c r="AC282" s="904"/>
      <c r="AD282" s="1936"/>
    </row>
    <row r="283" spans="1:33" s="678" customFormat="1" x14ac:dyDescent="0.2">
      <c r="A283" s="1929" t="s">
        <v>4057</v>
      </c>
      <c r="B283" s="895">
        <v>52630</v>
      </c>
      <c r="C283" s="1938">
        <v>30344</v>
      </c>
      <c r="D283" s="895">
        <v>112</v>
      </c>
      <c r="E283" s="904" t="s">
        <v>4068</v>
      </c>
      <c r="F283" s="1939" t="s">
        <v>77</v>
      </c>
      <c r="G283" s="1934"/>
      <c r="H283" s="903"/>
      <c r="I283" s="903">
        <v>43787</v>
      </c>
      <c r="J283" s="903" t="s">
        <v>4069</v>
      </c>
      <c r="K283" s="902" t="s">
        <v>4070</v>
      </c>
      <c r="L283" s="830">
        <v>0</v>
      </c>
      <c r="M283" s="830">
        <v>0</v>
      </c>
      <c r="N283" s="830">
        <v>0</v>
      </c>
      <c r="O283" s="895">
        <v>0</v>
      </c>
      <c r="P283" s="903"/>
      <c r="Q283" s="902"/>
      <c r="R283" s="903"/>
      <c r="S283" s="902"/>
      <c r="T283" s="895"/>
      <c r="U283" s="1859">
        <v>30344</v>
      </c>
      <c r="V283" s="830">
        <v>16</v>
      </c>
      <c r="W283" s="895">
        <v>16</v>
      </c>
      <c r="X283" s="902"/>
      <c r="Y283" s="1935"/>
      <c r="Z283" s="903">
        <v>43802</v>
      </c>
      <c r="AA283" s="902">
        <v>43803</v>
      </c>
      <c r="AB283" s="902"/>
      <c r="AC283" s="904"/>
      <c r="AD283" s="1936"/>
    </row>
    <row r="284" spans="1:33" s="678" customFormat="1" x14ac:dyDescent="0.2">
      <c r="A284" s="1929" t="s">
        <v>4057</v>
      </c>
      <c r="B284" s="895">
        <v>52630</v>
      </c>
      <c r="C284" s="1938">
        <v>30345</v>
      </c>
      <c r="D284" s="895">
        <v>113</v>
      </c>
      <c r="E284" s="904" t="s">
        <v>4071</v>
      </c>
      <c r="F284" s="1939" t="s">
        <v>80</v>
      </c>
      <c r="G284" s="1934"/>
      <c r="H284" s="903" t="s">
        <v>1656</v>
      </c>
      <c r="I284" s="903">
        <v>43782</v>
      </c>
      <c r="J284" s="903" t="s">
        <v>4072</v>
      </c>
      <c r="K284" s="902" t="s">
        <v>4070</v>
      </c>
      <c r="L284" s="830">
        <v>0</v>
      </c>
      <c r="M284" s="830">
        <v>0</v>
      </c>
      <c r="N284" s="830">
        <v>0</v>
      </c>
      <c r="O284" s="895">
        <v>0</v>
      </c>
      <c r="P284" s="903"/>
      <c r="Q284" s="902"/>
      <c r="R284" s="903"/>
      <c r="S284" s="902"/>
      <c r="T284" s="895"/>
      <c r="U284" s="1859">
        <v>30345</v>
      </c>
      <c r="V284" s="830">
        <v>36</v>
      </c>
      <c r="W284" s="895">
        <v>36</v>
      </c>
      <c r="X284" s="902"/>
      <c r="Y284" s="1935"/>
      <c r="Z284" s="903">
        <v>43802</v>
      </c>
      <c r="AA284" s="902">
        <v>43803</v>
      </c>
      <c r="AB284" s="902"/>
      <c r="AC284" s="904"/>
      <c r="AD284" s="1936"/>
    </row>
    <row r="285" spans="1:33" s="678" customFormat="1" ht="14.25" x14ac:dyDescent="0.2">
      <c r="A285" s="1929" t="s">
        <v>4057</v>
      </c>
      <c r="B285" s="895">
        <v>52630</v>
      </c>
      <c r="C285" s="1938">
        <v>30346</v>
      </c>
      <c r="D285" s="895">
        <v>114</v>
      </c>
      <c r="E285" s="904" t="s">
        <v>4073</v>
      </c>
      <c r="F285" s="1939" t="s">
        <v>377</v>
      </c>
      <c r="G285" s="1934"/>
      <c r="H285" s="903"/>
      <c r="I285" s="903"/>
      <c r="J285" s="903"/>
      <c r="K285" s="902"/>
      <c r="L285" s="830"/>
      <c r="M285" s="830"/>
      <c r="N285" s="830"/>
      <c r="O285" s="895"/>
      <c r="P285" s="903"/>
      <c r="Q285" s="902"/>
      <c r="R285" s="903"/>
      <c r="S285" s="902"/>
      <c r="T285" s="895"/>
      <c r="U285" s="895"/>
      <c r="V285" s="830"/>
      <c r="W285" s="895"/>
      <c r="X285" s="902"/>
      <c r="Y285" s="1935"/>
      <c r="Z285" s="903"/>
      <c r="AA285" s="902"/>
      <c r="AB285" s="902"/>
      <c r="AC285" s="904"/>
      <c r="AD285" s="1936"/>
    </row>
    <row r="286" spans="1:33" x14ac:dyDescent="0.25">
      <c r="A286" s="1929" t="s">
        <v>4057</v>
      </c>
      <c r="B286" s="895">
        <v>52630</v>
      </c>
      <c r="C286" s="1938">
        <v>30347</v>
      </c>
      <c r="D286" s="895">
        <v>115</v>
      </c>
      <c r="E286" s="904" t="s">
        <v>452</v>
      </c>
      <c r="F286" s="1939" t="s">
        <v>453</v>
      </c>
      <c r="G286" s="1934"/>
      <c r="H286" s="903"/>
      <c r="I286" s="903"/>
      <c r="J286" s="903"/>
      <c r="K286" s="902"/>
      <c r="L286" s="830"/>
      <c r="M286" s="830"/>
      <c r="N286" s="830"/>
      <c r="O286" s="895"/>
      <c r="P286" s="903"/>
      <c r="Q286" s="902"/>
      <c r="R286" s="903"/>
      <c r="S286" s="902"/>
      <c r="T286" s="895"/>
      <c r="U286" s="895"/>
      <c r="V286" s="830"/>
      <c r="W286" s="895"/>
      <c r="X286" s="902"/>
      <c r="Y286" s="1935"/>
      <c r="Z286" s="903"/>
      <c r="AA286" s="902"/>
      <c r="AB286" s="902"/>
      <c r="AC286" s="904"/>
      <c r="AD286" s="1936"/>
      <c r="AE286" s="678"/>
      <c r="AF286" s="678"/>
      <c r="AG286" s="678"/>
    </row>
    <row r="287" spans="1:33" s="678" customFormat="1" ht="1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 x14ac:dyDescent="0.25">
      <c r="A288" s="1963" t="s">
        <v>4074</v>
      </c>
      <c r="B288" s="895">
        <v>53797</v>
      </c>
      <c r="C288" s="1933">
        <v>30976</v>
      </c>
      <c r="D288" s="895">
        <v>101</v>
      </c>
      <c r="E288" s="904" t="s">
        <v>4075</v>
      </c>
      <c r="F288" s="929" t="s">
        <v>4076</v>
      </c>
      <c r="G288" s="1934"/>
      <c r="H288" s="903">
        <v>43770</v>
      </c>
      <c r="I288" s="903">
        <v>43773</v>
      </c>
      <c r="J288" s="903" t="s">
        <v>4077</v>
      </c>
      <c r="K288" s="902">
        <v>43775</v>
      </c>
      <c r="L288" s="830">
        <v>39</v>
      </c>
      <c r="M288" s="830">
        <v>39</v>
      </c>
      <c r="N288" s="830">
        <v>0</v>
      </c>
      <c r="O288" s="895">
        <v>0</v>
      </c>
      <c r="P288" s="903">
        <v>43787</v>
      </c>
      <c r="Q288" s="902" t="s">
        <v>154</v>
      </c>
      <c r="R288" s="903" t="s">
        <v>95</v>
      </c>
      <c r="S288" s="902" t="s">
        <v>95</v>
      </c>
      <c r="T288" s="895" t="s">
        <v>3960</v>
      </c>
      <c r="U288" s="1859">
        <v>30976</v>
      </c>
      <c r="V288" s="830">
        <v>8</v>
      </c>
      <c r="W288" s="895">
        <v>8</v>
      </c>
      <c r="X288" s="902"/>
      <c r="Y288" s="1935"/>
      <c r="Z288" s="903"/>
      <c r="AA288" s="902"/>
      <c r="AB288" s="902"/>
      <c r="AC288" s="904"/>
      <c r="AD288" s="1936"/>
      <c r="AE288" s="678"/>
      <c r="AF288" s="678"/>
      <c r="AG288" s="678"/>
    </row>
    <row r="289" spans="1:33" s="678" customFormat="1" ht="1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 x14ac:dyDescent="0.25">
      <c r="A290" s="1964" t="s">
        <v>4078</v>
      </c>
      <c r="B290" s="895">
        <v>54166</v>
      </c>
      <c r="C290" s="1938">
        <v>31220</v>
      </c>
      <c r="D290" s="895">
        <v>100</v>
      </c>
      <c r="E290" s="904" t="s">
        <v>4079</v>
      </c>
      <c r="F290" s="929" t="s">
        <v>4080</v>
      </c>
      <c r="G290" s="1934"/>
      <c r="H290" s="903"/>
      <c r="I290" s="903"/>
      <c r="J290" s="903"/>
      <c r="K290" s="902"/>
      <c r="L290" s="830"/>
      <c r="M290" s="830"/>
      <c r="N290" s="830"/>
      <c r="O290" s="895"/>
      <c r="P290" s="903"/>
      <c r="Q290" s="902"/>
      <c r="R290" s="903"/>
      <c r="S290" s="902"/>
      <c r="T290" s="895"/>
      <c r="U290" s="895"/>
      <c r="V290" s="830"/>
      <c r="W290" s="895"/>
      <c r="X290" s="902"/>
      <c r="Y290" s="1935"/>
      <c r="Z290" s="903"/>
      <c r="AA290" s="902"/>
      <c r="AB290" s="902"/>
      <c r="AC290" s="904"/>
      <c r="AD290" s="1936"/>
      <c r="AE290" s="678"/>
      <c r="AF290" s="678"/>
      <c r="AG290" s="678"/>
    </row>
    <row r="291" spans="1:33" s="678" customFormat="1" ht="1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 ht="28.5" x14ac:dyDescent="0.25">
      <c r="A292" s="1864" t="s">
        <v>4081</v>
      </c>
      <c r="B292" s="1920">
        <v>53675</v>
      </c>
      <c r="C292" s="1921">
        <v>30910</v>
      </c>
      <c r="D292" s="1920">
        <v>100</v>
      </c>
      <c r="E292" s="784" t="s">
        <v>4082</v>
      </c>
      <c r="F292" s="1930" t="s">
        <v>4083</v>
      </c>
      <c r="G292" s="1934"/>
      <c r="H292" s="1924">
        <v>43749</v>
      </c>
      <c r="I292" s="1924">
        <v>43753</v>
      </c>
      <c r="J292" s="1924" t="s">
        <v>3543</v>
      </c>
      <c r="K292" s="1923">
        <v>43760</v>
      </c>
      <c r="L292" s="1925">
        <v>28</v>
      </c>
      <c r="M292" s="1925">
        <v>0</v>
      </c>
      <c r="N292" s="1925">
        <v>31</v>
      </c>
      <c r="O292" s="1920">
        <v>0</v>
      </c>
      <c r="P292" s="903">
        <v>43777</v>
      </c>
      <c r="Q292" s="902" t="s">
        <v>95</v>
      </c>
      <c r="R292" s="903" t="s">
        <v>95</v>
      </c>
      <c r="S292" s="902" t="s">
        <v>95</v>
      </c>
      <c r="T292" s="895" t="s">
        <v>3960</v>
      </c>
      <c r="U292" s="783">
        <v>30910</v>
      </c>
      <c r="V292" s="1925">
        <v>30</v>
      </c>
      <c r="W292" s="1920">
        <v>30</v>
      </c>
      <c r="X292" s="1923">
        <v>43783</v>
      </c>
      <c r="Y292" s="1926"/>
      <c r="Z292" s="1924">
        <v>43784</v>
      </c>
      <c r="AA292" s="1923">
        <v>43809</v>
      </c>
      <c r="AB292" s="1923"/>
      <c r="AC292" s="1922"/>
      <c r="AD292" s="1932" t="s">
        <v>4084</v>
      </c>
      <c r="AE292" s="678"/>
      <c r="AF292" s="678"/>
      <c r="AG292" s="678"/>
    </row>
    <row r="293" spans="1:33" s="678" customFormat="1" ht="15" customHeigh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 s="678" customFormat="1" ht="15" customHeight="1" x14ac:dyDescent="0.2">
      <c r="A294" s="1919" t="s">
        <v>4085</v>
      </c>
      <c r="B294" s="895">
        <v>53999</v>
      </c>
      <c r="C294" s="1933">
        <v>31242</v>
      </c>
      <c r="D294" s="895">
        <v>101</v>
      </c>
      <c r="E294" s="904" t="s">
        <v>4086</v>
      </c>
      <c r="F294" s="929" t="s">
        <v>4087</v>
      </c>
      <c r="G294" s="1934">
        <v>43816</v>
      </c>
      <c r="H294" s="903">
        <v>43845</v>
      </c>
      <c r="I294" s="903">
        <v>43847</v>
      </c>
      <c r="J294" s="903" t="s">
        <v>4088</v>
      </c>
      <c r="K294" s="902">
        <v>43850</v>
      </c>
      <c r="L294" s="830">
        <v>293</v>
      </c>
      <c r="M294" s="830">
        <v>0</v>
      </c>
      <c r="N294" s="830">
        <v>520</v>
      </c>
      <c r="O294" s="895">
        <v>0</v>
      </c>
      <c r="P294" s="903">
        <v>43894</v>
      </c>
      <c r="Q294" s="902"/>
      <c r="R294" s="903" t="s">
        <v>95</v>
      </c>
      <c r="S294" s="1965" t="s">
        <v>95</v>
      </c>
      <c r="T294" s="895" t="s">
        <v>4089</v>
      </c>
      <c r="U294" s="1859">
        <v>31242</v>
      </c>
      <c r="V294" s="830">
        <v>840</v>
      </c>
      <c r="W294" s="895">
        <v>120</v>
      </c>
      <c r="X294" s="902">
        <v>43936</v>
      </c>
      <c r="Y294" s="1935">
        <v>1</v>
      </c>
      <c r="Z294" s="903">
        <v>43942</v>
      </c>
      <c r="AA294" s="902">
        <v>43943</v>
      </c>
      <c r="AB294" s="902"/>
      <c r="AC294" s="904"/>
      <c r="AD294" s="1936" t="s">
        <v>4090</v>
      </c>
    </row>
    <row r="295" spans="1:33" s="678" customFormat="1" ht="15" customHeight="1" x14ac:dyDescent="0.2">
      <c r="A295" s="1919" t="s">
        <v>4085</v>
      </c>
      <c r="B295" s="895">
        <v>53999</v>
      </c>
      <c r="C295" s="1938">
        <v>31442</v>
      </c>
      <c r="D295" s="895" t="s">
        <v>2753</v>
      </c>
      <c r="E295" s="904" t="s">
        <v>4091</v>
      </c>
      <c r="F295" s="929" t="s">
        <v>4092</v>
      </c>
      <c r="G295" s="1934"/>
      <c r="H295" s="903">
        <v>43858</v>
      </c>
      <c r="I295" s="903">
        <v>43859</v>
      </c>
      <c r="J295" s="903" t="s">
        <v>93</v>
      </c>
      <c r="K295" s="902" t="s">
        <v>93</v>
      </c>
      <c r="L295" s="902" t="s">
        <v>93</v>
      </c>
      <c r="M295" s="902" t="s">
        <v>93</v>
      </c>
      <c r="N295" s="902" t="s">
        <v>93</v>
      </c>
      <c r="O295" s="902" t="s">
        <v>93</v>
      </c>
      <c r="P295" s="903">
        <v>43894</v>
      </c>
      <c r="Q295" s="902"/>
      <c r="R295" s="903" t="s">
        <v>95</v>
      </c>
      <c r="S295" s="902" t="s">
        <v>93</v>
      </c>
      <c r="T295" s="895"/>
      <c r="U295" s="1859" t="s">
        <v>4093</v>
      </c>
      <c r="V295" s="830"/>
      <c r="W295" s="895"/>
      <c r="X295" s="902">
        <v>43936</v>
      </c>
      <c r="Y295" s="1935">
        <v>1</v>
      </c>
      <c r="Z295" s="903">
        <v>43942</v>
      </c>
      <c r="AA295" s="902">
        <v>43943</v>
      </c>
      <c r="AB295" s="902"/>
      <c r="AC295" s="904"/>
      <c r="AD295" s="1936" t="s">
        <v>4090</v>
      </c>
    </row>
    <row r="296" spans="1:33" s="678" customFormat="1" ht="15" customHeight="1" x14ac:dyDescent="0.2">
      <c r="A296" s="1919" t="s">
        <v>4085</v>
      </c>
      <c r="B296" s="895">
        <v>53999</v>
      </c>
      <c r="C296" s="1938">
        <v>31110</v>
      </c>
      <c r="D296" s="895" t="s">
        <v>4094</v>
      </c>
      <c r="E296" s="904" t="s">
        <v>4095</v>
      </c>
      <c r="F296" s="929" t="s">
        <v>4096</v>
      </c>
      <c r="G296" s="1934"/>
      <c r="H296" s="903">
        <v>43861</v>
      </c>
      <c r="I296" s="903">
        <v>43864</v>
      </c>
      <c r="J296" s="903" t="s">
        <v>4097</v>
      </c>
      <c r="K296" s="902" t="s">
        <v>93</v>
      </c>
      <c r="L296" s="830" t="s">
        <v>93</v>
      </c>
      <c r="M296" s="830" t="s">
        <v>93</v>
      </c>
      <c r="N296" s="830" t="s">
        <v>93</v>
      </c>
      <c r="O296" s="895" t="s">
        <v>93</v>
      </c>
      <c r="P296" s="903">
        <v>43894</v>
      </c>
      <c r="Q296" s="902"/>
      <c r="R296" s="903" t="s">
        <v>95</v>
      </c>
      <c r="S296" s="902" t="s">
        <v>93</v>
      </c>
      <c r="T296" s="895"/>
      <c r="U296" s="1859" t="s">
        <v>4095</v>
      </c>
      <c r="V296" s="830"/>
      <c r="W296" s="895"/>
      <c r="X296" s="902">
        <v>43936</v>
      </c>
      <c r="Y296" s="1935">
        <v>1</v>
      </c>
      <c r="Z296" s="903">
        <v>43942</v>
      </c>
      <c r="AA296" s="902">
        <v>43943</v>
      </c>
      <c r="AB296" s="902"/>
      <c r="AC296" s="904"/>
      <c r="AD296" s="1936" t="s">
        <v>4090</v>
      </c>
    </row>
    <row r="297" spans="1:33" s="678" customFormat="1" ht="15" customHeight="1" x14ac:dyDescent="0.2">
      <c r="A297" s="1919" t="s">
        <v>4085</v>
      </c>
      <c r="B297" s="895">
        <v>53999</v>
      </c>
      <c r="C297" s="1938">
        <v>31110</v>
      </c>
      <c r="D297" s="895" t="s">
        <v>4094</v>
      </c>
      <c r="E297" s="904" t="s">
        <v>4098</v>
      </c>
      <c r="F297" s="929" t="s">
        <v>4096</v>
      </c>
      <c r="G297" s="1934"/>
      <c r="H297" s="903">
        <v>43861</v>
      </c>
      <c r="I297" s="903">
        <v>43864</v>
      </c>
      <c r="J297" s="903" t="s">
        <v>4097</v>
      </c>
      <c r="K297" s="902" t="s">
        <v>93</v>
      </c>
      <c r="L297" s="830" t="s">
        <v>93</v>
      </c>
      <c r="M297" s="830" t="s">
        <v>93</v>
      </c>
      <c r="N297" s="830" t="s">
        <v>93</v>
      </c>
      <c r="O297" s="895" t="s">
        <v>93</v>
      </c>
      <c r="P297" s="903">
        <v>43894</v>
      </c>
      <c r="Q297" s="902"/>
      <c r="R297" s="903" t="s">
        <v>95</v>
      </c>
      <c r="S297" s="902" t="s">
        <v>93</v>
      </c>
      <c r="T297" s="895"/>
      <c r="U297" s="1859" t="s">
        <v>4098</v>
      </c>
      <c r="V297" s="830"/>
      <c r="W297" s="895"/>
      <c r="X297" s="902">
        <v>43936</v>
      </c>
      <c r="Y297" s="1935">
        <v>1</v>
      </c>
      <c r="Z297" s="903">
        <v>43942</v>
      </c>
      <c r="AA297" s="902">
        <v>43943</v>
      </c>
      <c r="AB297" s="902"/>
      <c r="AC297" s="904"/>
      <c r="AD297" s="1936" t="s">
        <v>4090</v>
      </c>
    </row>
    <row r="298" spans="1:33" ht="42.75" x14ac:dyDescent="0.25">
      <c r="A298" s="1919" t="s">
        <v>4085</v>
      </c>
      <c r="B298" s="895">
        <v>54657</v>
      </c>
      <c r="C298" s="1933">
        <v>31538</v>
      </c>
      <c r="D298" s="895">
        <v>102</v>
      </c>
      <c r="E298" s="904" t="s">
        <v>4099</v>
      </c>
      <c r="F298" s="929" t="s">
        <v>1075</v>
      </c>
      <c r="G298" s="1934"/>
      <c r="H298" s="903">
        <v>43878</v>
      </c>
      <c r="I298" s="903">
        <v>43882</v>
      </c>
      <c r="J298" s="903" t="s">
        <v>4100</v>
      </c>
      <c r="K298" s="902">
        <v>43885</v>
      </c>
      <c r="L298" s="830">
        <v>58</v>
      </c>
      <c r="M298" s="830">
        <v>0</v>
      </c>
      <c r="N298" s="830">
        <v>20</v>
      </c>
      <c r="O298" s="895">
        <v>0</v>
      </c>
      <c r="P298" s="903">
        <v>43916</v>
      </c>
      <c r="Q298" s="902"/>
      <c r="R298" s="903" t="s">
        <v>95</v>
      </c>
      <c r="S298" s="1965" t="s">
        <v>95</v>
      </c>
      <c r="T298" s="895"/>
      <c r="U298" s="1859">
        <v>31538</v>
      </c>
      <c r="V298" s="830">
        <v>88</v>
      </c>
      <c r="W298" s="895">
        <v>20</v>
      </c>
      <c r="X298" s="902">
        <v>43936</v>
      </c>
      <c r="Y298" s="1935">
        <v>1</v>
      </c>
      <c r="Z298" s="903">
        <v>43942</v>
      </c>
      <c r="AA298" s="902">
        <v>43943</v>
      </c>
      <c r="AB298" s="902"/>
      <c r="AC298" s="904"/>
      <c r="AD298" s="1936" t="s">
        <v>4090</v>
      </c>
      <c r="AE298" s="678"/>
      <c r="AF298" s="678"/>
      <c r="AG298" s="678"/>
    </row>
    <row r="299" spans="1:33" s="678" customFormat="1" ht="15" customHeigh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 x14ac:dyDescent="0.25">
      <c r="A300" s="1966" t="s">
        <v>4057</v>
      </c>
      <c r="B300" s="895">
        <v>54076</v>
      </c>
      <c r="C300" s="170">
        <v>31156</v>
      </c>
      <c r="D300" s="895">
        <v>101</v>
      </c>
      <c r="E300" s="904" t="s">
        <v>4101</v>
      </c>
      <c r="F300" s="929" t="s">
        <v>4102</v>
      </c>
      <c r="G300" s="1934"/>
      <c r="H300" s="903">
        <v>43929</v>
      </c>
      <c r="I300" s="903">
        <v>43929</v>
      </c>
      <c r="J300" s="903"/>
      <c r="K300" s="902">
        <v>43931</v>
      </c>
      <c r="L300" s="830">
        <v>42</v>
      </c>
      <c r="M300" s="830">
        <v>0</v>
      </c>
      <c r="N300" s="830">
        <v>82</v>
      </c>
      <c r="O300" s="895">
        <v>0</v>
      </c>
      <c r="P300" s="903">
        <v>43948</v>
      </c>
      <c r="Q300" s="902"/>
      <c r="R300" s="903" t="s">
        <v>95</v>
      </c>
      <c r="S300" s="902" t="s">
        <v>95</v>
      </c>
      <c r="T300" s="1967" t="s">
        <v>4103</v>
      </c>
      <c r="U300" s="56">
        <v>31156</v>
      </c>
      <c r="V300" s="830">
        <v>198</v>
      </c>
      <c r="W300" s="895">
        <v>198</v>
      </c>
      <c r="X300" s="902">
        <v>43956</v>
      </c>
      <c r="Y300" s="1935"/>
      <c r="Z300" s="903">
        <v>43959</v>
      </c>
      <c r="AA300" s="902">
        <v>43962</v>
      </c>
      <c r="AB300" s="902"/>
      <c r="AC300" s="904"/>
      <c r="AD300" s="1936"/>
      <c r="AE300" s="678"/>
      <c r="AF300" s="678"/>
      <c r="AG300" s="678"/>
    </row>
    <row r="301" spans="1:33" s="678" customFormat="1" ht="15" customHeigh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 ht="57" x14ac:dyDescent="0.25">
      <c r="A302" s="1968" t="s">
        <v>4104</v>
      </c>
      <c r="B302" s="895">
        <v>54764</v>
      </c>
      <c r="C302" s="1933">
        <v>31593</v>
      </c>
      <c r="D302" s="895">
        <v>101</v>
      </c>
      <c r="E302" s="904" t="s">
        <v>4105</v>
      </c>
      <c r="F302" s="929" t="s">
        <v>3998</v>
      </c>
      <c r="G302" s="1934"/>
      <c r="H302" s="903">
        <v>43885</v>
      </c>
      <c r="I302" s="903">
        <v>43885</v>
      </c>
      <c r="J302" s="903" t="s">
        <v>4106</v>
      </c>
      <c r="K302" s="902">
        <v>43887</v>
      </c>
      <c r="L302" s="830">
        <v>139</v>
      </c>
      <c r="M302" s="830">
        <v>0</v>
      </c>
      <c r="N302" s="830">
        <v>131</v>
      </c>
      <c r="O302" s="895">
        <v>0</v>
      </c>
      <c r="P302" s="903">
        <v>43909</v>
      </c>
      <c r="Q302" s="902"/>
      <c r="R302" s="903" t="s">
        <v>95</v>
      </c>
      <c r="S302" s="1965" t="s">
        <v>95</v>
      </c>
      <c r="T302" s="895" t="s">
        <v>95</v>
      </c>
      <c r="U302" s="1859">
        <v>31593</v>
      </c>
      <c r="V302" s="830">
        <v>78</v>
      </c>
      <c r="W302" s="895">
        <v>30</v>
      </c>
      <c r="X302" s="902">
        <v>43916</v>
      </c>
      <c r="Y302" s="1935">
        <v>1</v>
      </c>
      <c r="Z302" s="903">
        <v>43920</v>
      </c>
      <c r="AA302" s="902">
        <v>43921</v>
      </c>
      <c r="AB302" s="902"/>
      <c r="AC302" s="904"/>
      <c r="AD302" s="1936" t="s">
        <v>4107</v>
      </c>
      <c r="AE302" s="678"/>
      <c r="AF302" s="678"/>
      <c r="AG302" s="678"/>
    </row>
    <row r="303" spans="1:33" s="678" customFormat="1" ht="15" customHeigh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 s="678" customFormat="1" ht="15" customHeight="1" x14ac:dyDescent="0.2">
      <c r="A304" s="1940" t="s">
        <v>4108</v>
      </c>
      <c r="B304" s="895">
        <v>54952</v>
      </c>
      <c r="C304" s="1933">
        <v>31667</v>
      </c>
      <c r="D304" s="895">
        <v>101</v>
      </c>
      <c r="E304" s="904" t="s">
        <v>4109</v>
      </c>
      <c r="F304" s="929" t="s">
        <v>4110</v>
      </c>
      <c r="G304" s="1934"/>
      <c r="H304" s="903">
        <v>43952</v>
      </c>
      <c r="I304" s="903">
        <v>43957</v>
      </c>
      <c r="J304" s="903" t="s">
        <v>4111</v>
      </c>
      <c r="K304" s="902">
        <v>43959</v>
      </c>
      <c r="L304" s="830">
        <v>65</v>
      </c>
      <c r="M304" s="830">
        <v>0</v>
      </c>
      <c r="N304" s="830">
        <v>68</v>
      </c>
      <c r="O304" s="895">
        <v>1</v>
      </c>
      <c r="P304" s="903">
        <v>43990</v>
      </c>
      <c r="Q304" s="902"/>
      <c r="R304" s="903" t="s">
        <v>95</v>
      </c>
      <c r="S304" s="902" t="s">
        <v>95</v>
      </c>
      <c r="T304" s="895" t="s">
        <v>509</v>
      </c>
      <c r="U304" s="1859">
        <v>31667</v>
      </c>
      <c r="V304" s="830">
        <v>75</v>
      </c>
      <c r="W304" s="895">
        <v>35</v>
      </c>
      <c r="X304" s="902">
        <v>44008</v>
      </c>
      <c r="Y304" s="1935">
        <v>1</v>
      </c>
      <c r="Z304" s="903">
        <v>44012</v>
      </c>
      <c r="AA304" s="902">
        <v>44014</v>
      </c>
      <c r="AB304" s="902"/>
      <c r="AC304" s="904"/>
      <c r="AD304" s="1936"/>
    </row>
    <row r="305" spans="1:33" x14ac:dyDescent="0.25">
      <c r="A305" s="1940" t="s">
        <v>4108</v>
      </c>
      <c r="B305" s="895">
        <v>54952</v>
      </c>
      <c r="C305" s="1938">
        <v>31882</v>
      </c>
      <c r="D305" s="895">
        <v>110</v>
      </c>
      <c r="E305" s="904" t="s">
        <v>4112</v>
      </c>
      <c r="F305" s="929" t="s">
        <v>4096</v>
      </c>
      <c r="G305" s="1934"/>
      <c r="H305" s="903">
        <v>43952</v>
      </c>
      <c r="I305" s="903">
        <v>43952</v>
      </c>
      <c r="J305" s="903" t="s">
        <v>4113</v>
      </c>
      <c r="K305" s="902"/>
      <c r="L305" s="830"/>
      <c r="M305" s="830"/>
      <c r="N305" s="830"/>
      <c r="O305" s="895"/>
      <c r="P305" s="903"/>
      <c r="Q305" s="902"/>
      <c r="R305" s="903"/>
      <c r="S305" s="902"/>
      <c r="T305" s="895"/>
      <c r="U305" s="895"/>
      <c r="V305" s="830"/>
      <c r="W305" s="895"/>
      <c r="X305" s="902"/>
      <c r="Y305" s="1935">
        <v>1</v>
      </c>
      <c r="Z305" s="903"/>
      <c r="AA305" s="902">
        <v>44014</v>
      </c>
      <c r="AB305" s="902"/>
      <c r="AC305" s="904"/>
      <c r="AD305" s="1936"/>
      <c r="AE305" s="678"/>
      <c r="AF305" s="678"/>
      <c r="AG305" s="678"/>
    </row>
    <row r="307" spans="1:33" s="678" customFormat="1" ht="15" customHeigh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 s="678" customFormat="1" ht="15" customHeight="1" x14ac:dyDescent="0.2">
      <c r="A308" s="1969" t="s">
        <v>4114</v>
      </c>
      <c r="B308" s="895">
        <v>55094</v>
      </c>
      <c r="C308" s="1933">
        <v>31779</v>
      </c>
      <c r="D308" s="895">
        <v>100</v>
      </c>
      <c r="E308" s="904" t="s">
        <v>4115</v>
      </c>
      <c r="F308" s="929" t="s">
        <v>4116</v>
      </c>
      <c r="G308" s="1934"/>
      <c r="H308" s="903">
        <v>43986</v>
      </c>
      <c r="I308" s="903">
        <v>43990</v>
      </c>
      <c r="J308" s="903" t="s">
        <v>4117</v>
      </c>
      <c r="K308" s="902">
        <v>43992</v>
      </c>
      <c r="L308" s="830">
        <v>10</v>
      </c>
      <c r="M308" s="830">
        <v>0</v>
      </c>
      <c r="N308" s="830">
        <v>0</v>
      </c>
      <c r="O308" s="895">
        <v>0</v>
      </c>
      <c r="P308" s="903">
        <v>44025</v>
      </c>
      <c r="Q308" s="902"/>
      <c r="R308" s="903" t="s">
        <v>95</v>
      </c>
      <c r="S308" s="902" t="s">
        <v>95</v>
      </c>
      <c r="T308" s="895" t="s">
        <v>3960</v>
      </c>
      <c r="U308" s="1859">
        <v>31779</v>
      </c>
      <c r="V308" s="830">
        <v>18</v>
      </c>
      <c r="W308" s="895">
        <v>0</v>
      </c>
      <c r="X308" s="902"/>
      <c r="Y308" s="1935"/>
      <c r="Z308" s="903">
        <v>44035</v>
      </c>
      <c r="AA308" s="902">
        <v>44039</v>
      </c>
      <c r="AB308" s="902" t="s">
        <v>154</v>
      </c>
      <c r="AC308" s="904"/>
      <c r="AD308" s="1936"/>
    </row>
    <row r="309" spans="1:33" s="678" customFormat="1" ht="15" customHeight="1" x14ac:dyDescent="0.25">
      <c r="A309" s="1969" t="s">
        <v>4114</v>
      </c>
      <c r="B309" s="895">
        <v>55094</v>
      </c>
      <c r="C309" s="56">
        <v>31780</v>
      </c>
      <c r="D309" s="895">
        <v>101</v>
      </c>
      <c r="E309" s="904" t="s">
        <v>4118</v>
      </c>
      <c r="F309" s="929" t="s">
        <v>639</v>
      </c>
      <c r="G309" s="1934"/>
      <c r="H309" s="903">
        <v>43965</v>
      </c>
      <c r="I309" s="903">
        <v>43966</v>
      </c>
      <c r="J309" s="903" t="s">
        <v>4119</v>
      </c>
      <c r="K309" s="902">
        <v>43972</v>
      </c>
      <c r="L309" s="830">
        <v>116</v>
      </c>
      <c r="M309" s="830">
        <v>0</v>
      </c>
      <c r="N309" s="830">
        <v>1</v>
      </c>
      <c r="O309" s="895">
        <v>0</v>
      </c>
      <c r="P309" s="903">
        <v>44014</v>
      </c>
      <c r="Q309" s="902"/>
      <c r="R309" s="903" t="s">
        <v>95</v>
      </c>
      <c r="S309" s="902" t="s">
        <v>95</v>
      </c>
      <c r="T309" s="895" t="s">
        <v>3960</v>
      </c>
      <c r="U309" s="56">
        <v>31780</v>
      </c>
      <c r="V309" s="830">
        <v>157</v>
      </c>
      <c r="W309" s="895">
        <v>0</v>
      </c>
      <c r="X309" s="902"/>
      <c r="Y309" s="1935"/>
      <c r="Z309" s="903">
        <v>44035</v>
      </c>
      <c r="AA309" s="902">
        <v>44039</v>
      </c>
      <c r="AB309" s="902" t="s">
        <v>154</v>
      </c>
      <c r="AC309" s="904"/>
      <c r="AD309" s="1936"/>
    </row>
    <row r="310" spans="1:33" s="678" customFormat="1" ht="15" customHeight="1" x14ac:dyDescent="0.25">
      <c r="A310" s="1969" t="s">
        <v>4114</v>
      </c>
      <c r="B310" s="895">
        <v>55094</v>
      </c>
      <c r="C310" s="1933">
        <v>31781</v>
      </c>
      <c r="D310" s="895">
        <v>102</v>
      </c>
      <c r="E310" s="904" t="s">
        <v>4120</v>
      </c>
      <c r="F310" s="929" t="s">
        <v>4121</v>
      </c>
      <c r="G310" s="1934"/>
      <c r="H310" s="903">
        <v>43964</v>
      </c>
      <c r="I310" s="903">
        <v>43965</v>
      </c>
      <c r="J310" s="903" t="s">
        <v>4122</v>
      </c>
      <c r="K310" s="902">
        <v>43970</v>
      </c>
      <c r="L310" s="830">
        <v>136</v>
      </c>
      <c r="M310" s="830">
        <v>0</v>
      </c>
      <c r="N310" s="830">
        <v>32</v>
      </c>
      <c r="O310" s="895">
        <v>0</v>
      </c>
      <c r="P310" s="903">
        <v>43992</v>
      </c>
      <c r="Q310" s="902"/>
      <c r="R310" s="903" t="s">
        <v>95</v>
      </c>
      <c r="S310" s="902" t="s">
        <v>95</v>
      </c>
      <c r="T310" s="895" t="s">
        <v>3960</v>
      </c>
      <c r="U310" s="56">
        <v>31781</v>
      </c>
      <c r="V310" s="830">
        <v>191</v>
      </c>
      <c r="W310" s="895">
        <v>75</v>
      </c>
      <c r="X310" s="902"/>
      <c r="Y310" s="1935"/>
      <c r="Z310" s="903">
        <v>44035</v>
      </c>
      <c r="AA310" s="902">
        <v>44039</v>
      </c>
      <c r="AB310" s="902"/>
      <c r="AC310" s="904"/>
      <c r="AD310" s="1936" t="s">
        <v>4123</v>
      </c>
    </row>
    <row r="311" spans="1:33" s="678" customFormat="1" ht="15" customHeight="1" x14ac:dyDescent="0.25">
      <c r="A311" s="1969" t="s">
        <v>4114</v>
      </c>
      <c r="B311" s="895">
        <v>55094</v>
      </c>
      <c r="C311" s="1933">
        <v>31782</v>
      </c>
      <c r="D311" s="895">
        <v>103</v>
      </c>
      <c r="E311" s="904" t="s">
        <v>4124</v>
      </c>
      <c r="F311" s="929" t="s">
        <v>2080</v>
      </c>
      <c r="G311" s="1934"/>
      <c r="H311" s="903">
        <v>43965</v>
      </c>
      <c r="I311" s="903">
        <v>43966</v>
      </c>
      <c r="J311" s="903" t="s">
        <v>4119</v>
      </c>
      <c r="K311" s="902">
        <v>43979</v>
      </c>
      <c r="L311" s="830">
        <v>63</v>
      </c>
      <c r="M311" s="830">
        <v>0</v>
      </c>
      <c r="N311" s="830">
        <v>2</v>
      </c>
      <c r="O311" s="895">
        <v>0</v>
      </c>
      <c r="P311" s="903">
        <v>43990</v>
      </c>
      <c r="Q311" s="902"/>
      <c r="R311" s="903" t="s">
        <v>95</v>
      </c>
      <c r="S311" s="902" t="s">
        <v>95</v>
      </c>
      <c r="T311" s="895" t="s">
        <v>3960</v>
      </c>
      <c r="U311" s="56">
        <v>31782</v>
      </c>
      <c r="V311" s="830">
        <v>76</v>
      </c>
      <c r="W311" s="895">
        <v>18</v>
      </c>
      <c r="X311" s="902"/>
      <c r="Y311" s="1935"/>
      <c r="Z311" s="903">
        <v>44035</v>
      </c>
      <c r="AA311" s="902">
        <v>44039</v>
      </c>
      <c r="AB311" s="902"/>
      <c r="AC311" s="904"/>
      <c r="AD311" s="1936" t="s">
        <v>4123</v>
      </c>
    </row>
    <row r="312" spans="1:33" s="678" customFormat="1" ht="15" customHeight="1" x14ac:dyDescent="0.25">
      <c r="A312" s="1969" t="s">
        <v>4114</v>
      </c>
      <c r="B312" s="895">
        <v>55094</v>
      </c>
      <c r="C312" s="56">
        <v>31783</v>
      </c>
      <c r="D312" s="895">
        <v>104</v>
      </c>
      <c r="E312" s="904" t="s">
        <v>4125</v>
      </c>
      <c r="F312" s="929" t="s">
        <v>1168</v>
      </c>
      <c r="G312" s="1934"/>
      <c r="H312" s="903">
        <v>43965</v>
      </c>
      <c r="I312" s="903">
        <v>43965</v>
      </c>
      <c r="J312" s="903" t="s">
        <v>4119</v>
      </c>
      <c r="K312" s="902">
        <v>43979</v>
      </c>
      <c r="L312" s="830">
        <v>61</v>
      </c>
      <c r="M312" s="830">
        <v>0</v>
      </c>
      <c r="N312" s="830">
        <v>1</v>
      </c>
      <c r="O312" s="895">
        <v>0</v>
      </c>
      <c r="P312" s="903">
        <v>43992</v>
      </c>
      <c r="Q312" s="902"/>
      <c r="R312" s="903" t="s">
        <v>95</v>
      </c>
      <c r="S312" s="902" t="s">
        <v>95</v>
      </c>
      <c r="T312" s="895" t="s">
        <v>3960</v>
      </c>
      <c r="U312" s="56">
        <v>31783</v>
      </c>
      <c r="V312" s="830">
        <v>72</v>
      </c>
      <c r="W312" s="895">
        <v>0</v>
      </c>
      <c r="X312" s="902"/>
      <c r="Y312" s="1935"/>
      <c r="Z312" s="903">
        <v>44035</v>
      </c>
      <c r="AA312" s="902">
        <v>44039</v>
      </c>
      <c r="AB312" s="902" t="s">
        <v>154</v>
      </c>
      <c r="AC312" s="904"/>
      <c r="AD312" s="1936"/>
    </row>
    <row r="313" spans="1:33" s="678" customFormat="1" ht="15" customHeight="1" x14ac:dyDescent="0.2">
      <c r="A313" s="1969" t="s">
        <v>4114</v>
      </c>
      <c r="B313" s="895">
        <v>55094</v>
      </c>
      <c r="C313" s="1933">
        <v>31784</v>
      </c>
      <c r="D313" s="895">
        <v>105</v>
      </c>
      <c r="E313" s="904" t="s">
        <v>4126</v>
      </c>
      <c r="F313" s="929" t="s">
        <v>2080</v>
      </c>
      <c r="G313" s="1934"/>
      <c r="H313" s="903">
        <v>43965</v>
      </c>
      <c r="I313" s="903">
        <v>43969</v>
      </c>
      <c r="J313" s="903" t="s">
        <v>4127</v>
      </c>
      <c r="K313" s="902">
        <v>43979</v>
      </c>
      <c r="L313" s="830">
        <v>61</v>
      </c>
      <c r="M313" s="830">
        <v>0</v>
      </c>
      <c r="N313" s="830">
        <v>1</v>
      </c>
      <c r="O313" s="895">
        <v>0</v>
      </c>
      <c r="P313" s="903">
        <v>43992</v>
      </c>
      <c r="Q313" s="902"/>
      <c r="R313" s="903" t="s">
        <v>95</v>
      </c>
      <c r="S313" s="902" t="s">
        <v>95</v>
      </c>
      <c r="T313" s="895" t="s">
        <v>3960</v>
      </c>
      <c r="U313" s="1859">
        <v>31784</v>
      </c>
      <c r="V313" s="830">
        <v>74</v>
      </c>
      <c r="W313" s="895">
        <v>0</v>
      </c>
      <c r="X313" s="902"/>
      <c r="Y313" s="1935"/>
      <c r="Z313" s="903">
        <v>44035</v>
      </c>
      <c r="AA313" s="902">
        <v>44039</v>
      </c>
      <c r="AB313" s="902" t="s">
        <v>154</v>
      </c>
      <c r="AC313" s="904"/>
      <c r="AD313" s="1936"/>
    </row>
    <row r="314" spans="1:33" s="678" customFormat="1" ht="15" customHeight="1" x14ac:dyDescent="0.25">
      <c r="A314" s="1969" t="s">
        <v>4114</v>
      </c>
      <c r="B314" s="895">
        <v>55094</v>
      </c>
      <c r="C314" s="56">
        <v>31785</v>
      </c>
      <c r="D314" s="895">
        <v>106</v>
      </c>
      <c r="E314" s="904" t="s">
        <v>4128</v>
      </c>
      <c r="F314" s="929" t="s">
        <v>690</v>
      </c>
      <c r="G314" s="1934"/>
      <c r="H314" s="903">
        <v>43966</v>
      </c>
      <c r="I314" s="903">
        <v>43969</v>
      </c>
      <c r="J314" s="903" t="s">
        <v>4129</v>
      </c>
      <c r="K314" s="902">
        <v>43979</v>
      </c>
      <c r="L314" s="830">
        <v>58</v>
      </c>
      <c r="M314" s="830">
        <v>0</v>
      </c>
      <c r="N314" s="830">
        <v>13</v>
      </c>
      <c r="O314" s="895">
        <v>0</v>
      </c>
      <c r="P314" s="903">
        <v>44021</v>
      </c>
      <c r="Q314" s="902"/>
      <c r="R314" s="903" t="s">
        <v>95</v>
      </c>
      <c r="S314" s="902" t="s">
        <v>95</v>
      </c>
      <c r="T314" s="895" t="s">
        <v>3960</v>
      </c>
      <c r="U314" s="1859">
        <v>31785</v>
      </c>
      <c r="V314" s="830">
        <v>69</v>
      </c>
      <c r="W314" s="895">
        <v>15</v>
      </c>
      <c r="X314" s="902"/>
      <c r="Y314" s="1935"/>
      <c r="Z314" s="903">
        <v>44035</v>
      </c>
      <c r="AA314" s="902">
        <v>44039</v>
      </c>
      <c r="AB314" s="902"/>
      <c r="AC314" s="904"/>
      <c r="AD314" s="1936" t="s">
        <v>4123</v>
      </c>
    </row>
    <row r="315" spans="1:33" s="678" customFormat="1" ht="15" customHeight="1" x14ac:dyDescent="0.2">
      <c r="A315" s="1969" t="s">
        <v>4114</v>
      </c>
      <c r="B315" s="895">
        <v>55094</v>
      </c>
      <c r="C315" s="1933">
        <v>31786</v>
      </c>
      <c r="D315" s="895">
        <v>108</v>
      </c>
      <c r="E315" s="904" t="s">
        <v>4130</v>
      </c>
      <c r="F315" s="929" t="s">
        <v>693</v>
      </c>
      <c r="G315" s="1934"/>
      <c r="H315" s="903">
        <v>43971</v>
      </c>
      <c r="I315" s="903">
        <v>43978</v>
      </c>
      <c r="J315" s="903" t="s">
        <v>4131</v>
      </c>
      <c r="K315" s="902">
        <v>43979</v>
      </c>
      <c r="L315" s="830">
        <v>70</v>
      </c>
      <c r="M315" s="830">
        <v>0</v>
      </c>
      <c r="N315" s="830">
        <v>18</v>
      </c>
      <c r="O315" s="895">
        <v>0</v>
      </c>
      <c r="P315" s="903">
        <v>44021</v>
      </c>
      <c r="Q315" s="902"/>
      <c r="R315" s="903" t="s">
        <v>95</v>
      </c>
      <c r="S315" s="902" t="s">
        <v>95</v>
      </c>
      <c r="T315" s="895" t="s">
        <v>3960</v>
      </c>
      <c r="U315" s="1859">
        <v>31786</v>
      </c>
      <c r="V315" s="830">
        <v>123</v>
      </c>
      <c r="W315" s="895">
        <v>60</v>
      </c>
      <c r="X315" s="902"/>
      <c r="Y315" s="1935"/>
      <c r="Z315" s="903">
        <v>44035</v>
      </c>
      <c r="AA315" s="902">
        <v>44039</v>
      </c>
      <c r="AB315" s="902"/>
      <c r="AC315" s="904"/>
      <c r="AD315" s="1936" t="s">
        <v>4123</v>
      </c>
    </row>
    <row r="316" spans="1:33" s="678" customFormat="1" ht="15" customHeight="1" x14ac:dyDescent="0.2">
      <c r="A316" s="1969" t="s">
        <v>4114</v>
      </c>
      <c r="B316" s="895">
        <v>55094</v>
      </c>
      <c r="C316" s="1933">
        <v>31787</v>
      </c>
      <c r="D316" s="895">
        <v>109</v>
      </c>
      <c r="E316" s="904" t="s">
        <v>4132</v>
      </c>
      <c r="F316" s="929" t="s">
        <v>1168</v>
      </c>
      <c r="G316" s="1934"/>
      <c r="H316" s="903">
        <v>43973</v>
      </c>
      <c r="I316" s="903">
        <v>43979</v>
      </c>
      <c r="J316" s="903" t="s">
        <v>4131</v>
      </c>
      <c r="K316" s="902">
        <v>43972</v>
      </c>
      <c r="L316" s="830">
        <v>57</v>
      </c>
      <c r="M316" s="830">
        <v>0</v>
      </c>
      <c r="N316" s="830">
        <v>23</v>
      </c>
      <c r="O316" s="895">
        <v>3</v>
      </c>
      <c r="P316" s="903">
        <v>44014</v>
      </c>
      <c r="Q316" s="902"/>
      <c r="R316" s="903" t="s">
        <v>95</v>
      </c>
      <c r="S316" s="902" t="s">
        <v>95</v>
      </c>
      <c r="T316" s="895" t="s">
        <v>1656</v>
      </c>
      <c r="U316" s="1859">
        <v>31787</v>
      </c>
      <c r="V316" s="830">
        <v>119</v>
      </c>
      <c r="W316" s="895">
        <v>-3.7</v>
      </c>
      <c r="X316" s="902"/>
      <c r="Y316" s="1935"/>
      <c r="Z316" s="903">
        <v>44035</v>
      </c>
      <c r="AA316" s="902">
        <v>44039</v>
      </c>
      <c r="AB316" s="902"/>
      <c r="AC316" s="904"/>
      <c r="AD316" s="1936"/>
    </row>
    <row r="317" spans="1:33" s="678" customFormat="1" ht="12.75" customHeight="1" x14ac:dyDescent="0.2">
      <c r="A317" s="1969" t="s">
        <v>4114</v>
      </c>
      <c r="B317" s="895">
        <v>55094</v>
      </c>
      <c r="C317" s="1933">
        <v>31788</v>
      </c>
      <c r="D317" s="895">
        <v>110</v>
      </c>
      <c r="E317" s="904" t="s">
        <v>4133</v>
      </c>
      <c r="F317" s="929" t="s">
        <v>2763</v>
      </c>
      <c r="G317" s="1934"/>
      <c r="H317" s="903">
        <v>43978</v>
      </c>
      <c r="I317" s="903">
        <v>43979</v>
      </c>
      <c r="J317" s="903" t="s">
        <v>4131</v>
      </c>
      <c r="K317" s="902">
        <v>43972</v>
      </c>
      <c r="L317" s="830">
        <v>145</v>
      </c>
      <c r="M317" s="830">
        <v>0</v>
      </c>
      <c r="N317" s="830">
        <v>18</v>
      </c>
      <c r="O317" s="895">
        <v>0</v>
      </c>
      <c r="P317" s="903">
        <v>44021</v>
      </c>
      <c r="Q317" s="902"/>
      <c r="R317" s="903" t="s">
        <v>95</v>
      </c>
      <c r="S317" s="902" t="s">
        <v>95</v>
      </c>
      <c r="T317" s="895" t="s">
        <v>1656</v>
      </c>
      <c r="U317" s="1859">
        <v>31788</v>
      </c>
      <c r="V317" s="830">
        <v>132</v>
      </c>
      <c r="W317" s="895">
        <v>21</v>
      </c>
      <c r="X317" s="902"/>
      <c r="Y317" s="1935"/>
      <c r="Z317" s="903">
        <v>44035</v>
      </c>
      <c r="AA317" s="902">
        <v>44039</v>
      </c>
      <c r="AB317" s="902"/>
      <c r="AC317" s="904"/>
      <c r="AD317" s="1936"/>
    </row>
    <row r="318" spans="1:33" s="678" customFormat="1" ht="15" customHeight="1" x14ac:dyDescent="0.2">
      <c r="A318" s="1969" t="s">
        <v>4114</v>
      </c>
      <c r="B318" s="895">
        <v>55094</v>
      </c>
      <c r="C318" s="1933">
        <v>31790</v>
      </c>
      <c r="D318" s="895">
        <v>121</v>
      </c>
      <c r="E318" s="904" t="s">
        <v>4134</v>
      </c>
      <c r="F318" s="929" t="s">
        <v>4121</v>
      </c>
      <c r="G318" s="1934"/>
      <c r="H318" s="903">
        <v>43965</v>
      </c>
      <c r="I318" s="903">
        <v>43966</v>
      </c>
      <c r="J318" s="903" t="s">
        <v>4119</v>
      </c>
      <c r="K318" s="902">
        <v>43970</v>
      </c>
      <c r="L318" s="830">
        <v>120</v>
      </c>
      <c r="M318" s="830">
        <v>0</v>
      </c>
      <c r="N318" s="830">
        <v>30</v>
      </c>
      <c r="O318" s="895">
        <v>0</v>
      </c>
      <c r="P318" s="903">
        <v>43994</v>
      </c>
      <c r="Q318" s="902"/>
      <c r="R318" s="903" t="s">
        <v>95</v>
      </c>
      <c r="S318" s="902" t="s">
        <v>95</v>
      </c>
      <c r="T318" s="895" t="s">
        <v>3960</v>
      </c>
      <c r="U318" s="1859">
        <v>31790</v>
      </c>
      <c r="V318" s="830">
        <v>145</v>
      </c>
      <c r="W318" s="895">
        <v>81</v>
      </c>
      <c r="X318" s="902"/>
      <c r="Y318" s="1935"/>
      <c r="Z318" s="903">
        <v>44035</v>
      </c>
      <c r="AA318" s="902">
        <v>44039</v>
      </c>
      <c r="AB318" s="902"/>
      <c r="AC318" s="904"/>
      <c r="AD318" s="1936"/>
    </row>
    <row r="319" spans="1:33" s="678" customFormat="1" ht="15" customHeight="1" x14ac:dyDescent="0.2">
      <c r="A319" s="1969" t="s">
        <v>4114</v>
      </c>
      <c r="B319" s="895">
        <v>55094</v>
      </c>
      <c r="C319" s="1933">
        <v>31791</v>
      </c>
      <c r="D319" s="895">
        <v>122</v>
      </c>
      <c r="E319" s="904" t="s">
        <v>4135</v>
      </c>
      <c r="F319" s="929" t="s">
        <v>1168</v>
      </c>
      <c r="G319" s="1934"/>
      <c r="H319" s="903">
        <v>43966</v>
      </c>
      <c r="I319" s="903">
        <v>43970</v>
      </c>
      <c r="J319" s="903" t="s">
        <v>4129</v>
      </c>
      <c r="K319" s="902">
        <v>43979</v>
      </c>
      <c r="L319" s="830">
        <v>51</v>
      </c>
      <c r="M319" s="830">
        <v>0</v>
      </c>
      <c r="N319" s="830">
        <v>6</v>
      </c>
      <c r="O319" s="895">
        <v>0</v>
      </c>
      <c r="P319" s="903">
        <v>44021</v>
      </c>
      <c r="Q319" s="902"/>
      <c r="R319" s="903" t="s">
        <v>95</v>
      </c>
      <c r="S319" s="902" t="s">
        <v>95</v>
      </c>
      <c r="T319" s="895" t="s">
        <v>3960</v>
      </c>
      <c r="U319" s="1859">
        <v>31791</v>
      </c>
      <c r="V319" s="830">
        <v>80</v>
      </c>
      <c r="W319" s="895">
        <v>28</v>
      </c>
      <c r="X319" s="902"/>
      <c r="Y319" s="1935"/>
      <c r="Z319" s="903">
        <v>44035</v>
      </c>
      <c r="AA319" s="902">
        <v>44039</v>
      </c>
      <c r="AB319" s="902"/>
      <c r="AC319" s="904"/>
      <c r="AD319" s="1936" t="s">
        <v>4123</v>
      </c>
    </row>
    <row r="320" spans="1:33" s="678" customFormat="1" ht="15" customHeight="1" x14ac:dyDescent="0.2">
      <c r="A320" s="1969" t="s">
        <v>4114</v>
      </c>
      <c r="B320" s="895">
        <v>55094</v>
      </c>
      <c r="C320" s="1938">
        <v>31778</v>
      </c>
      <c r="D320" s="895">
        <v>132</v>
      </c>
      <c r="E320" s="904" t="s">
        <v>452</v>
      </c>
      <c r="F320" s="929" t="s">
        <v>1665</v>
      </c>
      <c r="G320" s="1934"/>
      <c r="H320" s="903"/>
      <c r="I320" s="903"/>
      <c r="J320" s="903"/>
      <c r="K320" s="902"/>
      <c r="L320" s="830"/>
      <c r="M320" s="830"/>
      <c r="N320" s="830"/>
      <c r="O320" s="895"/>
      <c r="P320" s="903"/>
      <c r="Q320" s="902"/>
      <c r="R320" s="903"/>
      <c r="S320" s="902"/>
      <c r="T320" s="895"/>
      <c r="U320" s="895"/>
      <c r="V320" s="830"/>
      <c r="W320" s="895"/>
      <c r="X320" s="902"/>
      <c r="Y320" s="1935"/>
      <c r="Z320" s="903"/>
      <c r="AA320" s="902">
        <v>44046</v>
      </c>
      <c r="AB320" s="902"/>
      <c r="AC320" s="904"/>
      <c r="AD320" s="1936"/>
    </row>
    <row r="321" spans="1:33" s="678" customFormat="1" ht="15" customHeight="1" x14ac:dyDescent="0.2">
      <c r="A321" s="1969" t="s">
        <v>4114</v>
      </c>
      <c r="B321" s="895">
        <v>55094</v>
      </c>
      <c r="C321" s="1938">
        <v>31724</v>
      </c>
      <c r="D321" s="895">
        <v>131</v>
      </c>
      <c r="E321" s="904" t="s">
        <v>4136</v>
      </c>
      <c r="F321" s="929" t="s">
        <v>4137</v>
      </c>
      <c r="G321" s="1934"/>
      <c r="H321" s="903"/>
      <c r="I321" s="903"/>
      <c r="J321" s="903"/>
      <c r="K321" s="902"/>
      <c r="L321" s="830"/>
      <c r="M321" s="830"/>
      <c r="N321" s="830"/>
      <c r="O321" s="895"/>
      <c r="P321" s="903"/>
      <c r="Q321" s="902"/>
      <c r="R321" s="903"/>
      <c r="S321" s="902"/>
      <c r="T321" s="895"/>
      <c r="U321" s="895"/>
      <c r="V321" s="830"/>
      <c r="W321" s="895"/>
      <c r="X321" s="902"/>
      <c r="Y321" s="1935"/>
      <c r="Z321" s="903"/>
      <c r="AA321" s="902">
        <v>44046</v>
      </c>
      <c r="AB321" s="902"/>
      <c r="AC321" s="904"/>
      <c r="AD321" s="1936"/>
    </row>
    <row r="322" spans="1:33" s="678" customFormat="1" ht="15" customHeight="1" x14ac:dyDescent="0.2">
      <c r="A322" s="1880"/>
      <c r="B322" s="895"/>
      <c r="C322" s="1938"/>
      <c r="D322" s="895"/>
      <c r="E322" s="904"/>
      <c r="F322" s="929"/>
      <c r="G322" s="1934"/>
      <c r="H322" s="903"/>
      <c r="I322" s="903"/>
      <c r="J322" s="903"/>
      <c r="K322" s="902"/>
      <c r="L322" s="830"/>
      <c r="M322" s="830"/>
      <c r="N322" s="830"/>
      <c r="O322" s="895"/>
      <c r="P322" s="903"/>
      <c r="Q322" s="902"/>
      <c r="R322" s="903"/>
      <c r="S322" s="902"/>
      <c r="T322" s="895"/>
      <c r="U322" s="895"/>
      <c r="V322" s="830"/>
      <c r="W322" s="895"/>
      <c r="X322" s="902"/>
      <c r="Y322" s="1935"/>
      <c r="Z322" s="903"/>
      <c r="AA322" s="902"/>
      <c r="AB322" s="902"/>
      <c r="AC322" s="904"/>
      <c r="AD322" s="1936"/>
    </row>
    <row r="323" spans="1:33" s="678" customFormat="1" ht="15" customHeight="1" x14ac:dyDescent="0.2">
      <c r="A323" s="1969" t="s">
        <v>4114</v>
      </c>
      <c r="B323" s="895">
        <v>55094</v>
      </c>
      <c r="C323" s="1938">
        <v>31723</v>
      </c>
      <c r="D323" s="895">
        <v>130</v>
      </c>
      <c r="E323" s="904" t="s">
        <v>4138</v>
      </c>
      <c r="F323" s="929" t="s">
        <v>1152</v>
      </c>
      <c r="G323" s="1934"/>
      <c r="H323" s="903"/>
      <c r="I323" s="903"/>
      <c r="J323" s="903"/>
      <c r="K323" s="902"/>
      <c r="L323" s="830"/>
      <c r="M323" s="830"/>
      <c r="N323" s="830"/>
      <c r="O323" s="895"/>
      <c r="P323" s="903"/>
      <c r="Q323" s="902"/>
      <c r="R323" s="903"/>
      <c r="S323" s="902"/>
      <c r="T323" s="895"/>
      <c r="U323" s="895"/>
      <c r="V323" s="830"/>
      <c r="W323" s="895"/>
      <c r="X323" s="902"/>
      <c r="Y323" s="1935"/>
      <c r="Z323" s="903"/>
      <c r="AA323" s="902"/>
      <c r="AB323" s="902"/>
      <c r="AC323" s="904"/>
      <c r="AD323" s="1936"/>
    </row>
    <row r="324" spans="1:33" x14ac:dyDescent="0.25">
      <c r="A324" s="1969" t="s">
        <v>4114</v>
      </c>
      <c r="B324" s="895">
        <v>55094</v>
      </c>
      <c r="C324" s="1933">
        <v>31789</v>
      </c>
      <c r="D324" s="895">
        <v>120</v>
      </c>
      <c r="E324" s="904" t="s">
        <v>4139</v>
      </c>
      <c r="F324" s="904" t="s">
        <v>4140</v>
      </c>
      <c r="G324" s="1934"/>
      <c r="H324" s="903">
        <v>43965</v>
      </c>
      <c r="I324" s="903">
        <v>43969</v>
      </c>
      <c r="J324" s="903" t="s">
        <v>4129</v>
      </c>
      <c r="K324" s="902">
        <v>43979</v>
      </c>
      <c r="L324" s="830">
        <v>38</v>
      </c>
      <c r="M324" s="830">
        <v>0</v>
      </c>
      <c r="N324" s="830">
        <v>4</v>
      </c>
      <c r="O324" s="895">
        <v>0</v>
      </c>
      <c r="P324" s="903">
        <v>44021</v>
      </c>
      <c r="Q324" s="902"/>
      <c r="R324" s="903" t="s">
        <v>95</v>
      </c>
      <c r="S324" s="902" t="s">
        <v>95</v>
      </c>
      <c r="T324" s="895" t="s">
        <v>154</v>
      </c>
      <c r="U324" s="1859">
        <v>31789</v>
      </c>
      <c r="V324" s="830">
        <v>88</v>
      </c>
      <c r="W324" s="895">
        <v>36</v>
      </c>
      <c r="X324" s="902"/>
      <c r="Y324" s="1935"/>
      <c r="Z324" s="903">
        <v>44035</v>
      </c>
      <c r="AA324" s="902">
        <v>44046</v>
      </c>
      <c r="AB324" s="902"/>
      <c r="AC324" s="904"/>
      <c r="AD324" s="1936"/>
      <c r="AE324" s="678"/>
      <c r="AF324" s="678"/>
      <c r="AG324" s="678"/>
    </row>
    <row r="325" spans="1:33" s="678" customFormat="1" ht="15" customHeigh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 x14ac:dyDescent="0.25">
      <c r="A326" s="1929" t="s">
        <v>4141</v>
      </c>
      <c r="B326" s="895">
        <v>55467</v>
      </c>
      <c r="C326" s="1938">
        <v>31925</v>
      </c>
      <c r="D326" s="895">
        <v>1</v>
      </c>
      <c r="E326" s="904" t="s">
        <v>4142</v>
      </c>
      <c r="F326" s="929" t="s">
        <v>4143</v>
      </c>
      <c r="G326" s="1934"/>
      <c r="H326" s="903"/>
      <c r="I326" s="903">
        <v>43969</v>
      </c>
      <c r="J326" s="903" t="s">
        <v>4144</v>
      </c>
      <c r="K326" s="902">
        <v>43970</v>
      </c>
      <c r="L326" s="830">
        <v>200</v>
      </c>
      <c r="M326" s="830">
        <v>0</v>
      </c>
      <c r="N326" s="830">
        <v>160</v>
      </c>
      <c r="O326" s="895">
        <v>40</v>
      </c>
      <c r="P326" s="903">
        <v>44050</v>
      </c>
      <c r="Q326" s="902"/>
      <c r="R326" s="903"/>
      <c r="S326" s="902"/>
      <c r="T326" s="895"/>
      <c r="U326" s="1970">
        <v>31925</v>
      </c>
      <c r="V326" s="830">
        <v>8</v>
      </c>
      <c r="W326" s="895">
        <v>8</v>
      </c>
      <c r="X326" s="902"/>
      <c r="Y326" s="1935"/>
      <c r="Z326" s="903">
        <v>44033</v>
      </c>
      <c r="AA326" s="902">
        <v>44035</v>
      </c>
      <c r="AB326" s="902"/>
      <c r="AC326" s="904"/>
      <c r="AD326" s="1936"/>
      <c r="AE326" s="678"/>
      <c r="AF326" s="678"/>
      <c r="AG326" s="678"/>
    </row>
    <row r="327" spans="1:33" s="678" customFormat="1" ht="15" customHeigh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 x14ac:dyDescent="0.25">
      <c r="A328" s="1971" t="s">
        <v>4145</v>
      </c>
      <c r="B328" s="895">
        <v>55293</v>
      </c>
      <c r="C328" s="1933">
        <v>32115</v>
      </c>
      <c r="E328" s="904" t="s">
        <v>4146</v>
      </c>
      <c r="F328" s="929" t="s">
        <v>4147</v>
      </c>
      <c r="G328" s="1934"/>
      <c r="H328" s="903">
        <v>43993</v>
      </c>
      <c r="I328" s="903">
        <v>43997</v>
      </c>
      <c r="J328" s="903" t="s">
        <v>4148</v>
      </c>
      <c r="K328" s="902"/>
      <c r="L328" s="830">
        <v>38</v>
      </c>
      <c r="M328" s="830">
        <v>0</v>
      </c>
      <c r="N328" s="830">
        <v>78</v>
      </c>
      <c r="O328" s="830">
        <v>0</v>
      </c>
      <c r="P328" s="903"/>
      <c r="Q328" s="902"/>
      <c r="R328" s="903" t="s">
        <v>95</v>
      </c>
      <c r="S328" s="902" t="s">
        <v>95</v>
      </c>
      <c r="T328" s="895" t="s">
        <v>95</v>
      </c>
      <c r="U328" s="56">
        <v>32115</v>
      </c>
      <c r="V328" s="830">
        <v>69</v>
      </c>
      <c r="W328" s="830">
        <v>24</v>
      </c>
      <c r="X328" s="902"/>
      <c r="Y328" s="1935"/>
      <c r="Z328" s="903"/>
      <c r="AA328" s="902"/>
      <c r="AB328" s="902"/>
      <c r="AC328" s="904"/>
      <c r="AD328" s="1936"/>
      <c r="AE328" s="678"/>
      <c r="AF328" s="678"/>
      <c r="AG328" s="678"/>
    </row>
    <row r="329" spans="1:33" s="678" customFormat="1" ht="15" customHeigh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 s="678" customFormat="1" ht="15" customHeight="1" x14ac:dyDescent="0.2">
      <c r="A330" s="1943"/>
      <c r="B330" s="895"/>
      <c r="C330" s="1938"/>
      <c r="D330" s="895"/>
      <c r="E330" s="904"/>
      <c r="F330" s="929"/>
      <c r="G330" s="1934"/>
      <c r="H330" s="903"/>
      <c r="I330" s="903"/>
      <c r="J330" s="903"/>
      <c r="K330" s="902"/>
      <c r="L330" s="830">
        <f>SUBTOTAL(9,'Old Jobs new format'!L369:L379)</f>
        <v>761</v>
      </c>
      <c r="M330" s="830">
        <f>SUBTOTAL(9,'Old Jobs new format'!M369:M379)</f>
        <v>0</v>
      </c>
      <c r="N330" s="830">
        <f>SUBTOTAL(9,'Old Jobs new format'!N369:N379)</f>
        <v>503</v>
      </c>
      <c r="O330" s="895">
        <f>SUBTOTAL(9,'Old Jobs new format'!O369:O379)</f>
        <v>0</v>
      </c>
      <c r="P330" s="903"/>
      <c r="Q330" s="902"/>
      <c r="R330" s="903"/>
      <c r="S330" s="902"/>
      <c r="T330" s="895"/>
      <c r="U330" s="895"/>
      <c r="V330" s="830">
        <f>SUBTOTAL(9,'Old Jobs new format'!V369:V379)</f>
        <v>1146</v>
      </c>
      <c r="W330" s="895">
        <f>SUBTOTAL(9,'Old Jobs new format'!W369:W379)</f>
        <v>0</v>
      </c>
      <c r="X330" s="902"/>
      <c r="Y330" s="1935"/>
      <c r="Z330" s="903"/>
      <c r="AA330" s="902"/>
      <c r="AB330" s="902"/>
      <c r="AC330" s="904"/>
      <c r="AD330" s="1936"/>
    </row>
    <row r="331" spans="1:33" s="678" customFormat="1" ht="15" customHeight="1" x14ac:dyDescent="0.2">
      <c r="A331" s="1972" t="s">
        <v>4149</v>
      </c>
      <c r="B331" s="895">
        <v>55538</v>
      </c>
      <c r="C331" s="1933">
        <v>32199</v>
      </c>
      <c r="D331" s="895">
        <v>230</v>
      </c>
      <c r="E331" s="904" t="s">
        <v>4150</v>
      </c>
      <c r="F331" s="929" t="s">
        <v>4151</v>
      </c>
      <c r="G331" s="1934">
        <v>44043</v>
      </c>
      <c r="H331" s="903">
        <v>44043</v>
      </c>
      <c r="I331" s="903">
        <v>44043</v>
      </c>
      <c r="J331" s="903" t="s">
        <v>4152</v>
      </c>
      <c r="K331" s="902">
        <v>44047</v>
      </c>
      <c r="L331" s="830">
        <v>282</v>
      </c>
      <c r="M331" s="830">
        <v>0</v>
      </c>
      <c r="N331" s="830">
        <v>121</v>
      </c>
      <c r="O331" s="895">
        <v>0</v>
      </c>
      <c r="P331" s="903">
        <v>44085</v>
      </c>
      <c r="Q331" s="902"/>
      <c r="R331" s="903" t="s">
        <v>95</v>
      </c>
      <c r="S331" s="902" t="s">
        <v>95</v>
      </c>
      <c r="T331" s="895" t="s">
        <v>509</v>
      </c>
      <c r="U331" s="1859">
        <v>32199</v>
      </c>
      <c r="V331" s="830">
        <v>371</v>
      </c>
      <c r="W331" s="895">
        <v>4</v>
      </c>
      <c r="X331" s="902">
        <v>44127</v>
      </c>
      <c r="Y331" s="1935"/>
      <c r="Z331" s="903"/>
      <c r="AA331" s="902">
        <v>44134</v>
      </c>
      <c r="AB331" s="902"/>
      <c r="AC331" s="904"/>
      <c r="AD331" s="1936" t="s">
        <v>4153</v>
      </c>
    </row>
    <row r="332" spans="1:33" s="678" customFormat="1" ht="15" customHeight="1" x14ac:dyDescent="0.2">
      <c r="A332" s="1972" t="s">
        <v>4149</v>
      </c>
      <c r="B332" s="895">
        <v>55538</v>
      </c>
      <c r="C332" s="1933">
        <v>32200</v>
      </c>
      <c r="D332" s="895">
        <v>231</v>
      </c>
      <c r="E332" s="904" t="s">
        <v>4154</v>
      </c>
      <c r="F332" s="929" t="s">
        <v>4155</v>
      </c>
      <c r="G332" s="1934">
        <v>44043</v>
      </c>
      <c r="H332" s="903">
        <v>44043</v>
      </c>
      <c r="I332" s="903">
        <v>44043</v>
      </c>
      <c r="J332" s="903" t="s">
        <v>4152</v>
      </c>
      <c r="K332" s="902">
        <v>44047</v>
      </c>
      <c r="L332" s="830">
        <v>234</v>
      </c>
      <c r="M332" s="830">
        <v>0</v>
      </c>
      <c r="N332" s="830">
        <v>90</v>
      </c>
      <c r="O332" s="895">
        <v>0</v>
      </c>
      <c r="P332" s="903">
        <v>44085</v>
      </c>
      <c r="Q332" s="902"/>
      <c r="R332" s="903" t="s">
        <v>95</v>
      </c>
      <c r="S332" s="902" t="s">
        <v>95</v>
      </c>
      <c r="T332" s="895" t="s">
        <v>509</v>
      </c>
      <c r="U332" s="1859">
        <v>32200</v>
      </c>
      <c r="V332" s="830">
        <v>319</v>
      </c>
      <c r="W332" s="895">
        <v>4</v>
      </c>
      <c r="X332" s="902">
        <v>44127</v>
      </c>
      <c r="Y332" s="1935"/>
      <c r="Z332" s="903"/>
      <c r="AA332" s="902">
        <v>44134</v>
      </c>
      <c r="AB332" s="902"/>
      <c r="AC332" s="904"/>
      <c r="AD332" s="1936" t="s">
        <v>4153</v>
      </c>
    </row>
    <row r="333" spans="1:33" s="678" customFormat="1" ht="15" customHeight="1" x14ac:dyDescent="0.2">
      <c r="A333" s="1972" t="s">
        <v>4149</v>
      </c>
      <c r="B333" s="895">
        <v>55538</v>
      </c>
      <c r="C333" s="1933">
        <v>32202</v>
      </c>
      <c r="D333" s="895">
        <v>232</v>
      </c>
      <c r="E333" s="904" t="s">
        <v>4156</v>
      </c>
      <c r="F333" s="929" t="s">
        <v>4157</v>
      </c>
      <c r="G333" s="1934">
        <v>44050</v>
      </c>
      <c r="H333" s="903">
        <v>44050</v>
      </c>
      <c r="I333" s="903">
        <v>44053</v>
      </c>
      <c r="J333" s="903" t="s">
        <v>4158</v>
      </c>
      <c r="K333" s="902">
        <v>44057</v>
      </c>
      <c r="L333" s="830">
        <v>34</v>
      </c>
      <c r="M333" s="830">
        <v>0</v>
      </c>
      <c r="N333" s="830">
        <v>16</v>
      </c>
      <c r="O333" s="895">
        <v>0</v>
      </c>
      <c r="P333" s="903">
        <v>44113</v>
      </c>
      <c r="Q333" s="902"/>
      <c r="R333" s="903" t="s">
        <v>95</v>
      </c>
      <c r="S333" s="902" t="s">
        <v>95</v>
      </c>
      <c r="T333" s="895" t="s">
        <v>509</v>
      </c>
      <c r="U333" s="1859">
        <v>32202</v>
      </c>
      <c r="V333" s="830">
        <v>41</v>
      </c>
      <c r="W333" s="895">
        <v>4</v>
      </c>
      <c r="X333" s="902">
        <v>44132</v>
      </c>
      <c r="Y333" s="1935"/>
      <c r="Z333" s="903"/>
      <c r="AA333" s="902">
        <v>44134</v>
      </c>
      <c r="AB333" s="902"/>
      <c r="AC333" s="904"/>
      <c r="AD333" s="1936" t="s">
        <v>4153</v>
      </c>
    </row>
    <row r="334" spans="1:33" s="678" customFormat="1" ht="15" customHeight="1" x14ac:dyDescent="0.2">
      <c r="A334" s="1972" t="s">
        <v>4149</v>
      </c>
      <c r="B334" s="895">
        <v>55538</v>
      </c>
      <c r="C334" s="1933">
        <v>32203</v>
      </c>
      <c r="D334" s="895">
        <v>233</v>
      </c>
      <c r="E334" s="904" t="s">
        <v>4159</v>
      </c>
      <c r="F334" s="929" t="s">
        <v>4157</v>
      </c>
      <c r="G334" s="1934">
        <v>44050</v>
      </c>
      <c r="H334" s="903">
        <v>44050</v>
      </c>
      <c r="I334" s="903">
        <v>44053</v>
      </c>
      <c r="J334" s="903" t="s">
        <v>4158</v>
      </c>
      <c r="K334" s="902">
        <v>44057</v>
      </c>
      <c r="L334" s="830">
        <v>34</v>
      </c>
      <c r="M334" s="830">
        <v>0</v>
      </c>
      <c r="N334" s="830">
        <v>16</v>
      </c>
      <c r="O334" s="895">
        <v>0</v>
      </c>
      <c r="P334" s="903">
        <v>44113</v>
      </c>
      <c r="Q334" s="902"/>
      <c r="R334" s="903" t="s">
        <v>95</v>
      </c>
      <c r="S334" s="902" t="s">
        <v>95</v>
      </c>
      <c r="T334" s="895" t="s">
        <v>509</v>
      </c>
      <c r="U334" s="1859">
        <v>32203</v>
      </c>
      <c r="V334" s="830">
        <v>41</v>
      </c>
      <c r="W334" s="895">
        <v>4</v>
      </c>
      <c r="X334" s="902">
        <v>44132</v>
      </c>
      <c r="Y334" s="1935"/>
      <c r="Z334" s="903"/>
      <c r="AA334" s="902">
        <v>44134</v>
      </c>
      <c r="AB334" s="902"/>
      <c r="AC334" s="904"/>
      <c r="AD334" s="1936" t="s">
        <v>4153</v>
      </c>
    </row>
    <row r="335" spans="1:33" x14ac:dyDescent="0.25">
      <c r="A335" s="1972" t="s">
        <v>4149</v>
      </c>
      <c r="B335" s="895">
        <v>55538</v>
      </c>
      <c r="C335" s="1938"/>
      <c r="D335" s="895" t="s">
        <v>472</v>
      </c>
      <c r="E335" s="904"/>
      <c r="F335" s="929" t="s">
        <v>4160</v>
      </c>
      <c r="G335" s="1934"/>
      <c r="H335" s="903"/>
      <c r="I335" s="903"/>
      <c r="J335" s="903"/>
      <c r="K335" s="902"/>
      <c r="L335" s="830"/>
      <c r="M335" s="830"/>
      <c r="N335" s="830"/>
      <c r="O335" s="895"/>
      <c r="P335" s="903"/>
      <c r="Q335" s="902"/>
      <c r="R335" s="903"/>
      <c r="S335" s="902"/>
      <c r="T335" s="895"/>
      <c r="U335" s="895"/>
      <c r="V335" s="830">
        <f>SUBTOTAL(9,V331:V334)</f>
        <v>772</v>
      </c>
      <c r="W335" s="895">
        <v>0</v>
      </c>
      <c r="X335" s="902"/>
      <c r="Y335" s="1935"/>
      <c r="Z335" s="903"/>
      <c r="AA335" s="902"/>
      <c r="AB335" s="902"/>
      <c r="AC335" s="904"/>
      <c r="AD335" s="1936"/>
      <c r="AE335" s="678"/>
      <c r="AF335" s="678"/>
      <c r="AG335" s="678"/>
    </row>
    <row r="336" spans="1:33" s="656" customFormat="1" ht="17.25" customHeigh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 x14ac:dyDescent="0.25">
      <c r="A337" s="1940" t="s">
        <v>4161</v>
      </c>
      <c r="B337" s="895">
        <v>55791</v>
      </c>
      <c r="C337" s="1933">
        <v>32227</v>
      </c>
      <c r="D337" s="895">
        <v>101</v>
      </c>
      <c r="E337" s="904" t="s">
        <v>4162</v>
      </c>
      <c r="F337" s="904" t="s">
        <v>4163</v>
      </c>
      <c r="G337" s="1934">
        <v>44102</v>
      </c>
      <c r="H337" s="903">
        <v>44124</v>
      </c>
      <c r="I337" s="903">
        <v>44126</v>
      </c>
      <c r="J337" s="903" t="s">
        <v>4164</v>
      </c>
      <c r="K337" s="902">
        <v>44127</v>
      </c>
      <c r="L337" s="830">
        <v>274</v>
      </c>
      <c r="M337" s="830">
        <v>0</v>
      </c>
      <c r="N337" s="830">
        <v>275</v>
      </c>
      <c r="O337" s="895">
        <v>0</v>
      </c>
      <c r="P337" s="903">
        <v>44155</v>
      </c>
      <c r="Q337" s="902"/>
      <c r="R337" s="903" t="s">
        <v>95</v>
      </c>
      <c r="S337" s="902" t="s">
        <v>95</v>
      </c>
      <c r="T337" s="895" t="s">
        <v>509</v>
      </c>
      <c r="U337" s="1859">
        <v>32227</v>
      </c>
      <c r="V337" s="830">
        <v>300</v>
      </c>
      <c r="W337" s="895">
        <v>118</v>
      </c>
      <c r="X337" s="902">
        <v>44176</v>
      </c>
      <c r="Y337" s="1935"/>
      <c r="Z337" s="903">
        <v>44180</v>
      </c>
      <c r="AA337" s="902">
        <v>44183</v>
      </c>
      <c r="AB337" s="902"/>
      <c r="AC337" s="904"/>
      <c r="AD337" s="1973"/>
      <c r="AE337" s="656"/>
      <c r="AF337" s="656"/>
      <c r="AG337" s="656"/>
    </row>
    <row r="338" spans="1:33" s="656" customFormat="1" ht="17.25" customHeigh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 s="656" customFormat="1" ht="17.25" customHeight="1" x14ac:dyDescent="0.2">
      <c r="A339" s="1880"/>
      <c r="B339" s="895"/>
      <c r="C339" s="1938" t="s">
        <v>1656</v>
      </c>
      <c r="D339" s="895"/>
      <c r="E339" s="895"/>
      <c r="F339" s="895"/>
      <c r="G339" s="895"/>
      <c r="H339" s="895"/>
      <c r="I339" s="895"/>
      <c r="J339" s="895"/>
      <c r="K339" s="895"/>
      <c r="L339" s="895"/>
      <c r="M339" s="895"/>
      <c r="N339" s="895"/>
      <c r="O339" s="895"/>
      <c r="P339" s="895"/>
      <c r="Q339" s="895"/>
      <c r="R339" s="895"/>
      <c r="S339" s="895"/>
      <c r="T339" s="895"/>
      <c r="U339" s="895"/>
      <c r="V339" s="895"/>
      <c r="W339" s="895"/>
      <c r="X339" s="902"/>
      <c r="Y339" s="1935"/>
      <c r="Z339" s="903"/>
      <c r="AA339" s="902"/>
      <c r="AB339" s="902"/>
      <c r="AC339" s="904"/>
      <c r="AD339" s="1973"/>
    </row>
    <row r="340" spans="1:33" s="656" customFormat="1" ht="17.25" customHeight="1" x14ac:dyDescent="0.2">
      <c r="A340" s="1974" t="s">
        <v>4165</v>
      </c>
      <c r="B340" s="895">
        <v>56820</v>
      </c>
      <c r="C340" s="1933">
        <v>32754</v>
      </c>
      <c r="D340" s="895">
        <v>101</v>
      </c>
      <c r="E340" s="895" t="s">
        <v>4166</v>
      </c>
      <c r="F340" s="895" t="s">
        <v>4167</v>
      </c>
      <c r="G340" s="902">
        <v>44153</v>
      </c>
      <c r="H340" s="902">
        <v>44153</v>
      </c>
      <c r="I340" s="902">
        <v>44153</v>
      </c>
      <c r="J340" s="895" t="s">
        <v>4168</v>
      </c>
      <c r="K340" s="895"/>
      <c r="L340" s="895">
        <v>72</v>
      </c>
      <c r="M340" s="895">
        <v>0</v>
      </c>
      <c r="N340" s="895">
        <v>30</v>
      </c>
      <c r="O340" s="895">
        <v>0</v>
      </c>
      <c r="P340" s="1975">
        <v>44169</v>
      </c>
      <c r="Q340" s="895"/>
      <c r="R340" s="895"/>
      <c r="S340" s="902" t="s">
        <v>95</v>
      </c>
      <c r="T340" s="895" t="s">
        <v>509</v>
      </c>
      <c r="U340" s="1862">
        <v>32754</v>
      </c>
      <c r="V340" s="895">
        <v>81</v>
      </c>
      <c r="W340" s="895">
        <v>19</v>
      </c>
      <c r="X340" s="902"/>
      <c r="Y340" s="1935"/>
      <c r="Z340" s="903"/>
      <c r="AA340" s="902"/>
      <c r="AB340" s="902"/>
      <c r="AC340" s="904"/>
      <c r="AD340" s="1973"/>
    </row>
    <row r="341" spans="1:33" s="656" customFormat="1" ht="17.25" customHeight="1" x14ac:dyDescent="0.2">
      <c r="A341" s="1974" t="s">
        <v>4165</v>
      </c>
      <c r="B341" s="895">
        <v>56820</v>
      </c>
      <c r="C341" s="1976">
        <v>32804</v>
      </c>
      <c r="D341" s="895" t="s">
        <v>2753</v>
      </c>
      <c r="E341" s="895" t="s">
        <v>4169</v>
      </c>
      <c r="F341" s="895" t="s">
        <v>2499</v>
      </c>
      <c r="G341" s="902">
        <v>44153</v>
      </c>
      <c r="H341" s="902">
        <v>44153</v>
      </c>
      <c r="I341" s="902">
        <v>44153</v>
      </c>
      <c r="J341" s="895" t="s">
        <v>4168</v>
      </c>
      <c r="K341" s="895"/>
      <c r="L341" s="895"/>
      <c r="M341" s="895"/>
      <c r="N341" s="895"/>
      <c r="O341" s="895"/>
      <c r="P341" s="895"/>
      <c r="Q341" s="895"/>
      <c r="R341" s="895"/>
      <c r="S341" s="895"/>
      <c r="T341" s="895"/>
      <c r="U341" s="895"/>
      <c r="V341" s="895"/>
      <c r="W341" s="895"/>
      <c r="X341" s="902"/>
      <c r="Y341" s="1935"/>
      <c r="Z341" s="903"/>
      <c r="AA341" s="902"/>
      <c r="AB341" s="902"/>
      <c r="AC341" s="904"/>
      <c r="AD341" s="1973"/>
    </row>
    <row r="342" spans="1:33" s="656" customFormat="1" ht="17.25" customHeight="1" x14ac:dyDescent="0.2">
      <c r="A342" s="1974" t="s">
        <v>4165</v>
      </c>
      <c r="B342" s="895">
        <v>56820</v>
      </c>
      <c r="C342" s="1933">
        <v>32756</v>
      </c>
      <c r="D342" s="895">
        <v>102</v>
      </c>
      <c r="E342" s="895" t="s">
        <v>4170</v>
      </c>
      <c r="F342" s="895" t="s">
        <v>4171</v>
      </c>
      <c r="G342" s="902">
        <v>44153</v>
      </c>
      <c r="H342" s="902">
        <v>44153</v>
      </c>
      <c r="I342" s="902">
        <v>44153</v>
      </c>
      <c r="J342" s="895" t="s">
        <v>4168</v>
      </c>
      <c r="K342" s="895"/>
      <c r="L342" s="895">
        <v>70</v>
      </c>
      <c r="M342" s="895">
        <v>0</v>
      </c>
      <c r="N342" s="895">
        <v>28</v>
      </c>
      <c r="O342" s="895">
        <v>0</v>
      </c>
      <c r="P342" s="1975">
        <v>44169</v>
      </c>
      <c r="Q342" s="895"/>
      <c r="R342" s="895"/>
      <c r="S342" s="902" t="s">
        <v>95</v>
      </c>
      <c r="T342" s="895" t="s">
        <v>509</v>
      </c>
      <c r="U342" s="1862">
        <v>32756</v>
      </c>
      <c r="V342" s="895">
        <v>72</v>
      </c>
      <c r="W342" s="895">
        <v>26</v>
      </c>
      <c r="X342" s="902"/>
      <c r="Y342" s="1935"/>
      <c r="Z342" s="903"/>
      <c r="AA342" s="902"/>
      <c r="AB342" s="902"/>
      <c r="AC342" s="904"/>
      <c r="AD342" s="1973"/>
    </row>
    <row r="343" spans="1:33" s="656" customFormat="1" ht="17.25" customHeight="1" x14ac:dyDescent="0.2">
      <c r="A343" s="1974" t="s">
        <v>4165</v>
      </c>
      <c r="B343" s="895">
        <v>56820</v>
      </c>
      <c r="C343" s="1938">
        <v>32805</v>
      </c>
      <c r="D343" s="895" t="s">
        <v>2788</v>
      </c>
      <c r="E343" s="895" t="s">
        <v>4169</v>
      </c>
      <c r="F343" s="895" t="s">
        <v>2499</v>
      </c>
      <c r="G343" s="902">
        <v>44153</v>
      </c>
      <c r="H343" s="902">
        <v>44153</v>
      </c>
      <c r="I343" s="902">
        <v>44153</v>
      </c>
      <c r="J343" s="895" t="s">
        <v>4168</v>
      </c>
      <c r="K343" s="895"/>
      <c r="L343" s="895"/>
      <c r="M343" s="895"/>
      <c r="N343" s="895"/>
      <c r="O343" s="895"/>
      <c r="P343" s="895"/>
      <c r="Q343" s="895"/>
      <c r="R343" s="895"/>
      <c r="S343" s="895"/>
      <c r="T343" s="895"/>
      <c r="U343" s="895"/>
      <c r="V343" s="895"/>
      <c r="W343" s="895"/>
      <c r="X343" s="902"/>
      <c r="Y343" s="1935"/>
      <c r="Z343" s="903"/>
      <c r="AA343" s="902"/>
      <c r="AB343" s="902"/>
      <c r="AC343" s="904"/>
      <c r="AD343" s="1973"/>
    </row>
    <row r="344" spans="1:33" s="656" customFormat="1" ht="17.25" customHeight="1" x14ac:dyDescent="0.2">
      <c r="A344" s="1974" t="s">
        <v>4165</v>
      </c>
      <c r="B344" s="895">
        <v>56820</v>
      </c>
      <c r="C344" s="1933">
        <v>32758</v>
      </c>
      <c r="D344" s="895">
        <v>103</v>
      </c>
      <c r="E344" s="895" t="s">
        <v>4172</v>
      </c>
      <c r="F344" s="895" t="s">
        <v>4173</v>
      </c>
      <c r="G344" s="902">
        <v>44153</v>
      </c>
      <c r="H344" s="902">
        <v>44155</v>
      </c>
      <c r="I344" s="1977">
        <v>44155</v>
      </c>
      <c r="J344" s="895" t="s">
        <v>3427</v>
      </c>
      <c r="K344" s="895"/>
      <c r="L344" s="895">
        <v>28</v>
      </c>
      <c r="M344" s="895">
        <v>0</v>
      </c>
      <c r="N344" s="895">
        <v>1</v>
      </c>
      <c r="O344" s="895">
        <v>0</v>
      </c>
      <c r="P344" s="1975">
        <v>44169</v>
      </c>
      <c r="Q344" s="895"/>
      <c r="R344" s="895"/>
      <c r="S344" s="902" t="s">
        <v>95</v>
      </c>
      <c r="T344" s="895" t="s">
        <v>95</v>
      </c>
      <c r="U344" s="1862">
        <v>32758</v>
      </c>
      <c r="V344" s="895">
        <v>61</v>
      </c>
      <c r="W344" s="895">
        <v>4</v>
      </c>
      <c r="X344" s="902"/>
      <c r="Y344" s="1935"/>
      <c r="Z344" s="903"/>
      <c r="AA344" s="902"/>
      <c r="AB344" s="902"/>
      <c r="AC344" s="904"/>
      <c r="AD344" s="1973"/>
    </row>
    <row r="345" spans="1:33" x14ac:dyDescent="0.25">
      <c r="A345" s="1974" t="s">
        <v>4165</v>
      </c>
      <c r="B345" s="895">
        <v>56820</v>
      </c>
      <c r="C345" s="1933">
        <v>32759</v>
      </c>
      <c r="D345" s="895">
        <v>104</v>
      </c>
      <c r="E345" s="895" t="s">
        <v>4174</v>
      </c>
      <c r="F345" s="895" t="s">
        <v>4175</v>
      </c>
      <c r="G345" s="902">
        <v>44153</v>
      </c>
      <c r="H345" s="902">
        <v>44155</v>
      </c>
      <c r="I345" s="1977">
        <v>44155</v>
      </c>
      <c r="J345" s="895" t="s">
        <v>3427</v>
      </c>
      <c r="K345" s="895"/>
      <c r="L345" s="895">
        <v>28</v>
      </c>
      <c r="M345" s="895">
        <v>0</v>
      </c>
      <c r="N345" s="895">
        <v>1</v>
      </c>
      <c r="O345" s="895">
        <v>0</v>
      </c>
      <c r="P345" s="1975">
        <v>44169</v>
      </c>
      <c r="Q345" s="895"/>
      <c r="R345" s="895"/>
      <c r="S345" s="902" t="s">
        <v>95</v>
      </c>
      <c r="T345" s="895" t="s">
        <v>95</v>
      </c>
      <c r="U345" s="1862">
        <v>32759</v>
      </c>
      <c r="V345" s="895">
        <v>61</v>
      </c>
      <c r="W345" s="895">
        <v>20</v>
      </c>
      <c r="X345" s="902"/>
      <c r="Y345" s="1935"/>
      <c r="Z345" s="903"/>
      <c r="AA345" s="902"/>
      <c r="AB345" s="902"/>
      <c r="AC345" s="904"/>
      <c r="AD345" s="1973"/>
      <c r="AE345" s="656"/>
      <c r="AF345" s="656"/>
      <c r="AG345" s="656"/>
    </row>
    <row r="346" spans="1:33" s="656" customFormat="1" ht="15" customHeigh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 s="656" customFormat="1" ht="15" customHeight="1" x14ac:dyDescent="0.2">
      <c r="A347" s="1978" t="s">
        <v>4176</v>
      </c>
      <c r="B347" s="895">
        <v>55574</v>
      </c>
      <c r="C347" s="1933">
        <v>32058</v>
      </c>
      <c r="D347" s="895">
        <v>100</v>
      </c>
      <c r="E347" s="904" t="s">
        <v>4177</v>
      </c>
      <c r="F347" s="904" t="s">
        <v>4178</v>
      </c>
      <c r="G347" s="1934">
        <v>44099</v>
      </c>
      <c r="H347" s="903">
        <v>44099</v>
      </c>
      <c r="I347" s="903">
        <v>44103</v>
      </c>
      <c r="J347" s="903" t="s">
        <v>4179</v>
      </c>
      <c r="K347" s="902">
        <v>44106</v>
      </c>
      <c r="L347" s="830">
        <v>26</v>
      </c>
      <c r="M347" s="830">
        <v>0</v>
      </c>
      <c r="N347" s="830">
        <v>36</v>
      </c>
      <c r="O347" s="830">
        <v>0</v>
      </c>
      <c r="P347" s="903">
        <v>44120</v>
      </c>
      <c r="Q347" s="902"/>
      <c r="R347" s="903" t="s">
        <v>95</v>
      </c>
      <c r="S347" s="902" t="s">
        <v>95</v>
      </c>
      <c r="T347" s="895" t="s">
        <v>509</v>
      </c>
      <c r="U347" s="1859">
        <v>32058</v>
      </c>
      <c r="V347" s="830">
        <v>47</v>
      </c>
      <c r="W347" s="830">
        <v>0</v>
      </c>
      <c r="X347" s="902">
        <v>44132</v>
      </c>
      <c r="Y347" s="1935">
        <v>1</v>
      </c>
      <c r="Z347" s="903">
        <v>44138</v>
      </c>
      <c r="AA347" s="902">
        <v>44141</v>
      </c>
      <c r="AB347" s="902"/>
      <c r="AC347" s="904"/>
      <c r="AD347" s="1973"/>
    </row>
    <row r="348" spans="1:33" s="656" customFormat="1" ht="15" customHeight="1" x14ac:dyDescent="0.2">
      <c r="A348" s="1978" t="s">
        <v>4176</v>
      </c>
      <c r="B348" s="895">
        <v>55574</v>
      </c>
      <c r="C348" s="1933">
        <v>32059</v>
      </c>
      <c r="D348" s="895">
        <v>101</v>
      </c>
      <c r="E348" s="904" t="s">
        <v>4180</v>
      </c>
      <c r="F348" s="1979" t="s">
        <v>371</v>
      </c>
      <c r="G348" s="1934">
        <v>44027</v>
      </c>
      <c r="H348" s="903">
        <v>44033</v>
      </c>
      <c r="I348" s="903">
        <v>44034</v>
      </c>
      <c r="J348" s="903" t="s">
        <v>4181</v>
      </c>
      <c r="K348" s="902">
        <v>44044</v>
      </c>
      <c r="L348" s="830">
        <v>32</v>
      </c>
      <c r="M348" s="830">
        <v>0</v>
      </c>
      <c r="N348" s="830">
        <v>1</v>
      </c>
      <c r="O348" s="830">
        <v>0</v>
      </c>
      <c r="P348" s="903">
        <v>44078</v>
      </c>
      <c r="Q348" s="902"/>
      <c r="R348" s="903" t="s">
        <v>95</v>
      </c>
      <c r="S348" s="902" t="s">
        <v>95</v>
      </c>
      <c r="T348" s="895" t="s">
        <v>509</v>
      </c>
      <c r="U348" s="1859">
        <v>32059</v>
      </c>
      <c r="V348" s="830">
        <v>67</v>
      </c>
      <c r="W348" s="830">
        <v>0</v>
      </c>
      <c r="X348" s="902">
        <v>44146</v>
      </c>
      <c r="Y348" s="1935">
        <v>2</v>
      </c>
      <c r="Z348" s="903">
        <v>44152</v>
      </c>
      <c r="AA348" s="902">
        <v>44155</v>
      </c>
      <c r="AB348" s="902"/>
      <c r="AC348" s="904"/>
      <c r="AD348" s="1973" t="s">
        <v>4182</v>
      </c>
    </row>
    <row r="349" spans="1:33" s="656" customFormat="1" ht="15" customHeight="1" x14ac:dyDescent="0.2">
      <c r="A349" s="1978" t="s">
        <v>4176</v>
      </c>
      <c r="B349" s="895">
        <v>55574</v>
      </c>
      <c r="C349" s="1933">
        <v>32060</v>
      </c>
      <c r="D349" s="895">
        <v>102</v>
      </c>
      <c r="E349" s="904" t="s">
        <v>4183</v>
      </c>
      <c r="F349" s="1979" t="s">
        <v>1640</v>
      </c>
      <c r="G349" s="1934">
        <v>44036</v>
      </c>
      <c r="H349" s="903">
        <v>44056</v>
      </c>
      <c r="I349" s="903">
        <v>44061</v>
      </c>
      <c r="J349" s="903" t="s">
        <v>4184</v>
      </c>
      <c r="K349" s="902">
        <v>44062</v>
      </c>
      <c r="L349" s="830">
        <v>269</v>
      </c>
      <c r="M349" s="830">
        <v>0</v>
      </c>
      <c r="N349" s="830">
        <v>171</v>
      </c>
      <c r="O349" s="830">
        <v>0</v>
      </c>
      <c r="P349" s="903">
        <v>44105</v>
      </c>
      <c r="Q349" s="902"/>
      <c r="R349" s="903" t="s">
        <v>95</v>
      </c>
      <c r="S349" s="902" t="s">
        <v>95</v>
      </c>
      <c r="T349" s="895" t="s">
        <v>509</v>
      </c>
      <c r="U349" s="1859">
        <v>32060</v>
      </c>
      <c r="V349" s="830">
        <v>332</v>
      </c>
      <c r="W349" s="830">
        <v>0</v>
      </c>
      <c r="X349" s="902">
        <v>44146</v>
      </c>
      <c r="Y349" s="1935">
        <v>2</v>
      </c>
      <c r="Z349" s="903">
        <v>44152</v>
      </c>
      <c r="AA349" s="902">
        <v>44155</v>
      </c>
      <c r="AB349" s="902"/>
      <c r="AC349" s="904"/>
      <c r="AD349" s="1973" t="s">
        <v>4182</v>
      </c>
    </row>
    <row r="350" spans="1:33" s="656" customFormat="1" ht="15" customHeight="1" x14ac:dyDescent="0.2">
      <c r="A350" s="1978" t="s">
        <v>4176</v>
      </c>
      <c r="B350" s="895">
        <v>55574</v>
      </c>
      <c r="C350" s="1938">
        <v>32061</v>
      </c>
      <c r="D350" s="895" t="s">
        <v>472</v>
      </c>
      <c r="E350" s="904" t="s">
        <v>4185</v>
      </c>
      <c r="F350" s="1979" t="s">
        <v>722</v>
      </c>
      <c r="G350" s="1934">
        <v>44043</v>
      </c>
      <c r="H350" s="903">
        <v>44071</v>
      </c>
      <c r="I350" s="903">
        <v>44071</v>
      </c>
      <c r="J350" s="903" t="s">
        <v>4186</v>
      </c>
      <c r="K350" s="902"/>
      <c r="L350" s="830">
        <v>24</v>
      </c>
      <c r="M350" s="830"/>
      <c r="N350" s="830">
        <v>1</v>
      </c>
      <c r="O350" s="830"/>
      <c r="P350" s="903"/>
      <c r="Q350" s="902"/>
      <c r="R350" s="903"/>
      <c r="S350" s="902"/>
      <c r="T350" s="895"/>
      <c r="U350" s="895"/>
      <c r="V350" s="830">
        <v>16</v>
      </c>
      <c r="W350" s="830">
        <v>0</v>
      </c>
      <c r="X350" s="902">
        <v>44146</v>
      </c>
      <c r="Y350" s="1935">
        <v>2</v>
      </c>
      <c r="Z350" s="903">
        <v>44152</v>
      </c>
      <c r="AA350" s="902">
        <v>44155</v>
      </c>
      <c r="AB350" s="902"/>
      <c r="AC350" s="904"/>
      <c r="AD350" s="1973" t="s">
        <v>4182</v>
      </c>
    </row>
    <row r="351" spans="1:33" s="656" customFormat="1" ht="15" customHeight="1" x14ac:dyDescent="0.2">
      <c r="A351" s="1978" t="s">
        <v>4176</v>
      </c>
      <c r="B351" s="895">
        <v>55574</v>
      </c>
      <c r="C351" s="1933">
        <v>32062</v>
      </c>
      <c r="D351" s="895">
        <v>103</v>
      </c>
      <c r="E351" s="904" t="s">
        <v>4187</v>
      </c>
      <c r="F351" s="929" t="s">
        <v>1075</v>
      </c>
      <c r="G351" s="1934">
        <v>44050</v>
      </c>
      <c r="H351" s="903">
        <v>44050</v>
      </c>
      <c r="I351" s="903">
        <v>44053</v>
      </c>
      <c r="J351" s="903" t="s">
        <v>4188</v>
      </c>
      <c r="K351" s="902">
        <v>44056</v>
      </c>
      <c r="L351" s="830">
        <v>62</v>
      </c>
      <c r="M351" s="830">
        <v>0</v>
      </c>
      <c r="N351" s="830">
        <v>3</v>
      </c>
      <c r="O351" s="830">
        <v>0</v>
      </c>
      <c r="P351" s="903">
        <v>44099</v>
      </c>
      <c r="Q351" s="902"/>
      <c r="R351" s="903" t="s">
        <v>95</v>
      </c>
      <c r="S351" s="902" t="s">
        <v>95</v>
      </c>
      <c r="T351" s="895" t="s">
        <v>509</v>
      </c>
      <c r="U351" s="1859">
        <v>32062</v>
      </c>
      <c r="V351" s="830">
        <v>66</v>
      </c>
      <c r="W351" s="830">
        <v>0</v>
      </c>
      <c r="X351" s="902">
        <v>44146</v>
      </c>
      <c r="Y351" s="1935">
        <v>2</v>
      </c>
      <c r="Z351" s="903">
        <v>44152</v>
      </c>
      <c r="AA351" s="902">
        <v>44155</v>
      </c>
      <c r="AB351" s="902"/>
      <c r="AC351" s="904"/>
      <c r="AD351" s="1973"/>
    </row>
    <row r="352" spans="1:33" s="656" customFormat="1" ht="15" customHeight="1" x14ac:dyDescent="0.2">
      <c r="A352" s="1978" t="s">
        <v>4176</v>
      </c>
      <c r="B352" s="895">
        <v>55574</v>
      </c>
      <c r="C352" s="1933">
        <v>32081</v>
      </c>
      <c r="D352" s="895">
        <v>121</v>
      </c>
      <c r="E352" s="904" t="s">
        <v>4189</v>
      </c>
      <c r="F352" s="1979" t="s">
        <v>371</v>
      </c>
      <c r="G352" s="1934">
        <v>44027</v>
      </c>
      <c r="H352" s="903">
        <v>44034</v>
      </c>
      <c r="I352" s="903">
        <v>44039</v>
      </c>
      <c r="J352" s="903" t="s">
        <v>4190</v>
      </c>
      <c r="K352" s="902">
        <v>44044</v>
      </c>
      <c r="L352" s="830">
        <v>34</v>
      </c>
      <c r="M352" s="830">
        <v>0</v>
      </c>
      <c r="N352" s="830">
        <v>2</v>
      </c>
      <c r="O352" s="895">
        <v>0</v>
      </c>
      <c r="P352" s="903">
        <v>44078</v>
      </c>
      <c r="Q352" s="902"/>
      <c r="R352" s="903" t="s">
        <v>95</v>
      </c>
      <c r="S352" s="902" t="s">
        <v>95</v>
      </c>
      <c r="T352" s="895" t="s">
        <v>509</v>
      </c>
      <c r="U352" s="1859">
        <v>32081</v>
      </c>
      <c r="V352" s="830">
        <v>80</v>
      </c>
      <c r="W352" s="895">
        <v>0</v>
      </c>
      <c r="X352" s="902">
        <v>44146</v>
      </c>
      <c r="Y352" s="1935">
        <v>2</v>
      </c>
      <c r="Z352" s="903">
        <v>44152</v>
      </c>
      <c r="AA352" s="902">
        <v>44155</v>
      </c>
      <c r="AB352" s="902"/>
      <c r="AC352" s="904"/>
      <c r="AD352" s="1973" t="s">
        <v>4182</v>
      </c>
    </row>
    <row r="353" spans="1:30" s="656" customFormat="1" ht="14.25" customHeight="1" x14ac:dyDescent="0.2">
      <c r="A353" s="1978" t="s">
        <v>4176</v>
      </c>
      <c r="B353" s="895">
        <v>55574</v>
      </c>
      <c r="C353" s="1938">
        <v>32067</v>
      </c>
      <c r="D353" s="895">
        <v>108</v>
      </c>
      <c r="E353" s="904" t="s">
        <v>4191</v>
      </c>
      <c r="F353" s="929" t="s">
        <v>4192</v>
      </c>
      <c r="G353" s="1934">
        <v>44139</v>
      </c>
      <c r="H353" s="903">
        <v>44138</v>
      </c>
      <c r="I353" s="903">
        <v>44138</v>
      </c>
      <c r="J353" s="903" t="s">
        <v>93</v>
      </c>
      <c r="K353" s="902"/>
      <c r="L353" s="830">
        <v>0</v>
      </c>
      <c r="M353" s="830"/>
      <c r="N353" s="830">
        <v>0</v>
      </c>
      <c r="O353" s="830"/>
      <c r="P353" s="903"/>
      <c r="Q353" s="902"/>
      <c r="R353" s="903"/>
      <c r="S353" s="902"/>
      <c r="T353" s="895"/>
      <c r="U353" s="895">
        <v>88322</v>
      </c>
      <c r="V353" s="830">
        <v>36</v>
      </c>
      <c r="W353" s="830">
        <v>0</v>
      </c>
      <c r="X353" s="902">
        <v>44158</v>
      </c>
      <c r="Y353" s="1935">
        <v>4</v>
      </c>
      <c r="Z353" s="903">
        <v>44166</v>
      </c>
      <c r="AA353" s="902">
        <v>44169</v>
      </c>
      <c r="AB353" s="902"/>
      <c r="AC353" s="904"/>
      <c r="AD353" s="1973"/>
    </row>
    <row r="354" spans="1:30" s="656" customFormat="1" ht="15" customHeight="1" x14ac:dyDescent="0.2">
      <c r="A354" s="1978" t="s">
        <v>4176</v>
      </c>
      <c r="B354" s="895">
        <v>55574</v>
      </c>
      <c r="C354" s="1933">
        <v>32068</v>
      </c>
      <c r="D354" s="895">
        <v>109</v>
      </c>
      <c r="E354" s="904" t="s">
        <v>4193</v>
      </c>
      <c r="F354" s="929" t="s">
        <v>2449</v>
      </c>
      <c r="G354" s="1934">
        <v>44033</v>
      </c>
      <c r="H354" s="903">
        <v>44034</v>
      </c>
      <c r="I354" s="903">
        <v>44041</v>
      </c>
      <c r="J354" s="903" t="s">
        <v>4194</v>
      </c>
      <c r="K354" s="902">
        <v>44044</v>
      </c>
      <c r="L354" s="830">
        <v>52</v>
      </c>
      <c r="M354" s="830">
        <v>0</v>
      </c>
      <c r="N354" s="830">
        <v>149</v>
      </c>
      <c r="O354" s="830">
        <v>0</v>
      </c>
      <c r="P354" s="903">
        <v>44099</v>
      </c>
      <c r="Q354" s="902"/>
      <c r="R354" s="903" t="s">
        <v>95</v>
      </c>
      <c r="S354" s="902" t="s">
        <v>95</v>
      </c>
      <c r="T354" s="895" t="s">
        <v>509</v>
      </c>
      <c r="U354" s="1859">
        <v>32068</v>
      </c>
      <c r="V354" s="830">
        <v>161</v>
      </c>
      <c r="W354" s="830">
        <v>0</v>
      </c>
      <c r="X354" s="902">
        <v>44158</v>
      </c>
      <c r="Y354" s="1935">
        <v>4</v>
      </c>
      <c r="Z354" s="903">
        <v>44166</v>
      </c>
      <c r="AA354" s="902">
        <v>44169</v>
      </c>
      <c r="AB354" s="902"/>
      <c r="AC354" s="904"/>
      <c r="AD354" s="1973"/>
    </row>
    <row r="355" spans="1:30" s="656" customFormat="1" ht="15" customHeight="1" x14ac:dyDescent="0.2">
      <c r="A355" s="1978" t="s">
        <v>4176</v>
      </c>
      <c r="B355" s="895">
        <v>55574</v>
      </c>
      <c r="C355" s="1933">
        <v>32069</v>
      </c>
      <c r="D355" s="895" t="s">
        <v>2674</v>
      </c>
      <c r="E355" s="904" t="s">
        <v>4195</v>
      </c>
      <c r="F355" s="929" t="s">
        <v>4196</v>
      </c>
      <c r="G355" s="1934">
        <v>44036</v>
      </c>
      <c r="H355" s="903">
        <v>44035</v>
      </c>
      <c r="I355" s="903">
        <v>44041</v>
      </c>
      <c r="J355" s="903" t="s">
        <v>4194</v>
      </c>
      <c r="K355" s="902">
        <v>44044</v>
      </c>
      <c r="L355" s="830">
        <v>51</v>
      </c>
      <c r="M355" s="830">
        <v>0</v>
      </c>
      <c r="N355" s="830">
        <v>111</v>
      </c>
      <c r="O355" s="830">
        <v>0</v>
      </c>
      <c r="P355" s="903">
        <v>44106</v>
      </c>
      <c r="Q355" s="902"/>
      <c r="R355" s="903" t="s">
        <v>95</v>
      </c>
      <c r="S355" s="902" t="s">
        <v>95</v>
      </c>
      <c r="T355" s="895" t="s">
        <v>509</v>
      </c>
      <c r="U355" s="1859">
        <v>32069</v>
      </c>
      <c r="V355" s="830">
        <v>106</v>
      </c>
      <c r="W355" s="830">
        <v>0</v>
      </c>
      <c r="X355" s="902">
        <v>44158</v>
      </c>
      <c r="Y355" s="1935">
        <v>4</v>
      </c>
      <c r="Z355" s="903">
        <v>44166</v>
      </c>
      <c r="AA355" s="902">
        <v>44169</v>
      </c>
      <c r="AB355" s="902"/>
      <c r="AC355" s="904"/>
      <c r="AD355" s="1973"/>
    </row>
    <row r="356" spans="1:30" s="656" customFormat="1" ht="15" customHeight="1" x14ac:dyDescent="0.2">
      <c r="A356" s="1978" t="s">
        <v>4176</v>
      </c>
      <c r="B356" s="895">
        <v>55574</v>
      </c>
      <c r="C356" s="1933">
        <v>32070</v>
      </c>
      <c r="D356" s="895" t="s">
        <v>4197</v>
      </c>
      <c r="E356" s="904" t="s">
        <v>4198</v>
      </c>
      <c r="F356" s="929" t="s">
        <v>4199</v>
      </c>
      <c r="G356" s="1934">
        <v>44036</v>
      </c>
      <c r="H356" s="903">
        <v>44036</v>
      </c>
      <c r="I356" s="903">
        <v>44041</v>
      </c>
      <c r="J356" s="903" t="s">
        <v>4200</v>
      </c>
      <c r="K356" s="902">
        <v>44057</v>
      </c>
      <c r="L356" s="830">
        <v>40</v>
      </c>
      <c r="M356" s="830">
        <v>0</v>
      </c>
      <c r="N356" s="830">
        <v>4</v>
      </c>
      <c r="O356" s="830">
        <v>0</v>
      </c>
      <c r="P356" s="903">
        <v>44092</v>
      </c>
      <c r="Q356" s="902"/>
      <c r="R356" s="903" t="s">
        <v>95</v>
      </c>
      <c r="S356" s="902" t="s">
        <v>95</v>
      </c>
      <c r="T356" s="895" t="s">
        <v>509</v>
      </c>
      <c r="U356" s="1859">
        <v>32070</v>
      </c>
      <c r="V356" s="830">
        <v>12</v>
      </c>
      <c r="W356" s="830">
        <v>0</v>
      </c>
      <c r="X356" s="902">
        <v>44158</v>
      </c>
      <c r="Y356" s="1935">
        <v>4</v>
      </c>
      <c r="Z356" s="903">
        <v>44166</v>
      </c>
      <c r="AA356" s="902">
        <v>44169</v>
      </c>
      <c r="AB356" s="902"/>
      <c r="AC356" s="904"/>
      <c r="AD356" s="1973" t="s">
        <v>4201</v>
      </c>
    </row>
    <row r="357" spans="1:30" s="656" customFormat="1" ht="15" customHeight="1" x14ac:dyDescent="0.2">
      <c r="A357" s="1978" t="s">
        <v>4176</v>
      </c>
      <c r="B357" s="895">
        <v>55574</v>
      </c>
      <c r="C357" s="1933">
        <v>32072</v>
      </c>
      <c r="D357" s="895">
        <v>111</v>
      </c>
      <c r="E357" s="904" t="s">
        <v>4202</v>
      </c>
      <c r="F357" s="929" t="s">
        <v>4203</v>
      </c>
      <c r="G357" s="1934">
        <v>44050</v>
      </c>
      <c r="H357" s="903">
        <v>44077</v>
      </c>
      <c r="I357" s="903">
        <v>44088</v>
      </c>
      <c r="J357" s="903" t="s">
        <v>4204</v>
      </c>
      <c r="K357" s="902">
        <v>44090</v>
      </c>
      <c r="L357" s="830">
        <v>33</v>
      </c>
      <c r="M357" s="830">
        <v>0</v>
      </c>
      <c r="N357" s="830">
        <v>45</v>
      </c>
      <c r="O357" s="830">
        <v>0</v>
      </c>
      <c r="P357" s="903">
        <v>44120</v>
      </c>
      <c r="Q357" s="902"/>
      <c r="R357" s="903" t="s">
        <v>95</v>
      </c>
      <c r="S357" s="902" t="s">
        <v>95</v>
      </c>
      <c r="T357" s="895" t="s">
        <v>509</v>
      </c>
      <c r="U357" s="1859">
        <v>32072</v>
      </c>
      <c r="V357" s="830">
        <v>50</v>
      </c>
      <c r="W357" s="830">
        <v>0</v>
      </c>
      <c r="X357" s="902">
        <v>44158</v>
      </c>
      <c r="Y357" s="1935">
        <v>4</v>
      </c>
      <c r="Z357" s="903">
        <v>44166</v>
      </c>
      <c r="AA357" s="902">
        <v>44169</v>
      </c>
      <c r="AB357" s="902"/>
      <c r="AC357" s="904"/>
      <c r="AD357" s="1973"/>
    </row>
    <row r="358" spans="1:30" s="656" customFormat="1" ht="15" customHeight="1" x14ac:dyDescent="0.2">
      <c r="A358" s="1978" t="s">
        <v>4176</v>
      </c>
      <c r="B358" s="895">
        <v>55574</v>
      </c>
      <c r="C358" s="1933">
        <v>32073</v>
      </c>
      <c r="D358" s="895">
        <v>112</v>
      </c>
      <c r="E358" s="904" t="s">
        <v>4205</v>
      </c>
      <c r="F358" s="929" t="s">
        <v>2433</v>
      </c>
      <c r="G358" s="1934">
        <v>44036</v>
      </c>
      <c r="H358" s="903">
        <v>44077</v>
      </c>
      <c r="I358" s="903">
        <v>44088</v>
      </c>
      <c r="J358" s="903" t="s">
        <v>4204</v>
      </c>
      <c r="K358" s="902">
        <v>44090</v>
      </c>
      <c r="L358" s="830">
        <v>107</v>
      </c>
      <c r="M358" s="830">
        <v>0</v>
      </c>
      <c r="N358" s="830">
        <v>106</v>
      </c>
      <c r="O358" s="830">
        <v>0</v>
      </c>
      <c r="P358" s="903">
        <v>44116</v>
      </c>
      <c r="Q358" s="902"/>
      <c r="R358" s="903" t="s">
        <v>95</v>
      </c>
      <c r="S358" s="902" t="s">
        <v>95</v>
      </c>
      <c r="T358" s="895" t="s">
        <v>509</v>
      </c>
      <c r="U358" s="1859">
        <v>32073</v>
      </c>
      <c r="V358" s="830">
        <v>215</v>
      </c>
      <c r="W358" s="830">
        <v>0</v>
      </c>
      <c r="X358" s="902">
        <v>44158</v>
      </c>
      <c r="Y358" s="1935">
        <v>4</v>
      </c>
      <c r="Z358" s="903">
        <v>44166</v>
      </c>
      <c r="AA358" s="902">
        <v>44169</v>
      </c>
      <c r="AB358" s="902"/>
      <c r="AC358" s="904"/>
      <c r="AD358" s="1973"/>
    </row>
    <row r="359" spans="1:30" s="656" customFormat="1" ht="42.75" x14ac:dyDescent="0.2">
      <c r="A359" s="1978" t="s">
        <v>4176</v>
      </c>
      <c r="B359" s="895">
        <v>55574</v>
      </c>
      <c r="C359" s="1933">
        <v>32071</v>
      </c>
      <c r="D359" s="895">
        <v>110</v>
      </c>
      <c r="E359" s="904" t="s">
        <v>4206</v>
      </c>
      <c r="F359" s="1979" t="s">
        <v>4207</v>
      </c>
      <c r="G359" s="1934">
        <v>44027</v>
      </c>
      <c r="H359" s="903">
        <v>44035</v>
      </c>
      <c r="I359" s="903">
        <v>44041</v>
      </c>
      <c r="J359" s="903" t="s">
        <v>4194</v>
      </c>
      <c r="K359" s="902">
        <v>44044</v>
      </c>
      <c r="L359" s="830">
        <v>5</v>
      </c>
      <c r="M359" s="830">
        <v>0</v>
      </c>
      <c r="N359" s="830">
        <v>1</v>
      </c>
      <c r="O359" s="830">
        <v>0</v>
      </c>
      <c r="P359" s="903">
        <v>44113</v>
      </c>
      <c r="Q359" s="902"/>
      <c r="R359" s="903" t="s">
        <v>95</v>
      </c>
      <c r="S359" s="902" t="s">
        <v>95</v>
      </c>
      <c r="T359" s="895" t="s">
        <v>509</v>
      </c>
      <c r="U359" s="1859">
        <v>32071</v>
      </c>
      <c r="V359" s="830">
        <v>14</v>
      </c>
      <c r="W359" s="830">
        <v>0</v>
      </c>
      <c r="X359" s="902"/>
      <c r="Y359" s="1935"/>
      <c r="Z359" s="903"/>
      <c r="AA359" s="902"/>
      <c r="AB359" s="902"/>
      <c r="AC359" s="904"/>
      <c r="AD359" s="1973" t="s">
        <v>4182</v>
      </c>
    </row>
    <row r="360" spans="1:30" s="656" customFormat="1" ht="15" customHeight="1" x14ac:dyDescent="0.2">
      <c r="A360" s="1978" t="s">
        <v>4176</v>
      </c>
      <c r="B360" s="895">
        <v>55574</v>
      </c>
      <c r="C360" s="1933">
        <v>32084</v>
      </c>
      <c r="D360" s="895" t="s">
        <v>4208</v>
      </c>
      <c r="E360" s="904" t="s">
        <v>4209</v>
      </c>
      <c r="F360" s="1979" t="s">
        <v>2499</v>
      </c>
      <c r="G360" s="1934">
        <v>44036</v>
      </c>
      <c r="H360" s="903">
        <v>44035</v>
      </c>
      <c r="I360" s="903">
        <v>44036</v>
      </c>
      <c r="J360" s="903" t="s">
        <v>4210</v>
      </c>
      <c r="K360" s="902"/>
      <c r="L360" s="830"/>
      <c r="M360" s="830"/>
      <c r="N360" s="830"/>
      <c r="O360" s="895"/>
      <c r="P360" s="903"/>
      <c r="Q360" s="902"/>
      <c r="R360" s="903"/>
      <c r="S360" s="902"/>
      <c r="T360" s="895"/>
      <c r="U360" s="895" t="s">
        <v>4211</v>
      </c>
      <c r="V360" s="830"/>
      <c r="W360" s="895"/>
      <c r="X360" s="902"/>
      <c r="Y360" s="1935"/>
      <c r="Z360" s="903"/>
      <c r="AA360" s="902"/>
      <c r="AB360" s="902"/>
      <c r="AC360" s="904"/>
      <c r="AD360" s="1973" t="s">
        <v>29</v>
      </c>
    </row>
    <row r="361" spans="1:30" s="656" customFormat="1" ht="15" customHeight="1" x14ac:dyDescent="0.2">
      <c r="A361" s="1978" t="s">
        <v>4176</v>
      </c>
      <c r="B361" s="895">
        <v>55574</v>
      </c>
      <c r="C361" s="1933">
        <v>32091</v>
      </c>
      <c r="D361" s="895" t="s">
        <v>4212</v>
      </c>
      <c r="E361" s="904" t="s">
        <v>4209</v>
      </c>
      <c r="F361" s="1979" t="s">
        <v>2499</v>
      </c>
      <c r="G361" s="1934">
        <v>44036</v>
      </c>
      <c r="H361" s="903">
        <v>44035</v>
      </c>
      <c r="I361" s="903">
        <v>44036</v>
      </c>
      <c r="J361" s="903" t="s">
        <v>4210</v>
      </c>
      <c r="K361" s="902"/>
      <c r="L361" s="830"/>
      <c r="M361" s="830"/>
      <c r="N361" s="830"/>
      <c r="O361" s="895"/>
      <c r="P361" s="903"/>
      <c r="Q361" s="902"/>
      <c r="R361" s="903"/>
      <c r="S361" s="902"/>
      <c r="T361" s="895"/>
      <c r="U361" s="895" t="s">
        <v>4211</v>
      </c>
      <c r="V361" s="830"/>
      <c r="W361" s="895"/>
      <c r="X361" s="902"/>
      <c r="Y361" s="1935"/>
      <c r="Z361" s="903"/>
      <c r="AA361" s="902"/>
      <c r="AB361" s="902"/>
      <c r="AC361" s="904"/>
      <c r="AD361" s="1973" t="s">
        <v>29</v>
      </c>
    </row>
    <row r="362" spans="1:30" s="656" customFormat="1" ht="15" customHeight="1" x14ac:dyDescent="0.2">
      <c r="A362" s="1978" t="s">
        <v>4176</v>
      </c>
      <c r="B362" s="895">
        <v>55574</v>
      </c>
      <c r="C362" s="1933">
        <v>32090</v>
      </c>
      <c r="D362" s="895">
        <v>136</v>
      </c>
      <c r="E362" s="904" t="s">
        <v>4213</v>
      </c>
      <c r="F362" s="1979" t="s">
        <v>208</v>
      </c>
      <c r="G362" s="1934">
        <v>44027</v>
      </c>
      <c r="H362" s="903">
        <v>44074</v>
      </c>
      <c r="I362" s="903">
        <v>44077</v>
      </c>
      <c r="J362" s="903" t="s">
        <v>4214</v>
      </c>
      <c r="K362" s="902">
        <v>44081</v>
      </c>
      <c r="L362" s="830">
        <v>53</v>
      </c>
      <c r="M362" s="830">
        <v>0</v>
      </c>
      <c r="N362" s="830">
        <v>5</v>
      </c>
      <c r="O362" s="895">
        <v>0</v>
      </c>
      <c r="P362" s="903">
        <v>44113</v>
      </c>
      <c r="Q362" s="902"/>
      <c r="R362" s="903" t="s">
        <v>95</v>
      </c>
      <c r="S362" s="902" t="s">
        <v>95</v>
      </c>
      <c r="T362" s="895" t="s">
        <v>509</v>
      </c>
      <c r="U362" s="1859">
        <v>32090</v>
      </c>
      <c r="V362" s="830">
        <v>78</v>
      </c>
      <c r="W362" s="895">
        <v>0</v>
      </c>
      <c r="X362" s="902"/>
      <c r="Y362" s="1935"/>
      <c r="Z362" s="903"/>
      <c r="AA362" s="902">
        <v>44125</v>
      </c>
      <c r="AB362" s="902"/>
      <c r="AC362" s="904"/>
      <c r="AD362" s="1973" t="s">
        <v>4215</v>
      </c>
    </row>
    <row r="363" spans="1:30" s="656" customFormat="1" ht="15" customHeight="1" x14ac:dyDescent="0.2">
      <c r="A363" s="1978" t="s">
        <v>4176</v>
      </c>
      <c r="B363" s="895">
        <v>55574</v>
      </c>
      <c r="C363" s="1933">
        <v>32092</v>
      </c>
      <c r="D363" s="895">
        <v>137</v>
      </c>
      <c r="E363" s="904" t="s">
        <v>4216</v>
      </c>
      <c r="F363" s="1979" t="s">
        <v>696</v>
      </c>
      <c r="G363" s="1934">
        <v>44027</v>
      </c>
      <c r="H363" s="903">
        <v>44071</v>
      </c>
      <c r="I363" s="903">
        <v>44077</v>
      </c>
      <c r="J363" s="903" t="s">
        <v>4214</v>
      </c>
      <c r="K363" s="902">
        <v>44079</v>
      </c>
      <c r="L363" s="830">
        <v>71</v>
      </c>
      <c r="M363" s="830">
        <v>0</v>
      </c>
      <c r="N363" s="830">
        <v>27</v>
      </c>
      <c r="O363" s="895">
        <v>0</v>
      </c>
      <c r="P363" s="903">
        <v>44113</v>
      </c>
      <c r="Q363" s="902"/>
      <c r="R363" s="903" t="s">
        <v>95</v>
      </c>
      <c r="S363" s="902" t="s">
        <v>95</v>
      </c>
      <c r="T363" s="895" t="s">
        <v>509</v>
      </c>
      <c r="U363" s="1859">
        <v>32092</v>
      </c>
      <c r="V363" s="830">
        <v>96</v>
      </c>
      <c r="W363" s="895">
        <v>0</v>
      </c>
      <c r="X363" s="902"/>
      <c r="Y363" s="1935"/>
      <c r="Z363" s="903"/>
      <c r="AA363" s="902">
        <v>44125</v>
      </c>
      <c r="AB363" s="902"/>
      <c r="AC363" s="904"/>
      <c r="AD363" s="1973" t="s">
        <v>4215</v>
      </c>
    </row>
    <row r="364" spans="1:30" s="656" customFormat="1" ht="15" customHeight="1" x14ac:dyDescent="0.2">
      <c r="A364" s="1978" t="s">
        <v>4176</v>
      </c>
      <c r="B364" s="895">
        <v>55574</v>
      </c>
      <c r="C364" s="1933">
        <v>32074</v>
      </c>
      <c r="D364" s="895">
        <v>113</v>
      </c>
      <c r="E364" s="904" t="s">
        <v>4217</v>
      </c>
      <c r="F364" s="1979" t="s">
        <v>417</v>
      </c>
      <c r="G364" s="1934">
        <v>44050</v>
      </c>
      <c r="H364" s="903">
        <v>44053</v>
      </c>
      <c r="I364" s="903">
        <v>44054</v>
      </c>
      <c r="J364" s="903" t="s">
        <v>4200</v>
      </c>
      <c r="K364" s="902">
        <v>44057</v>
      </c>
      <c r="L364" s="830">
        <v>32</v>
      </c>
      <c r="M364" s="830">
        <v>0</v>
      </c>
      <c r="N364" s="830">
        <v>7</v>
      </c>
      <c r="O364" s="830">
        <v>0</v>
      </c>
      <c r="P364" s="903">
        <v>44088</v>
      </c>
      <c r="Q364" s="902"/>
      <c r="R364" s="903" t="s">
        <v>95</v>
      </c>
      <c r="S364" s="902" t="s">
        <v>95</v>
      </c>
      <c r="T364" s="895" t="s">
        <v>509</v>
      </c>
      <c r="U364" s="1859">
        <v>32074</v>
      </c>
      <c r="V364" s="830">
        <v>65</v>
      </c>
      <c r="W364" s="830">
        <v>0</v>
      </c>
      <c r="X364" s="902">
        <v>44118</v>
      </c>
      <c r="Y364" s="1935">
        <v>3</v>
      </c>
      <c r="Z364" s="903">
        <v>44124</v>
      </c>
      <c r="AA364" s="902">
        <v>44127</v>
      </c>
      <c r="AB364" s="902"/>
      <c r="AC364" s="904"/>
      <c r="AD364" s="1973" t="s">
        <v>4215</v>
      </c>
    </row>
    <row r="365" spans="1:30" s="656" customFormat="1" ht="15" customHeight="1" x14ac:dyDescent="0.2">
      <c r="A365" s="1978" t="s">
        <v>4176</v>
      </c>
      <c r="B365" s="895">
        <v>55574</v>
      </c>
      <c r="C365" s="1933">
        <v>32151</v>
      </c>
      <c r="D365" s="895">
        <v>115</v>
      </c>
      <c r="E365" s="904" t="s">
        <v>4218</v>
      </c>
      <c r="F365" s="1979" t="s">
        <v>2287</v>
      </c>
      <c r="G365" s="1934">
        <v>44036</v>
      </c>
      <c r="H365" s="903">
        <v>44054</v>
      </c>
      <c r="I365" s="903">
        <v>44054</v>
      </c>
      <c r="J365" s="903" t="s">
        <v>4200</v>
      </c>
      <c r="K365" s="902">
        <v>44056</v>
      </c>
      <c r="L365" s="830">
        <v>322</v>
      </c>
      <c r="M365" s="830">
        <v>0</v>
      </c>
      <c r="N365" s="830">
        <v>128</v>
      </c>
      <c r="O365" s="830">
        <v>0</v>
      </c>
      <c r="P365" s="903">
        <v>44088</v>
      </c>
      <c r="Q365" s="902"/>
      <c r="R365" s="903" t="s">
        <v>95</v>
      </c>
      <c r="S365" s="902" t="s">
        <v>95</v>
      </c>
      <c r="T365" s="895" t="s">
        <v>509</v>
      </c>
      <c r="U365" s="1859">
        <v>32151</v>
      </c>
      <c r="V365" s="830">
        <v>401</v>
      </c>
      <c r="W365" s="830">
        <v>0</v>
      </c>
      <c r="X365" s="902">
        <v>44118</v>
      </c>
      <c r="Y365" s="1935">
        <v>3</v>
      </c>
      <c r="Z365" s="903">
        <v>44124</v>
      </c>
      <c r="AA365" s="902">
        <v>44127</v>
      </c>
      <c r="AB365" s="902"/>
      <c r="AC365" s="904"/>
      <c r="AD365" s="1973" t="s">
        <v>4215</v>
      </c>
    </row>
    <row r="366" spans="1:30" s="656" customFormat="1" ht="15" customHeight="1" x14ac:dyDescent="0.2">
      <c r="A366" s="1978" t="s">
        <v>4176</v>
      </c>
      <c r="B366" s="895">
        <v>55574</v>
      </c>
      <c r="C366" s="1938">
        <v>32076</v>
      </c>
      <c r="D366" s="895" t="s">
        <v>4219</v>
      </c>
      <c r="E366" s="904" t="s">
        <v>4220</v>
      </c>
      <c r="F366" s="1979" t="s">
        <v>722</v>
      </c>
      <c r="G366" s="1934">
        <v>44043</v>
      </c>
      <c r="H366" s="903">
        <v>44071</v>
      </c>
      <c r="I366" s="903">
        <v>44071</v>
      </c>
      <c r="J366" s="903" t="s">
        <v>4186</v>
      </c>
      <c r="K366" s="902"/>
      <c r="L366" s="830">
        <v>41</v>
      </c>
      <c r="M366" s="830"/>
      <c r="N366" s="830">
        <v>0</v>
      </c>
      <c r="O366" s="830"/>
      <c r="P366" s="903"/>
      <c r="Q366" s="902"/>
      <c r="R366" s="903"/>
      <c r="S366" s="902"/>
      <c r="T366" s="895"/>
      <c r="U366" s="895"/>
      <c r="V366" s="830">
        <v>25</v>
      </c>
      <c r="W366" s="830">
        <v>0</v>
      </c>
      <c r="X366" s="902">
        <v>44118</v>
      </c>
      <c r="Y366" s="1935">
        <v>3</v>
      </c>
      <c r="Z366" s="903">
        <v>44124</v>
      </c>
      <c r="AA366" s="902">
        <v>44127</v>
      </c>
      <c r="AB366" s="902"/>
      <c r="AC366" s="904"/>
      <c r="AD366" s="1973" t="s">
        <v>4215</v>
      </c>
    </row>
    <row r="367" spans="1:30" s="656" customFormat="1" ht="15" customHeight="1" x14ac:dyDescent="0.2">
      <c r="A367" s="1978" t="s">
        <v>4176</v>
      </c>
      <c r="B367" s="895">
        <v>55574</v>
      </c>
      <c r="C367" s="1933">
        <v>32077</v>
      </c>
      <c r="D367" s="895">
        <v>116</v>
      </c>
      <c r="E367" s="904" t="s">
        <v>4221</v>
      </c>
      <c r="F367" s="1979" t="s">
        <v>1765</v>
      </c>
      <c r="G367" s="1934">
        <v>44036</v>
      </c>
      <c r="H367" s="903">
        <v>44040</v>
      </c>
      <c r="I367" s="903">
        <v>44041</v>
      </c>
      <c r="J367" s="903" t="s">
        <v>4194</v>
      </c>
      <c r="K367" s="902">
        <v>44044</v>
      </c>
      <c r="L367" s="830">
        <v>24</v>
      </c>
      <c r="M367" s="830">
        <v>0</v>
      </c>
      <c r="N367" s="830">
        <v>2</v>
      </c>
      <c r="O367" s="895">
        <v>0</v>
      </c>
      <c r="P367" s="903">
        <v>44088</v>
      </c>
      <c r="Q367" s="902"/>
      <c r="R367" s="903" t="s">
        <v>95</v>
      </c>
      <c r="S367" s="902" t="s">
        <v>95</v>
      </c>
      <c r="T367" s="895" t="s">
        <v>509</v>
      </c>
      <c r="U367" s="1859">
        <v>32077</v>
      </c>
      <c r="V367" s="830">
        <v>14</v>
      </c>
      <c r="W367" s="895">
        <v>0</v>
      </c>
      <c r="X367" s="902">
        <v>44118</v>
      </c>
      <c r="Y367" s="1935">
        <v>3</v>
      </c>
      <c r="Z367" s="903">
        <v>44124</v>
      </c>
      <c r="AA367" s="902">
        <v>44127</v>
      </c>
      <c r="AB367" s="902"/>
      <c r="AC367" s="904"/>
      <c r="AD367" s="1973" t="s">
        <v>4215</v>
      </c>
    </row>
    <row r="368" spans="1:30" s="656" customFormat="1" ht="15" customHeight="1" x14ac:dyDescent="0.2">
      <c r="A368" s="1978" t="s">
        <v>4176</v>
      </c>
      <c r="B368" s="895">
        <v>55574</v>
      </c>
      <c r="C368" s="1933">
        <v>32079</v>
      </c>
      <c r="D368" s="895">
        <v>117</v>
      </c>
      <c r="E368" s="904" t="s">
        <v>4222</v>
      </c>
      <c r="F368" s="1979" t="s">
        <v>4157</v>
      </c>
      <c r="G368" s="1934">
        <v>44027</v>
      </c>
      <c r="H368" s="903">
        <v>44054</v>
      </c>
      <c r="I368" s="903">
        <v>44062</v>
      </c>
      <c r="J368" s="903" t="s">
        <v>4223</v>
      </c>
      <c r="K368" s="902">
        <v>44064</v>
      </c>
      <c r="L368" s="830">
        <v>33</v>
      </c>
      <c r="M368" s="830">
        <v>0</v>
      </c>
      <c r="N368" s="830">
        <v>5</v>
      </c>
      <c r="O368" s="895">
        <v>0</v>
      </c>
      <c r="P368" s="903">
        <v>44085</v>
      </c>
      <c r="Q368" s="902"/>
      <c r="R368" s="903" t="s">
        <v>95</v>
      </c>
      <c r="S368" s="902" t="s">
        <v>95</v>
      </c>
      <c r="T368" s="895" t="s">
        <v>509</v>
      </c>
      <c r="U368" s="1859">
        <v>32079</v>
      </c>
      <c r="V368" s="830">
        <v>69</v>
      </c>
      <c r="W368" s="895">
        <v>0</v>
      </c>
      <c r="X368" s="902">
        <v>44118</v>
      </c>
      <c r="Y368" s="1935">
        <v>3</v>
      </c>
      <c r="Z368" s="903">
        <v>44124</v>
      </c>
      <c r="AA368" s="902">
        <v>44127</v>
      </c>
      <c r="AB368" s="902"/>
      <c r="AC368" s="904"/>
      <c r="AD368" s="1973" t="s">
        <v>4215</v>
      </c>
    </row>
    <row r="369" spans="1:33" s="656" customFormat="1" ht="15" customHeight="1" x14ac:dyDescent="0.2">
      <c r="A369" s="1978" t="s">
        <v>4176</v>
      </c>
      <c r="B369" s="895">
        <v>55574</v>
      </c>
      <c r="C369" s="1933">
        <v>32063</v>
      </c>
      <c r="D369" s="895">
        <v>105</v>
      </c>
      <c r="E369" s="904" t="s">
        <v>4224</v>
      </c>
      <c r="F369" s="1979" t="s">
        <v>1075</v>
      </c>
      <c r="G369" s="1934">
        <v>44050</v>
      </c>
      <c r="H369" s="903">
        <v>44053</v>
      </c>
      <c r="I369" s="903">
        <v>44053</v>
      </c>
      <c r="J369" s="903" t="s">
        <v>4188</v>
      </c>
      <c r="K369" s="902">
        <v>44056</v>
      </c>
      <c r="L369" s="830">
        <v>52</v>
      </c>
      <c r="M369" s="830">
        <v>0</v>
      </c>
      <c r="N369" s="830">
        <v>4</v>
      </c>
      <c r="O369" s="830">
        <v>0</v>
      </c>
      <c r="P369" s="903">
        <v>44099</v>
      </c>
      <c r="Q369" s="902"/>
      <c r="R369" s="903" t="s">
        <v>95</v>
      </c>
      <c r="S369" s="902" t="s">
        <v>95</v>
      </c>
      <c r="T369" s="895" t="s">
        <v>509</v>
      </c>
      <c r="U369" s="1859">
        <v>32063</v>
      </c>
      <c r="V369" s="830">
        <v>69</v>
      </c>
      <c r="W369" s="830">
        <v>0</v>
      </c>
      <c r="X369" s="902">
        <v>44132</v>
      </c>
      <c r="Y369" s="1935">
        <v>1</v>
      </c>
      <c r="Z369" s="903">
        <v>44138</v>
      </c>
      <c r="AA369" s="902">
        <v>44141</v>
      </c>
      <c r="AB369" s="902"/>
      <c r="AC369" s="904"/>
      <c r="AD369" s="1973" t="s">
        <v>4215</v>
      </c>
    </row>
    <row r="370" spans="1:33" s="656" customFormat="1" ht="15" customHeight="1" x14ac:dyDescent="0.2">
      <c r="A370" s="1978" t="s">
        <v>4176</v>
      </c>
      <c r="B370" s="895">
        <v>55574</v>
      </c>
      <c r="C370" s="1933">
        <v>32064</v>
      </c>
      <c r="D370" s="895">
        <v>106</v>
      </c>
      <c r="E370" s="904" t="s">
        <v>4225</v>
      </c>
      <c r="F370" s="1979" t="s">
        <v>414</v>
      </c>
      <c r="G370" s="1934">
        <v>44033</v>
      </c>
      <c r="H370" s="903">
        <v>44054</v>
      </c>
      <c r="I370" s="903">
        <v>44056</v>
      </c>
      <c r="J370" s="903" t="s">
        <v>4226</v>
      </c>
      <c r="K370" s="902">
        <v>44058</v>
      </c>
      <c r="L370" s="830">
        <v>171</v>
      </c>
      <c r="M370" s="830">
        <v>0</v>
      </c>
      <c r="N370" s="830">
        <v>340</v>
      </c>
      <c r="O370" s="830">
        <v>0</v>
      </c>
      <c r="P370" s="903">
        <v>44105</v>
      </c>
      <c r="Q370" s="902"/>
      <c r="R370" s="903" t="s">
        <v>95</v>
      </c>
      <c r="S370" s="902" t="s">
        <v>95</v>
      </c>
      <c r="T370" s="895" t="s">
        <v>509</v>
      </c>
      <c r="U370" s="1859">
        <v>32064</v>
      </c>
      <c r="V370" s="830">
        <v>393</v>
      </c>
      <c r="W370" s="830">
        <v>0</v>
      </c>
      <c r="X370" s="902">
        <v>44132</v>
      </c>
      <c r="Y370" s="1935">
        <v>1</v>
      </c>
      <c r="Z370" s="903">
        <v>44138</v>
      </c>
      <c r="AA370" s="902">
        <v>44141</v>
      </c>
      <c r="AB370" s="902"/>
      <c r="AC370" s="904"/>
      <c r="AD370" s="1973" t="s">
        <v>4215</v>
      </c>
    </row>
    <row r="371" spans="1:33" s="656" customFormat="1" ht="15" customHeight="1" x14ac:dyDescent="0.2">
      <c r="A371" s="1978" t="s">
        <v>4176</v>
      </c>
      <c r="B371" s="895">
        <v>55574</v>
      </c>
      <c r="C371" s="1933">
        <v>32065</v>
      </c>
      <c r="D371" s="895" t="s">
        <v>2653</v>
      </c>
      <c r="E371" s="904" t="s">
        <v>4227</v>
      </c>
      <c r="F371" s="1979" t="s">
        <v>4228</v>
      </c>
      <c r="G371" s="1934">
        <v>44036</v>
      </c>
      <c r="H371" s="903">
        <v>44034</v>
      </c>
      <c r="I371" s="903">
        <v>44041</v>
      </c>
      <c r="J371" s="903" t="s">
        <v>4194</v>
      </c>
      <c r="K371" s="902">
        <v>44044</v>
      </c>
      <c r="L371" s="830">
        <v>28</v>
      </c>
      <c r="M371" s="830">
        <v>0</v>
      </c>
      <c r="N371" s="830">
        <v>16</v>
      </c>
      <c r="O371" s="830">
        <v>0</v>
      </c>
      <c r="P371" s="903">
        <v>44092</v>
      </c>
      <c r="Q371" s="902"/>
      <c r="R371" s="903" t="s">
        <v>95</v>
      </c>
      <c r="S371" s="902" t="s">
        <v>95</v>
      </c>
      <c r="T371" s="895" t="s">
        <v>509</v>
      </c>
      <c r="U371" s="1859">
        <v>32065</v>
      </c>
      <c r="V371" s="830">
        <v>6</v>
      </c>
      <c r="W371" s="830">
        <v>0</v>
      </c>
      <c r="X371" s="902">
        <v>44132</v>
      </c>
      <c r="Y371" s="1935">
        <v>1</v>
      </c>
      <c r="Z371" s="903">
        <v>44138</v>
      </c>
      <c r="AA371" s="902">
        <v>44141</v>
      </c>
      <c r="AB371" s="902"/>
      <c r="AC371" s="904"/>
      <c r="AD371" s="1973" t="s">
        <v>4215</v>
      </c>
    </row>
    <row r="372" spans="1:33" s="656" customFormat="1" ht="42.75" x14ac:dyDescent="0.2">
      <c r="A372" s="1978" t="s">
        <v>4176</v>
      </c>
      <c r="B372" s="895">
        <v>55574</v>
      </c>
      <c r="C372" s="1933">
        <v>32066</v>
      </c>
      <c r="D372" s="895">
        <v>107</v>
      </c>
      <c r="E372" s="904" t="s">
        <v>4229</v>
      </c>
      <c r="F372" s="1979" t="s">
        <v>2473</v>
      </c>
      <c r="G372" s="1934">
        <v>44050</v>
      </c>
      <c r="H372" s="903">
        <v>44091</v>
      </c>
      <c r="I372" s="903">
        <v>44093</v>
      </c>
      <c r="J372" s="903" t="s">
        <v>4230</v>
      </c>
      <c r="K372" s="902">
        <v>44096</v>
      </c>
      <c r="L372" s="830">
        <v>167</v>
      </c>
      <c r="M372" s="830">
        <v>0</v>
      </c>
      <c r="N372" s="830">
        <v>74</v>
      </c>
      <c r="O372" s="830">
        <v>0</v>
      </c>
      <c r="P372" s="903">
        <v>44120</v>
      </c>
      <c r="Q372" s="902"/>
      <c r="R372" s="903" t="s">
        <v>95</v>
      </c>
      <c r="S372" s="902" t="s">
        <v>95</v>
      </c>
      <c r="T372" s="895" t="s">
        <v>509</v>
      </c>
      <c r="U372" s="1859">
        <v>32066</v>
      </c>
      <c r="V372" s="830">
        <v>221</v>
      </c>
      <c r="W372" s="830">
        <v>0</v>
      </c>
      <c r="X372" s="902">
        <v>44132</v>
      </c>
      <c r="Y372" s="1935">
        <v>1</v>
      </c>
      <c r="Z372" s="903">
        <v>44138</v>
      </c>
      <c r="AA372" s="902">
        <v>44141</v>
      </c>
      <c r="AB372" s="902"/>
      <c r="AC372" s="904"/>
      <c r="AD372" s="1973" t="s">
        <v>4215</v>
      </c>
    </row>
    <row r="373" spans="1:33" s="656" customFormat="1" ht="15" customHeight="1" x14ac:dyDescent="0.2">
      <c r="A373" s="1978" t="s">
        <v>4176</v>
      </c>
      <c r="B373" s="895">
        <v>55574</v>
      </c>
      <c r="C373" s="1933">
        <v>32083</v>
      </c>
      <c r="D373" s="895">
        <v>130</v>
      </c>
      <c r="E373" s="904" t="s">
        <v>4231</v>
      </c>
      <c r="F373" s="1979" t="s">
        <v>696</v>
      </c>
      <c r="G373" s="1934">
        <v>44027</v>
      </c>
      <c r="H373" s="903">
        <v>44034</v>
      </c>
      <c r="I373" s="903">
        <v>44039</v>
      </c>
      <c r="J373" s="903" t="s">
        <v>4190</v>
      </c>
      <c r="K373" s="902">
        <v>44044</v>
      </c>
      <c r="L373" s="830">
        <v>66</v>
      </c>
      <c r="M373" s="830">
        <v>0</v>
      </c>
      <c r="N373" s="830">
        <v>25</v>
      </c>
      <c r="O373" s="895">
        <v>0</v>
      </c>
      <c r="P373" s="903">
        <v>44063</v>
      </c>
      <c r="Q373" s="902"/>
      <c r="R373" s="903" t="s">
        <v>95</v>
      </c>
      <c r="S373" s="902" t="s">
        <v>95</v>
      </c>
      <c r="T373" s="895" t="s">
        <v>509</v>
      </c>
      <c r="U373" s="1859">
        <v>32083</v>
      </c>
      <c r="V373" s="830">
        <v>80</v>
      </c>
      <c r="W373" s="895">
        <v>0</v>
      </c>
      <c r="X373" s="902">
        <v>44088</v>
      </c>
      <c r="Y373" s="1935">
        <v>5</v>
      </c>
      <c r="Z373" s="903"/>
      <c r="AA373" s="902">
        <v>44085</v>
      </c>
      <c r="AB373" s="902"/>
      <c r="AC373" s="904"/>
      <c r="AD373" s="1973" t="s">
        <v>29</v>
      </c>
    </row>
    <row r="374" spans="1:33" s="656" customFormat="1" ht="15" customHeight="1" x14ac:dyDescent="0.2">
      <c r="A374" s="1978" t="s">
        <v>4176</v>
      </c>
      <c r="B374" s="895">
        <v>55574</v>
      </c>
      <c r="C374" s="1933">
        <v>32085</v>
      </c>
      <c r="D374" s="895">
        <v>131</v>
      </c>
      <c r="E374" s="904" t="s">
        <v>4232</v>
      </c>
      <c r="F374" s="1979" t="s">
        <v>4233</v>
      </c>
      <c r="G374" s="1934">
        <v>44027</v>
      </c>
      <c r="H374" s="903">
        <v>44034</v>
      </c>
      <c r="I374" s="903">
        <v>44036</v>
      </c>
      <c r="J374" s="903" t="s">
        <v>4210</v>
      </c>
      <c r="K374" s="902">
        <v>44044</v>
      </c>
      <c r="L374" s="830">
        <v>38</v>
      </c>
      <c r="M374" s="830">
        <v>0</v>
      </c>
      <c r="N374" s="830">
        <v>3</v>
      </c>
      <c r="O374" s="895">
        <v>0</v>
      </c>
      <c r="P374" s="903">
        <v>44055</v>
      </c>
      <c r="Q374" s="902"/>
      <c r="R374" s="903" t="s">
        <v>95</v>
      </c>
      <c r="S374" s="902" t="s">
        <v>95</v>
      </c>
      <c r="T374" s="895" t="s">
        <v>509</v>
      </c>
      <c r="U374" s="1859">
        <v>32085</v>
      </c>
      <c r="V374" s="830">
        <v>60</v>
      </c>
      <c r="W374" s="895">
        <v>0</v>
      </c>
      <c r="X374" s="902">
        <v>44081</v>
      </c>
      <c r="Y374" s="1935">
        <v>5</v>
      </c>
      <c r="Z374" s="903"/>
      <c r="AA374" s="902">
        <v>44085</v>
      </c>
      <c r="AB374" s="902"/>
      <c r="AC374" s="904"/>
      <c r="AD374" s="1973" t="s">
        <v>29</v>
      </c>
    </row>
    <row r="375" spans="1:33" s="656" customFormat="1" ht="28.5" x14ac:dyDescent="0.2">
      <c r="A375" s="1978" t="s">
        <v>4176</v>
      </c>
      <c r="B375" s="895">
        <v>55574</v>
      </c>
      <c r="C375" s="1933">
        <v>32088</v>
      </c>
      <c r="D375" s="895">
        <v>134</v>
      </c>
      <c r="E375" s="904" t="s">
        <v>4234</v>
      </c>
      <c r="F375" s="1979" t="s">
        <v>4235</v>
      </c>
      <c r="G375" s="1934">
        <v>44027</v>
      </c>
      <c r="H375" s="903">
        <v>44035</v>
      </c>
      <c r="I375" s="903">
        <v>44036</v>
      </c>
      <c r="J375" s="903" t="s">
        <v>4210</v>
      </c>
      <c r="K375" s="902">
        <v>44044</v>
      </c>
      <c r="L375" s="830">
        <v>24</v>
      </c>
      <c r="M375" s="830">
        <v>0</v>
      </c>
      <c r="N375" s="830">
        <v>3</v>
      </c>
      <c r="O375" s="895">
        <v>0</v>
      </c>
      <c r="P375" s="903">
        <v>44050</v>
      </c>
      <c r="Q375" s="902"/>
      <c r="R375" s="903" t="s">
        <v>95</v>
      </c>
      <c r="S375" s="902" t="s">
        <v>95</v>
      </c>
      <c r="T375" s="895" t="s">
        <v>509</v>
      </c>
      <c r="U375" s="1859">
        <v>32088</v>
      </c>
      <c r="V375" s="830">
        <v>49</v>
      </c>
      <c r="W375" s="895">
        <v>0</v>
      </c>
      <c r="X375" s="902">
        <v>44081</v>
      </c>
      <c r="Y375" s="1935">
        <v>6</v>
      </c>
      <c r="Z375" s="903"/>
      <c r="AA375" s="902">
        <v>44085</v>
      </c>
      <c r="AB375" s="902"/>
      <c r="AC375" s="904"/>
      <c r="AD375" s="1973" t="s">
        <v>29</v>
      </c>
    </row>
    <row r="376" spans="1:33" s="656" customFormat="1" ht="15" customHeight="1" x14ac:dyDescent="0.2">
      <c r="A376" s="1978" t="s">
        <v>4176</v>
      </c>
      <c r="B376" s="895">
        <v>55574</v>
      </c>
      <c r="C376" s="1933">
        <v>32089</v>
      </c>
      <c r="D376" s="895">
        <v>135</v>
      </c>
      <c r="E376" s="904" t="s">
        <v>4236</v>
      </c>
      <c r="F376" s="1979" t="s">
        <v>696</v>
      </c>
      <c r="G376" s="1934">
        <v>44027</v>
      </c>
      <c r="H376" s="903">
        <v>44034</v>
      </c>
      <c r="I376" s="903">
        <v>44039</v>
      </c>
      <c r="J376" s="903" t="s">
        <v>4190</v>
      </c>
      <c r="K376" s="902">
        <v>44044</v>
      </c>
      <c r="L376" s="830">
        <v>106</v>
      </c>
      <c r="M376" s="830">
        <v>0</v>
      </c>
      <c r="N376" s="830">
        <v>25</v>
      </c>
      <c r="O376" s="895">
        <v>0</v>
      </c>
      <c r="P376" s="903">
        <v>44063</v>
      </c>
      <c r="Q376" s="902"/>
      <c r="R376" s="903" t="s">
        <v>95</v>
      </c>
      <c r="S376" s="902" t="s">
        <v>95</v>
      </c>
      <c r="T376" s="895" t="s">
        <v>509</v>
      </c>
      <c r="U376" s="1859">
        <v>32089</v>
      </c>
      <c r="V376" s="830">
        <v>79</v>
      </c>
      <c r="W376" s="895">
        <v>0</v>
      </c>
      <c r="X376" s="902">
        <v>44088</v>
      </c>
      <c r="Y376" s="1935">
        <v>6</v>
      </c>
      <c r="Z376" s="903"/>
      <c r="AA376" s="902">
        <v>44085</v>
      </c>
      <c r="AB376" s="902"/>
      <c r="AC376" s="904"/>
      <c r="AD376" s="1973" t="s">
        <v>29</v>
      </c>
    </row>
    <row r="377" spans="1:33" s="656" customFormat="1" ht="15" customHeight="1" x14ac:dyDescent="0.2">
      <c r="A377" s="1978" t="s">
        <v>4176</v>
      </c>
      <c r="B377" s="895">
        <v>55574</v>
      </c>
      <c r="C377" s="1933">
        <v>32080</v>
      </c>
      <c r="D377" s="895">
        <v>120</v>
      </c>
      <c r="E377" s="904" t="s">
        <v>4237</v>
      </c>
      <c r="F377" s="1979" t="s">
        <v>208</v>
      </c>
      <c r="G377" s="1934">
        <v>44027</v>
      </c>
      <c r="H377" s="903">
        <v>44033</v>
      </c>
      <c r="I377" s="903">
        <v>44036</v>
      </c>
      <c r="J377" s="903" t="s">
        <v>4210</v>
      </c>
      <c r="K377" s="902">
        <v>44044</v>
      </c>
      <c r="L377" s="830">
        <v>37</v>
      </c>
      <c r="M377" s="830">
        <v>0</v>
      </c>
      <c r="N377" s="830">
        <v>3</v>
      </c>
      <c r="O377" s="895">
        <v>0</v>
      </c>
      <c r="P377" s="903">
        <v>44049</v>
      </c>
      <c r="Q377" s="902"/>
      <c r="R377" s="903" t="s">
        <v>95</v>
      </c>
      <c r="S377" s="902" t="s">
        <v>95</v>
      </c>
      <c r="T377" s="895" t="s">
        <v>509</v>
      </c>
      <c r="U377" s="1859">
        <v>32080</v>
      </c>
      <c r="V377" s="830">
        <v>68</v>
      </c>
      <c r="W377" s="895">
        <v>0</v>
      </c>
      <c r="X377" s="902">
        <v>44081</v>
      </c>
      <c r="Y377" s="1935"/>
      <c r="Z377" s="903"/>
      <c r="AA377" s="902">
        <v>44085</v>
      </c>
      <c r="AB377" s="902"/>
      <c r="AC377" s="904"/>
      <c r="AD377" s="1973" t="s">
        <v>29</v>
      </c>
    </row>
    <row r="378" spans="1:33" s="656" customFormat="1" ht="15" customHeight="1" x14ac:dyDescent="0.2">
      <c r="A378" s="1978" t="s">
        <v>4176</v>
      </c>
      <c r="B378" s="895">
        <v>55574</v>
      </c>
      <c r="C378" s="1933">
        <v>32086</v>
      </c>
      <c r="D378" s="895">
        <v>132</v>
      </c>
      <c r="E378" s="904" t="s">
        <v>4238</v>
      </c>
      <c r="F378" s="1979" t="s">
        <v>4239</v>
      </c>
      <c r="G378" s="1934">
        <v>44027</v>
      </c>
      <c r="H378" s="903">
        <v>44034</v>
      </c>
      <c r="I378" s="903">
        <v>44036</v>
      </c>
      <c r="J378" s="903" t="s">
        <v>4210</v>
      </c>
      <c r="K378" s="902">
        <v>44044</v>
      </c>
      <c r="L378" s="830">
        <v>31</v>
      </c>
      <c r="M378" s="830">
        <v>0</v>
      </c>
      <c r="N378" s="830">
        <v>3</v>
      </c>
      <c r="O378" s="895">
        <v>0</v>
      </c>
      <c r="P378" s="903">
        <v>44055</v>
      </c>
      <c r="Q378" s="902"/>
      <c r="R378" s="903" t="s">
        <v>95</v>
      </c>
      <c r="S378" s="902" t="s">
        <v>95</v>
      </c>
      <c r="T378" s="895" t="s">
        <v>509</v>
      </c>
      <c r="U378" s="1859">
        <v>32086</v>
      </c>
      <c r="V378" s="830">
        <v>60</v>
      </c>
      <c r="W378" s="895">
        <v>0</v>
      </c>
      <c r="X378" s="902">
        <v>44081</v>
      </c>
      <c r="Y378" s="1935"/>
      <c r="Z378" s="903"/>
      <c r="AA378" s="902">
        <v>44085</v>
      </c>
      <c r="AB378" s="902"/>
      <c r="AC378" s="904"/>
      <c r="AD378" s="1973" t="s">
        <v>29</v>
      </c>
    </row>
    <row r="379" spans="1:33" s="656" customFormat="1" ht="15" customHeight="1" x14ac:dyDescent="0.2">
      <c r="A379" s="1978" t="s">
        <v>4176</v>
      </c>
      <c r="B379" s="895">
        <v>55574</v>
      </c>
      <c r="C379" s="1933">
        <v>32087</v>
      </c>
      <c r="D379" s="895">
        <v>133</v>
      </c>
      <c r="E379" s="904" t="s">
        <v>4240</v>
      </c>
      <c r="F379" s="1979" t="s">
        <v>4239</v>
      </c>
      <c r="G379" s="1934">
        <v>44027</v>
      </c>
      <c r="H379" s="903">
        <v>44035</v>
      </c>
      <c r="I379" s="903">
        <v>44036</v>
      </c>
      <c r="J379" s="903" t="s">
        <v>4210</v>
      </c>
      <c r="K379" s="902">
        <v>44044</v>
      </c>
      <c r="L379" s="830">
        <v>41</v>
      </c>
      <c r="M379" s="830">
        <v>0</v>
      </c>
      <c r="N379" s="830">
        <v>7</v>
      </c>
      <c r="O379" s="895">
        <v>0</v>
      </c>
      <c r="P379" s="903">
        <v>44055</v>
      </c>
      <c r="Q379" s="902"/>
      <c r="R379" s="903" t="s">
        <v>95</v>
      </c>
      <c r="S379" s="902" t="s">
        <v>95</v>
      </c>
      <c r="T379" s="895" t="s">
        <v>509</v>
      </c>
      <c r="U379" s="1859">
        <v>32087</v>
      </c>
      <c r="V379" s="830">
        <v>61</v>
      </c>
      <c r="W379" s="895">
        <v>0</v>
      </c>
      <c r="X379" s="902">
        <v>44081</v>
      </c>
      <c r="Y379" s="1935"/>
      <c r="Z379" s="903"/>
      <c r="AA379" s="902">
        <v>44085</v>
      </c>
      <c r="AB379" s="902"/>
      <c r="AC379" s="904"/>
      <c r="AD379" s="1973" t="s">
        <v>29</v>
      </c>
    </row>
    <row r="380" spans="1:33" x14ac:dyDescent="0.25">
      <c r="A380" s="1880"/>
      <c r="B380" s="895"/>
      <c r="C380" s="1938"/>
      <c r="D380" s="895" t="s">
        <v>1656</v>
      </c>
      <c r="E380" s="904"/>
      <c r="F380" s="929"/>
      <c r="G380" s="1934"/>
      <c r="H380" s="903"/>
      <c r="I380" s="903"/>
      <c r="J380" s="903"/>
      <c r="K380" s="902"/>
      <c r="L380" s="830"/>
      <c r="M380" s="830"/>
      <c r="N380" s="830"/>
      <c r="O380" s="895"/>
      <c r="P380" s="903"/>
      <c r="Q380" s="902"/>
      <c r="R380" s="903"/>
      <c r="S380" s="902"/>
      <c r="T380" s="895"/>
      <c r="U380" s="895"/>
      <c r="V380" s="830"/>
      <c r="W380" s="895"/>
      <c r="X380" s="902"/>
      <c r="Y380" s="1935"/>
      <c r="Z380" s="903"/>
      <c r="AA380" s="902"/>
      <c r="AB380" s="902"/>
      <c r="AC380" s="904"/>
      <c r="AD380" s="1973"/>
      <c r="AE380" s="656"/>
      <c r="AF380" s="656"/>
      <c r="AG380" s="656"/>
    </row>
    <row r="381" spans="1:33" s="656" customFormat="1" ht="17.25" customHeigh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 s="656" customFormat="1" ht="17.25" customHeight="1" x14ac:dyDescent="0.2">
      <c r="A382" s="1980" t="s">
        <v>4241</v>
      </c>
      <c r="B382" s="895">
        <v>55792</v>
      </c>
      <c r="C382" s="1933">
        <v>32320</v>
      </c>
      <c r="D382" s="895">
        <v>301</v>
      </c>
      <c r="E382" s="1981" t="s">
        <v>4242</v>
      </c>
      <c r="F382" s="929" t="s">
        <v>4243</v>
      </c>
      <c r="G382" s="1934">
        <v>44105</v>
      </c>
      <c r="H382" s="903">
        <v>44141</v>
      </c>
      <c r="I382" s="903">
        <v>44148</v>
      </c>
      <c r="J382" s="903" t="s">
        <v>4244</v>
      </c>
      <c r="K382" s="902">
        <v>44151</v>
      </c>
      <c r="L382" s="830">
        <v>73</v>
      </c>
      <c r="M382" s="830">
        <v>0</v>
      </c>
      <c r="N382" s="830">
        <v>24</v>
      </c>
      <c r="O382" s="830">
        <v>1</v>
      </c>
      <c r="P382" s="903">
        <v>44169</v>
      </c>
      <c r="Q382" s="902"/>
      <c r="R382" s="903" t="s">
        <v>95</v>
      </c>
      <c r="S382" s="902" t="s">
        <v>95</v>
      </c>
      <c r="T382" s="895" t="s">
        <v>509</v>
      </c>
      <c r="U382" s="1859">
        <v>32320</v>
      </c>
      <c r="V382" s="830">
        <v>58</v>
      </c>
      <c r="W382" s="830">
        <v>0</v>
      </c>
      <c r="X382" s="902"/>
      <c r="Y382" s="1935">
        <v>1</v>
      </c>
      <c r="Z382" s="903"/>
      <c r="AA382" s="902">
        <v>44186</v>
      </c>
      <c r="AB382" s="902"/>
      <c r="AC382" s="904"/>
      <c r="AD382" s="1973" t="s">
        <v>4245</v>
      </c>
    </row>
    <row r="383" spans="1:33" s="656" customFormat="1" ht="17.25" customHeight="1" x14ac:dyDescent="0.25">
      <c r="A383" s="1980" t="s">
        <v>4241</v>
      </c>
      <c r="B383" s="895">
        <v>55792</v>
      </c>
      <c r="C383" s="56">
        <v>32321</v>
      </c>
      <c r="D383" s="895">
        <v>302</v>
      </c>
      <c r="E383" s="1981" t="s">
        <v>4246</v>
      </c>
      <c r="F383" s="929" t="s">
        <v>4247</v>
      </c>
      <c r="G383" s="1934">
        <v>44152</v>
      </c>
      <c r="H383" s="903">
        <v>44155</v>
      </c>
      <c r="I383" s="903">
        <v>44158</v>
      </c>
      <c r="J383" s="903" t="s">
        <v>4248</v>
      </c>
      <c r="K383" s="902">
        <v>44160</v>
      </c>
      <c r="L383" s="830">
        <v>32</v>
      </c>
      <c r="M383" s="830">
        <v>0</v>
      </c>
      <c r="N383" s="830">
        <v>15</v>
      </c>
      <c r="O383" s="830">
        <v>0</v>
      </c>
      <c r="P383" s="903">
        <v>44183</v>
      </c>
      <c r="Q383" s="902"/>
      <c r="R383" s="903" t="s">
        <v>95</v>
      </c>
      <c r="S383" s="902" t="s">
        <v>95</v>
      </c>
      <c r="T383" s="895" t="s">
        <v>509</v>
      </c>
      <c r="U383" s="1859">
        <v>32321</v>
      </c>
      <c r="V383" s="830">
        <v>63</v>
      </c>
      <c r="W383" s="830">
        <v>0</v>
      </c>
      <c r="X383" s="902"/>
      <c r="Y383" s="1935">
        <v>1</v>
      </c>
      <c r="Z383" s="903"/>
      <c r="AA383" s="902">
        <v>44186</v>
      </c>
      <c r="AB383" s="902"/>
      <c r="AC383" s="904"/>
      <c r="AD383" s="1973" t="s">
        <v>4245</v>
      </c>
    </row>
    <row r="384" spans="1:33" s="656" customFormat="1" ht="17.25" customHeight="1" x14ac:dyDescent="0.2">
      <c r="A384" s="1980" t="s">
        <v>4241</v>
      </c>
      <c r="B384" s="895">
        <v>55792</v>
      </c>
      <c r="C384" s="1933">
        <v>32322</v>
      </c>
      <c r="D384" s="895">
        <v>303</v>
      </c>
      <c r="E384" s="1981" t="s">
        <v>4249</v>
      </c>
      <c r="F384" s="929" t="s">
        <v>4250</v>
      </c>
      <c r="G384" s="1934">
        <v>44105</v>
      </c>
      <c r="H384" s="903">
        <v>44141</v>
      </c>
      <c r="I384" s="903">
        <v>44148</v>
      </c>
      <c r="J384" s="903" t="s">
        <v>4244</v>
      </c>
      <c r="K384" s="902">
        <v>44151</v>
      </c>
      <c r="L384" s="830">
        <v>73</v>
      </c>
      <c r="M384" s="830">
        <v>0</v>
      </c>
      <c r="N384" s="830">
        <v>24</v>
      </c>
      <c r="O384" s="830">
        <v>1</v>
      </c>
      <c r="P384" s="903">
        <v>44169</v>
      </c>
      <c r="Q384" s="902"/>
      <c r="R384" s="903" t="s">
        <v>95</v>
      </c>
      <c r="S384" s="902" t="s">
        <v>95</v>
      </c>
      <c r="T384" s="895" t="s">
        <v>509</v>
      </c>
      <c r="U384" s="1859">
        <v>32322</v>
      </c>
      <c r="V384" s="830">
        <v>58</v>
      </c>
      <c r="W384" s="830">
        <v>0</v>
      </c>
      <c r="X384" s="902"/>
      <c r="Y384" s="1935">
        <v>1</v>
      </c>
      <c r="Z384" s="903"/>
      <c r="AA384" s="902">
        <v>44186</v>
      </c>
      <c r="AB384" s="902"/>
      <c r="AC384" s="904"/>
      <c r="AD384" s="1973" t="s">
        <v>4245</v>
      </c>
    </row>
    <row r="385" spans="1:33" s="656" customFormat="1" ht="17.25" customHeight="1" x14ac:dyDescent="0.25">
      <c r="A385" s="1980" t="s">
        <v>4241</v>
      </c>
      <c r="B385" s="895">
        <v>55792</v>
      </c>
      <c r="C385" s="170">
        <v>32323</v>
      </c>
      <c r="D385" s="895">
        <v>304</v>
      </c>
      <c r="E385" s="1981" t="s">
        <v>4251</v>
      </c>
      <c r="F385" s="929" t="s">
        <v>4252</v>
      </c>
      <c r="G385" s="1934">
        <v>44152</v>
      </c>
      <c r="H385" s="903">
        <v>44155</v>
      </c>
      <c r="I385" s="903">
        <v>44158</v>
      </c>
      <c r="J385" s="903" t="s">
        <v>4248</v>
      </c>
      <c r="K385" s="902">
        <v>44160</v>
      </c>
      <c r="L385" s="830">
        <v>31</v>
      </c>
      <c r="M385" s="830">
        <v>0</v>
      </c>
      <c r="N385" s="830">
        <v>13</v>
      </c>
      <c r="O385" s="830">
        <v>0</v>
      </c>
      <c r="P385" s="903">
        <v>44183</v>
      </c>
      <c r="Q385" s="902"/>
      <c r="R385" s="903" t="s">
        <v>95</v>
      </c>
      <c r="S385" s="902" t="s">
        <v>95</v>
      </c>
      <c r="T385" s="895" t="s">
        <v>509</v>
      </c>
      <c r="U385" s="1859">
        <v>32323</v>
      </c>
      <c r="V385" s="830">
        <v>62</v>
      </c>
      <c r="W385" s="830">
        <v>0</v>
      </c>
      <c r="X385" s="902"/>
      <c r="Y385" s="1935">
        <v>1</v>
      </c>
      <c r="Z385" s="903"/>
      <c r="AA385" s="902">
        <v>44186</v>
      </c>
      <c r="AB385" s="902"/>
      <c r="AC385" s="904"/>
      <c r="AD385" s="1973" t="s">
        <v>4245</v>
      </c>
    </row>
    <row r="386" spans="1:33" s="656" customFormat="1" ht="17.25" customHeight="1" x14ac:dyDescent="0.2">
      <c r="A386" s="1980" t="s">
        <v>4241</v>
      </c>
      <c r="B386" s="895">
        <v>55792</v>
      </c>
      <c r="C386" s="1933">
        <v>32326</v>
      </c>
      <c r="D386" s="895">
        <v>307</v>
      </c>
      <c r="E386" s="1981" t="s">
        <v>4253</v>
      </c>
      <c r="F386" s="929" t="s">
        <v>4254</v>
      </c>
      <c r="G386" s="1934">
        <v>44152</v>
      </c>
      <c r="H386" s="903">
        <v>44153</v>
      </c>
      <c r="I386" s="903">
        <v>44153</v>
      </c>
      <c r="J386" s="903" t="s">
        <v>4255</v>
      </c>
      <c r="K386" s="902">
        <v>44155</v>
      </c>
      <c r="L386" s="830">
        <v>147</v>
      </c>
      <c r="M386" s="830">
        <v>0</v>
      </c>
      <c r="N386" s="830">
        <v>82</v>
      </c>
      <c r="O386" s="830">
        <v>2</v>
      </c>
      <c r="P386" s="903">
        <v>44176</v>
      </c>
      <c r="Q386" s="902"/>
      <c r="R386" s="903" t="s">
        <v>95</v>
      </c>
      <c r="S386" s="902" t="s">
        <v>95</v>
      </c>
      <c r="T386" s="895" t="s">
        <v>509</v>
      </c>
      <c r="U386" s="1859">
        <v>32326</v>
      </c>
      <c r="V386" s="830">
        <v>160</v>
      </c>
      <c r="W386" s="830">
        <v>0</v>
      </c>
      <c r="X386" s="902"/>
      <c r="Y386" s="1935">
        <v>1</v>
      </c>
      <c r="Z386" s="903"/>
      <c r="AA386" s="902">
        <v>44186</v>
      </c>
      <c r="AB386" s="902"/>
      <c r="AC386" s="904"/>
      <c r="AD386" s="1973" t="s">
        <v>4245</v>
      </c>
    </row>
    <row r="387" spans="1:33" s="656" customFormat="1" ht="42.75" x14ac:dyDescent="0.25">
      <c r="A387" s="1980" t="s">
        <v>4241</v>
      </c>
      <c r="B387" s="895">
        <v>55792</v>
      </c>
      <c r="C387" s="56">
        <v>32327</v>
      </c>
      <c r="D387" s="895">
        <v>308</v>
      </c>
      <c r="E387" s="1981" t="s">
        <v>4256</v>
      </c>
      <c r="F387" s="929" t="s">
        <v>4257</v>
      </c>
      <c r="G387" s="1934">
        <v>44152</v>
      </c>
      <c r="H387" s="903">
        <v>44155</v>
      </c>
      <c r="I387" s="903">
        <v>44155</v>
      </c>
      <c r="J387" s="903" t="s">
        <v>4248</v>
      </c>
      <c r="K387" s="902">
        <v>44160</v>
      </c>
      <c r="L387" s="830">
        <v>42</v>
      </c>
      <c r="M387" s="830">
        <v>0</v>
      </c>
      <c r="N387" s="830">
        <v>15</v>
      </c>
      <c r="O387" s="830">
        <v>0</v>
      </c>
      <c r="P387" s="903">
        <v>44176</v>
      </c>
      <c r="Q387" s="902"/>
      <c r="R387" s="903" t="s">
        <v>95</v>
      </c>
      <c r="S387" s="902" t="s">
        <v>95</v>
      </c>
      <c r="T387" s="895" t="s">
        <v>509</v>
      </c>
      <c r="U387" s="1859">
        <v>32327</v>
      </c>
      <c r="V387" s="830">
        <v>72</v>
      </c>
      <c r="W387" s="830">
        <v>0</v>
      </c>
      <c r="X387" s="902"/>
      <c r="Y387" s="1935">
        <v>1</v>
      </c>
      <c r="Z387" s="903"/>
      <c r="AA387" s="902">
        <v>44186</v>
      </c>
      <c r="AB387" s="902"/>
      <c r="AC387" s="904"/>
      <c r="AD387" s="1973" t="s">
        <v>4245</v>
      </c>
    </row>
    <row r="388" spans="1:33" s="656" customFormat="1" ht="17.25" customHeight="1" x14ac:dyDescent="0.2">
      <c r="A388" s="1980" t="s">
        <v>4241</v>
      </c>
      <c r="B388" s="895">
        <v>55792</v>
      </c>
      <c r="C388" s="1933">
        <v>32343</v>
      </c>
      <c r="D388" s="895">
        <v>334</v>
      </c>
      <c r="E388" s="1981" t="s">
        <v>4258</v>
      </c>
      <c r="F388" s="929" t="s">
        <v>277</v>
      </c>
      <c r="G388" s="1934">
        <v>44105</v>
      </c>
      <c r="H388" s="903">
        <v>44103</v>
      </c>
      <c r="I388" s="903">
        <v>44110</v>
      </c>
      <c r="J388" s="903" t="s">
        <v>4259</v>
      </c>
      <c r="K388" s="902">
        <v>44117</v>
      </c>
      <c r="L388" s="830">
        <v>248</v>
      </c>
      <c r="M388" s="830">
        <v>8</v>
      </c>
      <c r="N388" s="830">
        <v>378</v>
      </c>
      <c r="O388" s="895">
        <v>0</v>
      </c>
      <c r="P388" s="903">
        <v>44155</v>
      </c>
      <c r="Q388" s="902"/>
      <c r="R388" s="903" t="s">
        <v>95</v>
      </c>
      <c r="S388" s="902" t="s">
        <v>95</v>
      </c>
      <c r="T388" s="895" t="s">
        <v>509</v>
      </c>
      <c r="U388" s="1859">
        <v>32343</v>
      </c>
      <c r="V388" s="830">
        <v>258</v>
      </c>
      <c r="W388" s="895">
        <v>40</v>
      </c>
      <c r="X388" s="902"/>
      <c r="Y388" s="1935">
        <v>5</v>
      </c>
      <c r="Z388" s="903"/>
      <c r="AA388" s="902">
        <v>44195</v>
      </c>
      <c r="AB388" s="902"/>
      <c r="AC388" s="904"/>
      <c r="AD388" s="1973"/>
    </row>
    <row r="389" spans="1:33" s="656" customFormat="1" ht="17.25" customHeight="1" x14ac:dyDescent="0.25">
      <c r="A389" s="1980" t="s">
        <v>4241</v>
      </c>
      <c r="B389" s="895">
        <v>55792</v>
      </c>
      <c r="C389" s="56">
        <v>32640</v>
      </c>
      <c r="D389" s="895" t="s">
        <v>4260</v>
      </c>
      <c r="E389" s="1981" t="s">
        <v>4261</v>
      </c>
      <c r="F389" s="929" t="s">
        <v>4262</v>
      </c>
      <c r="G389" s="1934">
        <v>44155</v>
      </c>
      <c r="H389" s="903">
        <v>44158</v>
      </c>
      <c r="I389" s="903">
        <v>44158</v>
      </c>
      <c r="J389" s="903" t="s">
        <v>4248</v>
      </c>
      <c r="K389" s="902">
        <v>44160</v>
      </c>
      <c r="L389" s="830">
        <v>40</v>
      </c>
      <c r="M389" s="830">
        <v>0</v>
      </c>
      <c r="N389" s="830">
        <v>4</v>
      </c>
      <c r="O389" s="895">
        <v>1</v>
      </c>
      <c r="P389" s="903">
        <v>44183</v>
      </c>
      <c r="Q389" s="902"/>
      <c r="R389" s="903" t="s">
        <v>95</v>
      </c>
      <c r="S389" s="902" t="s">
        <v>95</v>
      </c>
      <c r="T389" s="895" t="s">
        <v>509</v>
      </c>
      <c r="U389" s="1859">
        <v>32640</v>
      </c>
      <c r="V389" s="830">
        <v>48</v>
      </c>
      <c r="W389" s="895">
        <v>17</v>
      </c>
      <c r="X389" s="902"/>
      <c r="Y389" s="1935">
        <v>5</v>
      </c>
      <c r="Z389" s="903"/>
      <c r="AA389" s="902">
        <v>44195</v>
      </c>
      <c r="AB389" s="902"/>
      <c r="AC389" s="904"/>
      <c r="AD389" s="1973"/>
    </row>
    <row r="390" spans="1:33" s="656" customFormat="1" ht="17.25" customHeight="1" x14ac:dyDescent="0.25">
      <c r="A390" s="1980" t="s">
        <v>4241</v>
      </c>
      <c r="B390" s="895">
        <v>55792</v>
      </c>
      <c r="C390" s="56">
        <v>32341</v>
      </c>
      <c r="D390" s="895">
        <v>331</v>
      </c>
      <c r="E390" s="1981" t="s">
        <v>4263</v>
      </c>
      <c r="F390" s="929" t="s">
        <v>4264</v>
      </c>
      <c r="G390" s="1934">
        <v>44152</v>
      </c>
      <c r="H390" s="903">
        <v>44154</v>
      </c>
      <c r="I390" s="903">
        <v>44158</v>
      </c>
      <c r="J390" s="903" t="s">
        <v>4248</v>
      </c>
      <c r="K390" s="902">
        <v>44160</v>
      </c>
      <c r="L390" s="830">
        <v>59</v>
      </c>
      <c r="M390" s="830">
        <v>0</v>
      </c>
      <c r="N390" s="830">
        <v>25</v>
      </c>
      <c r="O390" s="895">
        <v>0</v>
      </c>
      <c r="P390" s="903">
        <v>44176</v>
      </c>
      <c r="Q390" s="902"/>
      <c r="R390" s="903" t="s">
        <v>95</v>
      </c>
      <c r="S390" s="902" t="s">
        <v>95</v>
      </c>
      <c r="T390" s="895" t="s">
        <v>509</v>
      </c>
      <c r="U390" s="1859">
        <v>32341</v>
      </c>
      <c r="V390" s="830">
        <v>92</v>
      </c>
      <c r="W390" s="895">
        <v>33</v>
      </c>
      <c r="X390" s="902"/>
      <c r="Y390" s="1935">
        <v>2</v>
      </c>
      <c r="Z390" s="903"/>
      <c r="AA390" s="902">
        <v>43838</v>
      </c>
      <c r="AB390" s="902"/>
      <c r="AC390" s="904"/>
      <c r="AD390" s="1973"/>
    </row>
    <row r="391" spans="1:33" s="656" customFormat="1" ht="17.25" customHeight="1" x14ac:dyDescent="0.2">
      <c r="A391" s="1980" t="s">
        <v>4241</v>
      </c>
      <c r="B391" s="895">
        <v>55792</v>
      </c>
      <c r="C391" s="1933">
        <v>32342</v>
      </c>
      <c r="D391" s="1982">
        <v>332</v>
      </c>
      <c r="E391" s="1981" t="s">
        <v>4265</v>
      </c>
      <c r="F391" s="929" t="s">
        <v>275</v>
      </c>
      <c r="G391" s="1934">
        <v>44155</v>
      </c>
      <c r="H391" s="903">
        <v>44168</v>
      </c>
      <c r="I391" s="903">
        <v>44169</v>
      </c>
      <c r="J391" s="903" t="s">
        <v>4266</v>
      </c>
      <c r="K391" s="902">
        <v>44170</v>
      </c>
      <c r="L391" s="830">
        <v>60</v>
      </c>
      <c r="M391" s="830">
        <v>0</v>
      </c>
      <c r="N391" s="830">
        <v>56</v>
      </c>
      <c r="O391" s="895">
        <v>0</v>
      </c>
      <c r="P391" s="903">
        <v>44186</v>
      </c>
      <c r="Q391" s="902"/>
      <c r="R391" s="903" t="s">
        <v>95</v>
      </c>
      <c r="S391" s="902" t="s">
        <v>95</v>
      </c>
      <c r="T391" s="895" t="s">
        <v>509</v>
      </c>
      <c r="U391" s="1859">
        <v>32342</v>
      </c>
      <c r="V391" s="830">
        <v>119</v>
      </c>
      <c r="W391" s="895">
        <v>27</v>
      </c>
      <c r="X391" s="902"/>
      <c r="Y391" s="1935">
        <v>5</v>
      </c>
      <c r="Z391" s="903"/>
      <c r="AA391" s="902">
        <v>44195</v>
      </c>
      <c r="AB391" s="902"/>
      <c r="AC391" s="904"/>
      <c r="AD391" s="1973"/>
    </row>
    <row r="392" spans="1:33" s="656" customFormat="1" ht="17.25" customHeight="1" x14ac:dyDescent="0.25">
      <c r="A392" s="1980" t="s">
        <v>4241</v>
      </c>
      <c r="B392" s="895">
        <v>55792</v>
      </c>
      <c r="C392" s="1933">
        <v>32634</v>
      </c>
      <c r="D392" s="895">
        <v>309</v>
      </c>
      <c r="E392" s="1981" t="s">
        <v>4267</v>
      </c>
      <c r="F392" s="929" t="s">
        <v>4268</v>
      </c>
      <c r="G392" s="1934">
        <v>44160</v>
      </c>
      <c r="H392" s="903">
        <v>44180</v>
      </c>
      <c r="I392" s="903">
        <v>44180</v>
      </c>
      <c r="J392" s="903" t="s">
        <v>4269</v>
      </c>
      <c r="K392" s="902">
        <v>44181</v>
      </c>
      <c r="L392" s="830">
        <v>31</v>
      </c>
      <c r="M392" s="830">
        <v>0</v>
      </c>
      <c r="N392" s="830">
        <v>8</v>
      </c>
      <c r="O392" s="830">
        <v>0</v>
      </c>
      <c r="P392" s="903">
        <v>44211</v>
      </c>
      <c r="Q392" s="902"/>
      <c r="R392" s="903" t="s">
        <v>95</v>
      </c>
      <c r="S392" s="902" t="s">
        <v>95</v>
      </c>
      <c r="T392" s="895" t="s">
        <v>509</v>
      </c>
      <c r="U392" s="1049">
        <v>32634</v>
      </c>
      <c r="V392" s="830">
        <v>58</v>
      </c>
      <c r="W392" s="830">
        <v>24</v>
      </c>
      <c r="X392" s="902"/>
      <c r="Y392" s="1935">
        <v>6</v>
      </c>
      <c r="Z392" s="903"/>
      <c r="AA392" s="902">
        <v>43859</v>
      </c>
      <c r="AB392" s="902"/>
      <c r="AC392" s="904"/>
      <c r="AD392" s="1973"/>
    </row>
    <row r="393" spans="1:33" s="656" customFormat="1" ht="17.25" customHeight="1" x14ac:dyDescent="0.2">
      <c r="A393" s="1980" t="s">
        <v>4241</v>
      </c>
      <c r="B393" s="895">
        <v>55792</v>
      </c>
      <c r="C393" s="1933">
        <v>32635</v>
      </c>
      <c r="D393" s="895">
        <v>324</v>
      </c>
      <c r="E393" s="1981" t="s">
        <v>4270</v>
      </c>
      <c r="F393" s="929" t="s">
        <v>4271</v>
      </c>
      <c r="G393" s="1934">
        <v>44169</v>
      </c>
      <c r="H393" s="903">
        <v>44168</v>
      </c>
      <c r="I393" s="903">
        <v>44168</v>
      </c>
      <c r="J393" s="903" t="s">
        <v>4266</v>
      </c>
      <c r="K393" s="902">
        <v>44174</v>
      </c>
      <c r="L393" s="830">
        <v>43</v>
      </c>
      <c r="M393" s="830">
        <v>0</v>
      </c>
      <c r="N393" s="830">
        <v>3</v>
      </c>
      <c r="O393" s="895">
        <v>1</v>
      </c>
      <c r="P393" s="903">
        <v>44200</v>
      </c>
      <c r="Q393" s="902"/>
      <c r="R393" s="903" t="s">
        <v>95</v>
      </c>
      <c r="S393" s="902" t="s">
        <v>95</v>
      </c>
      <c r="T393" s="895" t="s">
        <v>509</v>
      </c>
      <c r="U393" s="1859">
        <v>32635</v>
      </c>
      <c r="V393" s="830">
        <v>17</v>
      </c>
      <c r="W393" s="895">
        <v>4</v>
      </c>
      <c r="X393" s="902"/>
      <c r="Y393" s="1935">
        <v>2</v>
      </c>
      <c r="Z393" s="903"/>
      <c r="AA393" s="902">
        <v>43838</v>
      </c>
      <c r="AB393" s="902"/>
      <c r="AC393" s="904"/>
      <c r="AD393" s="1973"/>
    </row>
    <row r="394" spans="1:33" s="656" customFormat="1" ht="17.25" customHeight="1" x14ac:dyDescent="0.25">
      <c r="A394" s="1980" t="s">
        <v>4241</v>
      </c>
      <c r="B394" s="895">
        <v>55792</v>
      </c>
      <c r="C394" s="1933">
        <v>32637</v>
      </c>
      <c r="D394" s="895">
        <v>335</v>
      </c>
      <c r="E394" s="1981" t="s">
        <v>4272</v>
      </c>
      <c r="F394" s="929" t="s">
        <v>329</v>
      </c>
      <c r="G394" s="1934">
        <v>44155</v>
      </c>
      <c r="H394" s="903">
        <v>44167</v>
      </c>
      <c r="I394" s="903">
        <v>44167</v>
      </c>
      <c r="J394" s="903" t="s">
        <v>4273</v>
      </c>
      <c r="K394" s="902">
        <v>44169</v>
      </c>
      <c r="L394" s="830">
        <v>44</v>
      </c>
      <c r="M394" s="830">
        <v>0</v>
      </c>
      <c r="N394" s="830">
        <v>3</v>
      </c>
      <c r="O394" s="895">
        <v>0</v>
      </c>
      <c r="P394" s="903">
        <v>44186</v>
      </c>
      <c r="Q394" s="902"/>
      <c r="R394" s="903" t="s">
        <v>95</v>
      </c>
      <c r="S394" s="902" t="s">
        <v>95</v>
      </c>
      <c r="T394" s="895" t="s">
        <v>509</v>
      </c>
      <c r="U394" s="1049">
        <v>32637</v>
      </c>
      <c r="V394" s="830">
        <v>58</v>
      </c>
      <c r="W394" s="895">
        <v>28</v>
      </c>
      <c r="X394" s="902"/>
      <c r="Y394" s="1935">
        <v>6</v>
      </c>
      <c r="Z394" s="903"/>
      <c r="AA394" s="902">
        <v>43859</v>
      </c>
      <c r="AB394" s="902"/>
      <c r="AC394" s="904"/>
      <c r="AD394" s="1973"/>
    </row>
    <row r="395" spans="1:33" s="656" customFormat="1" ht="17.25" customHeight="1" x14ac:dyDescent="0.2">
      <c r="A395" s="1980" t="s">
        <v>4241</v>
      </c>
      <c r="B395" s="895">
        <v>55792</v>
      </c>
      <c r="C395" s="1933">
        <v>32638</v>
      </c>
      <c r="D395" s="895" t="s">
        <v>4274</v>
      </c>
      <c r="E395" s="1981" t="s">
        <v>4275</v>
      </c>
      <c r="F395" s="929" t="s">
        <v>4276</v>
      </c>
      <c r="G395" s="1934">
        <v>44155</v>
      </c>
      <c r="H395" s="903">
        <v>44168</v>
      </c>
      <c r="I395" s="903">
        <v>44169</v>
      </c>
      <c r="J395" s="903" t="s">
        <v>4266</v>
      </c>
      <c r="K395" s="902">
        <v>44174</v>
      </c>
      <c r="L395" s="830">
        <v>39</v>
      </c>
      <c r="M395" s="830">
        <v>0</v>
      </c>
      <c r="N395" s="830">
        <v>7</v>
      </c>
      <c r="O395" s="895">
        <v>0</v>
      </c>
      <c r="P395" s="903">
        <v>44200</v>
      </c>
      <c r="Q395" s="902"/>
      <c r="R395" s="903" t="s">
        <v>95</v>
      </c>
      <c r="S395" s="902" t="s">
        <v>95</v>
      </c>
      <c r="T395" s="895" t="s">
        <v>509</v>
      </c>
      <c r="U395" s="1859">
        <v>32638</v>
      </c>
      <c r="V395" s="830">
        <v>86</v>
      </c>
      <c r="W395" s="895">
        <v>13</v>
      </c>
      <c r="X395" s="902"/>
      <c r="Y395" s="1935">
        <v>2</v>
      </c>
      <c r="Z395" s="903"/>
      <c r="AA395" s="902">
        <v>43838</v>
      </c>
      <c r="AB395" s="902"/>
      <c r="AC395" s="904"/>
      <c r="AD395" s="1973"/>
    </row>
    <row r="396" spans="1:33" s="656" customFormat="1" ht="17.25" customHeight="1" x14ac:dyDescent="0.2">
      <c r="A396" s="1980" t="s">
        <v>4241</v>
      </c>
      <c r="B396" s="895">
        <v>55792</v>
      </c>
      <c r="C396" s="1933">
        <v>32639</v>
      </c>
      <c r="D396" s="895" t="s">
        <v>4277</v>
      </c>
      <c r="E396" s="1981" t="s">
        <v>4278</v>
      </c>
      <c r="F396" s="929" t="s">
        <v>4279</v>
      </c>
      <c r="G396" s="1934">
        <v>44155</v>
      </c>
      <c r="H396" s="903">
        <v>44172</v>
      </c>
      <c r="I396" s="903">
        <v>44173</v>
      </c>
      <c r="J396" s="903" t="s">
        <v>4280</v>
      </c>
      <c r="K396" s="902">
        <v>44175</v>
      </c>
      <c r="L396" s="830">
        <v>26</v>
      </c>
      <c r="M396" s="830">
        <v>0</v>
      </c>
      <c r="N396" s="830">
        <v>5</v>
      </c>
      <c r="O396" s="895">
        <v>0</v>
      </c>
      <c r="P396" s="903">
        <v>44200</v>
      </c>
      <c r="Q396" s="902"/>
      <c r="R396" s="903" t="s">
        <v>95</v>
      </c>
      <c r="S396" s="902" t="s">
        <v>95</v>
      </c>
      <c r="T396" s="895" t="s">
        <v>509</v>
      </c>
      <c r="U396" s="1859">
        <v>32639</v>
      </c>
      <c r="V396" s="830">
        <v>55</v>
      </c>
      <c r="W396" s="895">
        <v>22</v>
      </c>
      <c r="X396" s="902"/>
      <c r="Y396" s="1935">
        <v>2</v>
      </c>
      <c r="Z396" s="903"/>
      <c r="AA396" s="902">
        <v>43838</v>
      </c>
      <c r="AB396" s="902"/>
      <c r="AC396" s="904"/>
      <c r="AD396" s="1973"/>
    </row>
    <row r="397" spans="1:33" x14ac:dyDescent="0.25">
      <c r="A397" s="1980" t="s">
        <v>4241</v>
      </c>
      <c r="B397" s="895">
        <v>55792</v>
      </c>
      <c r="C397" s="56">
        <v>32331</v>
      </c>
      <c r="D397" s="1982">
        <v>312</v>
      </c>
      <c r="E397" s="1981" t="s">
        <v>4281</v>
      </c>
      <c r="F397" s="929" t="s">
        <v>4282</v>
      </c>
      <c r="G397" s="1934">
        <v>44155</v>
      </c>
      <c r="H397" s="903">
        <v>44167</v>
      </c>
      <c r="I397" s="903">
        <v>44167</v>
      </c>
      <c r="J397" s="903" t="s">
        <v>4283</v>
      </c>
      <c r="K397" s="902">
        <v>44169</v>
      </c>
      <c r="L397" s="830">
        <v>106</v>
      </c>
      <c r="M397" s="830">
        <v>0</v>
      </c>
      <c r="N397" s="830">
        <v>40</v>
      </c>
      <c r="O397" s="895">
        <v>0</v>
      </c>
      <c r="P397" s="903">
        <v>44193</v>
      </c>
      <c r="Q397" s="902"/>
      <c r="R397" s="903" t="s">
        <v>95</v>
      </c>
      <c r="S397" s="902" t="s">
        <v>95</v>
      </c>
      <c r="T397" s="895" t="s">
        <v>509</v>
      </c>
      <c r="U397" s="1859">
        <v>32331</v>
      </c>
      <c r="V397" s="830">
        <v>122</v>
      </c>
      <c r="W397" s="895">
        <v>34</v>
      </c>
      <c r="X397" s="902"/>
      <c r="Y397" s="1935">
        <v>3</v>
      </c>
      <c r="Z397" s="903"/>
      <c r="AA397" s="902">
        <v>43845</v>
      </c>
      <c r="AB397" s="902"/>
      <c r="AC397" s="904"/>
      <c r="AD397" s="1973"/>
      <c r="AE397" s="656"/>
      <c r="AF397" s="656"/>
      <c r="AG397" s="656"/>
    </row>
    <row r="398" spans="1:33" s="656" customFormat="1" ht="17.25" customHeigh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 s="656" customFormat="1" ht="17.25" customHeight="1" x14ac:dyDescent="0.2">
      <c r="A399" s="1983" t="s">
        <v>4284</v>
      </c>
      <c r="B399" s="895">
        <v>56655</v>
      </c>
      <c r="C399" s="1933">
        <v>32622</v>
      </c>
      <c r="D399" s="895">
        <v>101.1</v>
      </c>
      <c r="E399" s="895" t="s">
        <v>4285</v>
      </c>
      <c r="F399" s="895" t="s">
        <v>4286</v>
      </c>
      <c r="G399" s="1984">
        <v>44195</v>
      </c>
      <c r="H399" s="903">
        <v>44195</v>
      </c>
      <c r="I399" s="903">
        <v>44195</v>
      </c>
      <c r="J399" s="1977">
        <v>44195</v>
      </c>
      <c r="K399" s="895" t="s">
        <v>4287</v>
      </c>
      <c r="L399" s="1977" t="s">
        <v>4288</v>
      </c>
      <c r="M399" s="895">
        <v>0</v>
      </c>
      <c r="N399" s="895">
        <v>0</v>
      </c>
      <c r="O399" s="895">
        <v>0</v>
      </c>
      <c r="P399" s="895">
        <v>0</v>
      </c>
      <c r="Q399" s="1975">
        <v>44221</v>
      </c>
      <c r="R399" s="895"/>
      <c r="S399" s="895"/>
      <c r="T399" s="895"/>
      <c r="U399" s="895"/>
      <c r="V399" s="1859" t="s">
        <v>3667</v>
      </c>
      <c r="W399" s="895">
        <v>2</v>
      </c>
      <c r="X399" s="895">
        <v>0</v>
      </c>
      <c r="Y399" s="902"/>
      <c r="Z399" s="1935"/>
      <c r="AA399" s="903"/>
      <c r="AB399" s="902">
        <v>44225</v>
      </c>
      <c r="AC399" s="902"/>
      <c r="AD399" s="904"/>
      <c r="AE399" s="1973"/>
    </row>
    <row r="400" spans="1:33" s="656" customFormat="1" ht="17.25" customHeight="1" x14ac:dyDescent="0.2">
      <c r="A400" s="1983" t="s">
        <v>4284</v>
      </c>
      <c r="B400" s="895">
        <v>56655</v>
      </c>
      <c r="C400" s="1933">
        <v>32623</v>
      </c>
      <c r="D400" s="895">
        <v>106.1</v>
      </c>
      <c r="E400" s="895" t="s">
        <v>4289</v>
      </c>
      <c r="F400" s="895" t="s">
        <v>1075</v>
      </c>
      <c r="G400" s="1984">
        <v>44195</v>
      </c>
      <c r="H400" s="903">
        <v>44195</v>
      </c>
      <c r="I400" s="903">
        <v>44195</v>
      </c>
      <c r="J400" s="1977">
        <v>44195</v>
      </c>
      <c r="K400" s="895" t="s">
        <v>4287</v>
      </c>
      <c r="L400" s="1977">
        <v>43834</v>
      </c>
      <c r="M400" s="895">
        <v>3</v>
      </c>
      <c r="N400" s="895">
        <v>0</v>
      </c>
      <c r="O400" s="895">
        <v>19</v>
      </c>
      <c r="P400" s="895">
        <v>0</v>
      </c>
      <c r="Q400" s="1975">
        <v>44221</v>
      </c>
      <c r="R400" s="895"/>
      <c r="S400" s="903" t="s">
        <v>95</v>
      </c>
      <c r="T400" s="902" t="s">
        <v>95</v>
      </c>
      <c r="U400" s="895" t="s">
        <v>509</v>
      </c>
      <c r="V400" s="1862">
        <v>32623</v>
      </c>
      <c r="W400" s="895">
        <v>16</v>
      </c>
      <c r="X400" s="895">
        <v>0</v>
      </c>
      <c r="Y400" s="902"/>
      <c r="Z400" s="1935"/>
      <c r="AA400" s="903"/>
      <c r="AB400" s="902">
        <v>44225</v>
      </c>
      <c r="AC400" s="902"/>
      <c r="AD400" s="904"/>
      <c r="AE400" s="1973"/>
    </row>
    <row r="401" spans="1:31" s="656" customFormat="1" ht="17.25" customHeight="1" x14ac:dyDescent="0.25">
      <c r="A401" s="1983" t="s">
        <v>4284</v>
      </c>
      <c r="B401" s="895">
        <v>56655</v>
      </c>
      <c r="C401" s="56">
        <v>32624</v>
      </c>
      <c r="D401" s="895">
        <v>108.1</v>
      </c>
      <c r="E401" s="895" t="s">
        <v>4290</v>
      </c>
      <c r="F401" s="895" t="s">
        <v>2072</v>
      </c>
      <c r="G401" s="1984">
        <v>44196</v>
      </c>
      <c r="H401" s="903">
        <v>44196</v>
      </c>
      <c r="I401" s="903">
        <v>44196</v>
      </c>
      <c r="J401" s="1977">
        <v>44196</v>
      </c>
      <c r="K401" s="895" t="s">
        <v>4287</v>
      </c>
      <c r="L401" s="1977">
        <v>43834</v>
      </c>
      <c r="M401" s="895">
        <v>64</v>
      </c>
      <c r="N401" s="895">
        <v>0</v>
      </c>
      <c r="O401" s="895">
        <v>146</v>
      </c>
      <c r="P401" s="895">
        <v>0</v>
      </c>
      <c r="Q401" s="1975">
        <v>44221</v>
      </c>
      <c r="R401" s="895"/>
      <c r="S401" s="903" t="s">
        <v>95</v>
      </c>
      <c r="T401" s="902" t="s">
        <v>95</v>
      </c>
      <c r="U401" s="895" t="s">
        <v>509</v>
      </c>
      <c r="V401" s="1862">
        <v>32624</v>
      </c>
      <c r="W401" s="895">
        <v>55</v>
      </c>
      <c r="X401" s="895">
        <v>0</v>
      </c>
      <c r="Y401" s="902"/>
      <c r="Z401" s="1935"/>
      <c r="AA401" s="903"/>
      <c r="AB401" s="902">
        <v>44225</v>
      </c>
      <c r="AC401" s="902"/>
      <c r="AD401" s="904"/>
      <c r="AE401" s="1973"/>
    </row>
    <row r="402" spans="1:31" s="656" customFormat="1" ht="17.25" customHeight="1" x14ac:dyDescent="0.2">
      <c r="A402" s="1983" t="s">
        <v>4284</v>
      </c>
      <c r="B402" s="895">
        <v>56655</v>
      </c>
      <c r="C402" s="1933">
        <v>32944</v>
      </c>
      <c r="D402" s="895">
        <v>109.1</v>
      </c>
      <c r="E402" s="895" t="s">
        <v>4291</v>
      </c>
      <c r="F402" s="895" t="s">
        <v>4292</v>
      </c>
      <c r="G402" s="1984">
        <v>44195</v>
      </c>
      <c r="H402" s="903">
        <v>44195</v>
      </c>
      <c r="I402" s="903">
        <v>44195</v>
      </c>
      <c r="J402" s="1977">
        <v>44195</v>
      </c>
      <c r="K402" s="895" t="s">
        <v>4287</v>
      </c>
      <c r="L402" s="1977">
        <v>43835</v>
      </c>
      <c r="M402" s="895">
        <v>1</v>
      </c>
      <c r="N402" s="895">
        <v>0</v>
      </c>
      <c r="O402" s="895">
        <v>1</v>
      </c>
      <c r="P402" s="895">
        <v>0</v>
      </c>
      <c r="Q402" s="1975">
        <v>44221</v>
      </c>
      <c r="R402" s="895"/>
      <c r="S402" s="895"/>
      <c r="T402" s="895"/>
      <c r="U402" s="895" t="s">
        <v>1656</v>
      </c>
      <c r="V402" s="1859" t="s">
        <v>3667</v>
      </c>
      <c r="W402" s="895">
        <v>1</v>
      </c>
      <c r="X402" s="895">
        <v>0</v>
      </c>
      <c r="Y402" s="902"/>
      <c r="Z402" s="1935"/>
      <c r="AA402" s="903"/>
      <c r="AB402" s="902">
        <v>44225</v>
      </c>
      <c r="AC402" s="902"/>
      <c r="AD402" s="904"/>
      <c r="AE402" s="1973"/>
    </row>
    <row r="403" spans="1:31" s="656" customFormat="1" ht="17.25" customHeight="1" x14ac:dyDescent="0.2">
      <c r="A403" s="1983" t="s">
        <v>4284</v>
      </c>
      <c r="B403" s="895">
        <v>56655</v>
      </c>
      <c r="C403" s="1933">
        <v>32625</v>
      </c>
      <c r="D403" s="895">
        <v>110.1</v>
      </c>
      <c r="E403" s="895" t="s">
        <v>4293</v>
      </c>
      <c r="F403" s="895" t="s">
        <v>4294</v>
      </c>
      <c r="G403" s="1984">
        <v>44195</v>
      </c>
      <c r="H403" s="903">
        <v>44196</v>
      </c>
      <c r="I403" s="903">
        <v>44196</v>
      </c>
      <c r="J403" s="1975">
        <v>44200</v>
      </c>
      <c r="K403" s="895" t="s">
        <v>4295</v>
      </c>
      <c r="L403" s="1977">
        <v>44201</v>
      </c>
      <c r="M403" s="895">
        <v>42</v>
      </c>
      <c r="N403" s="895">
        <v>0</v>
      </c>
      <c r="O403" s="895">
        <v>29</v>
      </c>
      <c r="P403" s="895">
        <v>0</v>
      </c>
      <c r="Q403" s="1975">
        <v>44221</v>
      </c>
      <c r="R403" s="895"/>
      <c r="S403" s="903" t="s">
        <v>95</v>
      </c>
      <c r="T403" s="902" t="s">
        <v>95</v>
      </c>
      <c r="U403" s="895" t="s">
        <v>509</v>
      </c>
      <c r="V403" s="1862">
        <v>32625</v>
      </c>
      <c r="W403" s="895">
        <v>59</v>
      </c>
      <c r="X403" s="895">
        <v>0</v>
      </c>
      <c r="Y403" s="902"/>
      <c r="Z403" s="1935"/>
      <c r="AA403" s="903"/>
      <c r="AB403" s="902">
        <v>44225</v>
      </c>
      <c r="AC403" s="902"/>
      <c r="AD403" s="904"/>
      <c r="AE403" s="1973"/>
    </row>
    <row r="404" spans="1:31" s="656" customFormat="1" ht="17.25" customHeight="1" x14ac:dyDescent="0.2">
      <c r="A404" s="1983" t="s">
        <v>4284</v>
      </c>
      <c r="B404" s="895">
        <v>56655</v>
      </c>
      <c r="C404" s="1933">
        <v>32942</v>
      </c>
      <c r="D404" s="895">
        <v>104.1</v>
      </c>
      <c r="E404" s="895" t="s">
        <v>4296</v>
      </c>
      <c r="F404" s="895" t="s">
        <v>4297</v>
      </c>
      <c r="G404" s="1984">
        <v>44195</v>
      </c>
      <c r="H404" s="903">
        <v>44196</v>
      </c>
      <c r="I404" s="903">
        <v>44196</v>
      </c>
      <c r="J404" s="1975">
        <v>44201</v>
      </c>
      <c r="K404" s="895" t="s">
        <v>4295</v>
      </c>
      <c r="L404" s="1977">
        <v>44202</v>
      </c>
      <c r="M404" s="895">
        <v>27</v>
      </c>
      <c r="N404" s="895">
        <v>0</v>
      </c>
      <c r="O404" s="895">
        <v>29</v>
      </c>
      <c r="P404" s="895">
        <v>0</v>
      </c>
      <c r="Q404" s="1975">
        <v>44221</v>
      </c>
      <c r="R404" s="895"/>
      <c r="S404" s="903" t="s">
        <v>95</v>
      </c>
      <c r="T404" s="902" t="s">
        <v>95</v>
      </c>
      <c r="U404" s="895" t="s">
        <v>509</v>
      </c>
      <c r="V404" s="1862">
        <v>32942</v>
      </c>
      <c r="W404" s="895">
        <v>35</v>
      </c>
      <c r="X404" s="895">
        <v>0</v>
      </c>
      <c r="Y404" s="902"/>
      <c r="Z404" s="1935"/>
      <c r="AA404" s="903"/>
      <c r="AB404" s="902">
        <v>44225</v>
      </c>
      <c r="AC404" s="902"/>
      <c r="AD404" s="904"/>
      <c r="AE404" s="1973"/>
    </row>
    <row r="405" spans="1:31" s="656" customFormat="1" ht="17.25" customHeight="1" x14ac:dyDescent="0.2">
      <c r="A405" s="1983" t="s">
        <v>4284</v>
      </c>
      <c r="B405" s="895">
        <v>56655</v>
      </c>
      <c r="C405" s="1933">
        <v>32943</v>
      </c>
      <c r="D405" s="895">
        <v>105.1</v>
      </c>
      <c r="E405" s="895" t="s">
        <v>4298</v>
      </c>
      <c r="F405" s="895" t="s">
        <v>4297</v>
      </c>
      <c r="G405" s="1984">
        <v>44195</v>
      </c>
      <c r="H405" s="903">
        <v>44196</v>
      </c>
      <c r="I405" s="903">
        <v>44196</v>
      </c>
      <c r="J405" s="1975">
        <v>44201</v>
      </c>
      <c r="K405" s="895" t="s">
        <v>4299</v>
      </c>
      <c r="L405" s="1977">
        <v>44202</v>
      </c>
      <c r="M405" s="895">
        <v>48</v>
      </c>
      <c r="N405" s="895">
        <v>0</v>
      </c>
      <c r="O405" s="895">
        <v>23</v>
      </c>
      <c r="P405" s="895">
        <v>0</v>
      </c>
      <c r="Q405" s="1975">
        <v>44221</v>
      </c>
      <c r="R405" s="895"/>
      <c r="S405" s="903" t="s">
        <v>95</v>
      </c>
      <c r="T405" s="902" t="s">
        <v>95</v>
      </c>
      <c r="U405" s="895" t="s">
        <v>509</v>
      </c>
      <c r="V405" s="1862">
        <v>32943</v>
      </c>
      <c r="W405" s="895">
        <v>55</v>
      </c>
      <c r="X405" s="895">
        <v>0</v>
      </c>
      <c r="Y405" s="902"/>
      <c r="Z405" s="1935"/>
      <c r="AA405" s="903"/>
      <c r="AB405" s="902">
        <v>44225</v>
      </c>
      <c r="AC405" s="902"/>
      <c r="AD405" s="904"/>
      <c r="AE405" s="1973"/>
    </row>
    <row r="406" spans="1:31" s="656" customFormat="1" ht="17.25" customHeight="1" x14ac:dyDescent="0.2">
      <c r="A406" s="1880"/>
      <c r="B406" s="895"/>
      <c r="C406" s="1938"/>
      <c r="D406" s="895"/>
      <c r="E406" s="895"/>
      <c r="F406" s="895"/>
      <c r="G406" s="895"/>
      <c r="H406" s="895"/>
      <c r="I406" s="895"/>
      <c r="J406" s="895"/>
      <c r="K406" s="895"/>
      <c r="L406" s="895"/>
      <c r="M406" s="895">
        <f>SUBTOTAL(9,M399:M405)</f>
        <v>185</v>
      </c>
      <c r="N406" s="895">
        <f>SUBTOTAL(9,N399:N405)</f>
        <v>0</v>
      </c>
      <c r="O406" s="895">
        <f>SUBTOTAL(9,O399:O405)</f>
        <v>247</v>
      </c>
      <c r="P406" s="895">
        <f>SUBTOTAL(9,P399:P405)</f>
        <v>0</v>
      </c>
      <c r="Q406" s="895"/>
      <c r="R406" s="895"/>
      <c r="S406" s="895"/>
      <c r="T406" s="895"/>
      <c r="U406" s="895"/>
      <c r="V406" s="895"/>
      <c r="W406" s="895">
        <f>SUBTOTAL(9,W399:W405)</f>
        <v>223</v>
      </c>
      <c r="X406" s="895">
        <f>SUBTOTAL(9,X399:X405)</f>
        <v>0</v>
      </c>
      <c r="Y406" s="902"/>
      <c r="Z406" s="1935"/>
      <c r="AA406" s="903"/>
      <c r="AB406" s="902"/>
      <c r="AC406" s="902"/>
      <c r="AD406" s="904"/>
      <c r="AE406" s="1973"/>
    </row>
    <row r="407" spans="1:31" s="656" customFormat="1" ht="17.25" customHeight="1" x14ac:dyDescent="0.2">
      <c r="A407" s="1980" t="s">
        <v>4241</v>
      </c>
      <c r="B407" s="895">
        <v>55792</v>
      </c>
      <c r="C407" s="1933">
        <v>32345</v>
      </c>
      <c r="D407" s="1982">
        <v>336</v>
      </c>
      <c r="E407" s="1981" t="s">
        <v>4300</v>
      </c>
      <c r="F407" s="929" t="s">
        <v>4301</v>
      </c>
      <c r="G407" s="1934">
        <v>44152</v>
      </c>
      <c r="H407" s="903">
        <v>44155</v>
      </c>
      <c r="I407" s="903">
        <v>44155</v>
      </c>
      <c r="J407" s="903">
        <v>44158</v>
      </c>
      <c r="K407" s="903" t="s">
        <v>4248</v>
      </c>
      <c r="L407" s="902">
        <v>44160</v>
      </c>
      <c r="M407" s="830">
        <v>116</v>
      </c>
      <c r="N407" s="830">
        <v>0</v>
      </c>
      <c r="O407" s="830">
        <v>58</v>
      </c>
      <c r="P407" s="895">
        <v>0</v>
      </c>
      <c r="Q407" s="903">
        <v>44183</v>
      </c>
      <c r="R407" s="902"/>
      <c r="S407" s="903" t="s">
        <v>95</v>
      </c>
      <c r="T407" s="902" t="s">
        <v>95</v>
      </c>
      <c r="U407" s="895" t="s">
        <v>509</v>
      </c>
      <c r="V407" s="1859">
        <v>32345</v>
      </c>
      <c r="W407" s="830">
        <v>148</v>
      </c>
      <c r="X407" s="895">
        <v>0</v>
      </c>
      <c r="Y407" s="902"/>
      <c r="Z407" s="1935">
        <v>4</v>
      </c>
      <c r="AA407" s="903"/>
      <c r="AB407" s="902">
        <v>43852</v>
      </c>
      <c r="AC407" s="902"/>
      <c r="AD407" s="904"/>
      <c r="AE407" s="1973"/>
    </row>
    <row r="408" spans="1:31" s="656" customFormat="1" ht="17.25" customHeight="1" x14ac:dyDescent="0.25">
      <c r="A408" s="1980" t="s">
        <v>4241</v>
      </c>
      <c r="B408" s="895">
        <v>55792</v>
      </c>
      <c r="C408" s="56">
        <v>32346</v>
      </c>
      <c r="D408" s="1982">
        <v>337</v>
      </c>
      <c r="E408" s="1981" t="s">
        <v>4302</v>
      </c>
      <c r="F408" s="929" t="s">
        <v>333</v>
      </c>
      <c r="G408" s="1934">
        <v>44105</v>
      </c>
      <c r="H408" s="903">
        <v>44141</v>
      </c>
      <c r="I408" s="903">
        <v>44141</v>
      </c>
      <c r="J408" s="903">
        <v>44146</v>
      </c>
      <c r="K408" s="903" t="s">
        <v>4303</v>
      </c>
      <c r="L408" s="902">
        <v>44147</v>
      </c>
      <c r="M408" s="830">
        <v>280</v>
      </c>
      <c r="N408" s="830">
        <v>0</v>
      </c>
      <c r="O408" s="830">
        <v>349</v>
      </c>
      <c r="P408" s="895">
        <v>0</v>
      </c>
      <c r="Q408" s="903">
        <v>44176</v>
      </c>
      <c r="R408" s="902"/>
      <c r="S408" s="903" t="s">
        <v>95</v>
      </c>
      <c r="T408" s="902" t="s">
        <v>95</v>
      </c>
      <c r="U408" s="895" t="s">
        <v>509</v>
      </c>
      <c r="V408" s="1859">
        <v>32346</v>
      </c>
      <c r="W408" s="830">
        <v>402</v>
      </c>
      <c r="X408" s="895">
        <v>0</v>
      </c>
      <c r="Y408" s="902"/>
      <c r="Z408" s="1935">
        <v>4</v>
      </c>
      <c r="AA408" s="903"/>
      <c r="AB408" s="902">
        <v>43852</v>
      </c>
      <c r="AC408" s="902"/>
      <c r="AD408" s="904"/>
      <c r="AE408" s="1973"/>
    </row>
    <row r="409" spans="1:31" s="656" customFormat="1" ht="17.25" customHeight="1" x14ac:dyDescent="0.2">
      <c r="A409" s="1980" t="s">
        <v>4241</v>
      </c>
      <c r="B409" s="895">
        <v>55792</v>
      </c>
      <c r="C409" s="1933">
        <v>32347</v>
      </c>
      <c r="D409" s="1982">
        <v>338</v>
      </c>
      <c r="E409" s="1981" t="s">
        <v>4304</v>
      </c>
      <c r="F409" s="929" t="s">
        <v>337</v>
      </c>
      <c r="G409" s="1934">
        <v>44169</v>
      </c>
      <c r="H409" s="903">
        <v>44168</v>
      </c>
      <c r="I409" s="903">
        <v>44168</v>
      </c>
      <c r="J409" s="903">
        <v>44168</v>
      </c>
      <c r="K409" s="903" t="s">
        <v>4266</v>
      </c>
      <c r="L409" s="902">
        <v>44172</v>
      </c>
      <c r="M409" s="830">
        <v>47</v>
      </c>
      <c r="N409" s="830">
        <v>0</v>
      </c>
      <c r="O409" s="830">
        <v>46</v>
      </c>
      <c r="P409" s="895">
        <v>0</v>
      </c>
      <c r="Q409" s="903">
        <v>44200</v>
      </c>
      <c r="R409" s="902"/>
      <c r="S409" s="903" t="s">
        <v>95</v>
      </c>
      <c r="T409" s="902" t="s">
        <v>95</v>
      </c>
      <c r="U409" s="895" t="s">
        <v>509</v>
      </c>
      <c r="V409" s="1859">
        <v>32347</v>
      </c>
      <c r="W409" s="830">
        <v>80</v>
      </c>
      <c r="X409" s="895">
        <v>0</v>
      </c>
      <c r="Y409" s="902"/>
      <c r="Z409" s="1935">
        <v>4</v>
      </c>
      <c r="AA409" s="903"/>
      <c r="AB409" s="902">
        <v>43852</v>
      </c>
      <c r="AC409" s="902"/>
      <c r="AD409" s="904"/>
      <c r="AE409" s="1973"/>
    </row>
    <row r="410" spans="1:31" s="656" customFormat="1" ht="17.25" customHeight="1" x14ac:dyDescent="0.2">
      <c r="A410" s="1980" t="s">
        <v>4241</v>
      </c>
      <c r="B410" s="895">
        <v>55792</v>
      </c>
      <c r="C410" s="1933">
        <v>32349</v>
      </c>
      <c r="D410" s="1982">
        <v>341</v>
      </c>
      <c r="E410" s="1981" t="s">
        <v>4305</v>
      </c>
      <c r="F410" s="929" t="s">
        <v>4306</v>
      </c>
      <c r="G410" s="1934">
        <v>44169</v>
      </c>
      <c r="H410" s="903">
        <v>44187</v>
      </c>
      <c r="I410" s="903">
        <v>44187</v>
      </c>
      <c r="J410" s="903">
        <v>44192</v>
      </c>
      <c r="K410" s="903" t="s">
        <v>4266</v>
      </c>
      <c r="L410" s="902">
        <v>44194</v>
      </c>
      <c r="M410" s="830">
        <v>210</v>
      </c>
      <c r="N410" s="830">
        <v>0</v>
      </c>
      <c r="O410" s="830">
        <v>97</v>
      </c>
      <c r="P410" s="895">
        <v>0</v>
      </c>
      <c r="Q410" s="903">
        <v>44211</v>
      </c>
      <c r="R410" s="902"/>
      <c r="S410" s="903" t="s">
        <v>95</v>
      </c>
      <c r="T410" s="902" t="s">
        <v>95</v>
      </c>
      <c r="U410" s="895" t="s">
        <v>509</v>
      </c>
      <c r="V410" s="1859">
        <v>32349</v>
      </c>
      <c r="W410" s="830">
        <v>419</v>
      </c>
      <c r="X410" s="895">
        <v>0</v>
      </c>
      <c r="Y410" s="902"/>
      <c r="Z410" s="1935">
        <v>4</v>
      </c>
      <c r="AA410" s="903"/>
      <c r="AB410" s="902">
        <v>43852</v>
      </c>
      <c r="AC410" s="902"/>
      <c r="AD410" s="904"/>
      <c r="AE410" s="1973"/>
    </row>
    <row r="411" spans="1:31" s="656" customFormat="1" ht="17.25" customHeight="1" x14ac:dyDescent="0.2">
      <c r="A411" s="1980" t="s">
        <v>4241</v>
      </c>
      <c r="B411" s="895">
        <v>55792</v>
      </c>
      <c r="C411" s="1938">
        <v>32350</v>
      </c>
      <c r="D411" s="1982" t="s">
        <v>4307</v>
      </c>
      <c r="E411" s="1981" t="s">
        <v>4308</v>
      </c>
      <c r="F411" s="929" t="s">
        <v>4309</v>
      </c>
      <c r="G411" s="1934">
        <v>44105</v>
      </c>
      <c r="H411" s="903">
        <v>44167</v>
      </c>
      <c r="I411" s="903">
        <v>44167</v>
      </c>
      <c r="J411" s="903">
        <v>44167</v>
      </c>
      <c r="K411" s="903" t="s">
        <v>4266</v>
      </c>
      <c r="L411" s="902">
        <v>44172</v>
      </c>
      <c r="M411" s="830">
        <v>41</v>
      </c>
      <c r="N411" s="830">
        <v>0</v>
      </c>
      <c r="O411" s="830">
        <v>0</v>
      </c>
      <c r="P411" s="895">
        <v>0</v>
      </c>
      <c r="Q411" s="903">
        <v>44200</v>
      </c>
      <c r="R411" s="902"/>
      <c r="S411" s="903" t="s">
        <v>93</v>
      </c>
      <c r="T411" s="902" t="s">
        <v>93</v>
      </c>
      <c r="U411" s="895" t="s">
        <v>93</v>
      </c>
      <c r="V411" s="1859" t="s">
        <v>3667</v>
      </c>
      <c r="W411" s="830">
        <v>59</v>
      </c>
      <c r="X411" s="895">
        <v>0</v>
      </c>
      <c r="Y411" s="902"/>
      <c r="Z411" s="1935">
        <v>4</v>
      </c>
      <c r="AA411" s="903"/>
      <c r="AB411" s="902">
        <v>43852</v>
      </c>
      <c r="AC411" s="902"/>
      <c r="AD411" s="904"/>
      <c r="AE411" s="1973"/>
    </row>
    <row r="412" spans="1:31" s="656" customFormat="1" ht="17.25" customHeight="1" x14ac:dyDescent="0.25">
      <c r="A412" s="1980" t="s">
        <v>4241</v>
      </c>
      <c r="B412" s="895">
        <v>55792</v>
      </c>
      <c r="C412" s="56">
        <v>32332</v>
      </c>
      <c r="D412" s="895">
        <v>320</v>
      </c>
      <c r="E412" s="1981" t="s">
        <v>4310</v>
      </c>
      <c r="F412" s="929" t="s">
        <v>4311</v>
      </c>
      <c r="G412" s="1934">
        <v>44160</v>
      </c>
      <c r="H412" s="903">
        <v>44168</v>
      </c>
      <c r="I412" s="903">
        <v>44168</v>
      </c>
      <c r="J412" s="903">
        <v>44168</v>
      </c>
      <c r="K412" s="903" t="s">
        <v>4266</v>
      </c>
      <c r="L412" s="902">
        <v>44172</v>
      </c>
      <c r="M412" s="830">
        <v>27</v>
      </c>
      <c r="N412" s="830">
        <v>0</v>
      </c>
      <c r="O412" s="830">
        <v>7</v>
      </c>
      <c r="P412" s="895">
        <v>0</v>
      </c>
      <c r="Q412" s="903">
        <v>44200</v>
      </c>
      <c r="R412" s="902"/>
      <c r="S412" s="903" t="s">
        <v>95</v>
      </c>
      <c r="T412" s="902" t="s">
        <v>95</v>
      </c>
      <c r="U412" s="895" t="s">
        <v>509</v>
      </c>
      <c r="V412" s="1859">
        <v>32332</v>
      </c>
      <c r="W412" s="830">
        <v>58</v>
      </c>
      <c r="X412" s="895">
        <v>0</v>
      </c>
      <c r="Y412" s="902"/>
      <c r="Z412" s="1935">
        <v>3</v>
      </c>
      <c r="AA412" s="903"/>
      <c r="AB412" s="902">
        <v>43845</v>
      </c>
      <c r="AC412" s="902"/>
      <c r="AD412" s="904"/>
      <c r="AE412" s="1973"/>
    </row>
    <row r="413" spans="1:31" s="656" customFormat="1" ht="17.25" customHeight="1" x14ac:dyDescent="0.2">
      <c r="A413" s="1980" t="s">
        <v>4241</v>
      </c>
      <c r="B413" s="895">
        <v>55792</v>
      </c>
      <c r="C413" s="1933">
        <v>32333</v>
      </c>
      <c r="D413" s="895">
        <v>321</v>
      </c>
      <c r="E413" s="1981" t="s">
        <v>4312</v>
      </c>
      <c r="F413" s="929" t="s">
        <v>4313</v>
      </c>
      <c r="G413" s="1934">
        <v>44160</v>
      </c>
      <c r="H413" s="903">
        <v>44183</v>
      </c>
      <c r="I413" s="903">
        <v>44183</v>
      </c>
      <c r="J413" s="903">
        <v>44186</v>
      </c>
      <c r="K413" s="903" t="s">
        <v>4314</v>
      </c>
      <c r="L413" s="902">
        <v>44187</v>
      </c>
      <c r="M413" s="830">
        <v>165</v>
      </c>
      <c r="N413" s="830">
        <v>0</v>
      </c>
      <c r="O413" s="830">
        <v>57</v>
      </c>
      <c r="P413" s="895">
        <v>0</v>
      </c>
      <c r="Q413" s="903">
        <v>44211</v>
      </c>
      <c r="R413" s="902"/>
      <c r="S413" s="903" t="s">
        <v>95</v>
      </c>
      <c r="T413" s="902" t="s">
        <v>95</v>
      </c>
      <c r="U413" s="895" t="s">
        <v>509</v>
      </c>
      <c r="V413" s="1859">
        <v>32333</v>
      </c>
      <c r="W413" s="830">
        <v>334</v>
      </c>
      <c r="X413" s="895">
        <v>0</v>
      </c>
      <c r="Y413" s="902"/>
      <c r="Z413" s="1935">
        <v>3</v>
      </c>
      <c r="AA413" s="903"/>
      <c r="AB413" s="902">
        <v>43845</v>
      </c>
      <c r="AC413" s="902"/>
      <c r="AD413" s="904"/>
      <c r="AE413" s="1973"/>
    </row>
    <row r="414" spans="1:31" s="656" customFormat="1" ht="17.25" customHeight="1" x14ac:dyDescent="0.2">
      <c r="A414" s="1980" t="s">
        <v>4241</v>
      </c>
      <c r="B414" s="895">
        <v>55792</v>
      </c>
      <c r="C414" s="1938">
        <v>32334</v>
      </c>
      <c r="D414" s="895" t="s">
        <v>4315</v>
      </c>
      <c r="E414" s="1981" t="s">
        <v>4316</v>
      </c>
      <c r="F414" s="929" t="s">
        <v>4317</v>
      </c>
      <c r="G414" s="1934">
        <v>44105</v>
      </c>
      <c r="H414" s="903">
        <v>44167</v>
      </c>
      <c r="I414" s="903">
        <v>44167</v>
      </c>
      <c r="J414" s="903">
        <v>44167</v>
      </c>
      <c r="K414" s="903" t="s">
        <v>4266</v>
      </c>
      <c r="L414" s="902">
        <v>44172</v>
      </c>
      <c r="M414" s="830">
        <v>41</v>
      </c>
      <c r="N414" s="830">
        <v>0</v>
      </c>
      <c r="O414" s="830">
        <v>0</v>
      </c>
      <c r="P414" s="895">
        <v>0</v>
      </c>
      <c r="Q414" s="903"/>
      <c r="R414" s="902"/>
      <c r="S414" s="903" t="s">
        <v>93</v>
      </c>
      <c r="T414" s="903" t="s">
        <v>93</v>
      </c>
      <c r="U414" s="903" t="s">
        <v>93</v>
      </c>
      <c r="V414" s="1859" t="s">
        <v>3667</v>
      </c>
      <c r="W414" s="830">
        <v>59</v>
      </c>
      <c r="X414" s="895">
        <v>0</v>
      </c>
      <c r="Y414" s="902"/>
      <c r="Z414" s="1935">
        <v>3</v>
      </c>
      <c r="AA414" s="903"/>
      <c r="AB414" s="902">
        <v>43845</v>
      </c>
      <c r="AC414" s="902"/>
      <c r="AD414" s="904"/>
      <c r="AE414" s="1973"/>
    </row>
    <row r="415" spans="1:31" s="656" customFormat="1" ht="17.25" customHeight="1" x14ac:dyDescent="0.2">
      <c r="A415" s="1980" t="s">
        <v>4241</v>
      </c>
      <c r="B415" s="895">
        <v>55792</v>
      </c>
      <c r="C415" s="1933">
        <v>32335</v>
      </c>
      <c r="D415" s="895">
        <v>322</v>
      </c>
      <c r="E415" s="1981" t="s">
        <v>4318</v>
      </c>
      <c r="F415" s="929" t="s">
        <v>4319</v>
      </c>
      <c r="G415" s="1934">
        <v>44160</v>
      </c>
      <c r="H415" s="903">
        <v>44204</v>
      </c>
      <c r="I415" s="903">
        <v>44204</v>
      </c>
      <c r="J415" s="903">
        <v>44205</v>
      </c>
      <c r="K415" s="903" t="s">
        <v>4320</v>
      </c>
      <c r="L415" s="902">
        <v>44207</v>
      </c>
      <c r="M415" s="830">
        <v>48</v>
      </c>
      <c r="N415" s="830">
        <v>0</v>
      </c>
      <c r="O415" s="830">
        <v>15</v>
      </c>
      <c r="P415" s="895">
        <v>0</v>
      </c>
      <c r="Q415" s="903">
        <v>44214</v>
      </c>
      <c r="R415" s="902"/>
      <c r="S415" s="903" t="s">
        <v>95</v>
      </c>
      <c r="T415" s="902" t="s">
        <v>95</v>
      </c>
      <c r="U415" s="895" t="s">
        <v>509</v>
      </c>
      <c r="V415" s="1859">
        <v>32335</v>
      </c>
      <c r="W415" s="830">
        <v>31</v>
      </c>
      <c r="X415" s="895">
        <v>0</v>
      </c>
      <c r="Y415" s="902"/>
      <c r="Z415" s="1935">
        <v>3</v>
      </c>
      <c r="AA415" s="903"/>
      <c r="AB415" s="902">
        <v>43845</v>
      </c>
      <c r="AC415" s="902"/>
      <c r="AD415" s="904"/>
      <c r="AE415" s="1973"/>
    </row>
    <row r="416" spans="1:31" s="656" customFormat="1" ht="17.25" customHeight="1" x14ac:dyDescent="0.25">
      <c r="A416" s="1980" t="s">
        <v>4241</v>
      </c>
      <c r="B416" s="895">
        <v>55792</v>
      </c>
      <c r="C416" s="56">
        <v>32636</v>
      </c>
      <c r="D416" s="895">
        <v>326</v>
      </c>
      <c r="E416" s="1981" t="s">
        <v>4321</v>
      </c>
      <c r="F416" s="929" t="s">
        <v>4322</v>
      </c>
      <c r="G416" s="1934">
        <v>44169</v>
      </c>
      <c r="H416" s="903">
        <v>44168</v>
      </c>
      <c r="I416" s="903">
        <v>44168</v>
      </c>
      <c r="J416" s="903">
        <v>44168</v>
      </c>
      <c r="K416" s="903" t="s">
        <v>4266</v>
      </c>
      <c r="L416" s="902">
        <v>44174</v>
      </c>
      <c r="M416" s="830">
        <v>40</v>
      </c>
      <c r="N416" s="830">
        <v>0</v>
      </c>
      <c r="O416" s="830">
        <v>2</v>
      </c>
      <c r="P416" s="895">
        <v>0</v>
      </c>
      <c r="Q416" s="903">
        <v>44200</v>
      </c>
      <c r="R416" s="902"/>
      <c r="S416" s="903" t="s">
        <v>95</v>
      </c>
      <c r="T416" s="902" t="s">
        <v>95</v>
      </c>
      <c r="U416" s="895" t="s">
        <v>509</v>
      </c>
      <c r="V416" s="1859">
        <v>32636</v>
      </c>
      <c r="W416" s="830">
        <v>25</v>
      </c>
      <c r="X416" s="895">
        <v>0</v>
      </c>
      <c r="Y416" s="902"/>
      <c r="Z416" s="1935">
        <v>3</v>
      </c>
      <c r="AA416" s="903"/>
      <c r="AB416" s="902">
        <v>43845</v>
      </c>
      <c r="AC416" s="902"/>
      <c r="AD416" s="904"/>
      <c r="AE416" s="1973"/>
    </row>
    <row r="417" spans="1:33" s="656" customFormat="1" ht="17.25" customHeight="1" x14ac:dyDescent="0.25">
      <c r="A417" s="1980" t="s">
        <v>4241</v>
      </c>
      <c r="B417" s="895">
        <v>55792</v>
      </c>
      <c r="C417" s="56">
        <v>32329</v>
      </c>
      <c r="D417" s="895">
        <v>310</v>
      </c>
      <c r="E417" s="1981" t="s">
        <v>4323</v>
      </c>
      <c r="F417" s="929" t="s">
        <v>4324</v>
      </c>
      <c r="G417" s="1934">
        <v>44169</v>
      </c>
      <c r="H417" s="903">
        <v>44180</v>
      </c>
      <c r="I417" s="903">
        <v>44180</v>
      </c>
      <c r="J417" s="903">
        <v>44180</v>
      </c>
      <c r="K417" s="903" t="s">
        <v>4269</v>
      </c>
      <c r="L417" s="902">
        <v>44181</v>
      </c>
      <c r="M417" s="830">
        <v>50</v>
      </c>
      <c r="N417" s="830">
        <v>0</v>
      </c>
      <c r="O417" s="830">
        <v>18</v>
      </c>
      <c r="P417" s="895">
        <v>0</v>
      </c>
      <c r="Q417" s="903">
        <v>44211</v>
      </c>
      <c r="R417" s="902"/>
      <c r="S417" s="903" t="s">
        <v>95</v>
      </c>
      <c r="T417" s="902" t="s">
        <v>95</v>
      </c>
      <c r="U417" s="895" t="s">
        <v>509</v>
      </c>
      <c r="V417" s="1049">
        <v>32329</v>
      </c>
      <c r="W417" s="830">
        <v>62</v>
      </c>
      <c r="X417" s="895">
        <v>0</v>
      </c>
      <c r="Y417" s="902"/>
      <c r="Z417" s="1935">
        <v>6</v>
      </c>
      <c r="AA417" s="903"/>
      <c r="AB417" s="902">
        <v>43859</v>
      </c>
      <c r="AC417" s="902"/>
      <c r="AD417" s="904"/>
      <c r="AE417" s="1973"/>
    </row>
    <row r="418" spans="1:33" s="656" customFormat="1" ht="17.25" customHeight="1" x14ac:dyDescent="0.25">
      <c r="A418" s="1980" t="s">
        <v>4241</v>
      </c>
      <c r="B418" s="895">
        <v>55792</v>
      </c>
      <c r="C418" s="1933">
        <v>32330</v>
      </c>
      <c r="D418" s="895">
        <v>311</v>
      </c>
      <c r="E418" s="1981" t="s">
        <v>4325</v>
      </c>
      <c r="F418" s="929" t="s">
        <v>4326</v>
      </c>
      <c r="G418" s="1934">
        <v>44105</v>
      </c>
      <c r="H418" s="903">
        <v>44180</v>
      </c>
      <c r="I418" s="903">
        <v>44180</v>
      </c>
      <c r="J418" s="903">
        <v>44180</v>
      </c>
      <c r="K418" s="903" t="s">
        <v>4269</v>
      </c>
      <c r="L418" s="902">
        <v>44181</v>
      </c>
      <c r="M418" s="830">
        <v>3</v>
      </c>
      <c r="N418" s="830">
        <v>0</v>
      </c>
      <c r="O418" s="830">
        <v>2</v>
      </c>
      <c r="P418" s="895">
        <v>0</v>
      </c>
      <c r="Q418" s="903">
        <v>44211</v>
      </c>
      <c r="R418" s="902"/>
      <c r="S418" s="903" t="s">
        <v>95</v>
      </c>
      <c r="T418" s="902" t="s">
        <v>95</v>
      </c>
      <c r="U418" s="895" t="s">
        <v>509</v>
      </c>
      <c r="V418" s="1049">
        <v>32330</v>
      </c>
      <c r="W418" s="830">
        <v>28</v>
      </c>
      <c r="X418" s="895">
        <v>0</v>
      </c>
      <c r="Y418" s="902"/>
      <c r="Z418" s="1935">
        <v>6</v>
      </c>
      <c r="AA418" s="903"/>
      <c r="AB418" s="902">
        <v>43859</v>
      </c>
      <c r="AC418" s="902"/>
      <c r="AD418" s="904"/>
      <c r="AE418" s="1973"/>
    </row>
    <row r="419" spans="1:33" s="656" customFormat="1" ht="17.25" customHeight="1" x14ac:dyDescent="0.2">
      <c r="A419" s="1980" t="s">
        <v>4241</v>
      </c>
      <c r="B419" s="895">
        <v>55792</v>
      </c>
      <c r="C419" s="1933">
        <v>32641</v>
      </c>
      <c r="D419" s="895" t="s">
        <v>4327</v>
      </c>
      <c r="E419" s="1981" t="s">
        <v>4328</v>
      </c>
      <c r="F419" s="929" t="s">
        <v>4329</v>
      </c>
      <c r="G419" s="1965" t="s">
        <v>4330</v>
      </c>
      <c r="H419" s="903">
        <v>44201</v>
      </c>
      <c r="I419" s="903">
        <v>44201</v>
      </c>
      <c r="J419" s="903">
        <v>44203</v>
      </c>
      <c r="K419" s="902" t="s">
        <v>4330</v>
      </c>
      <c r="L419" s="902" t="s">
        <v>4330</v>
      </c>
      <c r="M419" s="830">
        <v>0</v>
      </c>
      <c r="N419" s="830">
        <v>0</v>
      </c>
      <c r="O419" s="830">
        <v>0</v>
      </c>
      <c r="P419" s="895">
        <v>0</v>
      </c>
      <c r="Q419" s="903">
        <v>44218</v>
      </c>
      <c r="R419" s="902"/>
      <c r="S419" s="903" t="s">
        <v>93</v>
      </c>
      <c r="T419" s="903" t="s">
        <v>93</v>
      </c>
      <c r="U419" s="903" t="s">
        <v>93</v>
      </c>
      <c r="V419" s="903" t="s">
        <v>93</v>
      </c>
      <c r="W419" s="830">
        <v>2</v>
      </c>
      <c r="X419" s="895">
        <v>0</v>
      </c>
      <c r="Y419" s="902"/>
      <c r="Z419" s="1935"/>
      <c r="AA419" s="903"/>
      <c r="AB419" s="902">
        <v>43859</v>
      </c>
      <c r="AC419" s="902"/>
      <c r="AD419" s="904"/>
      <c r="AE419" s="1973"/>
    </row>
    <row r="420" spans="1:33" s="656" customFormat="1" ht="17.25" customHeight="1" x14ac:dyDescent="0.2">
      <c r="A420" s="1980" t="s">
        <v>4241</v>
      </c>
      <c r="B420" s="895">
        <v>55792</v>
      </c>
      <c r="C420" s="1933">
        <v>32642</v>
      </c>
      <c r="D420" s="895" t="s">
        <v>4331</v>
      </c>
      <c r="E420" s="1981" t="s">
        <v>4332</v>
      </c>
      <c r="F420" s="929" t="s">
        <v>4333</v>
      </c>
      <c r="G420" s="1965" t="s">
        <v>4330</v>
      </c>
      <c r="H420" s="903">
        <v>44201</v>
      </c>
      <c r="I420" s="903">
        <v>44201</v>
      </c>
      <c r="J420" s="903">
        <v>44203</v>
      </c>
      <c r="K420" s="902" t="s">
        <v>4330</v>
      </c>
      <c r="L420" s="902" t="s">
        <v>4330</v>
      </c>
      <c r="M420" s="830">
        <v>0</v>
      </c>
      <c r="N420" s="830">
        <v>0</v>
      </c>
      <c r="O420" s="830">
        <v>0</v>
      </c>
      <c r="P420" s="895">
        <v>0</v>
      </c>
      <c r="Q420" s="903">
        <v>44218</v>
      </c>
      <c r="R420" s="902"/>
      <c r="S420" s="903" t="s">
        <v>93</v>
      </c>
      <c r="T420" s="903" t="s">
        <v>93</v>
      </c>
      <c r="U420" s="903" t="s">
        <v>93</v>
      </c>
      <c r="V420" s="903" t="s">
        <v>93</v>
      </c>
      <c r="W420" s="830">
        <v>2</v>
      </c>
      <c r="X420" s="895">
        <v>0</v>
      </c>
      <c r="Y420" s="902"/>
      <c r="Z420" s="1935"/>
      <c r="AA420" s="903"/>
      <c r="AB420" s="902">
        <v>43859</v>
      </c>
      <c r="AC420" s="902"/>
      <c r="AD420" s="904"/>
      <c r="AE420" s="1973"/>
    </row>
    <row r="421" spans="1:33" s="656" customFormat="1" ht="17.25" customHeight="1" x14ac:dyDescent="0.2">
      <c r="A421" s="1980" t="s">
        <v>4241</v>
      </c>
      <c r="B421" s="895">
        <v>55792</v>
      </c>
      <c r="C421" s="1933">
        <v>32857</v>
      </c>
      <c r="D421" s="895">
        <v>342</v>
      </c>
      <c r="E421" s="1981" t="s">
        <v>4334</v>
      </c>
      <c r="F421" s="929" t="s">
        <v>4335</v>
      </c>
      <c r="G421" s="1965" t="s">
        <v>4330</v>
      </c>
      <c r="H421" s="903">
        <v>44203</v>
      </c>
      <c r="I421" s="903">
        <v>44203</v>
      </c>
      <c r="J421" s="903">
        <v>44203</v>
      </c>
      <c r="K421" s="902" t="s">
        <v>4330</v>
      </c>
      <c r="L421" s="902" t="s">
        <v>4330</v>
      </c>
      <c r="M421" s="830">
        <v>0</v>
      </c>
      <c r="N421" s="830">
        <v>0</v>
      </c>
      <c r="O421" s="830">
        <v>0</v>
      </c>
      <c r="P421" s="895">
        <v>0</v>
      </c>
      <c r="Q421" s="903">
        <v>44218</v>
      </c>
      <c r="R421" s="902"/>
      <c r="S421" s="903" t="s">
        <v>93</v>
      </c>
      <c r="T421" s="903" t="s">
        <v>93</v>
      </c>
      <c r="U421" s="903" t="s">
        <v>93</v>
      </c>
      <c r="V421" s="903" t="s">
        <v>93</v>
      </c>
      <c r="W421" s="830">
        <v>2</v>
      </c>
      <c r="X421" s="895">
        <v>0</v>
      </c>
      <c r="Y421" s="902"/>
      <c r="Z421" s="1935"/>
      <c r="AA421" s="903"/>
      <c r="AB421" s="902">
        <v>43859</v>
      </c>
      <c r="AC421" s="902"/>
      <c r="AD421" s="904"/>
      <c r="AE421" s="1973"/>
    </row>
    <row r="422" spans="1:33" s="656" customFormat="1" ht="17.25" customHeight="1" x14ac:dyDescent="0.2">
      <c r="A422" s="1980" t="s">
        <v>4241</v>
      </c>
      <c r="B422" s="895">
        <v>55792</v>
      </c>
      <c r="C422" s="1933">
        <v>32352</v>
      </c>
      <c r="D422" s="895">
        <v>350</v>
      </c>
      <c r="E422" s="1981" t="s">
        <v>4336</v>
      </c>
      <c r="F422" s="929" t="s">
        <v>4337</v>
      </c>
      <c r="G422" s="1965" t="s">
        <v>4330</v>
      </c>
      <c r="H422" s="903">
        <v>44201</v>
      </c>
      <c r="I422" s="903">
        <v>44201</v>
      </c>
      <c r="J422" s="903">
        <v>44203</v>
      </c>
      <c r="K422" s="902" t="s">
        <v>4330</v>
      </c>
      <c r="L422" s="902" t="s">
        <v>4330</v>
      </c>
      <c r="M422" s="830">
        <v>0</v>
      </c>
      <c r="N422" s="830">
        <v>0</v>
      </c>
      <c r="O422" s="830">
        <v>0</v>
      </c>
      <c r="P422" s="895">
        <v>0</v>
      </c>
      <c r="Q422" s="903">
        <v>44218</v>
      </c>
      <c r="R422" s="902"/>
      <c r="S422" s="903" t="s">
        <v>93</v>
      </c>
      <c r="T422" s="903" t="s">
        <v>93</v>
      </c>
      <c r="U422" s="903" t="s">
        <v>93</v>
      </c>
      <c r="V422" s="903" t="s">
        <v>93</v>
      </c>
      <c r="W422" s="830">
        <v>2</v>
      </c>
      <c r="X422" s="895">
        <v>0</v>
      </c>
      <c r="Y422" s="902"/>
      <c r="Z422" s="1935"/>
      <c r="AA422" s="903"/>
      <c r="AB422" s="902">
        <v>43859</v>
      </c>
      <c r="AC422" s="902"/>
      <c r="AD422" s="904"/>
      <c r="AE422" s="1973"/>
    </row>
    <row r="423" spans="1:33" s="656" customFormat="1" ht="17.25" customHeight="1" x14ac:dyDescent="0.2">
      <c r="A423" s="1980" t="s">
        <v>4241</v>
      </c>
      <c r="B423" s="895">
        <v>55792</v>
      </c>
      <c r="C423" s="1933">
        <v>32353</v>
      </c>
      <c r="D423" s="895" t="s">
        <v>4338</v>
      </c>
      <c r="E423" s="1981" t="s">
        <v>4339</v>
      </c>
      <c r="F423" s="929" t="s">
        <v>4340</v>
      </c>
      <c r="G423" s="1965" t="s">
        <v>4330</v>
      </c>
      <c r="H423" s="903"/>
      <c r="I423" s="903"/>
      <c r="J423" s="903"/>
      <c r="K423" s="903"/>
      <c r="L423" s="902"/>
      <c r="M423" s="830">
        <v>8</v>
      </c>
      <c r="N423" s="830">
        <v>0</v>
      </c>
      <c r="O423" s="830">
        <v>0</v>
      </c>
      <c r="P423" s="895">
        <v>0</v>
      </c>
      <c r="Q423" s="903"/>
      <c r="R423" s="902"/>
      <c r="S423" s="903" t="s">
        <v>93</v>
      </c>
      <c r="T423" s="903" t="s">
        <v>93</v>
      </c>
      <c r="U423" s="903" t="s">
        <v>93</v>
      </c>
      <c r="V423" s="903" t="s">
        <v>93</v>
      </c>
      <c r="W423" s="830">
        <v>8</v>
      </c>
      <c r="X423" s="895">
        <v>0</v>
      </c>
      <c r="Y423" s="902"/>
      <c r="Z423" s="1935"/>
      <c r="AA423" s="903"/>
      <c r="AB423" s="902">
        <v>43859</v>
      </c>
      <c r="AC423" s="902"/>
      <c r="AD423" s="904"/>
      <c r="AE423" s="1973"/>
    </row>
    <row r="424" spans="1:33" s="656" customFormat="1" ht="17.25" customHeight="1" x14ac:dyDescent="0.2">
      <c r="A424" s="1980" t="s">
        <v>4241</v>
      </c>
      <c r="B424" s="895">
        <v>55792</v>
      </c>
      <c r="C424" s="1933">
        <v>32354</v>
      </c>
      <c r="D424" s="895">
        <v>351</v>
      </c>
      <c r="E424" s="1981" t="s">
        <v>4341</v>
      </c>
      <c r="F424" s="929" t="s">
        <v>426</v>
      </c>
      <c r="G424" s="1965" t="s">
        <v>4330</v>
      </c>
      <c r="H424" s="903">
        <v>44201</v>
      </c>
      <c r="I424" s="903">
        <v>44201</v>
      </c>
      <c r="J424" s="903">
        <v>44203</v>
      </c>
      <c r="K424" s="902" t="s">
        <v>4330</v>
      </c>
      <c r="L424" s="902" t="s">
        <v>4330</v>
      </c>
      <c r="M424" s="830">
        <v>0</v>
      </c>
      <c r="N424" s="830">
        <v>0</v>
      </c>
      <c r="O424" s="830">
        <v>0</v>
      </c>
      <c r="P424" s="895">
        <v>0</v>
      </c>
      <c r="Q424" s="903">
        <v>44218</v>
      </c>
      <c r="R424" s="902"/>
      <c r="S424" s="903" t="s">
        <v>93</v>
      </c>
      <c r="T424" s="903" t="s">
        <v>93</v>
      </c>
      <c r="U424" s="903" t="s">
        <v>93</v>
      </c>
      <c r="V424" s="903" t="s">
        <v>93</v>
      </c>
      <c r="W424" s="830">
        <v>2</v>
      </c>
      <c r="X424" s="895">
        <v>0</v>
      </c>
      <c r="Y424" s="902"/>
      <c r="Z424" s="1935"/>
      <c r="AA424" s="903"/>
      <c r="AB424" s="902">
        <v>43859</v>
      </c>
      <c r="AC424" s="902"/>
      <c r="AD424" s="904"/>
      <c r="AE424" s="1973"/>
    </row>
    <row r="425" spans="1:33" s="656" customFormat="1" ht="17.25" customHeight="1" x14ac:dyDescent="0.2">
      <c r="A425" s="1980" t="s">
        <v>4241</v>
      </c>
      <c r="B425" s="895">
        <v>55792</v>
      </c>
      <c r="C425" s="1938">
        <v>32355</v>
      </c>
      <c r="D425" s="895">
        <v>352</v>
      </c>
      <c r="E425" s="1981" t="s">
        <v>4342</v>
      </c>
      <c r="F425" s="929" t="s">
        <v>4343</v>
      </c>
      <c r="G425" s="1965" t="s">
        <v>4330</v>
      </c>
      <c r="H425" s="903">
        <v>44151</v>
      </c>
      <c r="I425" s="903">
        <v>44151</v>
      </c>
      <c r="J425" s="903">
        <v>44168</v>
      </c>
      <c r="K425" s="902" t="s">
        <v>4330</v>
      </c>
      <c r="L425" s="902" t="s">
        <v>4330</v>
      </c>
      <c r="M425" s="830">
        <v>0</v>
      </c>
      <c r="N425" s="830">
        <v>0</v>
      </c>
      <c r="O425" s="830">
        <v>0</v>
      </c>
      <c r="P425" s="895">
        <v>0</v>
      </c>
      <c r="Q425" s="902" t="s">
        <v>4330</v>
      </c>
      <c r="R425" s="902"/>
      <c r="S425" s="903" t="s">
        <v>93</v>
      </c>
      <c r="T425" s="903" t="s">
        <v>93</v>
      </c>
      <c r="U425" s="903" t="s">
        <v>93</v>
      </c>
      <c r="V425" s="1859" t="s">
        <v>3667</v>
      </c>
      <c r="W425" s="830">
        <v>2</v>
      </c>
      <c r="X425" s="895">
        <v>0</v>
      </c>
      <c r="Y425" s="902"/>
      <c r="Z425" s="1935"/>
      <c r="AA425" s="903"/>
      <c r="AB425" s="902">
        <v>43859</v>
      </c>
      <c r="AC425" s="902"/>
      <c r="AD425" s="904"/>
      <c r="AE425" s="1973"/>
    </row>
    <row r="426" spans="1:33" x14ac:dyDescent="0.25">
      <c r="A426" s="1980" t="s">
        <v>4241</v>
      </c>
      <c r="B426" s="895">
        <v>55792</v>
      </c>
      <c r="C426" s="1933">
        <v>32356</v>
      </c>
      <c r="D426" s="895">
        <v>353</v>
      </c>
      <c r="E426" s="1981" t="s">
        <v>4344</v>
      </c>
      <c r="F426" s="929" t="s">
        <v>432</v>
      </c>
      <c r="G426" s="1965" t="s">
        <v>4330</v>
      </c>
      <c r="H426" s="903">
        <v>44201</v>
      </c>
      <c r="I426" s="903">
        <v>44201</v>
      </c>
      <c r="J426" s="903">
        <v>44203</v>
      </c>
      <c r="K426" s="902" t="s">
        <v>4330</v>
      </c>
      <c r="L426" s="902" t="s">
        <v>4330</v>
      </c>
      <c r="M426" s="830">
        <v>0</v>
      </c>
      <c r="N426" s="830">
        <v>0</v>
      </c>
      <c r="O426" s="830">
        <v>0</v>
      </c>
      <c r="P426" s="895">
        <v>0</v>
      </c>
      <c r="Q426" s="903">
        <v>44218</v>
      </c>
      <c r="R426" s="902"/>
      <c r="S426" s="903" t="s">
        <v>93</v>
      </c>
      <c r="T426" s="903" t="s">
        <v>93</v>
      </c>
      <c r="U426" s="903" t="s">
        <v>93</v>
      </c>
      <c r="V426" s="903" t="s">
        <v>93</v>
      </c>
      <c r="W426" s="830">
        <v>2</v>
      </c>
      <c r="X426" s="895">
        <v>0</v>
      </c>
      <c r="Y426" s="902"/>
      <c r="Z426" s="1935"/>
      <c r="AA426" s="903"/>
      <c r="AB426" s="902">
        <v>43859</v>
      </c>
      <c r="AC426" s="902"/>
      <c r="AD426" s="904"/>
      <c r="AE426" s="1973"/>
      <c r="AF426" s="656"/>
      <c r="AG426" s="656"/>
    </row>
    <row r="427" spans="1:33" s="656" customFormat="1" ht="17.25" customHeigh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 s="656" customFormat="1" ht="17.25" customHeight="1" x14ac:dyDescent="0.2">
      <c r="A428" s="1985" t="s">
        <v>4345</v>
      </c>
      <c r="B428" s="895">
        <v>56692</v>
      </c>
      <c r="C428" s="1933">
        <v>32649</v>
      </c>
      <c r="D428" s="895">
        <v>107</v>
      </c>
      <c r="E428" s="895" t="s">
        <v>4346</v>
      </c>
      <c r="F428" s="895" t="s">
        <v>3819</v>
      </c>
      <c r="G428" s="1986">
        <v>44211</v>
      </c>
      <c r="H428" s="903">
        <v>44203</v>
      </c>
      <c r="I428" s="903">
        <v>44203</v>
      </c>
      <c r="J428" s="1975">
        <v>44204</v>
      </c>
      <c r="K428" s="895" t="s">
        <v>4320</v>
      </c>
      <c r="L428" s="1975">
        <v>44207</v>
      </c>
      <c r="M428" s="895">
        <v>80</v>
      </c>
      <c r="N428" s="895">
        <v>0</v>
      </c>
      <c r="O428" s="895">
        <v>18</v>
      </c>
      <c r="P428" s="895">
        <v>0</v>
      </c>
      <c r="Q428" s="1975">
        <v>44242</v>
      </c>
      <c r="R428" s="895"/>
      <c r="S428" s="895" t="s">
        <v>95</v>
      </c>
      <c r="T428" s="895" t="s">
        <v>95</v>
      </c>
      <c r="U428" s="895" t="s">
        <v>509</v>
      </c>
      <c r="V428" s="1862">
        <v>32649</v>
      </c>
      <c r="W428" s="895">
        <v>76</v>
      </c>
      <c r="X428" s="895">
        <v>0</v>
      </c>
      <c r="Y428" s="902">
        <v>44273</v>
      </c>
      <c r="Z428" s="1935">
        <v>1</v>
      </c>
      <c r="AA428" s="903">
        <v>44279</v>
      </c>
      <c r="AB428" s="902">
        <v>44285</v>
      </c>
      <c r="AC428" s="902"/>
      <c r="AD428" s="904"/>
      <c r="AE428" s="1973"/>
    </row>
    <row r="429" spans="1:33" s="656" customFormat="1" ht="17.25" customHeight="1" x14ac:dyDescent="0.25">
      <c r="A429" s="1985" t="s">
        <v>4345</v>
      </c>
      <c r="B429" s="895">
        <v>56692</v>
      </c>
      <c r="C429" s="56">
        <v>32651</v>
      </c>
      <c r="D429" s="895">
        <v>120</v>
      </c>
      <c r="E429" s="895" t="s">
        <v>4347</v>
      </c>
      <c r="F429" s="895" t="s">
        <v>4348</v>
      </c>
      <c r="G429" s="1986">
        <v>44218</v>
      </c>
      <c r="H429" s="903">
        <v>44223</v>
      </c>
      <c r="I429" s="903">
        <v>44223</v>
      </c>
      <c r="J429" s="1975">
        <v>44224</v>
      </c>
      <c r="K429" s="895" t="s">
        <v>4349</v>
      </c>
      <c r="L429" s="1975">
        <v>44228</v>
      </c>
      <c r="M429" s="895">
        <v>133</v>
      </c>
      <c r="N429" s="895">
        <v>0</v>
      </c>
      <c r="O429" s="895">
        <v>52</v>
      </c>
      <c r="P429" s="895">
        <v>0</v>
      </c>
      <c r="Q429" s="1975">
        <v>44258</v>
      </c>
      <c r="R429" s="895"/>
      <c r="S429" s="895" t="s">
        <v>95</v>
      </c>
      <c r="T429" s="895" t="s">
        <v>95</v>
      </c>
      <c r="U429" s="895" t="s">
        <v>95</v>
      </c>
      <c r="V429" s="1862">
        <v>32651</v>
      </c>
      <c r="W429" s="895">
        <v>97</v>
      </c>
      <c r="X429" s="895">
        <v>0</v>
      </c>
      <c r="Y429" s="902">
        <v>44273</v>
      </c>
      <c r="Z429" s="1935">
        <v>1</v>
      </c>
      <c r="AA429" s="903">
        <v>44279</v>
      </c>
      <c r="AB429" s="902">
        <v>44285</v>
      </c>
      <c r="AC429" s="902"/>
      <c r="AD429" s="904"/>
      <c r="AE429" s="1973"/>
    </row>
    <row r="430" spans="1:33" s="656" customFormat="1" x14ac:dyDescent="0.2">
      <c r="A430" s="1985" t="s">
        <v>4345</v>
      </c>
      <c r="B430" s="895">
        <v>56692</v>
      </c>
      <c r="C430" s="1933">
        <v>32652</v>
      </c>
      <c r="D430" s="895">
        <v>121</v>
      </c>
      <c r="E430" s="895" t="s">
        <v>4350</v>
      </c>
      <c r="F430" s="895" t="s">
        <v>3819</v>
      </c>
      <c r="G430" s="1986">
        <v>44225</v>
      </c>
      <c r="H430" s="903">
        <v>44222</v>
      </c>
      <c r="I430" s="903">
        <v>44222</v>
      </c>
      <c r="J430" s="903">
        <v>44224</v>
      </c>
      <c r="K430" s="895" t="s">
        <v>4351</v>
      </c>
      <c r="L430" s="1975">
        <v>44229</v>
      </c>
      <c r="M430" s="895">
        <v>21</v>
      </c>
      <c r="N430" s="895">
        <v>0</v>
      </c>
      <c r="O430" s="895">
        <v>10</v>
      </c>
      <c r="P430" s="895">
        <v>0</v>
      </c>
      <c r="Q430" s="1975">
        <v>44249</v>
      </c>
      <c r="R430" s="895"/>
      <c r="S430" s="895" t="s">
        <v>95</v>
      </c>
      <c r="T430" s="895" t="s">
        <v>95</v>
      </c>
      <c r="U430" s="895" t="s">
        <v>509</v>
      </c>
      <c r="V430" s="1862">
        <v>32652</v>
      </c>
      <c r="W430" s="895">
        <v>31</v>
      </c>
      <c r="X430" s="895">
        <v>0</v>
      </c>
      <c r="Y430" s="902">
        <v>44273</v>
      </c>
      <c r="Z430" s="1935">
        <v>1</v>
      </c>
      <c r="AA430" s="903">
        <v>44279</v>
      </c>
      <c r="AB430" s="902">
        <v>44285</v>
      </c>
      <c r="AC430" s="902"/>
      <c r="AD430" s="904"/>
      <c r="AE430" s="1973"/>
    </row>
    <row r="431" spans="1:33" s="656" customFormat="1" ht="17.25" customHeight="1" x14ac:dyDescent="0.2">
      <c r="A431" s="1985" t="s">
        <v>4345</v>
      </c>
      <c r="B431" s="895">
        <v>56692</v>
      </c>
      <c r="C431" s="1933">
        <v>32653</v>
      </c>
      <c r="D431" s="895">
        <v>123</v>
      </c>
      <c r="E431" s="895" t="s">
        <v>4352</v>
      </c>
      <c r="F431" s="895" t="s">
        <v>1651</v>
      </c>
      <c r="G431" s="1986">
        <v>44218</v>
      </c>
      <c r="H431" s="903">
        <v>44216</v>
      </c>
      <c r="I431" s="903">
        <v>44216</v>
      </c>
      <c r="J431" s="903">
        <v>44217</v>
      </c>
      <c r="K431" s="895" t="s">
        <v>4353</v>
      </c>
      <c r="L431" s="1975">
        <v>44223</v>
      </c>
      <c r="M431" s="895">
        <v>34</v>
      </c>
      <c r="N431" s="895">
        <v>0</v>
      </c>
      <c r="O431" s="895">
        <v>13</v>
      </c>
      <c r="P431" s="895">
        <v>0</v>
      </c>
      <c r="Q431" s="1975">
        <v>44256</v>
      </c>
      <c r="R431" s="895"/>
      <c r="S431" s="895" t="s">
        <v>95</v>
      </c>
      <c r="T431" s="895" t="s">
        <v>95</v>
      </c>
      <c r="U431" s="895" t="s">
        <v>509</v>
      </c>
      <c r="V431" s="1862">
        <v>32653</v>
      </c>
      <c r="W431" s="895">
        <v>85</v>
      </c>
      <c r="X431" s="895">
        <v>0</v>
      </c>
      <c r="Y431" s="902">
        <v>44273</v>
      </c>
      <c r="Z431" s="1935">
        <v>1</v>
      </c>
      <c r="AA431" s="903">
        <v>44279</v>
      </c>
      <c r="AB431" s="902">
        <v>44285</v>
      </c>
      <c r="AC431" s="902"/>
      <c r="AD431" s="904"/>
      <c r="AE431" s="1973"/>
    </row>
    <row r="432" spans="1:33" s="656" customFormat="1" ht="17.25" customHeight="1" x14ac:dyDescent="0.25">
      <c r="A432" s="1985" t="s">
        <v>4345</v>
      </c>
      <c r="B432" s="895">
        <v>56692</v>
      </c>
      <c r="C432" s="56">
        <v>32654</v>
      </c>
      <c r="D432" s="895">
        <v>122</v>
      </c>
      <c r="E432" s="895" t="s">
        <v>4354</v>
      </c>
      <c r="F432" s="895" t="s">
        <v>3862</v>
      </c>
      <c r="G432" s="1986">
        <v>44211</v>
      </c>
      <c r="H432" s="903">
        <v>44203</v>
      </c>
      <c r="I432" s="903">
        <v>44203</v>
      </c>
      <c r="J432" s="903">
        <v>44203</v>
      </c>
      <c r="K432" s="895" t="s">
        <v>4355</v>
      </c>
      <c r="L432" s="1975">
        <v>44207</v>
      </c>
      <c r="M432" s="895">
        <v>23</v>
      </c>
      <c r="N432" s="895">
        <v>0</v>
      </c>
      <c r="O432" s="895">
        <v>2</v>
      </c>
      <c r="P432" s="895">
        <v>0</v>
      </c>
      <c r="Q432" s="1975">
        <v>44270</v>
      </c>
      <c r="R432" s="895"/>
      <c r="S432" s="895" t="s">
        <v>95</v>
      </c>
      <c r="T432" s="895" t="s">
        <v>95</v>
      </c>
      <c r="U432" s="895" t="s">
        <v>509</v>
      </c>
      <c r="V432" s="1862">
        <v>32654</v>
      </c>
      <c r="W432" s="895">
        <v>14</v>
      </c>
      <c r="X432" s="895">
        <v>0</v>
      </c>
      <c r="Y432" s="902">
        <v>44273</v>
      </c>
      <c r="Z432" s="1935">
        <v>1</v>
      </c>
      <c r="AA432" s="903">
        <v>44279</v>
      </c>
      <c r="AB432" s="902">
        <v>44285</v>
      </c>
      <c r="AC432" s="902"/>
      <c r="AD432" s="904"/>
      <c r="AE432" s="1973"/>
    </row>
    <row r="433" spans="1:31" s="656" customFormat="1" ht="17.25" customHeight="1" x14ac:dyDescent="0.2">
      <c r="A433" s="1985" t="s">
        <v>4345</v>
      </c>
      <c r="B433" s="895">
        <v>56692</v>
      </c>
      <c r="C433" s="1933">
        <v>32655</v>
      </c>
      <c r="D433" s="895">
        <v>124</v>
      </c>
      <c r="E433" s="895" t="s">
        <v>4356</v>
      </c>
      <c r="F433" s="895" t="s">
        <v>4357</v>
      </c>
      <c r="G433" s="1986">
        <v>44211</v>
      </c>
      <c r="H433" s="903">
        <v>44187</v>
      </c>
      <c r="I433" s="903">
        <v>44187</v>
      </c>
      <c r="J433" s="903">
        <v>44194</v>
      </c>
      <c r="K433" s="895" t="s">
        <v>4358</v>
      </c>
      <c r="L433" s="903">
        <v>44196</v>
      </c>
      <c r="M433" s="895">
        <v>371</v>
      </c>
      <c r="N433" s="895">
        <v>0</v>
      </c>
      <c r="O433" s="895">
        <v>469</v>
      </c>
      <c r="P433" s="895">
        <v>0</v>
      </c>
      <c r="Q433" s="1975">
        <v>44239</v>
      </c>
      <c r="R433" s="895"/>
      <c r="S433" s="895" t="s">
        <v>1656</v>
      </c>
      <c r="T433" s="895" t="s">
        <v>1656</v>
      </c>
      <c r="U433" s="895"/>
      <c r="V433" s="1862">
        <v>32655</v>
      </c>
      <c r="W433" s="895">
        <v>525</v>
      </c>
      <c r="X433" s="895">
        <v>0</v>
      </c>
      <c r="Y433" s="902">
        <v>44273</v>
      </c>
      <c r="Z433" s="1935">
        <v>1</v>
      </c>
      <c r="AA433" s="903">
        <v>44279</v>
      </c>
      <c r="AB433" s="902">
        <v>44285</v>
      </c>
      <c r="AC433" s="902"/>
      <c r="AD433" s="904"/>
      <c r="AE433" s="1973"/>
    </row>
    <row r="434" spans="1:31" s="656" customFormat="1" ht="17.25" customHeight="1" x14ac:dyDescent="0.2">
      <c r="A434" s="1985" t="s">
        <v>4345</v>
      </c>
      <c r="B434" s="895">
        <v>56692</v>
      </c>
      <c r="C434" s="1933">
        <v>32656</v>
      </c>
      <c r="D434" s="895">
        <v>125</v>
      </c>
      <c r="E434" s="895" t="s">
        <v>4359</v>
      </c>
      <c r="F434" s="895" t="s">
        <v>3849</v>
      </c>
      <c r="G434" s="1986">
        <v>44211</v>
      </c>
      <c r="H434" s="903">
        <v>44204</v>
      </c>
      <c r="I434" s="903">
        <v>44204</v>
      </c>
      <c r="J434" s="1975">
        <v>44205</v>
      </c>
      <c r="K434" s="895" t="s">
        <v>4320</v>
      </c>
      <c r="L434" s="1975">
        <v>44209</v>
      </c>
      <c r="M434" s="895">
        <v>102</v>
      </c>
      <c r="N434" s="895">
        <v>0</v>
      </c>
      <c r="O434" s="895">
        <v>101</v>
      </c>
      <c r="P434" s="895">
        <v>0</v>
      </c>
      <c r="Q434" s="1975">
        <v>44253</v>
      </c>
      <c r="R434" s="895"/>
      <c r="S434" s="895" t="s">
        <v>95</v>
      </c>
      <c r="T434" s="895" t="s">
        <v>95</v>
      </c>
      <c r="U434" s="895" t="s">
        <v>509</v>
      </c>
      <c r="V434" s="1862">
        <v>32656</v>
      </c>
      <c r="W434" s="895">
        <v>99</v>
      </c>
      <c r="X434" s="895">
        <v>0</v>
      </c>
      <c r="Y434" s="902">
        <v>44273</v>
      </c>
      <c r="Z434" s="1935">
        <v>1</v>
      </c>
      <c r="AA434" s="903">
        <v>44279</v>
      </c>
      <c r="AB434" s="902">
        <v>44285</v>
      </c>
      <c r="AC434" s="902"/>
      <c r="AD434" s="904"/>
      <c r="AE434" s="1973"/>
    </row>
    <row r="435" spans="1:31" s="656" customFormat="1" ht="17.25" customHeight="1" x14ac:dyDescent="0.2">
      <c r="A435" s="1985" t="s">
        <v>4345</v>
      </c>
      <c r="B435" s="895">
        <v>56692</v>
      </c>
      <c r="C435" s="1933">
        <v>32658</v>
      </c>
      <c r="D435" s="895">
        <v>130</v>
      </c>
      <c r="E435" s="895" t="s">
        <v>4360</v>
      </c>
      <c r="F435" s="895" t="s">
        <v>3862</v>
      </c>
      <c r="G435" s="1986">
        <v>44218</v>
      </c>
      <c r="H435" s="903">
        <v>44216</v>
      </c>
      <c r="I435" s="903">
        <v>44216</v>
      </c>
      <c r="J435" s="903">
        <v>44217</v>
      </c>
      <c r="K435" s="895" t="s">
        <v>4353</v>
      </c>
      <c r="L435" s="1975">
        <v>44223</v>
      </c>
      <c r="M435" s="895">
        <v>13</v>
      </c>
      <c r="N435" s="895">
        <v>0</v>
      </c>
      <c r="O435" s="895">
        <v>1</v>
      </c>
      <c r="P435" s="895">
        <v>0</v>
      </c>
      <c r="Q435" s="1975">
        <v>44267</v>
      </c>
      <c r="R435" s="895"/>
      <c r="S435" s="895" t="s">
        <v>95</v>
      </c>
      <c r="T435" s="895" t="s">
        <v>95</v>
      </c>
      <c r="U435" s="895" t="s">
        <v>509</v>
      </c>
      <c r="V435" s="1862" t="s">
        <v>3667</v>
      </c>
      <c r="W435" s="895">
        <v>6</v>
      </c>
      <c r="X435" s="895">
        <v>0</v>
      </c>
      <c r="Y435" s="902">
        <v>44273</v>
      </c>
      <c r="Z435" s="1935">
        <v>1</v>
      </c>
      <c r="AA435" s="903">
        <v>44279</v>
      </c>
      <c r="AB435" s="902">
        <v>44285</v>
      </c>
      <c r="AC435" s="902"/>
      <c r="AD435" s="904"/>
      <c r="AE435" s="1973"/>
    </row>
    <row r="436" spans="1:31" s="656" customFormat="1" ht="17.25" customHeight="1" x14ac:dyDescent="0.2">
      <c r="A436" s="1985" t="s">
        <v>4345</v>
      </c>
      <c r="B436" s="895">
        <v>56692</v>
      </c>
      <c r="C436" s="1933">
        <v>32659</v>
      </c>
      <c r="D436" s="895">
        <v>131</v>
      </c>
      <c r="E436" s="895" t="s">
        <v>4361</v>
      </c>
      <c r="F436" s="895" t="s">
        <v>1651</v>
      </c>
      <c r="G436" s="1986">
        <v>44218</v>
      </c>
      <c r="H436" s="903">
        <v>44218</v>
      </c>
      <c r="I436" s="903">
        <v>44218</v>
      </c>
      <c r="J436" s="1975">
        <v>44219</v>
      </c>
      <c r="K436" s="895" t="s">
        <v>4362</v>
      </c>
      <c r="L436" s="1975">
        <v>44222</v>
      </c>
      <c r="M436" s="895">
        <v>22</v>
      </c>
      <c r="N436" s="895">
        <v>0</v>
      </c>
      <c r="O436" s="895">
        <v>13</v>
      </c>
      <c r="P436" s="895">
        <v>0</v>
      </c>
      <c r="Q436" s="1975">
        <v>44256</v>
      </c>
      <c r="R436" s="895"/>
      <c r="S436" s="895" t="s">
        <v>95</v>
      </c>
      <c r="T436" s="895" t="s">
        <v>95</v>
      </c>
      <c r="U436" s="895" t="s">
        <v>509</v>
      </c>
      <c r="V436" s="1862">
        <v>32659</v>
      </c>
      <c r="W436" s="895">
        <v>49</v>
      </c>
      <c r="X436" s="895">
        <v>0</v>
      </c>
      <c r="Y436" s="902">
        <v>44273</v>
      </c>
      <c r="Z436" s="1935">
        <v>1</v>
      </c>
      <c r="AA436" s="903">
        <v>44279</v>
      </c>
      <c r="AB436" s="902">
        <v>44285</v>
      </c>
      <c r="AC436" s="902"/>
      <c r="AD436" s="904"/>
      <c r="AE436" s="1973"/>
    </row>
    <row r="437" spans="1:31" s="656" customFormat="1" ht="17.25" customHeight="1" x14ac:dyDescent="0.2">
      <c r="A437" s="1985" t="s">
        <v>4345</v>
      </c>
      <c r="B437" s="895">
        <v>56692</v>
      </c>
      <c r="C437" s="1933">
        <v>32660</v>
      </c>
      <c r="D437" s="895">
        <v>132</v>
      </c>
      <c r="E437" s="895" t="s">
        <v>4363</v>
      </c>
      <c r="F437" s="895" t="s">
        <v>1002</v>
      </c>
      <c r="G437" s="1986">
        <v>44218</v>
      </c>
      <c r="H437" s="903">
        <v>44223</v>
      </c>
      <c r="I437" s="903">
        <v>44223</v>
      </c>
      <c r="J437" s="1975">
        <v>44224</v>
      </c>
      <c r="K437" s="895" t="s">
        <v>4351</v>
      </c>
      <c r="L437" s="1975">
        <v>44229</v>
      </c>
      <c r="M437" s="895">
        <v>91</v>
      </c>
      <c r="N437" s="895">
        <v>0</v>
      </c>
      <c r="O437" s="895">
        <v>36</v>
      </c>
      <c r="P437" s="895">
        <v>0</v>
      </c>
      <c r="Q437" s="1975">
        <v>44263</v>
      </c>
      <c r="R437" s="895"/>
      <c r="S437" s="895" t="s">
        <v>95</v>
      </c>
      <c r="T437" s="895" t="s">
        <v>95</v>
      </c>
      <c r="U437" s="895" t="s">
        <v>509</v>
      </c>
      <c r="V437" s="1862">
        <v>32660</v>
      </c>
      <c r="W437" s="895">
        <v>84</v>
      </c>
      <c r="X437" s="895">
        <v>0</v>
      </c>
      <c r="Y437" s="902">
        <v>44273</v>
      </c>
      <c r="Z437" s="1935">
        <v>1</v>
      </c>
      <c r="AA437" s="903">
        <v>44279</v>
      </c>
      <c r="AB437" s="902">
        <v>44285</v>
      </c>
      <c r="AC437" s="902"/>
      <c r="AD437" s="904"/>
      <c r="AE437" s="1973"/>
    </row>
    <row r="438" spans="1:31" s="656" customFormat="1" ht="17.25" customHeight="1" x14ac:dyDescent="0.2">
      <c r="A438" s="1985" t="s">
        <v>4345</v>
      </c>
      <c r="B438" s="895">
        <v>56692</v>
      </c>
      <c r="C438" s="1933">
        <v>32661</v>
      </c>
      <c r="D438" s="895">
        <v>133</v>
      </c>
      <c r="E438" s="895" t="s">
        <v>4364</v>
      </c>
      <c r="F438" s="895" t="s">
        <v>3819</v>
      </c>
      <c r="G438" s="1986">
        <v>44211</v>
      </c>
      <c r="H438" s="903">
        <v>44204</v>
      </c>
      <c r="I438" s="903">
        <v>44204</v>
      </c>
      <c r="J438" s="1975">
        <v>44205</v>
      </c>
      <c r="K438" s="895" t="s">
        <v>4320</v>
      </c>
      <c r="L438" s="1975">
        <v>44209</v>
      </c>
      <c r="M438" s="895">
        <v>86</v>
      </c>
      <c r="N438" s="895">
        <v>0</v>
      </c>
      <c r="O438" s="895">
        <v>20</v>
      </c>
      <c r="P438" s="895">
        <v>0</v>
      </c>
      <c r="Q438" s="1975">
        <v>44249</v>
      </c>
      <c r="R438" s="895"/>
      <c r="S438" s="895" t="s">
        <v>95</v>
      </c>
      <c r="T438" s="895" t="s">
        <v>95</v>
      </c>
      <c r="U438" s="895" t="s">
        <v>509</v>
      </c>
      <c r="V438" s="1862">
        <v>32661</v>
      </c>
      <c r="W438" s="895">
        <v>109</v>
      </c>
      <c r="X438" s="895">
        <v>0</v>
      </c>
      <c r="Y438" s="902">
        <v>44273</v>
      </c>
      <c r="Z438" s="1935">
        <v>1</v>
      </c>
      <c r="AA438" s="903">
        <v>44279</v>
      </c>
      <c r="AB438" s="902">
        <v>44285</v>
      </c>
      <c r="AC438" s="902"/>
      <c r="AD438" s="904"/>
      <c r="AE438" s="1973"/>
    </row>
    <row r="439" spans="1:31" s="656" customFormat="1" ht="17.25" customHeight="1" x14ac:dyDescent="0.2">
      <c r="A439" s="1985" t="s">
        <v>4345</v>
      </c>
      <c r="B439" s="895">
        <v>56692</v>
      </c>
      <c r="C439" s="1933">
        <v>32662</v>
      </c>
      <c r="D439" s="895">
        <v>134</v>
      </c>
      <c r="E439" s="895" t="s">
        <v>4365</v>
      </c>
      <c r="F439" s="895" t="s">
        <v>4366</v>
      </c>
      <c r="G439" s="1986">
        <v>44211</v>
      </c>
      <c r="H439" s="903">
        <v>44196</v>
      </c>
      <c r="I439" s="903">
        <v>44196</v>
      </c>
      <c r="J439" s="1975">
        <v>44203</v>
      </c>
      <c r="K439" s="895" t="s">
        <v>4355</v>
      </c>
      <c r="L439" s="895" t="s">
        <v>4288</v>
      </c>
      <c r="M439" s="895">
        <v>0</v>
      </c>
      <c r="N439" s="895">
        <v>0</v>
      </c>
      <c r="O439" s="895">
        <v>0</v>
      </c>
      <c r="P439" s="895">
        <v>0</v>
      </c>
      <c r="Q439" s="1975">
        <v>44270</v>
      </c>
      <c r="R439" s="895"/>
      <c r="S439" s="895"/>
      <c r="T439" s="895"/>
      <c r="U439" s="895"/>
      <c r="V439" s="1862">
        <v>32662</v>
      </c>
      <c r="W439" s="895">
        <v>6</v>
      </c>
      <c r="X439" s="895">
        <v>0</v>
      </c>
      <c r="Y439" s="902">
        <v>44273</v>
      </c>
      <c r="Z439" s="1935">
        <v>1</v>
      </c>
      <c r="AA439" s="903">
        <v>44279</v>
      </c>
      <c r="AB439" s="902">
        <v>44285</v>
      </c>
      <c r="AC439" s="902"/>
      <c r="AD439" s="904"/>
      <c r="AE439" s="1973"/>
    </row>
    <row r="440" spans="1:31" s="656" customFormat="1" ht="17.25" customHeight="1" x14ac:dyDescent="0.2">
      <c r="A440" s="1985" t="s">
        <v>4345</v>
      </c>
      <c r="B440" s="895">
        <v>56692</v>
      </c>
      <c r="C440" s="1933">
        <v>32643</v>
      </c>
      <c r="D440" s="895">
        <v>101</v>
      </c>
      <c r="E440" s="895" t="s">
        <v>4367</v>
      </c>
      <c r="F440" s="895" t="s">
        <v>3819</v>
      </c>
      <c r="G440" s="1986">
        <v>44211</v>
      </c>
      <c r="H440" s="903">
        <v>44203</v>
      </c>
      <c r="I440" s="903">
        <v>44203</v>
      </c>
      <c r="J440" s="1975">
        <v>44203</v>
      </c>
      <c r="K440" s="895" t="s">
        <v>4355</v>
      </c>
      <c r="L440" s="1975">
        <v>44207</v>
      </c>
      <c r="M440" s="895">
        <v>84</v>
      </c>
      <c r="N440" s="895">
        <v>0</v>
      </c>
      <c r="O440" s="895">
        <v>16</v>
      </c>
      <c r="P440" s="895">
        <v>0</v>
      </c>
      <c r="Q440" s="1975">
        <v>44242</v>
      </c>
      <c r="R440" s="895"/>
      <c r="S440" s="895" t="s">
        <v>95</v>
      </c>
      <c r="T440" s="895" t="s">
        <v>95</v>
      </c>
      <c r="U440" s="895" t="s">
        <v>509</v>
      </c>
      <c r="V440" s="1862">
        <v>32643</v>
      </c>
      <c r="W440" s="895">
        <v>77</v>
      </c>
      <c r="X440" s="895">
        <v>0</v>
      </c>
      <c r="Y440" s="902">
        <v>44266</v>
      </c>
      <c r="Z440" s="1935">
        <v>2</v>
      </c>
      <c r="AA440" s="903">
        <v>44272</v>
      </c>
      <c r="AB440" s="902">
        <v>44277</v>
      </c>
      <c r="AC440" s="902"/>
      <c r="AD440" s="904"/>
      <c r="AE440" s="1973"/>
    </row>
    <row r="441" spans="1:31" s="656" customFormat="1" x14ac:dyDescent="0.2">
      <c r="A441" s="1985" t="s">
        <v>4345</v>
      </c>
      <c r="B441" s="895">
        <v>56692</v>
      </c>
      <c r="C441" s="1933">
        <v>32644</v>
      </c>
      <c r="D441" s="895">
        <v>102</v>
      </c>
      <c r="E441" s="895" t="s">
        <v>4368</v>
      </c>
      <c r="F441" s="895" t="s">
        <v>4369</v>
      </c>
      <c r="G441" s="1986">
        <v>44211</v>
      </c>
      <c r="H441" s="903">
        <v>44203</v>
      </c>
      <c r="I441" s="903">
        <v>44203</v>
      </c>
      <c r="J441" s="903">
        <v>44203</v>
      </c>
      <c r="K441" s="895" t="s">
        <v>4355</v>
      </c>
      <c r="L441" s="1975">
        <v>44207</v>
      </c>
      <c r="M441" s="895">
        <v>59</v>
      </c>
      <c r="N441" s="895">
        <v>0</v>
      </c>
      <c r="O441" s="895">
        <v>21</v>
      </c>
      <c r="P441" s="895">
        <v>0</v>
      </c>
      <c r="Q441" s="1975">
        <v>44242</v>
      </c>
      <c r="R441" s="895"/>
      <c r="S441" s="895" t="s">
        <v>95</v>
      </c>
      <c r="T441" s="895" t="s">
        <v>95</v>
      </c>
      <c r="U441" s="895" t="s">
        <v>509</v>
      </c>
      <c r="V441" s="1862">
        <v>32644</v>
      </c>
      <c r="W441" s="895">
        <v>63</v>
      </c>
      <c r="X441" s="895">
        <v>0</v>
      </c>
      <c r="Y441" s="902">
        <v>44266</v>
      </c>
      <c r="Z441" s="1935">
        <v>2</v>
      </c>
      <c r="AA441" s="903">
        <v>44272</v>
      </c>
      <c r="AB441" s="902">
        <v>44277</v>
      </c>
      <c r="AC441" s="902"/>
      <c r="AD441" s="904"/>
      <c r="AE441" s="1973"/>
    </row>
    <row r="442" spans="1:31" s="656" customFormat="1" ht="17.25" customHeight="1" x14ac:dyDescent="0.2">
      <c r="A442" s="1985" t="s">
        <v>4345</v>
      </c>
      <c r="B442" s="895">
        <v>56692</v>
      </c>
      <c r="C442" s="1933">
        <v>32645</v>
      </c>
      <c r="D442" s="895">
        <v>103</v>
      </c>
      <c r="E442" s="895" t="s">
        <v>4370</v>
      </c>
      <c r="F442" s="895" t="s">
        <v>3819</v>
      </c>
      <c r="G442" s="1986">
        <v>44211</v>
      </c>
      <c r="H442" s="903">
        <v>44203</v>
      </c>
      <c r="I442" s="903">
        <v>44203</v>
      </c>
      <c r="J442" s="1975">
        <v>44204</v>
      </c>
      <c r="K442" s="895" t="s">
        <v>4320</v>
      </c>
      <c r="L442" s="1975">
        <v>44207</v>
      </c>
      <c r="M442" s="895">
        <v>66</v>
      </c>
      <c r="N442" s="895">
        <v>0</v>
      </c>
      <c r="O442" s="895">
        <v>15</v>
      </c>
      <c r="P442" s="895">
        <v>0</v>
      </c>
      <c r="Q442" s="1975">
        <v>44242</v>
      </c>
      <c r="R442" s="895"/>
      <c r="S442" s="895" t="s">
        <v>95</v>
      </c>
      <c r="T442" s="895" t="s">
        <v>95</v>
      </c>
      <c r="U442" s="895" t="s">
        <v>509</v>
      </c>
      <c r="V442" s="1862">
        <v>32645</v>
      </c>
      <c r="W442" s="895">
        <v>73</v>
      </c>
      <c r="X442" s="895">
        <v>0</v>
      </c>
      <c r="Y442" s="902">
        <v>44266</v>
      </c>
      <c r="Z442" s="1935">
        <v>2</v>
      </c>
      <c r="AA442" s="903">
        <v>44272</v>
      </c>
      <c r="AB442" s="902">
        <v>44277</v>
      </c>
      <c r="AC442" s="902"/>
      <c r="AD442" s="904"/>
      <c r="AE442" s="1973"/>
    </row>
    <row r="443" spans="1:31" s="656" customFormat="1" x14ac:dyDescent="0.2">
      <c r="A443" s="1985" t="s">
        <v>4345</v>
      </c>
      <c r="B443" s="895">
        <v>56692</v>
      </c>
      <c r="C443" s="1933">
        <v>32646</v>
      </c>
      <c r="D443" s="895">
        <v>104</v>
      </c>
      <c r="E443" s="895" t="s">
        <v>4371</v>
      </c>
      <c r="F443" s="895" t="s">
        <v>3819</v>
      </c>
      <c r="G443" s="1986">
        <v>44218</v>
      </c>
      <c r="H443" s="903">
        <v>44222</v>
      </c>
      <c r="I443" s="903">
        <v>44222</v>
      </c>
      <c r="J443" s="1975">
        <v>44223</v>
      </c>
      <c r="K443" s="895" t="s">
        <v>4351</v>
      </c>
      <c r="L443" s="1975">
        <v>44228</v>
      </c>
      <c r="M443" s="895">
        <v>43</v>
      </c>
      <c r="N443" s="895">
        <v>0</v>
      </c>
      <c r="O443" s="895">
        <v>9</v>
      </c>
      <c r="P443" s="895">
        <v>0</v>
      </c>
      <c r="Q443" s="1975">
        <v>44249</v>
      </c>
      <c r="R443" s="895"/>
      <c r="S443" s="895" t="s">
        <v>95</v>
      </c>
      <c r="T443" s="895" t="s">
        <v>95</v>
      </c>
      <c r="U443" s="895" t="s">
        <v>95</v>
      </c>
      <c r="V443" s="1862">
        <v>32646</v>
      </c>
      <c r="W443" s="895">
        <v>87</v>
      </c>
      <c r="X443" s="895">
        <v>0</v>
      </c>
      <c r="Y443" s="902">
        <v>44266</v>
      </c>
      <c r="Z443" s="1935">
        <v>2</v>
      </c>
      <c r="AA443" s="903">
        <v>44272</v>
      </c>
      <c r="AB443" s="902">
        <v>44277</v>
      </c>
      <c r="AC443" s="902"/>
      <c r="AD443" s="904"/>
      <c r="AE443" s="1973"/>
    </row>
    <row r="444" spans="1:31" s="656" customFormat="1" ht="17.25" customHeight="1" x14ac:dyDescent="0.2">
      <c r="A444" s="1985" t="s">
        <v>4345</v>
      </c>
      <c r="B444" s="895">
        <v>56692</v>
      </c>
      <c r="C444" s="1933">
        <v>32647</v>
      </c>
      <c r="D444" s="895">
        <v>105</v>
      </c>
      <c r="E444" s="895" t="s">
        <v>4372</v>
      </c>
      <c r="F444" s="895" t="s">
        <v>1002</v>
      </c>
      <c r="G444" s="1986">
        <v>44211</v>
      </c>
      <c r="H444" s="903">
        <v>44207</v>
      </c>
      <c r="I444" s="903">
        <v>44207</v>
      </c>
      <c r="J444" s="1975">
        <v>44207</v>
      </c>
      <c r="K444" s="895" t="s">
        <v>4373</v>
      </c>
      <c r="L444" s="1975">
        <v>44211</v>
      </c>
      <c r="M444" s="895">
        <v>49</v>
      </c>
      <c r="N444" s="895">
        <v>0</v>
      </c>
      <c r="O444" s="895">
        <v>30</v>
      </c>
      <c r="P444" s="895">
        <v>0</v>
      </c>
      <c r="Q444" s="1975">
        <v>44249</v>
      </c>
      <c r="R444" s="895"/>
      <c r="S444" s="895" t="s">
        <v>95</v>
      </c>
      <c r="T444" s="895" t="s">
        <v>95</v>
      </c>
      <c r="U444" s="895" t="s">
        <v>509</v>
      </c>
      <c r="V444" s="1862">
        <v>32647</v>
      </c>
      <c r="W444" s="895">
        <v>83</v>
      </c>
      <c r="X444" s="895">
        <v>0</v>
      </c>
      <c r="Y444" s="902">
        <v>44266</v>
      </c>
      <c r="Z444" s="1935">
        <v>2</v>
      </c>
      <c r="AA444" s="903">
        <v>44272</v>
      </c>
      <c r="AB444" s="902">
        <v>44277</v>
      </c>
      <c r="AC444" s="902"/>
      <c r="AD444" s="904"/>
      <c r="AE444" s="1973"/>
    </row>
    <row r="445" spans="1:31" s="656" customFormat="1" ht="17.25" customHeight="1" x14ac:dyDescent="0.2">
      <c r="A445" s="1985" t="s">
        <v>4345</v>
      </c>
      <c r="B445" s="895">
        <v>56692</v>
      </c>
      <c r="C445" s="1933">
        <v>32648</v>
      </c>
      <c r="D445" s="895">
        <v>106</v>
      </c>
      <c r="E445" s="895" t="s">
        <v>4374</v>
      </c>
      <c r="F445" s="895" t="s">
        <v>3819</v>
      </c>
      <c r="G445" s="1986">
        <v>44211</v>
      </c>
      <c r="H445" s="903">
        <v>44203</v>
      </c>
      <c r="I445" s="903">
        <v>44203</v>
      </c>
      <c r="J445" s="1975">
        <v>44204</v>
      </c>
      <c r="K445" s="895" t="s">
        <v>4320</v>
      </c>
      <c r="L445" s="1975">
        <v>44207</v>
      </c>
      <c r="M445" s="895">
        <v>80</v>
      </c>
      <c r="N445" s="895">
        <v>0</v>
      </c>
      <c r="O445" s="895">
        <v>18</v>
      </c>
      <c r="P445" s="895">
        <v>0</v>
      </c>
      <c r="Q445" s="1975">
        <v>44242</v>
      </c>
      <c r="R445" s="895"/>
      <c r="S445" s="895" t="s">
        <v>95</v>
      </c>
      <c r="T445" s="895" t="s">
        <v>95</v>
      </c>
      <c r="U445" s="895" t="s">
        <v>95</v>
      </c>
      <c r="V445" s="1862">
        <v>32648</v>
      </c>
      <c r="W445" s="895">
        <v>76</v>
      </c>
      <c r="X445" s="895">
        <v>0</v>
      </c>
      <c r="Y445" s="902">
        <v>44266</v>
      </c>
      <c r="Z445" s="1935">
        <v>2</v>
      </c>
      <c r="AA445" s="903">
        <v>44272</v>
      </c>
      <c r="AB445" s="902">
        <v>44277</v>
      </c>
      <c r="AC445" s="902"/>
      <c r="AD445" s="904"/>
      <c r="AE445" s="1973"/>
    </row>
    <row r="446" spans="1:31" s="656" customFormat="1" x14ac:dyDescent="0.2">
      <c r="A446" s="1985" t="s">
        <v>4345</v>
      </c>
      <c r="B446" s="895">
        <v>56692</v>
      </c>
      <c r="C446" s="1933">
        <v>32650</v>
      </c>
      <c r="D446" s="895">
        <v>108</v>
      </c>
      <c r="E446" s="895" t="s">
        <v>4375</v>
      </c>
      <c r="F446" s="895" t="s">
        <v>4376</v>
      </c>
      <c r="G446" s="1986">
        <v>44223</v>
      </c>
      <c r="H446" s="903">
        <v>44222</v>
      </c>
      <c r="I446" s="903">
        <v>44222</v>
      </c>
      <c r="J446" s="1975">
        <v>44224</v>
      </c>
      <c r="K446" s="895" t="s">
        <v>4351</v>
      </c>
      <c r="L446" s="1975">
        <v>44231</v>
      </c>
      <c r="M446" s="895">
        <v>112</v>
      </c>
      <c r="N446" s="895">
        <v>0</v>
      </c>
      <c r="O446" s="895">
        <v>24</v>
      </c>
      <c r="P446" s="895">
        <v>0</v>
      </c>
      <c r="Q446" s="1975">
        <v>44270</v>
      </c>
      <c r="R446" s="895"/>
      <c r="S446" s="895"/>
      <c r="T446" s="895"/>
      <c r="U446" s="895"/>
      <c r="V446" s="1862">
        <v>32650</v>
      </c>
      <c r="W446" s="895">
        <v>87</v>
      </c>
      <c r="X446" s="895">
        <v>0</v>
      </c>
      <c r="Y446" s="902"/>
      <c r="Z446" s="1935">
        <v>3</v>
      </c>
      <c r="AA446" s="903"/>
      <c r="AB446" s="902">
        <v>44286</v>
      </c>
      <c r="AC446" s="902"/>
      <c r="AD446" s="904"/>
      <c r="AE446" s="1973"/>
    </row>
    <row r="447" spans="1:31" s="656" customFormat="1" ht="17.25" customHeight="1" x14ac:dyDescent="0.2">
      <c r="A447" s="1985" t="s">
        <v>4345</v>
      </c>
      <c r="B447" s="895">
        <v>56692</v>
      </c>
      <c r="C447" s="1933">
        <v>32657</v>
      </c>
      <c r="D447" s="895">
        <v>126</v>
      </c>
      <c r="E447" s="895" t="s">
        <v>4377</v>
      </c>
      <c r="F447" s="895" t="s">
        <v>1922</v>
      </c>
      <c r="G447" s="1986">
        <v>44225</v>
      </c>
      <c r="H447" s="903">
        <v>44238</v>
      </c>
      <c r="I447" s="903">
        <v>44238</v>
      </c>
      <c r="J447" s="1975">
        <v>44242</v>
      </c>
      <c r="K447" s="895" t="s">
        <v>4378</v>
      </c>
      <c r="L447" s="1975">
        <v>44249</v>
      </c>
      <c r="M447" s="895">
        <v>3</v>
      </c>
      <c r="N447" s="895">
        <v>0</v>
      </c>
      <c r="O447" s="895">
        <v>3</v>
      </c>
      <c r="P447" s="895">
        <v>0</v>
      </c>
      <c r="Q447" s="1975">
        <v>44267</v>
      </c>
      <c r="R447" s="895"/>
      <c r="S447" s="895" t="s">
        <v>1656</v>
      </c>
      <c r="T447" s="895" t="s">
        <v>1656</v>
      </c>
      <c r="U447" s="895" t="s">
        <v>95</v>
      </c>
      <c r="V447" s="1862">
        <v>32657</v>
      </c>
      <c r="W447" s="895">
        <v>81</v>
      </c>
      <c r="X447" s="895">
        <v>0</v>
      </c>
      <c r="Y447" s="902"/>
      <c r="Z447" s="1935">
        <v>3</v>
      </c>
      <c r="AA447" s="903"/>
      <c r="AB447" s="902">
        <v>44286</v>
      </c>
      <c r="AC447" s="902"/>
      <c r="AD447" s="904"/>
      <c r="AE447" s="1973" t="s">
        <v>4379</v>
      </c>
    </row>
    <row r="448" spans="1:31" s="656" customFormat="1" ht="17.25" customHeight="1" x14ac:dyDescent="0.2">
      <c r="A448" s="1985" t="s">
        <v>4345</v>
      </c>
      <c r="B448" s="895">
        <v>56692</v>
      </c>
      <c r="C448" s="1933">
        <v>32663</v>
      </c>
      <c r="D448" s="895">
        <v>135</v>
      </c>
      <c r="E448" s="895" t="s">
        <v>4380</v>
      </c>
      <c r="F448" s="895" t="s">
        <v>3819</v>
      </c>
      <c r="G448" s="1986">
        <v>44211</v>
      </c>
      <c r="H448" s="903">
        <v>44211</v>
      </c>
      <c r="I448" s="903">
        <v>44211</v>
      </c>
      <c r="J448" s="1975">
        <v>44212</v>
      </c>
      <c r="K448" s="895" t="s">
        <v>4381</v>
      </c>
      <c r="L448" s="1975">
        <v>44216</v>
      </c>
      <c r="M448" s="895">
        <v>56</v>
      </c>
      <c r="N448" s="895">
        <v>0</v>
      </c>
      <c r="O448" s="895">
        <v>19</v>
      </c>
      <c r="P448" s="895">
        <v>0</v>
      </c>
      <c r="Q448" s="1975">
        <v>44256</v>
      </c>
      <c r="R448" s="895"/>
      <c r="S448" s="895" t="s">
        <v>95</v>
      </c>
      <c r="T448" s="895" t="s">
        <v>95</v>
      </c>
      <c r="U448" s="895" t="s">
        <v>95</v>
      </c>
      <c r="V448" s="1862">
        <v>32663</v>
      </c>
      <c r="W448" s="895">
        <v>72</v>
      </c>
      <c r="X448" s="895">
        <v>0</v>
      </c>
      <c r="Y448" s="902"/>
      <c r="Z448" s="1935">
        <v>3</v>
      </c>
      <c r="AA448" s="903"/>
      <c r="AB448" s="902">
        <v>44286</v>
      </c>
      <c r="AC448" s="902"/>
      <c r="AD448" s="904"/>
      <c r="AE448" s="1973"/>
    </row>
    <row r="449" spans="1:33" s="656" customFormat="1" ht="17.25" customHeight="1" x14ac:dyDescent="0.2">
      <c r="A449" s="1985" t="s">
        <v>4345</v>
      </c>
      <c r="B449" s="895">
        <v>56692</v>
      </c>
      <c r="C449" s="1933">
        <v>32664</v>
      </c>
      <c r="D449" s="895">
        <v>136</v>
      </c>
      <c r="E449" s="895" t="s">
        <v>4382</v>
      </c>
      <c r="F449" s="895" t="s">
        <v>4383</v>
      </c>
      <c r="G449" s="1986">
        <v>44211</v>
      </c>
      <c r="H449" s="903">
        <v>44194</v>
      </c>
      <c r="I449" s="903">
        <v>44194</v>
      </c>
      <c r="J449" s="1977">
        <v>44195</v>
      </c>
      <c r="K449" s="895" t="s">
        <v>4287</v>
      </c>
      <c r="L449" s="1977">
        <v>43835</v>
      </c>
      <c r="M449" s="895">
        <v>26</v>
      </c>
      <c r="N449" s="895">
        <v>0</v>
      </c>
      <c r="O449" s="895">
        <v>0</v>
      </c>
      <c r="P449" s="895">
        <v>0</v>
      </c>
      <c r="Q449" s="1975">
        <v>44260</v>
      </c>
      <c r="R449" s="895"/>
      <c r="S449" s="895" t="s">
        <v>1656</v>
      </c>
      <c r="T449" s="895" t="s">
        <v>1656</v>
      </c>
      <c r="U449" s="895" t="s">
        <v>95</v>
      </c>
      <c r="V449" s="1862">
        <v>32664</v>
      </c>
      <c r="W449" s="895">
        <v>44</v>
      </c>
      <c r="X449" s="895">
        <v>0</v>
      </c>
      <c r="Y449" s="902"/>
      <c r="Z449" s="1935">
        <v>3</v>
      </c>
      <c r="AA449" s="903"/>
      <c r="AB449" s="902">
        <v>44286</v>
      </c>
      <c r="AC449" s="902"/>
      <c r="AD449" s="904"/>
      <c r="AE449" s="1973"/>
    </row>
    <row r="450" spans="1:33" x14ac:dyDescent="0.25">
      <c r="A450" s="1880"/>
      <c r="B450" s="895"/>
      <c r="C450" s="1938"/>
      <c r="D450" s="895"/>
      <c r="E450" s="895"/>
      <c r="F450" s="895"/>
      <c r="G450" s="895"/>
      <c r="H450" s="895"/>
      <c r="I450" s="895"/>
      <c r="J450" s="895"/>
      <c r="K450" s="895"/>
      <c r="L450" s="895"/>
      <c r="M450" s="895">
        <f>SUBTOTAL(9,M428:M449)</f>
        <v>1554</v>
      </c>
      <c r="N450" s="895">
        <f>SUBTOTAL(9,N428:N449)</f>
        <v>0</v>
      </c>
      <c r="O450" s="895">
        <f>SUBTOTAL(9,O428:O449)</f>
        <v>890</v>
      </c>
      <c r="P450" s="895">
        <f>SUBTOTAL(9,P428:P449)</f>
        <v>0</v>
      </c>
      <c r="Q450" s="895"/>
      <c r="R450" s="895"/>
      <c r="S450" s="895"/>
      <c r="T450" s="895"/>
      <c r="U450" s="895"/>
      <c r="V450" s="895"/>
      <c r="W450" s="895">
        <f>SUBTOTAL(9,W428:W449)</f>
        <v>1924</v>
      </c>
      <c r="X450" s="895">
        <f>SUBTOTAL(9,X428:X449)</f>
        <v>0</v>
      </c>
      <c r="Y450" s="902"/>
      <c r="Z450" s="1935"/>
      <c r="AA450" s="903"/>
      <c r="AB450" s="902"/>
      <c r="AC450" s="902"/>
      <c r="AD450" s="904"/>
      <c r="AE450" s="1973"/>
      <c r="AF450" s="656"/>
      <c r="AG450" s="656"/>
    </row>
    <row r="451" spans="1:33" s="656" customFormat="1" ht="15" customHeigh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 s="656" customFormat="1" ht="15" customHeight="1" x14ac:dyDescent="0.2">
      <c r="A452" s="1880"/>
      <c r="B452" s="895"/>
      <c r="C452" s="1938"/>
      <c r="D452" s="895"/>
      <c r="E452" s="904"/>
      <c r="F452" s="929"/>
      <c r="G452" s="1934"/>
      <c r="H452" s="903"/>
      <c r="I452" s="903"/>
      <c r="J452" s="903"/>
      <c r="K452" s="903"/>
      <c r="L452" s="902"/>
      <c r="M452" s="830"/>
      <c r="N452" s="830"/>
      <c r="O452" s="830"/>
      <c r="P452" s="895"/>
      <c r="Q452" s="903"/>
      <c r="R452" s="902"/>
      <c r="S452" s="903"/>
      <c r="T452" s="902"/>
      <c r="U452" s="895"/>
      <c r="V452" s="895"/>
      <c r="W452" s="830"/>
      <c r="X452" s="895"/>
      <c r="Y452" s="902"/>
      <c r="Z452" s="1935"/>
      <c r="AA452" s="903"/>
      <c r="AB452" s="902"/>
      <c r="AC452" s="902"/>
      <c r="AD452" s="904"/>
      <c r="AE452" s="1973"/>
    </row>
    <row r="453" spans="1:33" s="656" customFormat="1" ht="15" customHeight="1" x14ac:dyDescent="0.2">
      <c r="A453" s="1864" t="s">
        <v>4384</v>
      </c>
      <c r="B453" s="895">
        <v>55389</v>
      </c>
      <c r="C453" s="1933">
        <v>32021</v>
      </c>
      <c r="D453" s="895">
        <v>127</v>
      </c>
      <c r="E453" s="904" t="s">
        <v>4385</v>
      </c>
      <c r="F453" s="1987" t="s">
        <v>4386</v>
      </c>
      <c r="G453" s="1934">
        <v>43983</v>
      </c>
      <c r="H453" s="903">
        <v>43993</v>
      </c>
      <c r="I453" s="903">
        <v>43993</v>
      </c>
      <c r="J453" s="903">
        <v>44005</v>
      </c>
      <c r="K453" s="903" t="s">
        <v>4387</v>
      </c>
      <c r="L453" s="902">
        <v>44008</v>
      </c>
      <c r="M453" s="830">
        <v>65</v>
      </c>
      <c r="N453" s="830">
        <v>0</v>
      </c>
      <c r="O453" s="830">
        <v>12</v>
      </c>
      <c r="P453" s="830">
        <v>0</v>
      </c>
      <c r="Q453" s="903">
        <v>44148</v>
      </c>
      <c r="R453" s="902"/>
      <c r="S453" s="903" t="s">
        <v>95</v>
      </c>
      <c r="T453" s="902" t="s">
        <v>95</v>
      </c>
      <c r="U453" s="895" t="s">
        <v>509</v>
      </c>
      <c r="V453" s="1859">
        <v>32021</v>
      </c>
      <c r="W453" s="830">
        <v>130</v>
      </c>
      <c r="X453" s="830">
        <v>0</v>
      </c>
      <c r="Y453" s="902"/>
      <c r="Z453" s="1935">
        <v>2</v>
      </c>
      <c r="AA453" s="903"/>
      <c r="AB453" s="902">
        <v>44187</v>
      </c>
      <c r="AC453" s="902"/>
      <c r="AD453" s="904"/>
      <c r="AE453" s="1973"/>
    </row>
    <row r="454" spans="1:33" s="656" customFormat="1" ht="15" customHeight="1" x14ac:dyDescent="0.2">
      <c r="A454" s="1864" t="s">
        <v>4384</v>
      </c>
      <c r="B454" s="895">
        <v>55389</v>
      </c>
      <c r="C454" s="1933">
        <v>32019</v>
      </c>
      <c r="D454" s="895">
        <v>129</v>
      </c>
      <c r="E454" s="904" t="s">
        <v>4388</v>
      </c>
      <c r="F454" s="1987" t="s">
        <v>4389</v>
      </c>
      <c r="G454" s="1934">
        <v>43983</v>
      </c>
      <c r="H454" s="903">
        <v>43993</v>
      </c>
      <c r="I454" s="903">
        <v>43993</v>
      </c>
      <c r="J454" s="903">
        <v>44005</v>
      </c>
      <c r="K454" s="903" t="s">
        <v>4387</v>
      </c>
      <c r="L454" s="902">
        <v>44008</v>
      </c>
      <c r="M454" s="830">
        <v>143</v>
      </c>
      <c r="N454" s="830">
        <v>0</v>
      </c>
      <c r="O454" s="830">
        <v>17</v>
      </c>
      <c r="P454" s="830">
        <v>0</v>
      </c>
      <c r="Q454" s="903">
        <v>44148</v>
      </c>
      <c r="R454" s="902"/>
      <c r="S454" s="903" t="s">
        <v>95</v>
      </c>
      <c r="T454" s="902" t="s">
        <v>95</v>
      </c>
      <c r="U454" s="895" t="s">
        <v>509</v>
      </c>
      <c r="V454" s="1859">
        <v>32019</v>
      </c>
      <c r="W454" s="830">
        <v>112</v>
      </c>
      <c r="X454" s="830">
        <v>0</v>
      </c>
      <c r="Y454" s="902"/>
      <c r="Z454" s="1935">
        <v>2</v>
      </c>
      <c r="AA454" s="903"/>
      <c r="AB454" s="902">
        <v>44187</v>
      </c>
      <c r="AC454" s="902"/>
      <c r="AD454" s="904"/>
      <c r="AE454" s="1973" t="s">
        <v>4390</v>
      </c>
    </row>
    <row r="455" spans="1:33" s="656" customFormat="1" ht="15" customHeight="1" x14ac:dyDescent="0.2">
      <c r="A455" s="1864" t="s">
        <v>4384</v>
      </c>
      <c r="B455" s="895">
        <v>55389</v>
      </c>
      <c r="C455" s="1933">
        <v>32022</v>
      </c>
      <c r="D455" s="895">
        <v>132</v>
      </c>
      <c r="E455" s="904" t="s">
        <v>4391</v>
      </c>
      <c r="F455" s="1987" t="s">
        <v>4392</v>
      </c>
      <c r="G455" s="1934">
        <v>43983</v>
      </c>
      <c r="H455" s="903">
        <v>43993</v>
      </c>
      <c r="I455" s="903">
        <v>43993</v>
      </c>
      <c r="J455" s="903">
        <v>44006</v>
      </c>
      <c r="K455" s="903" t="s">
        <v>4393</v>
      </c>
      <c r="L455" s="902">
        <v>44011</v>
      </c>
      <c r="M455" s="830">
        <v>64</v>
      </c>
      <c r="N455" s="830">
        <v>0</v>
      </c>
      <c r="O455" s="830">
        <v>12</v>
      </c>
      <c r="P455" s="830">
        <v>0</v>
      </c>
      <c r="Q455" s="903">
        <v>44148</v>
      </c>
      <c r="R455" s="902"/>
      <c r="S455" s="903" t="s">
        <v>95</v>
      </c>
      <c r="T455" s="902" t="s">
        <v>95</v>
      </c>
      <c r="U455" s="895" t="s">
        <v>509</v>
      </c>
      <c r="V455" s="1859">
        <v>32022</v>
      </c>
      <c r="W455" s="830">
        <v>112</v>
      </c>
      <c r="X455" s="830">
        <v>0</v>
      </c>
      <c r="Y455" s="902"/>
      <c r="Z455" s="1935">
        <v>2</v>
      </c>
      <c r="AA455" s="903"/>
      <c r="AB455" s="902">
        <v>44187</v>
      </c>
      <c r="AC455" s="902"/>
      <c r="AD455" s="904"/>
      <c r="AE455" s="1973" t="s">
        <v>4390</v>
      </c>
    </row>
    <row r="456" spans="1:33" s="656" customFormat="1" ht="15" customHeight="1" x14ac:dyDescent="0.25">
      <c r="A456" s="1864" t="s">
        <v>4384</v>
      </c>
      <c r="B456" s="895">
        <v>55389</v>
      </c>
      <c r="C456" s="56">
        <v>32175</v>
      </c>
      <c r="D456" s="895">
        <v>136</v>
      </c>
      <c r="E456" s="904" t="s">
        <v>4394</v>
      </c>
      <c r="F456" s="1987" t="s">
        <v>4395</v>
      </c>
      <c r="G456" s="1934">
        <v>44105</v>
      </c>
      <c r="H456" s="903">
        <v>44091</v>
      </c>
      <c r="I456" s="903">
        <v>44091</v>
      </c>
      <c r="J456" s="903">
        <v>44096</v>
      </c>
      <c r="K456" s="903" t="s">
        <v>4396</v>
      </c>
      <c r="L456" s="902">
        <v>44102</v>
      </c>
      <c r="M456" s="830">
        <v>28</v>
      </c>
      <c r="N456" s="830">
        <v>0</v>
      </c>
      <c r="O456" s="830">
        <v>6</v>
      </c>
      <c r="P456" s="830">
        <v>0</v>
      </c>
      <c r="Q456" s="903">
        <v>44148</v>
      </c>
      <c r="R456" s="902"/>
      <c r="S456" s="903" t="s">
        <v>95</v>
      </c>
      <c r="T456" s="902" t="s">
        <v>95</v>
      </c>
      <c r="U456" s="895" t="s">
        <v>509</v>
      </c>
      <c r="V456" s="56">
        <v>32175</v>
      </c>
      <c r="W456" s="830">
        <v>75</v>
      </c>
      <c r="X456" s="830">
        <v>0</v>
      </c>
      <c r="Y456" s="902"/>
      <c r="Z456" s="1935">
        <v>2</v>
      </c>
      <c r="AA456" s="903"/>
      <c r="AB456" s="902">
        <v>44187</v>
      </c>
      <c r="AC456" s="902"/>
      <c r="AD456" s="904"/>
      <c r="AE456" s="1973"/>
    </row>
    <row r="457" spans="1:33" s="656" customFormat="1" ht="15" customHeight="1" x14ac:dyDescent="0.2">
      <c r="A457" s="1864" t="s">
        <v>4384</v>
      </c>
      <c r="B457" s="895">
        <v>55389</v>
      </c>
      <c r="C457" s="1933">
        <v>32026</v>
      </c>
      <c r="D457" s="895">
        <v>144</v>
      </c>
      <c r="E457" s="904" t="s">
        <v>4397</v>
      </c>
      <c r="F457" s="1987" t="s">
        <v>4398</v>
      </c>
      <c r="G457" s="1934">
        <v>43983</v>
      </c>
      <c r="H457" s="903">
        <v>43993</v>
      </c>
      <c r="I457" s="903">
        <v>43993</v>
      </c>
      <c r="J457" s="903">
        <v>44006</v>
      </c>
      <c r="K457" s="903" t="s">
        <v>4393</v>
      </c>
      <c r="L457" s="902">
        <v>44011</v>
      </c>
      <c r="M457" s="830">
        <v>29</v>
      </c>
      <c r="N457" s="830">
        <v>0</v>
      </c>
      <c r="O457" s="830">
        <v>9</v>
      </c>
      <c r="P457" s="830">
        <v>0</v>
      </c>
      <c r="Q457" s="903">
        <v>44148</v>
      </c>
      <c r="R457" s="902"/>
      <c r="S457" s="903" t="s">
        <v>95</v>
      </c>
      <c r="T457" s="902" t="s">
        <v>95</v>
      </c>
      <c r="U457" s="895" t="s">
        <v>509</v>
      </c>
      <c r="V457" s="1859">
        <v>32026</v>
      </c>
      <c r="W457" s="830">
        <v>78</v>
      </c>
      <c r="X457" s="830">
        <v>0</v>
      </c>
      <c r="Y457" s="902"/>
      <c r="Z457" s="1935">
        <v>2</v>
      </c>
      <c r="AA457" s="903"/>
      <c r="AB457" s="902">
        <v>44187</v>
      </c>
      <c r="AC457" s="902"/>
      <c r="AD457" s="904"/>
      <c r="AE457" s="1973" t="s">
        <v>4399</v>
      </c>
    </row>
    <row r="458" spans="1:33" s="656" customFormat="1" ht="15" customHeight="1" x14ac:dyDescent="0.2">
      <c r="A458" s="1864" t="s">
        <v>4384</v>
      </c>
      <c r="B458" s="895">
        <v>55389</v>
      </c>
      <c r="C458" s="1933">
        <v>32027</v>
      </c>
      <c r="D458" s="895">
        <v>154</v>
      </c>
      <c r="E458" s="904" t="s">
        <v>4400</v>
      </c>
      <c r="F458" s="1987" t="s">
        <v>4401</v>
      </c>
      <c r="G458" s="1934">
        <v>43983</v>
      </c>
      <c r="H458" s="903">
        <v>43993</v>
      </c>
      <c r="I458" s="903">
        <v>43993</v>
      </c>
      <c r="J458" s="903">
        <v>44006</v>
      </c>
      <c r="K458" s="903" t="s">
        <v>4393</v>
      </c>
      <c r="L458" s="902">
        <v>44011</v>
      </c>
      <c r="M458" s="830">
        <v>29</v>
      </c>
      <c r="N458" s="830">
        <v>0</v>
      </c>
      <c r="O458" s="830">
        <v>4</v>
      </c>
      <c r="P458" s="830">
        <v>0</v>
      </c>
      <c r="Q458" s="903">
        <v>44148</v>
      </c>
      <c r="R458" s="902"/>
      <c r="S458" s="903" t="s">
        <v>95</v>
      </c>
      <c r="T458" s="902" t="s">
        <v>95</v>
      </c>
      <c r="U458" s="895" t="s">
        <v>509</v>
      </c>
      <c r="V458" s="1859">
        <v>32027</v>
      </c>
      <c r="W458" s="830">
        <v>76</v>
      </c>
      <c r="X458" s="830">
        <v>0</v>
      </c>
      <c r="Y458" s="902"/>
      <c r="Z458" s="1935">
        <v>2</v>
      </c>
      <c r="AA458" s="903"/>
      <c r="AB458" s="902">
        <v>44187</v>
      </c>
      <c r="AC458" s="902"/>
      <c r="AD458" s="904"/>
      <c r="AE458" s="1973" t="s">
        <v>4399</v>
      </c>
    </row>
    <row r="459" spans="1:33" s="656" customFormat="1" ht="15" customHeight="1" x14ac:dyDescent="0.2">
      <c r="A459" s="1864" t="s">
        <v>4384</v>
      </c>
      <c r="B459" s="895">
        <v>55389</v>
      </c>
      <c r="C459" s="1933">
        <v>32010</v>
      </c>
      <c r="D459" s="895">
        <v>101</v>
      </c>
      <c r="E459" s="904" t="s">
        <v>4402</v>
      </c>
      <c r="F459" s="1988" t="s">
        <v>3829</v>
      </c>
      <c r="G459" s="1934">
        <v>43983</v>
      </c>
      <c r="H459" s="903">
        <v>43993</v>
      </c>
      <c r="I459" s="903">
        <v>43993</v>
      </c>
      <c r="J459" s="903">
        <v>44000</v>
      </c>
      <c r="K459" s="903" t="s">
        <v>4403</v>
      </c>
      <c r="L459" s="902">
        <v>44005</v>
      </c>
      <c r="M459" s="830">
        <v>75</v>
      </c>
      <c r="N459" s="830">
        <v>0</v>
      </c>
      <c r="O459" s="830">
        <v>19</v>
      </c>
      <c r="P459" s="830">
        <v>0</v>
      </c>
      <c r="Q459" s="903">
        <v>44043</v>
      </c>
      <c r="R459" s="902"/>
      <c r="S459" s="903" t="s">
        <v>95</v>
      </c>
      <c r="T459" s="902" t="s">
        <v>95</v>
      </c>
      <c r="U459" s="895" t="s">
        <v>509</v>
      </c>
      <c r="V459" s="1859">
        <v>32010</v>
      </c>
      <c r="W459" s="830">
        <v>53</v>
      </c>
      <c r="X459" s="830">
        <v>0</v>
      </c>
      <c r="Y459" s="902"/>
      <c r="Z459" s="1935">
        <v>1</v>
      </c>
      <c r="AA459" s="903"/>
      <c r="AB459" s="902">
        <v>44193</v>
      </c>
      <c r="AC459" s="902"/>
      <c r="AD459" s="904"/>
      <c r="AE459" s="1973" t="s">
        <v>4404</v>
      </c>
    </row>
    <row r="460" spans="1:33" s="656" customFormat="1" ht="15" customHeight="1" x14ac:dyDescent="0.2">
      <c r="A460" s="1864" t="s">
        <v>4384</v>
      </c>
      <c r="B460" s="895">
        <v>55389</v>
      </c>
      <c r="C460" s="1933">
        <v>32011</v>
      </c>
      <c r="D460" s="895">
        <v>103</v>
      </c>
      <c r="E460" s="904" t="s">
        <v>4405</v>
      </c>
      <c r="F460" s="1988" t="s">
        <v>3829</v>
      </c>
      <c r="G460" s="1934">
        <v>43983</v>
      </c>
      <c r="H460" s="903">
        <v>43993</v>
      </c>
      <c r="I460" s="903">
        <v>43993</v>
      </c>
      <c r="J460" s="903">
        <v>44000</v>
      </c>
      <c r="K460" s="903" t="s">
        <v>4403</v>
      </c>
      <c r="L460" s="902">
        <v>44005</v>
      </c>
      <c r="M460" s="830">
        <v>45</v>
      </c>
      <c r="N460" s="830">
        <v>0</v>
      </c>
      <c r="O460" s="830">
        <v>19</v>
      </c>
      <c r="P460" s="830">
        <v>0</v>
      </c>
      <c r="Q460" s="903">
        <v>44043</v>
      </c>
      <c r="R460" s="902"/>
      <c r="S460" s="903" t="s">
        <v>95</v>
      </c>
      <c r="T460" s="902" t="s">
        <v>95</v>
      </c>
      <c r="U460" s="895" t="s">
        <v>509</v>
      </c>
      <c r="V460" s="1859">
        <v>32011</v>
      </c>
      <c r="W460" s="830">
        <v>53</v>
      </c>
      <c r="X460" s="830">
        <v>0</v>
      </c>
      <c r="Y460" s="902"/>
      <c r="Z460" s="1935">
        <v>1</v>
      </c>
      <c r="AA460" s="903"/>
      <c r="AB460" s="902">
        <v>44193</v>
      </c>
      <c r="AC460" s="902"/>
      <c r="AD460" s="904"/>
      <c r="AE460" s="1973" t="s">
        <v>4404</v>
      </c>
    </row>
    <row r="461" spans="1:33" s="656" customFormat="1" ht="15" customHeight="1" x14ac:dyDescent="0.2">
      <c r="A461" s="1864" t="s">
        <v>4384</v>
      </c>
      <c r="B461" s="895">
        <v>55389</v>
      </c>
      <c r="C461" s="1933">
        <v>32012</v>
      </c>
      <c r="D461" s="895">
        <v>105</v>
      </c>
      <c r="E461" s="904" t="s">
        <v>4406</v>
      </c>
      <c r="F461" s="1988" t="s">
        <v>3829</v>
      </c>
      <c r="G461" s="1934">
        <v>43983</v>
      </c>
      <c r="H461" s="903">
        <v>43993</v>
      </c>
      <c r="I461" s="903">
        <v>43993</v>
      </c>
      <c r="J461" s="903">
        <v>44000</v>
      </c>
      <c r="K461" s="903" t="s">
        <v>4403</v>
      </c>
      <c r="L461" s="902">
        <v>44005</v>
      </c>
      <c r="M461" s="830">
        <v>45</v>
      </c>
      <c r="N461" s="830">
        <v>0</v>
      </c>
      <c r="O461" s="830">
        <v>19</v>
      </c>
      <c r="P461" s="830">
        <v>0</v>
      </c>
      <c r="Q461" s="903">
        <v>44043</v>
      </c>
      <c r="R461" s="902"/>
      <c r="S461" s="903" t="s">
        <v>95</v>
      </c>
      <c r="T461" s="902" t="s">
        <v>95</v>
      </c>
      <c r="U461" s="895" t="s">
        <v>509</v>
      </c>
      <c r="V461" s="1859">
        <v>32012</v>
      </c>
      <c r="W461" s="830">
        <v>53</v>
      </c>
      <c r="X461" s="830">
        <v>0</v>
      </c>
      <c r="Y461" s="902"/>
      <c r="Z461" s="1935">
        <v>1</v>
      </c>
      <c r="AA461" s="903"/>
      <c r="AB461" s="902">
        <v>44193</v>
      </c>
      <c r="AC461" s="902"/>
      <c r="AD461" s="904"/>
      <c r="AE461" s="1973" t="s">
        <v>4407</v>
      </c>
    </row>
    <row r="462" spans="1:33" s="656" customFormat="1" ht="15" customHeight="1" x14ac:dyDescent="0.2">
      <c r="A462" s="1864" t="s">
        <v>4384</v>
      </c>
      <c r="B462" s="895">
        <v>55389</v>
      </c>
      <c r="C462" s="1933">
        <v>32013</v>
      </c>
      <c r="D462" s="895">
        <v>107</v>
      </c>
      <c r="E462" s="904" t="s">
        <v>4408</v>
      </c>
      <c r="F462" s="1988" t="s">
        <v>3829</v>
      </c>
      <c r="G462" s="1934">
        <v>43983</v>
      </c>
      <c r="H462" s="903">
        <v>43993</v>
      </c>
      <c r="I462" s="903">
        <v>43993</v>
      </c>
      <c r="J462" s="903">
        <v>44000</v>
      </c>
      <c r="K462" s="903" t="s">
        <v>4403</v>
      </c>
      <c r="L462" s="902">
        <v>44005</v>
      </c>
      <c r="M462" s="830">
        <v>45</v>
      </c>
      <c r="N462" s="830">
        <v>0</v>
      </c>
      <c r="O462" s="830">
        <v>19</v>
      </c>
      <c r="P462" s="830">
        <v>0</v>
      </c>
      <c r="Q462" s="903">
        <v>44043</v>
      </c>
      <c r="R462" s="902"/>
      <c r="S462" s="903" t="s">
        <v>95</v>
      </c>
      <c r="T462" s="902" t="s">
        <v>95</v>
      </c>
      <c r="U462" s="895" t="s">
        <v>509</v>
      </c>
      <c r="V462" s="1859">
        <v>32013</v>
      </c>
      <c r="W462" s="830">
        <v>53</v>
      </c>
      <c r="X462" s="830">
        <v>0</v>
      </c>
      <c r="Y462" s="902"/>
      <c r="Z462" s="1935">
        <v>1</v>
      </c>
      <c r="AA462" s="903"/>
      <c r="AB462" s="902">
        <v>44193</v>
      </c>
      <c r="AC462" s="902"/>
      <c r="AD462" s="904"/>
      <c r="AE462" s="1973" t="s">
        <v>4404</v>
      </c>
    </row>
    <row r="463" spans="1:33" s="656" customFormat="1" ht="15" customHeight="1" x14ac:dyDescent="0.2">
      <c r="A463" s="1864" t="s">
        <v>4384</v>
      </c>
      <c r="B463" s="895">
        <v>55389</v>
      </c>
      <c r="C463" s="1933">
        <v>32014</v>
      </c>
      <c r="D463" s="895">
        <v>112</v>
      </c>
      <c r="E463" s="904" t="s">
        <v>4409</v>
      </c>
      <c r="F463" s="1988" t="s">
        <v>3829</v>
      </c>
      <c r="G463" s="1934">
        <v>43983</v>
      </c>
      <c r="H463" s="903">
        <v>43993</v>
      </c>
      <c r="I463" s="903">
        <v>43993</v>
      </c>
      <c r="J463" s="903">
        <v>44000</v>
      </c>
      <c r="K463" s="903" t="s">
        <v>4403</v>
      </c>
      <c r="L463" s="902">
        <v>44005</v>
      </c>
      <c r="M463" s="830">
        <v>45</v>
      </c>
      <c r="N463" s="830">
        <v>0</v>
      </c>
      <c r="O463" s="830">
        <v>19</v>
      </c>
      <c r="P463" s="830">
        <v>0</v>
      </c>
      <c r="Q463" s="903">
        <v>44043</v>
      </c>
      <c r="R463" s="902"/>
      <c r="S463" s="903" t="s">
        <v>95</v>
      </c>
      <c r="T463" s="902" t="s">
        <v>95</v>
      </c>
      <c r="U463" s="895" t="s">
        <v>509</v>
      </c>
      <c r="V463" s="1859">
        <v>32014</v>
      </c>
      <c r="W463" s="830">
        <v>53</v>
      </c>
      <c r="X463" s="830">
        <v>0</v>
      </c>
      <c r="Y463" s="902"/>
      <c r="Z463" s="1935">
        <v>1</v>
      </c>
      <c r="AA463" s="903"/>
      <c r="AB463" s="902">
        <v>44193</v>
      </c>
      <c r="AC463" s="902"/>
      <c r="AD463" s="904"/>
      <c r="AE463" s="1973" t="s">
        <v>4404</v>
      </c>
    </row>
    <row r="464" spans="1:33" s="656" customFormat="1" ht="15" customHeight="1" x14ac:dyDescent="0.2">
      <c r="A464" s="1864" t="s">
        <v>4384</v>
      </c>
      <c r="B464" s="895">
        <v>55389</v>
      </c>
      <c r="C464" s="1933">
        <v>32015</v>
      </c>
      <c r="D464" s="895">
        <v>113</v>
      </c>
      <c r="E464" s="904" t="s">
        <v>4410</v>
      </c>
      <c r="F464" s="1988" t="s">
        <v>3829</v>
      </c>
      <c r="G464" s="1934">
        <v>43983</v>
      </c>
      <c r="H464" s="903">
        <v>43993</v>
      </c>
      <c r="I464" s="903">
        <v>43993</v>
      </c>
      <c r="J464" s="903">
        <v>44000</v>
      </c>
      <c r="K464" s="903" t="s">
        <v>4403</v>
      </c>
      <c r="L464" s="902">
        <v>44005</v>
      </c>
      <c r="M464" s="830">
        <v>45</v>
      </c>
      <c r="N464" s="830">
        <v>0</v>
      </c>
      <c r="O464" s="830">
        <v>19</v>
      </c>
      <c r="P464" s="830">
        <v>0</v>
      </c>
      <c r="Q464" s="903">
        <v>44043</v>
      </c>
      <c r="R464" s="902"/>
      <c r="S464" s="903" t="s">
        <v>95</v>
      </c>
      <c r="T464" s="902" t="s">
        <v>95</v>
      </c>
      <c r="U464" s="895" t="s">
        <v>509</v>
      </c>
      <c r="V464" s="1859">
        <v>32015</v>
      </c>
      <c r="W464" s="830">
        <v>53</v>
      </c>
      <c r="X464" s="830">
        <v>0</v>
      </c>
      <c r="Y464" s="902"/>
      <c r="Z464" s="1935">
        <v>1</v>
      </c>
      <c r="AA464" s="903"/>
      <c r="AB464" s="902">
        <v>44193</v>
      </c>
      <c r="AC464" s="902"/>
      <c r="AD464" s="904"/>
      <c r="AE464" s="1973" t="s">
        <v>4404</v>
      </c>
    </row>
    <row r="465" spans="1:31" s="656" customFormat="1" ht="15" customHeight="1" x14ac:dyDescent="0.2">
      <c r="A465" s="1864" t="s">
        <v>4384</v>
      </c>
      <c r="B465" s="895">
        <v>55389</v>
      </c>
      <c r="C465" s="1933">
        <v>32016</v>
      </c>
      <c r="D465" s="895">
        <v>114</v>
      </c>
      <c r="E465" s="904" t="s">
        <v>4411</v>
      </c>
      <c r="F465" s="1988" t="s">
        <v>3829</v>
      </c>
      <c r="G465" s="1934">
        <v>43983</v>
      </c>
      <c r="H465" s="903">
        <v>43993</v>
      </c>
      <c r="I465" s="903">
        <v>43993</v>
      </c>
      <c r="J465" s="903">
        <v>44000</v>
      </c>
      <c r="K465" s="903" t="s">
        <v>4403</v>
      </c>
      <c r="L465" s="902">
        <v>44005</v>
      </c>
      <c r="M465" s="830">
        <v>45</v>
      </c>
      <c r="N465" s="830">
        <v>0</v>
      </c>
      <c r="O465" s="830">
        <v>19</v>
      </c>
      <c r="P465" s="830">
        <v>0</v>
      </c>
      <c r="Q465" s="903">
        <v>44043</v>
      </c>
      <c r="R465" s="902"/>
      <c r="S465" s="903" t="s">
        <v>95</v>
      </c>
      <c r="T465" s="902" t="s">
        <v>95</v>
      </c>
      <c r="U465" s="895" t="s">
        <v>509</v>
      </c>
      <c r="V465" s="1859">
        <v>32016</v>
      </c>
      <c r="W465" s="830">
        <v>53</v>
      </c>
      <c r="X465" s="830">
        <v>0</v>
      </c>
      <c r="Y465" s="902"/>
      <c r="Z465" s="1935">
        <v>1</v>
      </c>
      <c r="AA465" s="903"/>
      <c r="AB465" s="902">
        <v>44193</v>
      </c>
      <c r="AC465" s="902"/>
      <c r="AD465" s="904"/>
      <c r="AE465" s="1973" t="s">
        <v>4404</v>
      </c>
    </row>
    <row r="466" spans="1:31" s="656" customFormat="1" ht="15" customHeight="1" x14ac:dyDescent="0.2">
      <c r="A466" s="1864" t="s">
        <v>4384</v>
      </c>
      <c r="B466" s="895">
        <v>55389</v>
      </c>
      <c r="C466" s="1933">
        <v>32017</v>
      </c>
      <c r="D466" s="895">
        <v>115</v>
      </c>
      <c r="E466" s="904" t="s">
        <v>4412</v>
      </c>
      <c r="F466" s="1988" t="s">
        <v>3829</v>
      </c>
      <c r="G466" s="1934">
        <v>43983</v>
      </c>
      <c r="H466" s="903">
        <v>43993</v>
      </c>
      <c r="I466" s="903">
        <v>43993</v>
      </c>
      <c r="J466" s="903">
        <v>44000</v>
      </c>
      <c r="K466" s="903" t="s">
        <v>4403</v>
      </c>
      <c r="L466" s="902">
        <v>44005</v>
      </c>
      <c r="M466" s="830">
        <v>45</v>
      </c>
      <c r="N466" s="830">
        <v>0</v>
      </c>
      <c r="O466" s="830">
        <v>19</v>
      </c>
      <c r="P466" s="830">
        <v>0</v>
      </c>
      <c r="Q466" s="903">
        <v>44043</v>
      </c>
      <c r="R466" s="902"/>
      <c r="S466" s="903" t="s">
        <v>95</v>
      </c>
      <c r="T466" s="902" t="s">
        <v>95</v>
      </c>
      <c r="U466" s="895" t="s">
        <v>509</v>
      </c>
      <c r="V466" s="1859">
        <v>32017</v>
      </c>
      <c r="W466" s="830">
        <v>53</v>
      </c>
      <c r="X466" s="830">
        <v>0</v>
      </c>
      <c r="Y466" s="902"/>
      <c r="Z466" s="1935">
        <v>1</v>
      </c>
      <c r="AA466" s="903"/>
      <c r="AB466" s="902">
        <v>44193</v>
      </c>
      <c r="AC466" s="902"/>
      <c r="AD466" s="904"/>
      <c r="AE466" s="1973" t="s">
        <v>4404</v>
      </c>
    </row>
    <row r="467" spans="1:31" s="656" customFormat="1" ht="15" customHeight="1" x14ac:dyDescent="0.2">
      <c r="A467" s="1864" t="s">
        <v>4384</v>
      </c>
      <c r="B467" s="895">
        <v>55389</v>
      </c>
      <c r="C467" s="1933">
        <v>32162</v>
      </c>
      <c r="D467" s="895">
        <v>102</v>
      </c>
      <c r="E467" s="904" t="s">
        <v>4413</v>
      </c>
      <c r="F467" s="1987" t="s">
        <v>3819</v>
      </c>
      <c r="G467" s="1934">
        <v>44075</v>
      </c>
      <c r="H467" s="903">
        <v>44082</v>
      </c>
      <c r="I467" s="903">
        <v>44082</v>
      </c>
      <c r="J467" s="903">
        <v>44095</v>
      </c>
      <c r="K467" s="903" t="s">
        <v>4414</v>
      </c>
      <c r="L467" s="902">
        <v>44102</v>
      </c>
      <c r="M467" s="830">
        <v>102</v>
      </c>
      <c r="N467" s="830">
        <v>0</v>
      </c>
      <c r="O467" s="830">
        <v>32</v>
      </c>
      <c r="P467" s="830">
        <v>0</v>
      </c>
      <c r="Q467" s="903">
        <v>44141</v>
      </c>
      <c r="R467" s="902"/>
      <c r="S467" s="903" t="s">
        <v>95</v>
      </c>
      <c r="T467" s="902" t="s">
        <v>95</v>
      </c>
      <c r="U467" s="895" t="s">
        <v>509</v>
      </c>
      <c r="V467" s="1859">
        <v>32162</v>
      </c>
      <c r="W467" s="830">
        <v>130</v>
      </c>
      <c r="X467" s="830">
        <v>0</v>
      </c>
      <c r="Y467" s="902"/>
      <c r="Z467" s="1935">
        <v>1</v>
      </c>
      <c r="AA467" s="903"/>
      <c r="AB467" s="902">
        <v>44193</v>
      </c>
      <c r="AC467" s="902"/>
      <c r="AD467" s="904"/>
      <c r="AE467" s="1973" t="s">
        <v>4415</v>
      </c>
    </row>
    <row r="468" spans="1:31" s="656" customFormat="1" ht="15" customHeight="1" x14ac:dyDescent="0.2">
      <c r="A468" s="1864" t="s">
        <v>4384</v>
      </c>
      <c r="B468" s="895">
        <v>55389</v>
      </c>
      <c r="C468" s="1933">
        <v>32163</v>
      </c>
      <c r="D468" s="895">
        <v>104</v>
      </c>
      <c r="E468" s="904" t="s">
        <v>4416</v>
      </c>
      <c r="F468" s="1987" t="s">
        <v>3819</v>
      </c>
      <c r="G468" s="1934">
        <v>44075</v>
      </c>
      <c r="H468" s="903">
        <v>44082</v>
      </c>
      <c r="I468" s="903">
        <v>44082</v>
      </c>
      <c r="J468" s="903">
        <v>44095</v>
      </c>
      <c r="K468" s="903" t="s">
        <v>4414</v>
      </c>
      <c r="L468" s="902">
        <v>44102</v>
      </c>
      <c r="M468" s="830">
        <v>103</v>
      </c>
      <c r="N468" s="830">
        <v>0</v>
      </c>
      <c r="O468" s="830">
        <v>31</v>
      </c>
      <c r="P468" s="830">
        <v>0</v>
      </c>
      <c r="Q468" s="903">
        <v>44141</v>
      </c>
      <c r="R468" s="902"/>
      <c r="S468" s="903" t="s">
        <v>95</v>
      </c>
      <c r="T468" s="902" t="s">
        <v>95</v>
      </c>
      <c r="U468" s="895" t="s">
        <v>509</v>
      </c>
      <c r="V468" s="1859">
        <v>32163</v>
      </c>
      <c r="W468" s="830">
        <v>136</v>
      </c>
      <c r="X468" s="830">
        <v>0</v>
      </c>
      <c r="Y468" s="902"/>
      <c r="Z468" s="1935">
        <v>1</v>
      </c>
      <c r="AA468" s="903"/>
      <c r="AB468" s="902">
        <v>44193</v>
      </c>
      <c r="AC468" s="902"/>
      <c r="AD468" s="904"/>
      <c r="AE468" s="1973"/>
    </row>
    <row r="469" spans="1:31" s="656" customFormat="1" ht="15" customHeight="1" x14ac:dyDescent="0.2">
      <c r="A469" s="1864" t="s">
        <v>4384</v>
      </c>
      <c r="B469" s="895">
        <v>55389</v>
      </c>
      <c r="C469" s="1933">
        <v>32164</v>
      </c>
      <c r="D469" s="895">
        <v>106</v>
      </c>
      <c r="E469" s="904" t="s">
        <v>4417</v>
      </c>
      <c r="F469" s="1987" t="s">
        <v>3819</v>
      </c>
      <c r="G469" s="1934">
        <v>44075</v>
      </c>
      <c r="H469" s="903">
        <v>44082</v>
      </c>
      <c r="I469" s="903">
        <v>44082</v>
      </c>
      <c r="J469" s="903">
        <v>44095</v>
      </c>
      <c r="K469" s="903" t="s">
        <v>4414</v>
      </c>
      <c r="L469" s="902">
        <v>44102</v>
      </c>
      <c r="M469" s="830">
        <v>100</v>
      </c>
      <c r="N469" s="830">
        <v>0</v>
      </c>
      <c r="O469" s="830">
        <v>31</v>
      </c>
      <c r="P469" s="830">
        <v>0</v>
      </c>
      <c r="Q469" s="903">
        <v>44141</v>
      </c>
      <c r="R469" s="902"/>
      <c r="S469" s="903" t="s">
        <v>95</v>
      </c>
      <c r="T469" s="902" t="s">
        <v>95</v>
      </c>
      <c r="U469" s="895" t="s">
        <v>509</v>
      </c>
      <c r="V469" s="1859">
        <v>32164</v>
      </c>
      <c r="W469" s="830">
        <v>127</v>
      </c>
      <c r="X469" s="830">
        <v>0</v>
      </c>
      <c r="Y469" s="902"/>
      <c r="Z469" s="1935">
        <v>1</v>
      </c>
      <c r="AA469" s="903"/>
      <c r="AB469" s="902">
        <v>44193</v>
      </c>
      <c r="AC469" s="902"/>
      <c r="AD469" s="904"/>
      <c r="AE469" s="1973"/>
    </row>
    <row r="470" spans="1:31" s="656" customFormat="1" ht="15" customHeight="1" x14ac:dyDescent="0.2">
      <c r="A470" s="1864" t="s">
        <v>4384</v>
      </c>
      <c r="B470" s="895">
        <v>55389</v>
      </c>
      <c r="C470" s="1933">
        <v>32165</v>
      </c>
      <c r="D470" s="895">
        <v>108</v>
      </c>
      <c r="E470" s="904" t="s">
        <v>4418</v>
      </c>
      <c r="F470" s="1987" t="s">
        <v>3819</v>
      </c>
      <c r="G470" s="1934">
        <v>44075</v>
      </c>
      <c r="H470" s="903">
        <v>44082</v>
      </c>
      <c r="I470" s="903">
        <v>44082</v>
      </c>
      <c r="J470" s="903">
        <v>44095</v>
      </c>
      <c r="K470" s="903" t="s">
        <v>4414</v>
      </c>
      <c r="L470" s="902">
        <v>44102</v>
      </c>
      <c r="M470" s="830">
        <v>99</v>
      </c>
      <c r="N470" s="830">
        <v>0</v>
      </c>
      <c r="O470" s="830">
        <v>31</v>
      </c>
      <c r="P470" s="830">
        <v>0</v>
      </c>
      <c r="Q470" s="903">
        <v>44141</v>
      </c>
      <c r="R470" s="902"/>
      <c r="S470" s="903" t="s">
        <v>95</v>
      </c>
      <c r="T470" s="902" t="s">
        <v>95</v>
      </c>
      <c r="U470" s="895" t="s">
        <v>509</v>
      </c>
      <c r="V470" s="1859">
        <v>32165</v>
      </c>
      <c r="W470" s="830">
        <v>129</v>
      </c>
      <c r="X470" s="830">
        <v>0</v>
      </c>
      <c r="Y470" s="902"/>
      <c r="Z470" s="1935">
        <v>1</v>
      </c>
      <c r="AA470" s="903"/>
      <c r="AB470" s="902">
        <v>44193</v>
      </c>
      <c r="AC470" s="902"/>
      <c r="AD470" s="904"/>
      <c r="AE470" s="1973"/>
    </row>
    <row r="471" spans="1:31" s="656" customFormat="1" ht="15" customHeight="1" x14ac:dyDescent="0.2">
      <c r="A471" s="1864" t="s">
        <v>4384</v>
      </c>
      <c r="B471" s="895">
        <v>55389</v>
      </c>
      <c r="C471" s="1933">
        <v>32055</v>
      </c>
      <c r="D471" s="895">
        <v>125</v>
      </c>
      <c r="E471" s="904" t="s">
        <v>4419</v>
      </c>
      <c r="F471" s="904" t="s">
        <v>3819</v>
      </c>
      <c r="G471" s="1934">
        <v>43983</v>
      </c>
      <c r="H471" s="903">
        <v>43993</v>
      </c>
      <c r="I471" s="903">
        <v>43993</v>
      </c>
      <c r="J471" s="903">
        <v>44000</v>
      </c>
      <c r="K471" s="903" t="s">
        <v>4420</v>
      </c>
      <c r="L471" s="902">
        <v>44007</v>
      </c>
      <c r="M471" s="830">
        <v>39</v>
      </c>
      <c r="N471" s="830">
        <v>0</v>
      </c>
      <c r="O471" s="830">
        <v>12</v>
      </c>
      <c r="P471" s="830">
        <v>0</v>
      </c>
      <c r="Q471" s="903">
        <v>44148</v>
      </c>
      <c r="R471" s="902"/>
      <c r="S471" s="903" t="s">
        <v>95</v>
      </c>
      <c r="T471" s="902" t="s">
        <v>95</v>
      </c>
      <c r="U471" s="895" t="s">
        <v>509</v>
      </c>
      <c r="V471" s="1859">
        <v>32055</v>
      </c>
      <c r="W471" s="830">
        <v>109</v>
      </c>
      <c r="X471" s="830">
        <v>0</v>
      </c>
      <c r="Y471" s="902"/>
      <c r="Z471" s="1935">
        <v>1</v>
      </c>
      <c r="AA471" s="903"/>
      <c r="AB471" s="902">
        <v>44193</v>
      </c>
      <c r="AC471" s="902"/>
      <c r="AD471" s="904"/>
      <c r="AE471" s="1973" t="s">
        <v>4390</v>
      </c>
    </row>
    <row r="472" spans="1:31" s="656" customFormat="1" ht="15" customHeight="1" x14ac:dyDescent="0.25">
      <c r="A472" s="1864" t="s">
        <v>4384</v>
      </c>
      <c r="B472" s="895">
        <v>55389</v>
      </c>
      <c r="C472" s="56">
        <v>32168</v>
      </c>
      <c r="D472" s="895">
        <v>111</v>
      </c>
      <c r="E472" s="904" t="s">
        <v>4421</v>
      </c>
      <c r="F472" s="1987" t="s">
        <v>3819</v>
      </c>
      <c r="G472" s="1934">
        <v>44075</v>
      </c>
      <c r="H472" s="903">
        <v>44082</v>
      </c>
      <c r="I472" s="903">
        <v>44082</v>
      </c>
      <c r="J472" s="903">
        <v>44095</v>
      </c>
      <c r="K472" s="903" t="s">
        <v>4414</v>
      </c>
      <c r="L472" s="902">
        <v>44102</v>
      </c>
      <c r="M472" s="830">
        <v>30</v>
      </c>
      <c r="N472" s="830">
        <v>0</v>
      </c>
      <c r="O472" s="830">
        <v>5</v>
      </c>
      <c r="P472" s="830">
        <v>0</v>
      </c>
      <c r="Q472" s="903">
        <v>44183</v>
      </c>
      <c r="R472" s="902"/>
      <c r="S472" s="903" t="s">
        <v>95</v>
      </c>
      <c r="T472" s="902" t="s">
        <v>95</v>
      </c>
      <c r="U472" s="895" t="s">
        <v>509</v>
      </c>
      <c r="V472" s="56">
        <v>32168</v>
      </c>
      <c r="W472" s="830">
        <v>76</v>
      </c>
      <c r="X472" s="830">
        <v>0</v>
      </c>
      <c r="Y472" s="902"/>
      <c r="Z472" s="1935">
        <v>1</v>
      </c>
      <c r="AA472" s="903"/>
      <c r="AB472" s="902">
        <v>44193</v>
      </c>
      <c r="AC472" s="902"/>
      <c r="AD472" s="904"/>
      <c r="AE472" s="1973"/>
    </row>
    <row r="473" spans="1:31" s="656" customFormat="1" ht="15" customHeight="1" x14ac:dyDescent="0.25">
      <c r="A473" s="1864" t="s">
        <v>4384</v>
      </c>
      <c r="B473" s="895">
        <v>55389</v>
      </c>
      <c r="C473" s="56">
        <v>32166</v>
      </c>
      <c r="D473" s="895">
        <v>109</v>
      </c>
      <c r="E473" s="904" t="s">
        <v>4422</v>
      </c>
      <c r="F473" s="929" t="s">
        <v>3854</v>
      </c>
      <c r="G473" s="1934">
        <v>44075</v>
      </c>
      <c r="H473" s="903">
        <v>44089</v>
      </c>
      <c r="I473" s="903">
        <v>44089</v>
      </c>
      <c r="J473" s="903">
        <v>44091</v>
      </c>
      <c r="K473" s="903" t="s">
        <v>4230</v>
      </c>
      <c r="L473" s="902">
        <v>44102</v>
      </c>
      <c r="M473" s="830">
        <v>37</v>
      </c>
      <c r="N473" s="830">
        <v>0</v>
      </c>
      <c r="O473" s="830">
        <v>22</v>
      </c>
      <c r="P473" s="830">
        <v>0</v>
      </c>
      <c r="Q473" s="903">
        <v>44204</v>
      </c>
      <c r="R473" s="902"/>
      <c r="S473" s="903" t="s">
        <v>95</v>
      </c>
      <c r="T473" s="902" t="s">
        <v>95</v>
      </c>
      <c r="U473" s="895" t="s">
        <v>509</v>
      </c>
      <c r="V473" s="56">
        <v>32166</v>
      </c>
      <c r="W473" s="830">
        <v>28</v>
      </c>
      <c r="X473" s="830">
        <v>0</v>
      </c>
      <c r="Y473" s="902"/>
      <c r="Z473" s="1935">
        <v>3</v>
      </c>
      <c r="AA473" s="903"/>
      <c r="AB473" s="902">
        <v>44232</v>
      </c>
      <c r="AC473" s="902"/>
      <c r="AD473" s="904"/>
      <c r="AE473" s="1973"/>
    </row>
    <row r="474" spans="1:31" s="656" customFormat="1" ht="15" customHeight="1" x14ac:dyDescent="0.25">
      <c r="A474" s="1864" t="s">
        <v>4384</v>
      </c>
      <c r="B474" s="895">
        <v>55389</v>
      </c>
      <c r="C474" s="1933">
        <v>32176</v>
      </c>
      <c r="D474" s="1982">
        <v>141</v>
      </c>
      <c r="E474" s="904" t="s">
        <v>4423</v>
      </c>
      <c r="F474" s="929" t="s">
        <v>3954</v>
      </c>
      <c r="G474" s="1934">
        <v>44105</v>
      </c>
      <c r="H474" s="903">
        <v>44096</v>
      </c>
      <c r="I474" s="903">
        <v>44096</v>
      </c>
      <c r="J474" s="903">
        <v>44099</v>
      </c>
      <c r="K474" s="903" t="s">
        <v>4424</v>
      </c>
      <c r="L474" s="902">
        <v>44106</v>
      </c>
      <c r="M474" s="830">
        <v>197</v>
      </c>
      <c r="N474" s="830">
        <v>0</v>
      </c>
      <c r="O474" s="830">
        <v>111</v>
      </c>
      <c r="P474" s="830">
        <v>0</v>
      </c>
      <c r="Q474" s="903">
        <v>44228</v>
      </c>
      <c r="R474" s="902"/>
      <c r="S474" s="903" t="s">
        <v>95</v>
      </c>
      <c r="T474" s="902" t="s">
        <v>95</v>
      </c>
      <c r="U474" s="895" t="s">
        <v>509</v>
      </c>
      <c r="V474" s="56">
        <v>32176</v>
      </c>
      <c r="W474" s="830">
        <v>194</v>
      </c>
      <c r="X474" s="830">
        <v>0</v>
      </c>
      <c r="Y474" s="902">
        <v>44249</v>
      </c>
      <c r="Z474" s="1935">
        <v>3</v>
      </c>
      <c r="AA474" s="903">
        <v>44260</v>
      </c>
      <c r="AB474" s="902">
        <v>44263</v>
      </c>
      <c r="AC474" s="902"/>
      <c r="AD474" s="904"/>
      <c r="AE474" s="1973"/>
    </row>
    <row r="475" spans="1:31" s="656" customFormat="1" x14ac:dyDescent="0.2">
      <c r="A475" s="1864" t="s">
        <v>4384</v>
      </c>
      <c r="B475" s="895">
        <v>55389</v>
      </c>
      <c r="C475" s="1933">
        <v>32177</v>
      </c>
      <c r="D475" s="1982">
        <v>151</v>
      </c>
      <c r="E475" s="904" t="s">
        <v>4425</v>
      </c>
      <c r="F475" s="929" t="s">
        <v>3954</v>
      </c>
      <c r="G475" s="1934">
        <v>44105</v>
      </c>
      <c r="H475" s="903">
        <v>44096</v>
      </c>
      <c r="I475" s="903">
        <v>44096</v>
      </c>
      <c r="J475" s="903">
        <v>44099</v>
      </c>
      <c r="K475" s="903" t="s">
        <v>4424</v>
      </c>
      <c r="L475" s="902">
        <v>44106</v>
      </c>
      <c r="M475" s="830">
        <v>196</v>
      </c>
      <c r="N475" s="830">
        <v>0</v>
      </c>
      <c r="O475" s="830">
        <v>111</v>
      </c>
      <c r="P475" s="830">
        <v>0</v>
      </c>
      <c r="Q475" s="903">
        <v>44228</v>
      </c>
      <c r="R475" s="902"/>
      <c r="S475" s="903" t="s">
        <v>95</v>
      </c>
      <c r="T475" s="902" t="s">
        <v>95</v>
      </c>
      <c r="U475" s="895" t="s">
        <v>509</v>
      </c>
      <c r="V475" s="1859">
        <v>32177</v>
      </c>
      <c r="W475" s="830">
        <v>194</v>
      </c>
      <c r="X475" s="830">
        <v>0</v>
      </c>
      <c r="Y475" s="902">
        <v>44249</v>
      </c>
      <c r="Z475" s="1935">
        <v>3</v>
      </c>
      <c r="AA475" s="903">
        <v>44260</v>
      </c>
      <c r="AB475" s="902">
        <v>44263</v>
      </c>
      <c r="AC475" s="902"/>
      <c r="AD475" s="904"/>
      <c r="AE475" s="1973"/>
    </row>
    <row r="476" spans="1:31" s="656" customFormat="1" ht="15" customHeight="1" x14ac:dyDescent="0.2">
      <c r="A476" s="1864" t="s">
        <v>4384</v>
      </c>
      <c r="B476" s="895">
        <v>55389</v>
      </c>
      <c r="C476" s="1933">
        <v>32023</v>
      </c>
      <c r="D476" s="1982">
        <v>130</v>
      </c>
      <c r="E476" s="904" t="s">
        <v>4426</v>
      </c>
      <c r="F476" s="929" t="s">
        <v>3849</v>
      </c>
      <c r="G476" s="1934">
        <v>43983</v>
      </c>
      <c r="H476" s="903">
        <v>43993</v>
      </c>
      <c r="I476" s="903">
        <v>43993</v>
      </c>
      <c r="J476" s="903">
        <v>44007</v>
      </c>
      <c r="K476" s="903" t="s">
        <v>4427</v>
      </c>
      <c r="L476" s="902">
        <v>44012</v>
      </c>
      <c r="M476" s="830">
        <v>82</v>
      </c>
      <c r="N476" s="830">
        <v>0</v>
      </c>
      <c r="O476" s="830">
        <v>98</v>
      </c>
      <c r="P476" s="830">
        <v>0</v>
      </c>
      <c r="Q476" s="903">
        <v>44221</v>
      </c>
      <c r="R476" s="902"/>
      <c r="S476" s="903" t="s">
        <v>95</v>
      </c>
      <c r="T476" s="902" t="s">
        <v>95</v>
      </c>
      <c r="U476" s="895" t="s">
        <v>509</v>
      </c>
      <c r="V476" s="1859">
        <v>32023</v>
      </c>
      <c r="W476" s="830">
        <v>138</v>
      </c>
      <c r="X476" s="830">
        <v>15</v>
      </c>
      <c r="Y476" s="902">
        <v>44256</v>
      </c>
      <c r="Z476" s="1935">
        <v>4</v>
      </c>
      <c r="AA476" s="903">
        <v>44279</v>
      </c>
      <c r="AB476" s="902">
        <v>44281</v>
      </c>
      <c r="AC476" s="902"/>
      <c r="AD476" s="904"/>
      <c r="AE476" s="1973"/>
    </row>
    <row r="477" spans="1:31" s="656" customFormat="1" ht="15" customHeight="1" x14ac:dyDescent="0.2">
      <c r="A477" s="1864" t="s">
        <v>4384</v>
      </c>
      <c r="B477" s="895">
        <v>55389</v>
      </c>
      <c r="C477" s="1933">
        <v>32018</v>
      </c>
      <c r="D477" s="1982">
        <v>126</v>
      </c>
      <c r="E477" s="904" t="s">
        <v>4428</v>
      </c>
      <c r="F477" s="904" t="s">
        <v>3842</v>
      </c>
      <c r="G477" s="1934">
        <v>43983</v>
      </c>
      <c r="H477" s="903">
        <v>43993</v>
      </c>
      <c r="I477" s="903">
        <v>43993</v>
      </c>
      <c r="J477" s="903">
        <v>44001</v>
      </c>
      <c r="K477" s="903" t="s">
        <v>4420</v>
      </c>
      <c r="L477" s="902">
        <v>44008</v>
      </c>
      <c r="M477" s="830">
        <v>170</v>
      </c>
      <c r="N477" s="830">
        <v>0</v>
      </c>
      <c r="O477" s="830">
        <v>43</v>
      </c>
      <c r="P477" s="830">
        <v>0</v>
      </c>
      <c r="Q477" s="903">
        <v>44228</v>
      </c>
      <c r="R477" s="902"/>
      <c r="S477" s="903" t="s">
        <v>95</v>
      </c>
      <c r="T477" s="902" t="s">
        <v>95</v>
      </c>
      <c r="U477" s="895" t="s">
        <v>509</v>
      </c>
      <c r="V477" s="1859">
        <v>32018</v>
      </c>
      <c r="W477" s="830">
        <v>107</v>
      </c>
      <c r="X477" s="830">
        <v>0</v>
      </c>
      <c r="Y477" s="902">
        <v>44256</v>
      </c>
      <c r="Z477" s="1935">
        <v>4</v>
      </c>
      <c r="AA477" s="903">
        <v>44270</v>
      </c>
      <c r="AB477" s="902">
        <v>44274</v>
      </c>
      <c r="AC477" s="902"/>
      <c r="AD477" s="904"/>
      <c r="AE477" s="1973"/>
    </row>
    <row r="478" spans="1:31" s="656" customFormat="1" ht="15" customHeight="1" x14ac:dyDescent="0.2">
      <c r="A478" s="1864" t="s">
        <v>4384</v>
      </c>
      <c r="B478" s="895">
        <v>40</v>
      </c>
      <c r="C478" s="1933">
        <v>32169</v>
      </c>
      <c r="D478" s="1982">
        <v>121</v>
      </c>
      <c r="E478" s="904" t="s">
        <v>4429</v>
      </c>
      <c r="F478" s="929" t="s">
        <v>4357</v>
      </c>
      <c r="G478" s="1934">
        <v>44075</v>
      </c>
      <c r="H478" s="903">
        <v>44077</v>
      </c>
      <c r="I478" s="903">
        <v>44077</v>
      </c>
      <c r="J478" s="903">
        <v>44090</v>
      </c>
      <c r="K478" s="903" t="s">
        <v>4230</v>
      </c>
      <c r="L478" s="902">
        <v>44102</v>
      </c>
      <c r="M478" s="830">
        <v>408</v>
      </c>
      <c r="N478" s="830">
        <v>0</v>
      </c>
      <c r="O478" s="830">
        <v>494</v>
      </c>
      <c r="P478" s="830">
        <v>0</v>
      </c>
      <c r="Q478" s="903">
        <v>44228</v>
      </c>
      <c r="R478" s="902"/>
      <c r="S478" s="903" t="s">
        <v>95</v>
      </c>
      <c r="T478" s="902" t="s">
        <v>95</v>
      </c>
      <c r="U478" s="895" t="s">
        <v>509</v>
      </c>
      <c r="V478" s="1859">
        <v>32169</v>
      </c>
      <c r="W478" s="830">
        <v>549</v>
      </c>
      <c r="X478" s="830">
        <v>40</v>
      </c>
      <c r="Y478" s="902">
        <v>44270</v>
      </c>
      <c r="Z478" s="1935">
        <v>4</v>
      </c>
      <c r="AA478" s="903">
        <v>44279</v>
      </c>
      <c r="AB478" s="902">
        <v>44281</v>
      </c>
      <c r="AC478" s="902"/>
      <c r="AD478" s="904"/>
      <c r="AE478" s="1973"/>
    </row>
    <row r="479" spans="1:31" s="656" customFormat="1" ht="15" customHeight="1" x14ac:dyDescent="0.2">
      <c r="A479" s="1864" t="s">
        <v>4384</v>
      </c>
      <c r="B479" s="895">
        <v>55389</v>
      </c>
      <c r="C479" s="1933">
        <v>32170</v>
      </c>
      <c r="D479" s="1982">
        <v>122</v>
      </c>
      <c r="E479" s="904" t="s">
        <v>4430</v>
      </c>
      <c r="F479" s="929" t="s">
        <v>722</v>
      </c>
      <c r="G479" s="1934"/>
      <c r="H479" s="903">
        <v>44083</v>
      </c>
      <c r="I479" s="903">
        <v>44083</v>
      </c>
      <c r="J479" s="903">
        <v>44088</v>
      </c>
      <c r="K479" s="903" t="s">
        <v>4204</v>
      </c>
      <c r="L479" s="902" t="s">
        <v>93</v>
      </c>
      <c r="M479" s="830">
        <v>15</v>
      </c>
      <c r="N479" s="830">
        <v>0</v>
      </c>
      <c r="O479" s="830">
        <v>0</v>
      </c>
      <c r="P479" s="830">
        <v>0</v>
      </c>
      <c r="Q479" s="903">
        <v>44183</v>
      </c>
      <c r="R479" s="902"/>
      <c r="S479" s="1984" t="s">
        <v>93</v>
      </c>
      <c r="T479" s="1965" t="s">
        <v>93</v>
      </c>
      <c r="U479" s="1989" t="s">
        <v>93</v>
      </c>
      <c r="V479" s="1859" t="s">
        <v>3667</v>
      </c>
      <c r="W479" s="830">
        <v>35</v>
      </c>
      <c r="X479" s="830">
        <v>5</v>
      </c>
      <c r="Y479" s="902"/>
      <c r="Z479" s="1935">
        <v>4</v>
      </c>
      <c r="AA479" s="903"/>
      <c r="AB479" s="902">
        <v>44274</v>
      </c>
      <c r="AC479" s="902"/>
      <c r="AD479" s="904"/>
      <c r="AE479" s="1973"/>
    </row>
    <row r="480" spans="1:31" s="656" customFormat="1" ht="15" customHeight="1" x14ac:dyDescent="0.25">
      <c r="A480" s="1864" t="s">
        <v>4384</v>
      </c>
      <c r="B480" s="895">
        <v>55389</v>
      </c>
      <c r="C480" s="56">
        <v>32171</v>
      </c>
      <c r="D480" s="1982">
        <v>123</v>
      </c>
      <c r="E480" s="904" t="s">
        <v>4431</v>
      </c>
      <c r="F480" s="929" t="s">
        <v>3862</v>
      </c>
      <c r="G480" s="1934">
        <v>44075</v>
      </c>
      <c r="H480" s="903">
        <v>44083</v>
      </c>
      <c r="I480" s="903">
        <v>44083</v>
      </c>
      <c r="J480" s="903">
        <v>44091</v>
      </c>
      <c r="K480" s="903" t="s">
        <v>4230</v>
      </c>
      <c r="L480" s="902">
        <v>44102</v>
      </c>
      <c r="M480" s="830">
        <v>16</v>
      </c>
      <c r="N480" s="830">
        <v>0</v>
      </c>
      <c r="O480" s="830">
        <v>7</v>
      </c>
      <c r="P480" s="830">
        <v>0</v>
      </c>
      <c r="Q480" s="903">
        <v>44228</v>
      </c>
      <c r="R480" s="902"/>
      <c r="S480" s="903" t="s">
        <v>95</v>
      </c>
      <c r="T480" s="902" t="s">
        <v>95</v>
      </c>
      <c r="U480" s="895" t="s">
        <v>509</v>
      </c>
      <c r="V480" s="56">
        <v>32171</v>
      </c>
      <c r="W480" s="830">
        <v>19</v>
      </c>
      <c r="X480" s="830">
        <v>5</v>
      </c>
      <c r="Y480" s="902">
        <v>44256</v>
      </c>
      <c r="Z480" s="1935">
        <v>4</v>
      </c>
      <c r="AA480" s="903">
        <v>44270</v>
      </c>
      <c r="AB480" s="902">
        <v>44274</v>
      </c>
      <c r="AC480" s="902"/>
      <c r="AD480" s="904"/>
      <c r="AE480" s="1973"/>
    </row>
    <row r="481" spans="1:33" s="656" customFormat="1" ht="15" customHeight="1" x14ac:dyDescent="0.2">
      <c r="A481" s="1864" t="s">
        <v>4384</v>
      </c>
      <c r="B481" s="895">
        <v>55389</v>
      </c>
      <c r="C481" s="1933">
        <v>32172</v>
      </c>
      <c r="D481" s="1982">
        <v>124</v>
      </c>
      <c r="E481" s="904" t="s">
        <v>4432</v>
      </c>
      <c r="F481" s="929" t="s">
        <v>1651</v>
      </c>
      <c r="G481" s="1934">
        <v>44105</v>
      </c>
      <c r="H481" s="903">
        <v>44091</v>
      </c>
      <c r="I481" s="903">
        <v>44091</v>
      </c>
      <c r="J481" s="903">
        <v>44103</v>
      </c>
      <c r="K481" s="903" t="s">
        <v>4179</v>
      </c>
      <c r="L481" s="902">
        <v>44109</v>
      </c>
      <c r="M481" s="830">
        <v>37</v>
      </c>
      <c r="N481" s="830">
        <v>0</v>
      </c>
      <c r="O481" s="830">
        <v>10</v>
      </c>
      <c r="P481" s="830">
        <v>0</v>
      </c>
      <c r="Q481" s="903">
        <v>44228</v>
      </c>
      <c r="R481" s="902"/>
      <c r="S481" s="903" t="s">
        <v>95</v>
      </c>
      <c r="T481" s="902" t="s">
        <v>95</v>
      </c>
      <c r="U481" s="895" t="s">
        <v>509</v>
      </c>
      <c r="V481" s="1859">
        <v>32172</v>
      </c>
      <c r="W481" s="830">
        <v>58</v>
      </c>
      <c r="X481" s="830">
        <v>30</v>
      </c>
      <c r="Y481" s="902">
        <v>44256</v>
      </c>
      <c r="Z481" s="1935">
        <v>4</v>
      </c>
      <c r="AA481" s="903">
        <v>44270</v>
      </c>
      <c r="AB481" s="902">
        <v>44274</v>
      </c>
      <c r="AC481" s="902"/>
      <c r="AD481" s="904"/>
      <c r="AE481" s="1973"/>
    </row>
    <row r="482" spans="1:33" s="656" customFormat="1" ht="15" customHeight="1" x14ac:dyDescent="0.2">
      <c r="A482" s="1864" t="s">
        <v>4384</v>
      </c>
      <c r="B482" s="895">
        <v>55389</v>
      </c>
      <c r="C482" s="1933">
        <v>32173</v>
      </c>
      <c r="D482" s="1982">
        <v>128</v>
      </c>
      <c r="E482" s="904" t="s">
        <v>4433</v>
      </c>
      <c r="F482" s="929" t="s">
        <v>3814</v>
      </c>
      <c r="G482" s="1934">
        <v>44075</v>
      </c>
      <c r="H482" s="903">
        <v>44077</v>
      </c>
      <c r="I482" s="903">
        <v>44077</v>
      </c>
      <c r="J482" s="903">
        <v>44091</v>
      </c>
      <c r="K482" s="903" t="s">
        <v>4230</v>
      </c>
      <c r="L482" s="902">
        <v>44102</v>
      </c>
      <c r="M482" s="830">
        <v>0</v>
      </c>
      <c r="N482" s="830">
        <v>0</v>
      </c>
      <c r="O482" s="830">
        <v>0</v>
      </c>
      <c r="P482" s="830">
        <v>0</v>
      </c>
      <c r="Q482" s="903">
        <v>44256</v>
      </c>
      <c r="R482" s="902"/>
      <c r="S482" s="903" t="s">
        <v>95</v>
      </c>
      <c r="T482" s="902" t="s">
        <v>95</v>
      </c>
      <c r="U482" s="895" t="s">
        <v>509</v>
      </c>
      <c r="V482" s="1859">
        <v>32173</v>
      </c>
      <c r="W482" s="830">
        <v>0</v>
      </c>
      <c r="X482" s="830">
        <v>0</v>
      </c>
      <c r="Y482" s="902"/>
      <c r="Z482" s="1935"/>
      <c r="AA482" s="903"/>
      <c r="AB482" s="902">
        <v>44274</v>
      </c>
      <c r="AC482" s="902"/>
      <c r="AD482" s="904"/>
      <c r="AE482" s="1973"/>
    </row>
    <row r="483" spans="1:33" s="656" customFormat="1" ht="15" customHeight="1" x14ac:dyDescent="0.2">
      <c r="A483" s="1864" t="s">
        <v>4384</v>
      </c>
      <c r="B483" s="895">
        <v>55389</v>
      </c>
      <c r="C483" s="1933">
        <v>32174</v>
      </c>
      <c r="D483" s="895">
        <v>131</v>
      </c>
      <c r="E483" s="904" t="s">
        <v>4434</v>
      </c>
      <c r="F483" s="929" t="s">
        <v>1922</v>
      </c>
      <c r="G483" s="1934">
        <v>44105</v>
      </c>
      <c r="H483" s="903">
        <v>44128</v>
      </c>
      <c r="I483" s="903">
        <v>44128</v>
      </c>
      <c r="J483" s="903">
        <v>44138</v>
      </c>
      <c r="K483" s="903" t="s">
        <v>4435</v>
      </c>
      <c r="L483" s="902">
        <v>44151</v>
      </c>
      <c r="M483" s="830">
        <v>31</v>
      </c>
      <c r="N483" s="830">
        <v>0</v>
      </c>
      <c r="O483" s="830">
        <v>6</v>
      </c>
      <c r="P483" s="830">
        <v>0</v>
      </c>
      <c r="Q483" s="903">
        <v>44225</v>
      </c>
      <c r="R483" s="902"/>
      <c r="S483" s="903" t="s">
        <v>95</v>
      </c>
      <c r="T483" s="902" t="s">
        <v>95</v>
      </c>
      <c r="U483" s="895" t="s">
        <v>509</v>
      </c>
      <c r="V483" s="1859">
        <v>32174</v>
      </c>
      <c r="W483" s="830">
        <v>161</v>
      </c>
      <c r="X483" s="830">
        <v>0</v>
      </c>
      <c r="Y483" s="902"/>
      <c r="Z483" s="1935"/>
      <c r="AA483" s="903"/>
      <c r="AB483" s="902">
        <v>44274</v>
      </c>
      <c r="AC483" s="902"/>
      <c r="AD483" s="904"/>
      <c r="AE483" s="1973"/>
    </row>
    <row r="484" spans="1:33" s="656" customFormat="1" ht="15" customHeight="1" x14ac:dyDescent="0.25">
      <c r="A484" s="1864" t="s">
        <v>4384</v>
      </c>
      <c r="B484" s="895">
        <v>55389</v>
      </c>
      <c r="C484" s="56">
        <v>32167</v>
      </c>
      <c r="D484" s="895">
        <v>110</v>
      </c>
      <c r="E484" s="904" t="s">
        <v>4436</v>
      </c>
      <c r="F484" s="929" t="s">
        <v>4376</v>
      </c>
      <c r="G484" s="1934">
        <v>44075</v>
      </c>
      <c r="H484" s="903">
        <v>44089</v>
      </c>
      <c r="I484" s="903">
        <v>44089</v>
      </c>
      <c r="J484" s="903">
        <v>44096</v>
      </c>
      <c r="K484" s="903" t="s">
        <v>4396</v>
      </c>
      <c r="L484" s="902">
        <v>44102</v>
      </c>
      <c r="M484" s="830">
        <v>320</v>
      </c>
      <c r="N484" s="830">
        <v>0</v>
      </c>
      <c r="O484" s="830">
        <v>76</v>
      </c>
      <c r="P484" s="830">
        <v>0</v>
      </c>
      <c r="Q484" s="903">
        <v>44256</v>
      </c>
      <c r="R484" s="902"/>
      <c r="S484" s="903" t="s">
        <v>95</v>
      </c>
      <c r="T484" s="902" t="s">
        <v>95</v>
      </c>
      <c r="U484" s="895" t="s">
        <v>509</v>
      </c>
      <c r="V484" s="56">
        <v>32167</v>
      </c>
      <c r="W484" s="830">
        <v>359</v>
      </c>
      <c r="X484" s="830">
        <v>50</v>
      </c>
      <c r="Y484" s="902"/>
      <c r="Z484" s="1935"/>
      <c r="AA484" s="903"/>
      <c r="AB484" s="902">
        <v>44272</v>
      </c>
      <c r="AC484" s="902"/>
      <c r="AD484" s="904"/>
      <c r="AE484" s="1973"/>
    </row>
    <row r="485" spans="1:33" x14ac:dyDescent="0.25">
      <c r="A485" s="1864" t="s">
        <v>4384</v>
      </c>
      <c r="B485" s="895">
        <v>55389</v>
      </c>
      <c r="C485" s="1938">
        <v>31925</v>
      </c>
      <c r="D485" s="895">
        <v>160</v>
      </c>
      <c r="E485" s="904" t="s">
        <v>4437</v>
      </c>
      <c r="F485" s="929" t="s">
        <v>4438</v>
      </c>
      <c r="G485" s="1934"/>
      <c r="H485" s="903"/>
      <c r="I485" s="903"/>
      <c r="J485" s="903"/>
      <c r="K485" s="903"/>
      <c r="L485" s="902"/>
      <c r="M485" s="830">
        <f>SUBTOTAL(9,M459:M484)</f>
        <v>2372</v>
      </c>
      <c r="N485" s="830">
        <f>SUBTOTAL(9,N459:N484)</f>
        <v>0</v>
      </c>
      <c r="O485" s="830">
        <f>SUBTOTAL(9,O459:O484)</f>
        <v>1272</v>
      </c>
      <c r="P485" s="830">
        <f>SUBTOTAL(9,P459:P484)</f>
        <v>0</v>
      </c>
      <c r="Q485" s="903"/>
      <c r="R485" s="902"/>
      <c r="S485" s="903"/>
      <c r="T485" s="902"/>
      <c r="U485" s="895"/>
      <c r="V485" s="1859"/>
      <c r="W485" s="830">
        <f>SUBTOTAL(9,W459:W484)</f>
        <v>2973</v>
      </c>
      <c r="X485" s="830">
        <f>SUBTOTAL(9,X459:X484)</f>
        <v>145</v>
      </c>
      <c r="Y485" s="902"/>
      <c r="Z485" s="1935"/>
      <c r="AA485" s="903"/>
      <c r="AB485" s="902"/>
      <c r="AC485" s="902"/>
      <c r="AD485" s="904"/>
      <c r="AE485" s="1973"/>
      <c r="AF485" s="656"/>
      <c r="AG485" s="656"/>
    </row>
    <row r="486" spans="1:33" s="656" customFormat="1" ht="17.25" customHeigh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 s="656" customFormat="1" ht="17.25" customHeight="1" x14ac:dyDescent="0.2">
      <c r="A487" s="1880"/>
      <c r="B487" s="895"/>
      <c r="C487" s="1938"/>
      <c r="D487" s="895"/>
      <c r="E487" s="895"/>
      <c r="F487" s="895"/>
      <c r="G487" s="895"/>
      <c r="H487" s="895"/>
      <c r="I487" s="895"/>
      <c r="J487" s="895"/>
      <c r="K487" s="895"/>
      <c r="L487" s="895"/>
      <c r="M487" s="895">
        <f>SUBTOTAL(9,'Old Jobs new format'!M535:M549)</f>
        <v>1817</v>
      </c>
      <c r="N487" s="895">
        <f>SUBTOTAL(9,'Old Jobs new format'!N535:N549)</f>
        <v>0</v>
      </c>
      <c r="O487" s="895">
        <f>SUBTOTAL(9,'Old Jobs new format'!O535:O549)</f>
        <v>467.5</v>
      </c>
      <c r="P487" s="895">
        <f>SUBTOTAL(9,'Old Jobs new format'!P535:P549)</f>
        <v>1.5</v>
      </c>
      <c r="Q487" s="903" t="s">
        <v>1656</v>
      </c>
      <c r="R487" s="895"/>
      <c r="S487" s="895"/>
      <c r="T487" s="895"/>
      <c r="U487" s="895"/>
      <c r="V487" s="895"/>
      <c r="W487" s="895">
        <f>SUBTOTAL(9,'Old Jobs new format'!W535:W549)</f>
        <v>1793</v>
      </c>
      <c r="X487" s="895">
        <f>SUBTOTAL(9,'Old Jobs new format'!X535:X549)</f>
        <v>0</v>
      </c>
      <c r="Y487" s="902"/>
      <c r="Z487" s="1935"/>
      <c r="AA487" s="903"/>
      <c r="AB487" s="903">
        <v>44376</v>
      </c>
      <c r="AC487" s="902"/>
      <c r="AD487" s="904"/>
      <c r="AE487" s="1973"/>
    </row>
    <row r="488" spans="1:33" s="656" customFormat="1" ht="17.25" customHeight="1" x14ac:dyDescent="0.2">
      <c r="A488" s="1880"/>
      <c r="B488" s="895"/>
      <c r="C488" s="1938"/>
      <c r="D488" s="895"/>
      <c r="E488" s="895"/>
      <c r="F488" s="895"/>
      <c r="G488" s="895"/>
      <c r="H488" s="895"/>
      <c r="I488" s="895"/>
      <c r="J488" s="895"/>
      <c r="K488" s="895"/>
      <c r="L488" s="895"/>
      <c r="M488" s="895"/>
      <c r="N488" s="895"/>
      <c r="O488" s="895"/>
      <c r="P488" s="895"/>
      <c r="Q488" s="895"/>
      <c r="R488" s="895"/>
      <c r="S488" s="895"/>
      <c r="T488" s="895"/>
      <c r="U488" s="895"/>
      <c r="V488" s="895"/>
      <c r="W488" s="895"/>
      <c r="X488" s="895"/>
      <c r="Y488" s="902"/>
      <c r="Z488" s="1935"/>
      <c r="AA488" s="903"/>
      <c r="AB488" s="902"/>
      <c r="AC488" s="902"/>
      <c r="AD488" s="904"/>
      <c r="AE488" s="1973"/>
    </row>
    <row r="489" spans="1:33" x14ac:dyDescent="0.25">
      <c r="A489" s="1929" t="s">
        <v>4439</v>
      </c>
      <c r="B489" s="895">
        <v>57992</v>
      </c>
      <c r="C489" s="1938">
        <v>33421</v>
      </c>
      <c r="D489" s="895">
        <v>101</v>
      </c>
      <c r="E489" s="1981" t="s">
        <v>4440</v>
      </c>
      <c r="F489" s="929" t="s">
        <v>4441</v>
      </c>
      <c r="G489" s="1965">
        <v>44317</v>
      </c>
      <c r="H489" s="903" t="s">
        <v>93</v>
      </c>
      <c r="I489" s="903" t="s">
        <v>93</v>
      </c>
      <c r="J489" s="903">
        <v>44288</v>
      </c>
      <c r="K489" s="903" t="s">
        <v>4442</v>
      </c>
      <c r="L489" s="902">
        <v>44295</v>
      </c>
      <c r="M489" s="830">
        <v>39</v>
      </c>
      <c r="N489" s="830">
        <v>0</v>
      </c>
      <c r="O489" s="830">
        <v>43</v>
      </c>
      <c r="P489" s="830">
        <v>0</v>
      </c>
      <c r="Q489" s="903">
        <v>44314</v>
      </c>
      <c r="R489" s="902"/>
      <c r="S489" s="903" t="s">
        <v>590</v>
      </c>
      <c r="T489" s="902" t="s">
        <v>590</v>
      </c>
      <c r="U489" s="895" t="s">
        <v>4089</v>
      </c>
      <c r="V489" s="56">
        <v>33421</v>
      </c>
      <c r="W489" s="830">
        <v>21</v>
      </c>
      <c r="X489" s="830">
        <v>0</v>
      </c>
      <c r="Y489" s="902"/>
      <c r="Z489" s="1935">
        <v>1</v>
      </c>
      <c r="AA489" s="903">
        <v>44320</v>
      </c>
      <c r="AB489" s="902">
        <v>44322</v>
      </c>
      <c r="AC489" s="902" t="s">
        <v>590</v>
      </c>
      <c r="AD489" s="904"/>
      <c r="AE489" s="1973"/>
      <c r="AF489" s="656"/>
      <c r="AG489" s="656"/>
    </row>
    <row r="490" spans="1:33" s="656" customFormat="1" ht="17.25" customHeigh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 x14ac:dyDescent="0.25">
      <c r="A491" s="1990" t="s">
        <v>4443</v>
      </c>
      <c r="B491" s="895">
        <v>57472</v>
      </c>
      <c r="C491" s="1938">
        <v>33135</v>
      </c>
      <c r="D491" s="895">
        <v>101</v>
      </c>
      <c r="E491" s="1981" t="s">
        <v>4444</v>
      </c>
      <c r="F491" s="929" t="s">
        <v>426</v>
      </c>
      <c r="G491" s="1965">
        <v>44295</v>
      </c>
      <c r="H491" s="903">
        <v>44295</v>
      </c>
      <c r="I491" s="903">
        <v>44295</v>
      </c>
      <c r="J491" s="903">
        <v>44299</v>
      </c>
      <c r="K491" s="903" t="s">
        <v>4445</v>
      </c>
      <c r="L491" s="902">
        <v>44298</v>
      </c>
      <c r="M491" s="830">
        <v>39</v>
      </c>
      <c r="N491" s="830">
        <v>0</v>
      </c>
      <c r="O491" s="830">
        <v>6</v>
      </c>
      <c r="P491" s="830">
        <v>0</v>
      </c>
      <c r="Q491" s="903">
        <v>44333</v>
      </c>
      <c r="R491" s="902"/>
      <c r="S491" s="903" t="s">
        <v>95</v>
      </c>
      <c r="T491" s="902" t="s">
        <v>95</v>
      </c>
      <c r="U491" s="895" t="s">
        <v>509</v>
      </c>
      <c r="V491" s="1859">
        <v>33135</v>
      </c>
      <c r="W491" s="830">
        <v>45</v>
      </c>
      <c r="X491" s="830">
        <v>0</v>
      </c>
      <c r="Y491" s="902"/>
      <c r="Z491" s="1935"/>
      <c r="AA491" s="903"/>
      <c r="AB491" s="902"/>
      <c r="AC491" s="902"/>
      <c r="AD491" s="904"/>
      <c r="AE491" s="1973"/>
      <c r="AF491" s="656"/>
      <c r="AG491" s="656"/>
    </row>
    <row r="492" spans="1:33" s="656" customFormat="1" ht="16.5" customHeigh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 s="656" customFormat="1" ht="17.25" customHeight="1" x14ac:dyDescent="0.2">
      <c r="A493" s="1880"/>
      <c r="B493" s="895"/>
      <c r="C493" s="1938"/>
      <c r="D493" s="895"/>
      <c r="E493" s="895"/>
      <c r="F493" s="895"/>
      <c r="G493" s="895"/>
      <c r="H493" s="895"/>
      <c r="I493" s="895"/>
      <c r="J493" s="895"/>
      <c r="K493" s="895"/>
      <c r="L493" s="895"/>
      <c r="M493" s="895"/>
      <c r="N493" s="895"/>
      <c r="O493" s="895"/>
      <c r="P493" s="895"/>
      <c r="Q493" s="895"/>
      <c r="R493" s="895"/>
      <c r="S493" s="895"/>
      <c r="T493" s="895"/>
      <c r="U493" s="895"/>
      <c r="V493" s="895"/>
      <c r="W493" s="895"/>
      <c r="X493" s="895"/>
      <c r="Y493" s="902"/>
      <c r="Z493" s="1935"/>
      <c r="AA493" s="903"/>
      <c r="AB493" s="902"/>
      <c r="AC493" s="902"/>
      <c r="AD493" s="904"/>
      <c r="AE493" s="1973"/>
    </row>
    <row r="494" spans="1:33" s="656" customFormat="1" ht="17.25" customHeight="1" x14ac:dyDescent="0.2">
      <c r="A494" s="1991" t="s">
        <v>4446</v>
      </c>
      <c r="B494" s="895">
        <v>57068</v>
      </c>
      <c r="C494" s="1933">
        <v>32903</v>
      </c>
      <c r="D494" s="895">
        <v>301</v>
      </c>
      <c r="E494" s="895" t="s">
        <v>4447</v>
      </c>
      <c r="F494" s="895" t="s">
        <v>4448</v>
      </c>
      <c r="G494" s="1986">
        <v>44218</v>
      </c>
      <c r="H494" s="903">
        <v>44218</v>
      </c>
      <c r="I494" s="903">
        <v>44218</v>
      </c>
      <c r="J494" s="1975">
        <v>44219</v>
      </c>
      <c r="K494" s="895" t="s">
        <v>4362</v>
      </c>
      <c r="L494" s="1975">
        <v>44224</v>
      </c>
      <c r="M494" s="895">
        <v>71</v>
      </c>
      <c r="N494" s="895">
        <v>0</v>
      </c>
      <c r="O494" s="895">
        <v>2</v>
      </c>
      <c r="P494" s="895">
        <v>0</v>
      </c>
      <c r="Q494" s="1975">
        <v>44267</v>
      </c>
      <c r="R494" s="895"/>
      <c r="S494" s="895" t="s">
        <v>95</v>
      </c>
      <c r="T494" s="895" t="s">
        <v>95</v>
      </c>
      <c r="U494" s="895" t="s">
        <v>509</v>
      </c>
      <c r="V494" s="1862">
        <v>32903</v>
      </c>
      <c r="W494" s="895">
        <v>80</v>
      </c>
      <c r="X494" s="895">
        <v>0</v>
      </c>
      <c r="Y494" s="902"/>
      <c r="Z494" s="1935">
        <v>1</v>
      </c>
      <c r="AA494" s="903"/>
      <c r="AB494" s="902">
        <v>44347</v>
      </c>
      <c r="AC494" s="902" t="s">
        <v>590</v>
      </c>
      <c r="AD494" s="904"/>
      <c r="AE494" s="1973"/>
    </row>
    <row r="495" spans="1:33" s="656" customFormat="1" ht="17.25" customHeight="1" x14ac:dyDescent="0.2">
      <c r="A495" s="1991" t="s">
        <v>4446</v>
      </c>
      <c r="B495" s="895">
        <v>57068</v>
      </c>
      <c r="C495" s="1933">
        <v>32904</v>
      </c>
      <c r="D495" s="895">
        <v>302</v>
      </c>
      <c r="E495" s="895" t="s">
        <v>4449</v>
      </c>
      <c r="F495" s="895" t="s">
        <v>4450</v>
      </c>
      <c r="G495" s="1986">
        <v>44218</v>
      </c>
      <c r="H495" s="903">
        <v>44218</v>
      </c>
      <c r="I495" s="903">
        <v>44218</v>
      </c>
      <c r="J495" s="1975">
        <v>44219</v>
      </c>
      <c r="K495" s="895" t="s">
        <v>4362</v>
      </c>
      <c r="L495" s="1975">
        <v>44224</v>
      </c>
      <c r="M495" s="895">
        <v>55</v>
      </c>
      <c r="N495" s="895">
        <v>0</v>
      </c>
      <c r="O495" s="895">
        <v>4</v>
      </c>
      <c r="P495" s="895">
        <v>0</v>
      </c>
      <c r="Q495" s="1975">
        <v>44267</v>
      </c>
      <c r="R495" s="895"/>
      <c r="S495" s="895" t="s">
        <v>95</v>
      </c>
      <c r="T495" s="895" t="s">
        <v>95</v>
      </c>
      <c r="U495" s="895" t="s">
        <v>509</v>
      </c>
      <c r="V495" s="1862">
        <v>32904</v>
      </c>
      <c r="W495" s="895">
        <v>86</v>
      </c>
      <c r="X495" s="895">
        <v>0</v>
      </c>
      <c r="Y495" s="902"/>
      <c r="Z495" s="1935">
        <v>1</v>
      </c>
      <c r="AA495" s="903"/>
      <c r="AB495" s="902">
        <v>44347</v>
      </c>
      <c r="AC495" s="902" t="s">
        <v>590</v>
      </c>
      <c r="AD495" s="904"/>
      <c r="AE495" s="1973"/>
    </row>
    <row r="496" spans="1:33" s="656" customFormat="1" ht="17.25" customHeight="1" x14ac:dyDescent="0.2">
      <c r="A496" s="1991" t="s">
        <v>4446</v>
      </c>
      <c r="B496" s="895">
        <v>57068</v>
      </c>
      <c r="C496" s="1933">
        <v>32905</v>
      </c>
      <c r="D496" s="895">
        <v>303</v>
      </c>
      <c r="E496" s="895" t="s">
        <v>4451</v>
      </c>
      <c r="F496" s="895" t="s">
        <v>4452</v>
      </c>
      <c r="G496" s="1986">
        <v>44218</v>
      </c>
      <c r="H496" s="903">
        <v>44218</v>
      </c>
      <c r="I496" s="903">
        <v>44218</v>
      </c>
      <c r="J496" s="1975">
        <v>44219</v>
      </c>
      <c r="K496" s="895" t="s">
        <v>4362</v>
      </c>
      <c r="L496" s="1975">
        <v>44224</v>
      </c>
      <c r="M496" s="895">
        <v>55</v>
      </c>
      <c r="N496" s="895">
        <v>0</v>
      </c>
      <c r="O496" s="895">
        <v>4</v>
      </c>
      <c r="P496" s="895">
        <v>0</v>
      </c>
      <c r="Q496" s="1975">
        <v>44267</v>
      </c>
      <c r="R496" s="895"/>
      <c r="S496" s="895" t="s">
        <v>95</v>
      </c>
      <c r="T496" s="895" t="s">
        <v>95</v>
      </c>
      <c r="U496" s="895" t="s">
        <v>509</v>
      </c>
      <c r="V496" s="1862">
        <v>32905</v>
      </c>
      <c r="W496" s="895">
        <v>86</v>
      </c>
      <c r="X496" s="895">
        <v>0</v>
      </c>
      <c r="Y496" s="902"/>
      <c r="Z496" s="1935">
        <v>1</v>
      </c>
      <c r="AA496" s="903"/>
      <c r="AB496" s="902">
        <v>44347</v>
      </c>
      <c r="AC496" s="902" t="s">
        <v>590</v>
      </c>
      <c r="AD496" s="904"/>
      <c r="AE496" s="1973"/>
    </row>
    <row r="497" spans="1:31" s="656" customFormat="1" ht="17.25" customHeight="1" x14ac:dyDescent="0.2">
      <c r="A497" s="1991" t="s">
        <v>4446</v>
      </c>
      <c r="B497" s="895">
        <v>57068</v>
      </c>
      <c r="C497" s="1933">
        <v>32906</v>
      </c>
      <c r="D497" s="895">
        <v>304</v>
      </c>
      <c r="E497" s="895" t="s">
        <v>4453</v>
      </c>
      <c r="F497" s="895" t="s">
        <v>4454</v>
      </c>
      <c r="G497" s="1986">
        <v>44218</v>
      </c>
      <c r="H497" s="903">
        <v>44218</v>
      </c>
      <c r="I497" s="903">
        <v>44218</v>
      </c>
      <c r="J497" s="1975">
        <v>44219</v>
      </c>
      <c r="K497" s="895" t="s">
        <v>4362</v>
      </c>
      <c r="L497" s="1975">
        <v>44224</v>
      </c>
      <c r="M497" s="895">
        <v>55</v>
      </c>
      <c r="N497" s="895">
        <v>0</v>
      </c>
      <c r="O497" s="895">
        <v>4</v>
      </c>
      <c r="P497" s="895">
        <v>0</v>
      </c>
      <c r="Q497" s="1975">
        <v>44267</v>
      </c>
      <c r="R497" s="895"/>
      <c r="S497" s="895" t="s">
        <v>95</v>
      </c>
      <c r="T497" s="895" t="s">
        <v>95</v>
      </c>
      <c r="U497" s="895" t="s">
        <v>509</v>
      </c>
      <c r="V497" s="1862">
        <v>32906</v>
      </c>
      <c r="W497" s="895">
        <v>83</v>
      </c>
      <c r="X497" s="895">
        <v>0</v>
      </c>
      <c r="Y497" s="902"/>
      <c r="Z497" s="1935">
        <v>1</v>
      </c>
      <c r="AA497" s="903"/>
      <c r="AB497" s="902">
        <v>44347</v>
      </c>
      <c r="AC497" s="902" t="s">
        <v>590</v>
      </c>
      <c r="AD497" s="904"/>
      <c r="AE497" s="1973"/>
    </row>
    <row r="498" spans="1:31" s="656" customFormat="1" ht="17.25" customHeight="1" x14ac:dyDescent="0.2">
      <c r="A498" s="1991" t="s">
        <v>4446</v>
      </c>
      <c r="B498" s="895">
        <v>57068</v>
      </c>
      <c r="C498" s="1933">
        <v>32907</v>
      </c>
      <c r="D498" s="895">
        <v>305</v>
      </c>
      <c r="E498" s="895" t="s">
        <v>4455</v>
      </c>
      <c r="F498" s="895" t="s">
        <v>4456</v>
      </c>
      <c r="G498" s="1986">
        <v>44239</v>
      </c>
      <c r="H498" s="1975">
        <v>44229</v>
      </c>
      <c r="I498" s="1975">
        <v>44270</v>
      </c>
      <c r="J498" s="1975">
        <v>44270</v>
      </c>
      <c r="K498" s="895" t="s">
        <v>4457</v>
      </c>
      <c r="L498" s="1975">
        <v>44271</v>
      </c>
      <c r="M498" s="895">
        <v>102</v>
      </c>
      <c r="N498" s="895">
        <v>0</v>
      </c>
      <c r="O498" s="895">
        <v>47</v>
      </c>
      <c r="P498" s="895">
        <v>0</v>
      </c>
      <c r="Q498" s="1975">
        <v>44293</v>
      </c>
      <c r="R498" s="895"/>
      <c r="S498" s="895" t="s">
        <v>95</v>
      </c>
      <c r="T498" s="895" t="s">
        <v>95</v>
      </c>
      <c r="U498" s="895" t="s">
        <v>509</v>
      </c>
      <c r="V498" s="1862">
        <v>32907</v>
      </c>
      <c r="W498" s="895">
        <v>92</v>
      </c>
      <c r="X498" s="895">
        <v>0</v>
      </c>
      <c r="Y498" s="902"/>
      <c r="Z498" s="1935">
        <v>1</v>
      </c>
      <c r="AA498" s="903"/>
      <c r="AB498" s="902"/>
      <c r="AC498" s="902" t="s">
        <v>95</v>
      </c>
      <c r="AD498" s="904"/>
      <c r="AE498" s="1973"/>
    </row>
    <row r="499" spans="1:31" s="656" customFormat="1" ht="17.25" customHeight="1" x14ac:dyDescent="0.2">
      <c r="A499" s="1991" t="s">
        <v>4446</v>
      </c>
      <c r="B499" s="895">
        <v>57068</v>
      </c>
      <c r="C499" s="1933">
        <v>32908</v>
      </c>
      <c r="D499" s="895">
        <v>306</v>
      </c>
      <c r="E499" s="895" t="s">
        <v>4458</v>
      </c>
      <c r="F499" s="895" t="s">
        <v>4459</v>
      </c>
      <c r="G499" s="1986">
        <v>44239</v>
      </c>
      <c r="H499" s="1975">
        <v>44229</v>
      </c>
      <c r="I499" s="1975">
        <v>44239</v>
      </c>
      <c r="J499" s="1975">
        <v>44242</v>
      </c>
      <c r="K499" s="895" t="s">
        <v>4378</v>
      </c>
      <c r="L499" s="1975">
        <v>44245</v>
      </c>
      <c r="M499" s="895">
        <v>33</v>
      </c>
      <c r="N499" s="895">
        <v>0</v>
      </c>
      <c r="O499" s="895">
        <v>1</v>
      </c>
      <c r="P499" s="895">
        <v>0</v>
      </c>
      <c r="Q499" s="1975">
        <v>44267</v>
      </c>
      <c r="R499" s="895"/>
      <c r="S499" s="895" t="s">
        <v>95</v>
      </c>
      <c r="T499" s="895" t="s">
        <v>95</v>
      </c>
      <c r="U499" s="895" t="s">
        <v>509</v>
      </c>
      <c r="V499" s="1862">
        <v>32908</v>
      </c>
      <c r="W499" s="895">
        <v>74</v>
      </c>
      <c r="X499" s="895">
        <v>0</v>
      </c>
      <c r="Y499" s="902"/>
      <c r="Z499" s="1935">
        <v>1</v>
      </c>
      <c r="AA499" s="903"/>
      <c r="AB499" s="902">
        <v>44347</v>
      </c>
      <c r="AC499" s="902" t="s">
        <v>590</v>
      </c>
      <c r="AD499" s="904"/>
      <c r="AE499" s="1973"/>
    </row>
    <row r="500" spans="1:31" s="656" customFormat="1" ht="17.25" customHeight="1" x14ac:dyDescent="0.2">
      <c r="A500" s="1991" t="s">
        <v>4446</v>
      </c>
      <c r="B500" s="895">
        <v>57068</v>
      </c>
      <c r="C500" s="1933">
        <v>32922</v>
      </c>
      <c r="D500" s="895">
        <v>330</v>
      </c>
      <c r="E500" s="895" t="s">
        <v>4460</v>
      </c>
      <c r="F500" s="895" t="s">
        <v>4461</v>
      </c>
      <c r="G500" s="1986">
        <v>44225</v>
      </c>
      <c r="H500" s="1975">
        <v>44229</v>
      </c>
      <c r="I500" s="1975">
        <v>44231</v>
      </c>
      <c r="J500" s="1975">
        <v>44231</v>
      </c>
      <c r="K500" s="895" t="s">
        <v>4462</v>
      </c>
      <c r="L500" s="1975">
        <v>44239</v>
      </c>
      <c r="M500" s="895">
        <v>36</v>
      </c>
      <c r="N500" s="895">
        <v>0</v>
      </c>
      <c r="O500" s="895">
        <v>5</v>
      </c>
      <c r="P500" s="895">
        <v>0</v>
      </c>
      <c r="Q500" s="1975">
        <v>44274</v>
      </c>
      <c r="R500" s="895"/>
      <c r="S500" s="895" t="s">
        <v>95</v>
      </c>
      <c r="T500" s="895" t="s">
        <v>95</v>
      </c>
      <c r="U500" s="895" t="s">
        <v>509</v>
      </c>
      <c r="V500" s="1862">
        <v>32922</v>
      </c>
      <c r="W500" s="895">
        <v>64</v>
      </c>
      <c r="X500" s="895">
        <v>0</v>
      </c>
      <c r="Y500" s="902"/>
      <c r="Z500" s="1935">
        <v>2</v>
      </c>
      <c r="AA500" s="903">
        <v>44333</v>
      </c>
      <c r="AB500" s="902">
        <v>44337</v>
      </c>
      <c r="AC500" s="902" t="s">
        <v>95</v>
      </c>
      <c r="AD500" s="904"/>
      <c r="AE500" s="1973"/>
    </row>
    <row r="501" spans="1:31" s="656" customFormat="1" ht="17.25" customHeight="1" x14ac:dyDescent="0.2">
      <c r="A501" s="1991" t="s">
        <v>4446</v>
      </c>
      <c r="B501" s="895">
        <v>57068</v>
      </c>
      <c r="C501" s="1933">
        <v>32923</v>
      </c>
      <c r="D501" s="895">
        <v>331</v>
      </c>
      <c r="E501" s="895" t="s">
        <v>4463</v>
      </c>
      <c r="F501" s="895" t="s">
        <v>4464</v>
      </c>
      <c r="G501" s="1986">
        <v>44232</v>
      </c>
      <c r="H501" s="1975">
        <v>44232</v>
      </c>
      <c r="I501" s="1975">
        <v>44239</v>
      </c>
      <c r="J501" s="1975">
        <v>44242</v>
      </c>
      <c r="K501" s="895" t="s">
        <v>4378</v>
      </c>
      <c r="L501" s="1975">
        <v>44245</v>
      </c>
      <c r="M501" s="895">
        <v>122</v>
      </c>
      <c r="N501" s="895">
        <v>0</v>
      </c>
      <c r="O501" s="895">
        <v>52</v>
      </c>
      <c r="P501" s="895">
        <v>0</v>
      </c>
      <c r="Q501" s="1975">
        <v>44274</v>
      </c>
      <c r="R501" s="895"/>
      <c r="S501" s="895" t="s">
        <v>95</v>
      </c>
      <c r="T501" s="895" t="s">
        <v>95</v>
      </c>
      <c r="U501" s="895" t="s">
        <v>509</v>
      </c>
      <c r="V501" s="1862">
        <v>32923</v>
      </c>
      <c r="W501" s="895">
        <v>101</v>
      </c>
      <c r="X501" s="895">
        <v>0</v>
      </c>
      <c r="Y501" s="902"/>
      <c r="Z501" s="1935">
        <v>2</v>
      </c>
      <c r="AA501" s="903">
        <v>44333</v>
      </c>
      <c r="AB501" s="902">
        <v>44337</v>
      </c>
      <c r="AC501" s="902" t="s">
        <v>95</v>
      </c>
      <c r="AD501" s="904"/>
      <c r="AE501" s="1973"/>
    </row>
    <row r="502" spans="1:31" s="656" customFormat="1" ht="17.25" customHeight="1" x14ac:dyDescent="0.2">
      <c r="A502" s="1991" t="s">
        <v>4446</v>
      </c>
      <c r="B502" s="895">
        <v>57068</v>
      </c>
      <c r="C502" s="1933">
        <v>32924</v>
      </c>
      <c r="D502" s="895">
        <v>332</v>
      </c>
      <c r="E502" s="895" t="s">
        <v>4465</v>
      </c>
      <c r="F502" s="895" t="s">
        <v>4466</v>
      </c>
      <c r="G502" s="1986">
        <v>44225</v>
      </c>
      <c r="H502" s="1975">
        <v>44229</v>
      </c>
      <c r="I502" s="1975">
        <v>44231</v>
      </c>
      <c r="J502" s="1975">
        <v>44231</v>
      </c>
      <c r="K502" s="895" t="s">
        <v>4462</v>
      </c>
      <c r="L502" s="1975">
        <v>44242</v>
      </c>
      <c r="M502" s="895">
        <v>129</v>
      </c>
      <c r="N502" s="895">
        <v>0</v>
      </c>
      <c r="O502" s="895">
        <v>2</v>
      </c>
      <c r="P502" s="895">
        <v>0</v>
      </c>
      <c r="Q502" s="1975">
        <v>44274</v>
      </c>
      <c r="R502" s="895"/>
      <c r="S502" s="895" t="s">
        <v>95</v>
      </c>
      <c r="T502" s="895" t="s">
        <v>95</v>
      </c>
      <c r="U502" s="895" t="s">
        <v>509</v>
      </c>
      <c r="V502" s="1862">
        <v>32924</v>
      </c>
      <c r="W502" s="895">
        <v>103</v>
      </c>
      <c r="X502" s="895">
        <v>0</v>
      </c>
      <c r="Y502" s="902"/>
      <c r="Z502" s="1935">
        <v>2</v>
      </c>
      <c r="AA502" s="903"/>
      <c r="AB502" s="902"/>
      <c r="AC502" s="902" t="s">
        <v>95</v>
      </c>
      <c r="AD502" s="904"/>
      <c r="AE502" s="1973" t="s">
        <v>4467</v>
      </c>
    </row>
    <row r="503" spans="1:31" s="656" customFormat="1" ht="17.25" customHeight="1" x14ac:dyDescent="0.2">
      <c r="A503" s="1991" t="s">
        <v>4446</v>
      </c>
      <c r="B503" s="895">
        <v>57068</v>
      </c>
      <c r="C503" s="1933">
        <v>32925</v>
      </c>
      <c r="D503" s="895">
        <v>333</v>
      </c>
      <c r="E503" s="895" t="s">
        <v>4468</v>
      </c>
      <c r="F503" s="895" t="s">
        <v>4469</v>
      </c>
      <c r="G503" s="1986">
        <v>44232</v>
      </c>
      <c r="H503" s="1975">
        <v>44232</v>
      </c>
      <c r="I503" s="1975">
        <v>44239</v>
      </c>
      <c r="J503" s="1975">
        <v>44242</v>
      </c>
      <c r="K503" s="895" t="s">
        <v>4378</v>
      </c>
      <c r="L503" s="1975">
        <v>44245</v>
      </c>
      <c r="M503" s="895">
        <v>122</v>
      </c>
      <c r="N503" s="895">
        <v>0</v>
      </c>
      <c r="O503" s="895">
        <v>52</v>
      </c>
      <c r="P503" s="895">
        <v>0</v>
      </c>
      <c r="Q503" s="1975">
        <v>44274</v>
      </c>
      <c r="R503" s="895"/>
      <c r="S503" s="895" t="s">
        <v>95</v>
      </c>
      <c r="T503" s="895" t="s">
        <v>95</v>
      </c>
      <c r="U503" s="895" t="s">
        <v>509</v>
      </c>
      <c r="V503" s="1862">
        <v>32925</v>
      </c>
      <c r="W503" s="895">
        <v>100</v>
      </c>
      <c r="X503" s="895">
        <v>0</v>
      </c>
      <c r="Y503" s="902"/>
      <c r="Z503" s="1935">
        <v>2</v>
      </c>
      <c r="AA503" s="903">
        <v>44333</v>
      </c>
      <c r="AB503" s="902">
        <v>44342</v>
      </c>
      <c r="AC503" s="902" t="s">
        <v>95</v>
      </c>
      <c r="AD503" s="904"/>
      <c r="AE503" s="1973"/>
    </row>
    <row r="504" spans="1:31" s="656" customFormat="1" ht="18" customHeight="1" x14ac:dyDescent="0.2">
      <c r="A504" s="1991" t="s">
        <v>4446</v>
      </c>
      <c r="B504" s="895">
        <v>57068</v>
      </c>
      <c r="C504" s="1933">
        <v>32926</v>
      </c>
      <c r="D504" s="895">
        <v>334</v>
      </c>
      <c r="E504" s="895" t="s">
        <v>4470</v>
      </c>
      <c r="F504" s="895" t="s">
        <v>4471</v>
      </c>
      <c r="G504" s="1986">
        <v>44225</v>
      </c>
      <c r="H504" s="1975">
        <v>44229</v>
      </c>
      <c r="I504" s="1975">
        <v>44231</v>
      </c>
      <c r="J504" s="1975">
        <v>44231</v>
      </c>
      <c r="K504" s="895" t="s">
        <v>4462</v>
      </c>
      <c r="L504" s="1975">
        <v>44239</v>
      </c>
      <c r="M504" s="895">
        <v>42</v>
      </c>
      <c r="N504" s="895">
        <v>0</v>
      </c>
      <c r="O504" s="895">
        <v>0</v>
      </c>
      <c r="P504" s="895">
        <v>0</v>
      </c>
      <c r="Q504" s="1975">
        <v>44274</v>
      </c>
      <c r="R504" s="895"/>
      <c r="S504" s="895" t="s">
        <v>95</v>
      </c>
      <c r="T504" s="895" t="s">
        <v>95</v>
      </c>
      <c r="U504" s="895" t="s">
        <v>509</v>
      </c>
      <c r="V504" s="1862">
        <v>32926</v>
      </c>
      <c r="W504" s="895">
        <v>65</v>
      </c>
      <c r="X504" s="895">
        <v>0</v>
      </c>
      <c r="Y504" s="902"/>
      <c r="Z504" s="1935">
        <v>2</v>
      </c>
      <c r="AA504" s="903">
        <v>44333</v>
      </c>
      <c r="AB504" s="902">
        <v>44342</v>
      </c>
      <c r="AC504" s="902" t="s">
        <v>95</v>
      </c>
      <c r="AD504" s="904"/>
      <c r="AE504" s="1973"/>
    </row>
    <row r="505" spans="1:31" s="656" customFormat="1" ht="17.25" customHeight="1" x14ac:dyDescent="0.2">
      <c r="A505" s="1991" t="s">
        <v>4446</v>
      </c>
      <c r="B505" s="895">
        <v>57068</v>
      </c>
      <c r="C505" s="1933">
        <v>32927</v>
      </c>
      <c r="D505" s="895">
        <v>335</v>
      </c>
      <c r="E505" s="895" t="s">
        <v>4472</v>
      </c>
      <c r="F505" s="895" t="s">
        <v>4466</v>
      </c>
      <c r="G505" s="1986">
        <v>44225</v>
      </c>
      <c r="H505" s="1975">
        <v>44229</v>
      </c>
      <c r="I505" s="1975">
        <v>44231</v>
      </c>
      <c r="J505" s="1975">
        <v>44231</v>
      </c>
      <c r="K505" s="895" t="s">
        <v>4462</v>
      </c>
      <c r="L505" s="1975">
        <v>44242</v>
      </c>
      <c r="M505" s="895">
        <v>96</v>
      </c>
      <c r="N505" s="895">
        <v>0</v>
      </c>
      <c r="O505" s="895">
        <v>2</v>
      </c>
      <c r="P505" s="895">
        <v>0</v>
      </c>
      <c r="Q505" s="1975">
        <v>44274</v>
      </c>
      <c r="R505" s="895"/>
      <c r="S505" s="895" t="s">
        <v>95</v>
      </c>
      <c r="T505" s="895" t="s">
        <v>95</v>
      </c>
      <c r="U505" s="895" t="s">
        <v>509</v>
      </c>
      <c r="V505" s="1862">
        <v>32927</v>
      </c>
      <c r="W505" s="895">
        <v>88</v>
      </c>
      <c r="X505" s="895">
        <v>0</v>
      </c>
      <c r="Y505" s="902"/>
      <c r="Z505" s="1935">
        <v>2</v>
      </c>
      <c r="AA505" s="903"/>
      <c r="AB505" s="902"/>
      <c r="AC505" s="902" t="s">
        <v>95</v>
      </c>
      <c r="AD505" s="904"/>
      <c r="AE505" s="1973" t="s">
        <v>4467</v>
      </c>
    </row>
    <row r="506" spans="1:31" s="656" customFormat="1" ht="42.75" x14ac:dyDescent="0.2">
      <c r="A506" s="1991" t="s">
        <v>4446</v>
      </c>
      <c r="B506" s="895">
        <v>57068</v>
      </c>
      <c r="C506" s="1933">
        <v>32928</v>
      </c>
      <c r="D506" s="895">
        <v>336</v>
      </c>
      <c r="E506" s="895" t="s">
        <v>4473</v>
      </c>
      <c r="F506" s="895" t="s">
        <v>4474</v>
      </c>
      <c r="G506" s="1986">
        <v>44232</v>
      </c>
      <c r="H506" s="1975">
        <v>44232</v>
      </c>
      <c r="I506" s="1975">
        <v>44239</v>
      </c>
      <c r="J506" s="1975">
        <v>44242</v>
      </c>
      <c r="K506" s="895" t="s">
        <v>4378</v>
      </c>
      <c r="L506" s="1975">
        <v>44249</v>
      </c>
      <c r="M506" s="895">
        <v>122</v>
      </c>
      <c r="N506" s="895">
        <v>0</v>
      </c>
      <c r="O506" s="895">
        <v>49</v>
      </c>
      <c r="P506" s="895">
        <v>0</v>
      </c>
      <c r="Q506" s="1975">
        <v>44281</v>
      </c>
      <c r="R506" s="895"/>
      <c r="S506" s="895" t="s">
        <v>95</v>
      </c>
      <c r="T506" s="895" t="s">
        <v>95</v>
      </c>
      <c r="U506" s="895" t="s">
        <v>509</v>
      </c>
      <c r="V506" s="1862">
        <v>32928</v>
      </c>
      <c r="W506" s="895">
        <v>100</v>
      </c>
      <c r="X506" s="895">
        <v>0</v>
      </c>
      <c r="Y506" s="902"/>
      <c r="Z506" s="1935">
        <v>2</v>
      </c>
      <c r="AA506" s="903">
        <v>44333</v>
      </c>
      <c r="AB506" s="902">
        <v>44342</v>
      </c>
      <c r="AC506" s="902" t="s">
        <v>95</v>
      </c>
      <c r="AD506" s="904"/>
      <c r="AE506" s="1973" t="s">
        <v>4475</v>
      </c>
    </row>
    <row r="507" spans="1:31" s="656" customFormat="1" ht="17.25" customHeight="1" x14ac:dyDescent="0.2">
      <c r="A507" s="1991" t="s">
        <v>4446</v>
      </c>
      <c r="B507" s="895">
        <v>57068</v>
      </c>
      <c r="C507" s="1933">
        <v>32929</v>
      </c>
      <c r="D507" s="895">
        <v>337</v>
      </c>
      <c r="E507" s="895" t="s">
        <v>4476</v>
      </c>
      <c r="F507" s="895" t="s">
        <v>4477</v>
      </c>
      <c r="G507" s="1986">
        <v>44225</v>
      </c>
      <c r="H507" s="1975">
        <v>44229</v>
      </c>
      <c r="I507" s="1975">
        <v>44231</v>
      </c>
      <c r="J507" s="1975">
        <v>44231</v>
      </c>
      <c r="K507" s="895" t="s">
        <v>4462</v>
      </c>
      <c r="L507" s="1975">
        <v>44239</v>
      </c>
      <c r="M507" s="895">
        <v>43</v>
      </c>
      <c r="N507" s="895">
        <v>0</v>
      </c>
      <c r="O507" s="895">
        <v>1</v>
      </c>
      <c r="P507" s="895">
        <v>0</v>
      </c>
      <c r="Q507" s="1975">
        <v>44281</v>
      </c>
      <c r="R507" s="895"/>
      <c r="S507" s="895" t="s">
        <v>95</v>
      </c>
      <c r="T507" s="895" t="s">
        <v>95</v>
      </c>
      <c r="U507" s="895" t="s">
        <v>509</v>
      </c>
      <c r="V507" s="1862">
        <v>32929</v>
      </c>
      <c r="W507" s="895">
        <v>61</v>
      </c>
      <c r="X507" s="895">
        <v>0</v>
      </c>
      <c r="Y507" s="902"/>
      <c r="Z507" s="1935">
        <v>2</v>
      </c>
      <c r="AA507" s="903">
        <v>44333</v>
      </c>
      <c r="AB507" s="902">
        <v>44342</v>
      </c>
      <c r="AC507" s="902" t="s">
        <v>95</v>
      </c>
      <c r="AD507" s="904"/>
      <c r="AE507" s="1973" t="s">
        <v>4475</v>
      </c>
    </row>
    <row r="508" spans="1:31" s="656" customFormat="1" ht="17.25" customHeight="1" x14ac:dyDescent="0.25">
      <c r="A508" s="1991" t="s">
        <v>4446</v>
      </c>
      <c r="B508" s="895">
        <v>57068</v>
      </c>
      <c r="C508" s="56">
        <v>32933</v>
      </c>
      <c r="D508" s="895">
        <v>350</v>
      </c>
      <c r="E508" s="895" t="s">
        <v>4478</v>
      </c>
      <c r="F508" s="895" t="s">
        <v>4466</v>
      </c>
      <c r="G508" s="1986">
        <v>44225</v>
      </c>
      <c r="H508" s="1975">
        <v>44225</v>
      </c>
      <c r="I508" s="1975">
        <v>44231</v>
      </c>
      <c r="J508" s="1975">
        <v>44231</v>
      </c>
      <c r="K508" s="895" t="s">
        <v>4462</v>
      </c>
      <c r="L508" s="1975">
        <v>44242</v>
      </c>
      <c r="M508" s="895">
        <v>96</v>
      </c>
      <c r="N508" s="895">
        <v>0</v>
      </c>
      <c r="O508" s="895">
        <v>2</v>
      </c>
      <c r="P508" s="895">
        <v>0</v>
      </c>
      <c r="Q508" s="1975">
        <v>44281</v>
      </c>
      <c r="R508" s="895"/>
      <c r="S508" s="895" t="s">
        <v>95</v>
      </c>
      <c r="T508" s="895" t="s">
        <v>95</v>
      </c>
      <c r="U508" s="895" t="s">
        <v>509</v>
      </c>
      <c r="V508" s="56">
        <v>32933</v>
      </c>
      <c r="W508" s="895">
        <v>88</v>
      </c>
      <c r="X508" s="895">
        <v>0</v>
      </c>
      <c r="Y508" s="902"/>
      <c r="Z508" s="1935">
        <v>2</v>
      </c>
      <c r="AA508" s="903"/>
      <c r="AB508" s="902"/>
      <c r="AC508" s="902" t="s">
        <v>95</v>
      </c>
      <c r="AD508" s="904"/>
      <c r="AE508" s="1973" t="s">
        <v>4467</v>
      </c>
    </row>
    <row r="509" spans="1:31" s="656" customFormat="1" ht="17.25" customHeight="1" x14ac:dyDescent="0.25">
      <c r="A509" s="1991" t="s">
        <v>4446</v>
      </c>
      <c r="B509" s="895">
        <v>57068</v>
      </c>
      <c r="C509" s="1933">
        <v>32934</v>
      </c>
      <c r="D509" s="895">
        <v>351</v>
      </c>
      <c r="E509" s="895" t="s">
        <v>4479</v>
      </c>
      <c r="F509" s="895" t="s">
        <v>4480</v>
      </c>
      <c r="G509" s="1986">
        <v>44232</v>
      </c>
      <c r="H509" s="1975">
        <v>44232</v>
      </c>
      <c r="I509" s="1975">
        <v>44239</v>
      </c>
      <c r="J509" s="1975">
        <v>44242</v>
      </c>
      <c r="K509" s="895" t="s">
        <v>4378</v>
      </c>
      <c r="L509" s="1975">
        <v>44249</v>
      </c>
      <c r="M509" s="895">
        <v>120</v>
      </c>
      <c r="N509" s="895">
        <v>0</v>
      </c>
      <c r="O509" s="895">
        <v>46</v>
      </c>
      <c r="P509" s="895">
        <v>0</v>
      </c>
      <c r="Q509" s="1975">
        <v>44281</v>
      </c>
      <c r="R509" s="895"/>
      <c r="S509" s="895" t="s">
        <v>95</v>
      </c>
      <c r="T509" s="895" t="s">
        <v>95</v>
      </c>
      <c r="U509" s="895" t="s">
        <v>509</v>
      </c>
      <c r="V509" s="56">
        <v>32934</v>
      </c>
      <c r="W509" s="895">
        <v>100</v>
      </c>
      <c r="X509" s="895">
        <v>0</v>
      </c>
      <c r="Y509" s="902"/>
      <c r="Z509" s="1935">
        <v>2</v>
      </c>
      <c r="AA509" s="903">
        <v>44333</v>
      </c>
      <c r="AB509" s="902">
        <v>44337</v>
      </c>
      <c r="AC509" s="902" t="s">
        <v>95</v>
      </c>
      <c r="AD509" s="904"/>
      <c r="AE509" s="1973" t="s">
        <v>4475</v>
      </c>
    </row>
    <row r="510" spans="1:31" s="656" customFormat="1" ht="16.5" customHeight="1" x14ac:dyDescent="0.25">
      <c r="A510" s="1991" t="s">
        <v>4446</v>
      </c>
      <c r="B510" s="895">
        <v>57068</v>
      </c>
      <c r="C510" s="1933">
        <v>32935</v>
      </c>
      <c r="D510" s="895">
        <v>352</v>
      </c>
      <c r="E510" s="895" t="s">
        <v>4481</v>
      </c>
      <c r="F510" s="895" t="s">
        <v>4482</v>
      </c>
      <c r="G510" s="1986">
        <v>44225</v>
      </c>
      <c r="H510" s="1975">
        <v>44231</v>
      </c>
      <c r="I510" s="1975">
        <v>44231</v>
      </c>
      <c r="J510" s="1975">
        <v>44231</v>
      </c>
      <c r="K510" s="895" t="s">
        <v>4462</v>
      </c>
      <c r="L510" s="1975">
        <v>44239</v>
      </c>
      <c r="M510" s="895">
        <v>43</v>
      </c>
      <c r="N510" s="895">
        <v>0</v>
      </c>
      <c r="O510" s="895">
        <v>1</v>
      </c>
      <c r="P510" s="895">
        <v>0</v>
      </c>
      <c r="Q510" s="1975">
        <v>44281</v>
      </c>
      <c r="R510" s="895"/>
      <c r="S510" s="895" t="s">
        <v>95</v>
      </c>
      <c r="T510" s="895" t="s">
        <v>95</v>
      </c>
      <c r="U510" s="895" t="s">
        <v>509</v>
      </c>
      <c r="V510" s="56">
        <v>32935</v>
      </c>
      <c r="W510" s="895">
        <v>61</v>
      </c>
      <c r="X510" s="895">
        <v>0</v>
      </c>
      <c r="Y510" s="902"/>
      <c r="Z510" s="1935">
        <v>2</v>
      </c>
      <c r="AA510" s="903">
        <v>44333</v>
      </c>
      <c r="AB510" s="902">
        <v>44337</v>
      </c>
      <c r="AC510" s="902" t="s">
        <v>95</v>
      </c>
      <c r="AD510" s="904"/>
      <c r="AE510" s="1973" t="s">
        <v>4475</v>
      </c>
    </row>
    <row r="511" spans="1:31" s="656" customFormat="1" ht="17.25" customHeight="1" x14ac:dyDescent="0.2">
      <c r="A511" s="1991" t="s">
        <v>4446</v>
      </c>
      <c r="B511" s="895">
        <v>57068</v>
      </c>
      <c r="C511" s="1933">
        <v>32910</v>
      </c>
      <c r="D511" s="895">
        <v>311</v>
      </c>
      <c r="E511" s="895" t="s">
        <v>4483</v>
      </c>
      <c r="F511" s="895" t="s">
        <v>373</v>
      </c>
      <c r="G511" s="1986">
        <v>44256</v>
      </c>
      <c r="H511" s="1975">
        <v>44246</v>
      </c>
      <c r="I511" s="1975">
        <v>44273</v>
      </c>
      <c r="J511" s="1975">
        <v>44274</v>
      </c>
      <c r="K511" s="895" t="s">
        <v>4484</v>
      </c>
      <c r="L511" s="1975">
        <v>44278</v>
      </c>
      <c r="M511" s="895">
        <v>241</v>
      </c>
      <c r="N511" s="895">
        <v>0</v>
      </c>
      <c r="O511" s="895">
        <v>104</v>
      </c>
      <c r="P511" s="895">
        <v>0</v>
      </c>
      <c r="Q511" s="1975">
        <v>44319</v>
      </c>
      <c r="R511" s="895"/>
      <c r="S511" s="895" t="s">
        <v>95</v>
      </c>
      <c r="T511" s="895" t="s">
        <v>95</v>
      </c>
      <c r="U511" s="895" t="s">
        <v>509</v>
      </c>
      <c r="V511" s="1862">
        <v>32910</v>
      </c>
      <c r="W511" s="895">
        <v>606</v>
      </c>
      <c r="X511" s="895">
        <v>0</v>
      </c>
      <c r="Y511" s="902"/>
      <c r="Z511" s="1935">
        <v>4</v>
      </c>
      <c r="AA511" s="903"/>
      <c r="AB511" s="902"/>
      <c r="AC511" s="902"/>
      <c r="AD511" s="904"/>
      <c r="AE511" s="1973"/>
    </row>
    <row r="512" spans="1:31" s="656" customFormat="1" ht="17.25" customHeight="1" x14ac:dyDescent="0.2">
      <c r="A512" s="1991" t="s">
        <v>4446</v>
      </c>
      <c r="B512" s="895">
        <v>57068</v>
      </c>
      <c r="C512" s="1933">
        <v>32911</v>
      </c>
      <c r="D512" s="895">
        <v>312</v>
      </c>
      <c r="E512" s="895" t="s">
        <v>4485</v>
      </c>
      <c r="F512" s="895" t="s">
        <v>763</v>
      </c>
      <c r="G512" s="1986">
        <v>44256</v>
      </c>
      <c r="H512" s="1975">
        <v>44244</v>
      </c>
      <c r="I512" s="1975">
        <v>44252</v>
      </c>
      <c r="J512" s="1975">
        <v>44256</v>
      </c>
      <c r="K512" s="895" t="s">
        <v>4486</v>
      </c>
      <c r="L512" s="1975">
        <v>44260</v>
      </c>
      <c r="M512" s="895">
        <v>109</v>
      </c>
      <c r="N512" s="895">
        <v>0</v>
      </c>
      <c r="O512" s="895">
        <v>93</v>
      </c>
      <c r="P512" s="895">
        <v>0</v>
      </c>
      <c r="Q512" s="1975">
        <v>44302</v>
      </c>
      <c r="R512" s="895"/>
      <c r="S512" s="895" t="s">
        <v>95</v>
      </c>
      <c r="T512" s="895" t="s">
        <v>95</v>
      </c>
      <c r="U512" s="895" t="s">
        <v>509</v>
      </c>
      <c r="V512" s="1862">
        <v>32911</v>
      </c>
      <c r="W512" s="895">
        <v>107</v>
      </c>
      <c r="X512" s="895">
        <v>0</v>
      </c>
      <c r="Y512" s="902"/>
      <c r="Z512" s="1935">
        <v>4</v>
      </c>
      <c r="AA512" s="903"/>
      <c r="AB512" s="902"/>
      <c r="AC512" s="902"/>
      <c r="AD512" s="904"/>
      <c r="AE512" s="1973"/>
    </row>
    <row r="513" spans="1:31" s="656" customFormat="1" ht="17.25" customHeight="1" x14ac:dyDescent="0.25">
      <c r="A513" s="1991" t="s">
        <v>4446</v>
      </c>
      <c r="B513" s="895">
        <v>57068</v>
      </c>
      <c r="C513" s="1933">
        <v>32912</v>
      </c>
      <c r="D513" s="895">
        <v>313</v>
      </c>
      <c r="E513" s="895" t="s">
        <v>4487</v>
      </c>
      <c r="F513" s="895" t="s">
        <v>4488</v>
      </c>
      <c r="G513" s="1986">
        <v>44256</v>
      </c>
      <c r="H513" s="1975">
        <v>44229</v>
      </c>
      <c r="I513" s="1975">
        <v>44244</v>
      </c>
      <c r="J513" s="1975">
        <v>44245</v>
      </c>
      <c r="K513" s="895" t="s">
        <v>4489</v>
      </c>
      <c r="L513" s="1975">
        <v>44250</v>
      </c>
      <c r="M513" s="895">
        <v>238</v>
      </c>
      <c r="N513" s="895">
        <v>0</v>
      </c>
      <c r="O513" s="895">
        <v>343</v>
      </c>
      <c r="P513" s="895">
        <v>0</v>
      </c>
      <c r="Q513" s="1975">
        <v>44295</v>
      </c>
      <c r="R513" s="895"/>
      <c r="S513" s="895" t="s">
        <v>95</v>
      </c>
      <c r="T513" s="895" t="s">
        <v>95</v>
      </c>
      <c r="U513" s="895" t="s">
        <v>509</v>
      </c>
      <c r="V513" s="56">
        <v>32912</v>
      </c>
      <c r="W513" s="895">
        <v>344</v>
      </c>
      <c r="X513" s="895">
        <v>0</v>
      </c>
      <c r="Y513" s="902"/>
      <c r="Z513" s="1935">
        <v>4</v>
      </c>
      <c r="AA513" s="903"/>
      <c r="AB513" s="902"/>
      <c r="AC513" s="902"/>
      <c r="AD513" s="904"/>
      <c r="AE513" s="1973"/>
    </row>
    <row r="514" spans="1:31" s="656" customFormat="1" ht="17.25" customHeight="1" x14ac:dyDescent="0.25">
      <c r="A514" s="1991" t="s">
        <v>4446</v>
      </c>
      <c r="B514" s="895">
        <v>57068</v>
      </c>
      <c r="C514" s="56">
        <v>33082</v>
      </c>
      <c r="D514" s="895" t="s">
        <v>3539</v>
      </c>
      <c r="E514" s="895" t="s">
        <v>4490</v>
      </c>
      <c r="F514" s="895" t="s">
        <v>4491</v>
      </c>
      <c r="G514" s="1986">
        <v>44256</v>
      </c>
      <c r="H514" s="1975">
        <v>44249</v>
      </c>
      <c r="I514" s="1975">
        <v>44249</v>
      </c>
      <c r="J514" s="1975">
        <v>44249</v>
      </c>
      <c r="K514" s="895" t="s">
        <v>4492</v>
      </c>
      <c r="L514" s="1975">
        <v>44256</v>
      </c>
      <c r="M514" s="895">
        <v>40</v>
      </c>
      <c r="N514" s="895">
        <v>0</v>
      </c>
      <c r="O514" s="895">
        <v>8</v>
      </c>
      <c r="P514" s="895">
        <v>0</v>
      </c>
      <c r="Q514" s="1975">
        <v>44295</v>
      </c>
      <c r="R514" s="895"/>
      <c r="S514" s="895" t="s">
        <v>1656</v>
      </c>
      <c r="T514" s="895"/>
      <c r="U514" s="895" t="s">
        <v>1656</v>
      </c>
      <c r="V514" s="56">
        <v>33082</v>
      </c>
      <c r="W514" s="895">
        <v>8</v>
      </c>
      <c r="X514" s="895">
        <v>0</v>
      </c>
      <c r="Y514" s="902"/>
      <c r="Z514" s="1935">
        <v>4</v>
      </c>
      <c r="AA514" s="903"/>
      <c r="AB514" s="902"/>
      <c r="AC514" s="902"/>
      <c r="AD514" s="904"/>
      <c r="AE514" s="1973"/>
    </row>
    <row r="515" spans="1:31" s="656" customFormat="1" ht="17.25" customHeight="1" x14ac:dyDescent="0.2">
      <c r="A515" s="1991" t="s">
        <v>4446</v>
      </c>
      <c r="B515" s="895">
        <v>57068</v>
      </c>
      <c r="C515" s="1933">
        <v>32913</v>
      </c>
      <c r="D515" s="895">
        <v>314</v>
      </c>
      <c r="E515" s="895" t="s">
        <v>4493</v>
      </c>
      <c r="F515" s="895" t="s">
        <v>4494</v>
      </c>
      <c r="G515" s="1986">
        <v>44256</v>
      </c>
      <c r="H515" s="1975">
        <v>44253</v>
      </c>
      <c r="I515" s="1975">
        <v>44286</v>
      </c>
      <c r="J515" s="1975">
        <v>44287</v>
      </c>
      <c r="K515" s="895" t="s">
        <v>4495</v>
      </c>
      <c r="L515" s="1975">
        <v>44291</v>
      </c>
      <c r="M515" s="895">
        <v>19</v>
      </c>
      <c r="N515" s="895">
        <v>0</v>
      </c>
      <c r="O515" s="895">
        <v>13</v>
      </c>
      <c r="P515" s="895">
        <v>0</v>
      </c>
      <c r="Q515" s="1975">
        <v>44316</v>
      </c>
      <c r="R515" s="895"/>
      <c r="S515" s="895" t="s">
        <v>95</v>
      </c>
      <c r="T515" s="895" t="s">
        <v>95</v>
      </c>
      <c r="U515" s="895" t="s">
        <v>509</v>
      </c>
      <c r="V515" s="1862">
        <v>32913</v>
      </c>
      <c r="W515" s="895">
        <v>33</v>
      </c>
      <c r="X515" s="895">
        <v>0</v>
      </c>
      <c r="Y515" s="902"/>
      <c r="Z515" s="1935">
        <v>4</v>
      </c>
      <c r="AA515" s="903"/>
      <c r="AB515" s="902"/>
      <c r="AC515" s="902"/>
      <c r="AD515" s="904"/>
      <c r="AE515" s="1973"/>
    </row>
    <row r="516" spans="1:31" s="656" customFormat="1" ht="17.25" customHeight="1" x14ac:dyDescent="0.25">
      <c r="A516" s="1991" t="s">
        <v>4446</v>
      </c>
      <c r="B516" s="895">
        <v>57068</v>
      </c>
      <c r="C516" s="1933">
        <v>32914</v>
      </c>
      <c r="D516" s="895">
        <v>315</v>
      </c>
      <c r="E516" s="895" t="s">
        <v>4496</v>
      </c>
      <c r="F516" s="895" t="s">
        <v>4497</v>
      </c>
      <c r="G516" s="1986">
        <v>44256</v>
      </c>
      <c r="H516" s="1975">
        <v>44258</v>
      </c>
      <c r="I516" s="1975">
        <v>44258</v>
      </c>
      <c r="J516" s="1975">
        <v>44263</v>
      </c>
      <c r="K516" s="895" t="s">
        <v>4498</v>
      </c>
      <c r="L516" s="1975">
        <v>44265</v>
      </c>
      <c r="M516" s="895">
        <v>171</v>
      </c>
      <c r="N516" s="895">
        <v>0</v>
      </c>
      <c r="O516" s="895">
        <v>128</v>
      </c>
      <c r="P516" s="895">
        <v>0</v>
      </c>
      <c r="Q516" s="1975">
        <v>44305</v>
      </c>
      <c r="R516" s="895"/>
      <c r="S516" s="895" t="s">
        <v>95</v>
      </c>
      <c r="T516" s="895" t="s">
        <v>95</v>
      </c>
      <c r="U516" s="895" t="s">
        <v>509</v>
      </c>
      <c r="V516" s="56">
        <v>32914</v>
      </c>
      <c r="W516" s="895">
        <v>335</v>
      </c>
      <c r="X516" s="895">
        <v>0</v>
      </c>
      <c r="Y516" s="902"/>
      <c r="Z516" s="1935">
        <v>4</v>
      </c>
      <c r="AA516" s="903"/>
      <c r="AB516" s="902"/>
      <c r="AC516" s="902"/>
      <c r="AD516" s="904"/>
      <c r="AE516" s="1973"/>
    </row>
    <row r="517" spans="1:31" s="656" customFormat="1" ht="17.25" customHeight="1" x14ac:dyDescent="0.2">
      <c r="A517" s="1991" t="s">
        <v>4446</v>
      </c>
      <c r="B517" s="895">
        <v>57068</v>
      </c>
      <c r="C517" s="1933">
        <v>32915</v>
      </c>
      <c r="D517" s="895">
        <v>316</v>
      </c>
      <c r="E517" s="895" t="s">
        <v>4499</v>
      </c>
      <c r="F517" s="895" t="s">
        <v>3547</v>
      </c>
      <c r="G517" s="1986">
        <v>44256</v>
      </c>
      <c r="H517" s="1975">
        <v>44258</v>
      </c>
      <c r="I517" s="1975">
        <v>44272</v>
      </c>
      <c r="J517" s="1975">
        <v>44277</v>
      </c>
      <c r="K517" s="895" t="s">
        <v>4500</v>
      </c>
      <c r="L517" s="1975">
        <v>44279</v>
      </c>
      <c r="M517" s="895">
        <v>76</v>
      </c>
      <c r="N517" s="895">
        <v>0</v>
      </c>
      <c r="O517" s="895">
        <v>21</v>
      </c>
      <c r="P517" s="895">
        <v>0</v>
      </c>
      <c r="Q517" s="1975">
        <v>44316</v>
      </c>
      <c r="R517" s="895"/>
      <c r="S517" s="895" t="s">
        <v>95</v>
      </c>
      <c r="T517" s="895" t="s">
        <v>95</v>
      </c>
      <c r="U517" s="895" t="s">
        <v>509</v>
      </c>
      <c r="V517" s="1862">
        <v>32915</v>
      </c>
      <c r="W517" s="895">
        <v>70</v>
      </c>
      <c r="X517" s="895">
        <v>0</v>
      </c>
      <c r="Y517" s="902"/>
      <c r="Z517" s="1935">
        <v>4</v>
      </c>
      <c r="AA517" s="903"/>
      <c r="AB517" s="902"/>
      <c r="AC517" s="902"/>
      <c r="AD517" s="904"/>
      <c r="AE517" s="1973"/>
    </row>
    <row r="518" spans="1:31" s="656" customFormat="1" ht="17.25" customHeight="1" x14ac:dyDescent="0.25">
      <c r="A518" s="1991" t="s">
        <v>4446</v>
      </c>
      <c r="B518" s="895">
        <v>57068</v>
      </c>
      <c r="C518" s="56">
        <v>32909</v>
      </c>
      <c r="D518" s="895">
        <v>310</v>
      </c>
      <c r="E518" s="895" t="s">
        <v>4501</v>
      </c>
      <c r="F518" s="895" t="s">
        <v>4502</v>
      </c>
      <c r="G518" s="1986">
        <v>44237</v>
      </c>
      <c r="H518" s="1975">
        <v>44237</v>
      </c>
      <c r="I518" s="1975">
        <v>44270</v>
      </c>
      <c r="J518" s="1975">
        <v>44270</v>
      </c>
      <c r="K518" s="895" t="s">
        <v>4457</v>
      </c>
      <c r="L518" s="1975">
        <v>44271</v>
      </c>
      <c r="M518" s="895">
        <v>43</v>
      </c>
      <c r="N518" s="895">
        <v>0</v>
      </c>
      <c r="O518" s="895">
        <v>6</v>
      </c>
      <c r="P518" s="895">
        <v>0</v>
      </c>
      <c r="Q518" s="1975">
        <v>44293</v>
      </c>
      <c r="R518" s="895"/>
      <c r="S518" s="895" t="s">
        <v>95</v>
      </c>
      <c r="T518" s="895" t="s">
        <v>95</v>
      </c>
      <c r="U518" s="895" t="s">
        <v>509</v>
      </c>
      <c r="V518" s="56">
        <v>32909</v>
      </c>
      <c r="W518" s="895">
        <v>69</v>
      </c>
      <c r="X518" s="895">
        <v>0</v>
      </c>
      <c r="Y518" s="902"/>
      <c r="Z518" s="1935">
        <v>3</v>
      </c>
      <c r="AA518" s="903"/>
      <c r="AB518" s="902"/>
      <c r="AC518" s="902"/>
      <c r="AD518" s="904"/>
      <c r="AE518" s="1973"/>
    </row>
    <row r="519" spans="1:31" s="656" customFormat="1" ht="17.25" customHeight="1" x14ac:dyDescent="0.2">
      <c r="A519" s="1991" t="s">
        <v>4446</v>
      </c>
      <c r="B519" s="895">
        <v>57068</v>
      </c>
      <c r="C519" s="1933">
        <v>32930</v>
      </c>
      <c r="D519" s="895">
        <v>338</v>
      </c>
      <c r="E519" s="895" t="s">
        <v>4503</v>
      </c>
      <c r="F519" s="895" t="s">
        <v>4504</v>
      </c>
      <c r="G519" s="1986">
        <v>44237</v>
      </c>
      <c r="H519" s="1975">
        <v>44237</v>
      </c>
      <c r="I519" s="1975">
        <v>44238</v>
      </c>
      <c r="J519" s="1975">
        <v>44242</v>
      </c>
      <c r="K519" s="895" t="s">
        <v>4378</v>
      </c>
      <c r="L519" s="1975">
        <v>44245</v>
      </c>
      <c r="M519" s="895">
        <v>43</v>
      </c>
      <c r="N519" s="895">
        <v>0</v>
      </c>
      <c r="O519" s="895">
        <v>6</v>
      </c>
      <c r="P519" s="895">
        <v>0</v>
      </c>
      <c r="Q519" s="1975">
        <v>44288</v>
      </c>
      <c r="R519" s="895"/>
      <c r="S519" s="895" t="s">
        <v>95</v>
      </c>
      <c r="T519" s="895" t="s">
        <v>95</v>
      </c>
      <c r="U519" s="895" t="s">
        <v>509</v>
      </c>
      <c r="V519" s="1862">
        <v>32930</v>
      </c>
      <c r="W519" s="895">
        <v>71</v>
      </c>
      <c r="X519" s="895">
        <v>0</v>
      </c>
      <c r="Y519" s="902"/>
      <c r="Z519" s="1935">
        <v>3</v>
      </c>
      <c r="AA519" s="903"/>
      <c r="AB519" s="902"/>
      <c r="AC519" s="902"/>
      <c r="AD519" s="904"/>
      <c r="AE519" s="1973"/>
    </row>
    <row r="520" spans="1:31" s="656" customFormat="1" ht="17.25" customHeight="1" x14ac:dyDescent="0.2">
      <c r="A520" s="1991" t="s">
        <v>4446</v>
      </c>
      <c r="B520" s="895">
        <v>57068</v>
      </c>
      <c r="C520" s="1933">
        <v>32931</v>
      </c>
      <c r="D520" s="895">
        <v>339</v>
      </c>
      <c r="E520" s="895" t="s">
        <v>4505</v>
      </c>
      <c r="F520" s="895" t="s">
        <v>4506</v>
      </c>
      <c r="G520" s="1986">
        <v>44237</v>
      </c>
      <c r="H520" s="1975">
        <v>44237</v>
      </c>
      <c r="I520" s="1975">
        <v>44238</v>
      </c>
      <c r="J520" s="1975">
        <v>44242</v>
      </c>
      <c r="K520" s="895" t="s">
        <v>4378</v>
      </c>
      <c r="L520" s="1975">
        <v>44245</v>
      </c>
      <c r="M520" s="895">
        <v>43</v>
      </c>
      <c r="N520" s="895">
        <v>0</v>
      </c>
      <c r="O520" s="895">
        <v>6</v>
      </c>
      <c r="P520" s="895">
        <v>0</v>
      </c>
      <c r="Q520" s="1975">
        <v>44288</v>
      </c>
      <c r="R520" s="895"/>
      <c r="S520" s="895" t="s">
        <v>95</v>
      </c>
      <c r="T520" s="895" t="s">
        <v>95</v>
      </c>
      <c r="U520" s="895" t="s">
        <v>509</v>
      </c>
      <c r="V520" s="1862">
        <v>32931</v>
      </c>
      <c r="W520" s="895">
        <v>71</v>
      </c>
      <c r="X520" s="895">
        <v>0</v>
      </c>
      <c r="Y520" s="902"/>
      <c r="Z520" s="1935">
        <v>3</v>
      </c>
      <c r="AA520" s="903"/>
      <c r="AB520" s="902"/>
      <c r="AC520" s="902"/>
      <c r="AD520" s="904"/>
      <c r="AE520" s="1973"/>
    </row>
    <row r="521" spans="1:31" s="656" customFormat="1" ht="17.25" customHeight="1" x14ac:dyDescent="0.25">
      <c r="A521" s="1991" t="s">
        <v>4446</v>
      </c>
      <c r="B521" s="895">
        <v>57068</v>
      </c>
      <c r="C521" s="1933">
        <v>33041</v>
      </c>
      <c r="D521" s="895">
        <v>340</v>
      </c>
      <c r="E521" s="895" t="s">
        <v>4507</v>
      </c>
      <c r="F521" s="895" t="s">
        <v>4508</v>
      </c>
      <c r="G521" s="1986">
        <v>44246</v>
      </c>
      <c r="H521" s="1975">
        <v>44244</v>
      </c>
      <c r="I521" s="1975">
        <v>44250</v>
      </c>
      <c r="J521" s="1975">
        <v>44253</v>
      </c>
      <c r="K521" s="895" t="s">
        <v>4509</v>
      </c>
      <c r="L521" s="1975">
        <v>44258</v>
      </c>
      <c r="M521" s="895">
        <v>205</v>
      </c>
      <c r="N521" s="895">
        <v>0</v>
      </c>
      <c r="O521" s="895">
        <v>96</v>
      </c>
      <c r="P521" s="895">
        <v>0</v>
      </c>
      <c r="Q521" s="1975">
        <v>44288</v>
      </c>
      <c r="R521" s="895"/>
      <c r="S521" s="895" t="s">
        <v>95</v>
      </c>
      <c r="T521" s="895" t="s">
        <v>95</v>
      </c>
      <c r="U521" s="895" t="s">
        <v>509</v>
      </c>
      <c r="V521" s="56">
        <v>33041</v>
      </c>
      <c r="W521" s="895">
        <v>197</v>
      </c>
      <c r="X521" s="895">
        <v>0</v>
      </c>
      <c r="Y521" s="902"/>
      <c r="Z521" s="1935">
        <v>3</v>
      </c>
      <c r="AA521" s="903"/>
      <c r="AB521" s="902"/>
      <c r="AC521" s="902"/>
      <c r="AD521" s="904"/>
      <c r="AE521" s="1973"/>
    </row>
    <row r="522" spans="1:31" s="656" customFormat="1" ht="17.25" customHeight="1" x14ac:dyDescent="0.2">
      <c r="A522" s="1991" t="s">
        <v>4446</v>
      </c>
      <c r="B522" s="895">
        <v>57068</v>
      </c>
      <c r="C522" s="1933">
        <v>32916</v>
      </c>
      <c r="D522" s="895">
        <v>317</v>
      </c>
      <c r="E522" s="895" t="s">
        <v>4510</v>
      </c>
      <c r="F522" s="895" t="s">
        <v>4511</v>
      </c>
      <c r="G522" s="1986">
        <v>44256</v>
      </c>
      <c r="H522" s="1975">
        <v>44252</v>
      </c>
      <c r="I522" s="1975">
        <v>44256</v>
      </c>
      <c r="J522" s="1975">
        <v>44256</v>
      </c>
      <c r="K522" s="1975" t="s">
        <v>4512</v>
      </c>
      <c r="L522" s="1975">
        <v>44256</v>
      </c>
      <c r="M522" s="895">
        <v>0</v>
      </c>
      <c r="N522" s="895">
        <v>0</v>
      </c>
      <c r="O522" s="895">
        <v>0</v>
      </c>
      <c r="P522" s="895">
        <v>0</v>
      </c>
      <c r="Q522" s="903">
        <v>44319</v>
      </c>
      <c r="R522" s="895"/>
      <c r="S522" s="895" t="s">
        <v>95</v>
      </c>
      <c r="T522" s="895" t="s">
        <v>95</v>
      </c>
      <c r="U522" s="895" t="s">
        <v>509</v>
      </c>
      <c r="V522" s="1862" t="s">
        <v>3667</v>
      </c>
      <c r="W522" s="895">
        <v>4</v>
      </c>
      <c r="X522" s="895">
        <v>0</v>
      </c>
      <c r="Y522" s="902"/>
      <c r="Z522" s="1935"/>
      <c r="AA522" s="903"/>
      <c r="AB522" s="902"/>
      <c r="AC522" s="902"/>
      <c r="AD522" s="904"/>
      <c r="AE522" s="1992" t="s">
        <v>4475</v>
      </c>
    </row>
    <row r="523" spans="1:31" s="656" customFormat="1" ht="17.25" customHeight="1" x14ac:dyDescent="0.2">
      <c r="A523" s="1991" t="s">
        <v>4446</v>
      </c>
      <c r="B523" s="895">
        <v>57068</v>
      </c>
      <c r="C523" s="1933">
        <v>32917</v>
      </c>
      <c r="D523" s="895">
        <v>318</v>
      </c>
      <c r="E523" s="895" t="s">
        <v>4513</v>
      </c>
      <c r="F523" s="895" t="s">
        <v>4514</v>
      </c>
      <c r="G523" s="1986">
        <v>44256</v>
      </c>
      <c r="H523" s="1975">
        <v>44252</v>
      </c>
      <c r="I523" s="1975">
        <v>44256</v>
      </c>
      <c r="J523" s="1975">
        <v>44256</v>
      </c>
      <c r="K523" s="1975" t="s">
        <v>4512</v>
      </c>
      <c r="L523" s="1975">
        <v>44256</v>
      </c>
      <c r="M523" s="895">
        <v>0</v>
      </c>
      <c r="N523" s="895">
        <v>0</v>
      </c>
      <c r="O523" s="895">
        <v>0</v>
      </c>
      <c r="P523" s="895">
        <v>0</v>
      </c>
      <c r="Q523" s="903">
        <v>44319</v>
      </c>
      <c r="R523" s="895"/>
      <c r="S523" s="895" t="s">
        <v>95</v>
      </c>
      <c r="T523" s="895" t="s">
        <v>95</v>
      </c>
      <c r="U523" s="895" t="s">
        <v>509</v>
      </c>
      <c r="V523" s="1862" t="s">
        <v>3667</v>
      </c>
      <c r="W523" s="895">
        <v>4</v>
      </c>
      <c r="X523" s="895">
        <v>0</v>
      </c>
      <c r="Y523" s="902"/>
      <c r="Z523" s="1935"/>
      <c r="AA523" s="903"/>
      <c r="AB523" s="902"/>
      <c r="AC523" s="902"/>
      <c r="AD523" s="904"/>
      <c r="AE523" s="1992" t="s">
        <v>4475</v>
      </c>
    </row>
    <row r="524" spans="1:31" s="656" customFormat="1" ht="17.25" customHeight="1" x14ac:dyDescent="0.2">
      <c r="A524" s="1991" t="s">
        <v>4446</v>
      </c>
      <c r="B524" s="895">
        <v>57068</v>
      </c>
      <c r="C524" s="1933">
        <v>32918</v>
      </c>
      <c r="D524" s="895">
        <v>319</v>
      </c>
      <c r="E524" s="895" t="s">
        <v>4515</v>
      </c>
      <c r="F524" s="895" t="s">
        <v>4516</v>
      </c>
      <c r="G524" s="1986">
        <v>44256</v>
      </c>
      <c r="H524" s="1975">
        <v>44252</v>
      </c>
      <c r="I524" s="1975">
        <v>44256</v>
      </c>
      <c r="J524" s="1975">
        <v>44256</v>
      </c>
      <c r="K524" s="1975" t="s">
        <v>4512</v>
      </c>
      <c r="L524" s="1975">
        <v>44256</v>
      </c>
      <c r="M524" s="895">
        <v>0</v>
      </c>
      <c r="N524" s="895">
        <v>0</v>
      </c>
      <c r="O524" s="895">
        <v>0</v>
      </c>
      <c r="P524" s="895">
        <v>0</v>
      </c>
      <c r="Q524" s="903">
        <v>44319</v>
      </c>
      <c r="R524" s="895"/>
      <c r="S524" s="895" t="s">
        <v>95</v>
      </c>
      <c r="T524" s="895" t="s">
        <v>95</v>
      </c>
      <c r="U524" s="895" t="s">
        <v>509</v>
      </c>
      <c r="V524" s="1862" t="s">
        <v>3667</v>
      </c>
      <c r="W524" s="895">
        <v>4</v>
      </c>
      <c r="X524" s="895">
        <v>0</v>
      </c>
      <c r="Y524" s="902"/>
      <c r="Z524" s="1935"/>
      <c r="AA524" s="903"/>
      <c r="AB524" s="902"/>
      <c r="AC524" s="902"/>
      <c r="AD524" s="904"/>
      <c r="AE524" s="1992" t="s">
        <v>4475</v>
      </c>
    </row>
    <row r="525" spans="1:31" s="656" customFormat="1" ht="17.25" customHeight="1" x14ac:dyDescent="0.2">
      <c r="A525" s="1991" t="s">
        <v>4446</v>
      </c>
      <c r="B525" s="895">
        <v>57068</v>
      </c>
      <c r="C525" s="1933">
        <v>32920</v>
      </c>
      <c r="D525" s="895">
        <v>321</v>
      </c>
      <c r="E525" s="895" t="s">
        <v>4517</v>
      </c>
      <c r="F525" s="895" t="s">
        <v>4518</v>
      </c>
      <c r="G525" s="1986">
        <v>44256</v>
      </c>
      <c r="H525" s="1975">
        <v>44281</v>
      </c>
      <c r="I525" s="1975">
        <v>44291</v>
      </c>
      <c r="J525" s="1975">
        <v>44292</v>
      </c>
      <c r="K525" s="895" t="s">
        <v>4442</v>
      </c>
      <c r="L525" s="1975">
        <v>44293</v>
      </c>
      <c r="M525" s="895">
        <v>440</v>
      </c>
      <c r="N525" s="895">
        <v>0</v>
      </c>
      <c r="O525" s="895">
        <v>166</v>
      </c>
      <c r="P525" s="895">
        <v>0</v>
      </c>
      <c r="Q525" s="1975">
        <v>44326</v>
      </c>
      <c r="R525" s="895"/>
      <c r="S525" s="895" t="s">
        <v>95</v>
      </c>
      <c r="T525" s="895" t="s">
        <v>95</v>
      </c>
      <c r="U525" s="895" t="s">
        <v>509</v>
      </c>
      <c r="V525" s="1862">
        <v>32920</v>
      </c>
      <c r="W525" s="895">
        <v>691</v>
      </c>
      <c r="X525" s="895">
        <v>0</v>
      </c>
      <c r="Y525" s="902"/>
      <c r="Z525" s="1935"/>
      <c r="AA525" s="903"/>
      <c r="AB525" s="902"/>
      <c r="AC525" s="902"/>
      <c r="AD525" s="904"/>
      <c r="AE525" s="1973"/>
    </row>
    <row r="526" spans="1:31" s="656" customFormat="1" ht="17.25" customHeight="1" x14ac:dyDescent="0.2">
      <c r="A526" s="1991" t="s">
        <v>4446</v>
      </c>
      <c r="B526" s="895">
        <v>57068</v>
      </c>
      <c r="C526" s="1933">
        <v>32921</v>
      </c>
      <c r="D526" s="895">
        <v>322</v>
      </c>
      <c r="E526" s="895" t="s">
        <v>4519</v>
      </c>
      <c r="F526" s="895" t="s">
        <v>4520</v>
      </c>
      <c r="G526" s="1986">
        <v>44253</v>
      </c>
      <c r="H526" s="1975">
        <v>44253</v>
      </c>
      <c r="I526" s="1975">
        <v>44291</v>
      </c>
      <c r="J526" s="1975">
        <v>44292</v>
      </c>
      <c r="K526" s="895" t="s">
        <v>4442</v>
      </c>
      <c r="L526" s="1975">
        <v>44293</v>
      </c>
      <c r="M526" s="895">
        <v>399</v>
      </c>
      <c r="N526" s="895">
        <v>0</v>
      </c>
      <c r="O526" s="895">
        <v>136</v>
      </c>
      <c r="P526" s="895">
        <v>0</v>
      </c>
      <c r="Q526" s="1975">
        <v>44330</v>
      </c>
      <c r="R526" s="895"/>
      <c r="S526" s="895" t="s">
        <v>95</v>
      </c>
      <c r="T526" s="895" t="s">
        <v>95</v>
      </c>
      <c r="U526" s="895" t="s">
        <v>509</v>
      </c>
      <c r="V526" s="1862">
        <v>32921</v>
      </c>
      <c r="W526" s="895">
        <v>665</v>
      </c>
      <c r="X526" s="895">
        <v>0</v>
      </c>
      <c r="Y526" s="902"/>
      <c r="Z526" s="1935">
        <v>5</v>
      </c>
      <c r="AA526" s="903"/>
      <c r="AB526" s="902"/>
      <c r="AC526" s="902"/>
      <c r="AD526" s="904"/>
      <c r="AE526" s="1973"/>
    </row>
    <row r="527" spans="1:31" s="656" customFormat="1" ht="17.25" customHeight="1" x14ac:dyDescent="0.2">
      <c r="A527" s="1991" t="s">
        <v>4446</v>
      </c>
      <c r="B527" s="895">
        <v>57068</v>
      </c>
      <c r="C527" s="1938">
        <v>32936</v>
      </c>
      <c r="D527" s="895" t="s">
        <v>3525</v>
      </c>
      <c r="E527" s="895" t="s">
        <v>4521</v>
      </c>
      <c r="F527" s="895" t="s">
        <v>4522</v>
      </c>
      <c r="G527" s="1986">
        <v>44256</v>
      </c>
      <c r="H527" s="1975">
        <v>44246</v>
      </c>
      <c r="I527" s="895"/>
      <c r="J527" s="895"/>
      <c r="K527" s="895"/>
      <c r="L527" s="895"/>
      <c r="M527" s="895">
        <v>0</v>
      </c>
      <c r="N527" s="895">
        <v>0</v>
      </c>
      <c r="O527" s="895">
        <v>0</v>
      </c>
      <c r="P527" s="895">
        <v>0</v>
      </c>
      <c r="Q527" s="895"/>
      <c r="R527" s="895"/>
      <c r="S527" s="895"/>
      <c r="T527" s="895"/>
      <c r="U527" s="895" t="s">
        <v>1656</v>
      </c>
      <c r="V527" s="895"/>
      <c r="W527" s="895">
        <v>0</v>
      </c>
      <c r="X527" s="895">
        <v>0</v>
      </c>
      <c r="Y527" s="902"/>
      <c r="Z527" s="1935"/>
      <c r="AA527" s="903"/>
      <c r="AB527" s="902"/>
      <c r="AC527" s="902"/>
      <c r="AD527" s="904"/>
      <c r="AE527" s="1973"/>
    </row>
    <row r="528" spans="1:31" s="656" customFormat="1" ht="17.25" customHeight="1" x14ac:dyDescent="0.2">
      <c r="A528" s="1991" t="s">
        <v>4446</v>
      </c>
      <c r="B528" s="895">
        <v>57068</v>
      </c>
      <c r="C528" s="1938">
        <v>32937</v>
      </c>
      <c r="D528" s="895">
        <v>360</v>
      </c>
      <c r="E528" s="895" t="s">
        <v>4523</v>
      </c>
      <c r="F528" s="895" t="s">
        <v>74</v>
      </c>
      <c r="G528" s="1986">
        <v>44256</v>
      </c>
      <c r="H528" s="895"/>
      <c r="I528" s="895"/>
      <c r="J528" s="895"/>
      <c r="K528" s="895"/>
      <c r="L528" s="895"/>
      <c r="M528" s="895">
        <v>0</v>
      </c>
      <c r="N528" s="895">
        <v>0</v>
      </c>
      <c r="O528" s="895">
        <v>0</v>
      </c>
      <c r="P528" s="895">
        <v>0</v>
      </c>
      <c r="Q528" s="895"/>
      <c r="R528" s="895"/>
      <c r="S528" s="895"/>
      <c r="T528" s="895"/>
      <c r="U528" s="895"/>
      <c r="V528" s="895"/>
      <c r="W528" s="895">
        <v>75</v>
      </c>
      <c r="X528" s="895">
        <v>0</v>
      </c>
      <c r="Y528" s="902"/>
      <c r="Z528" s="1935"/>
      <c r="AA528" s="903"/>
      <c r="AB528" s="902"/>
      <c r="AC528" s="902"/>
      <c r="AD528" s="904"/>
      <c r="AE528" s="1973"/>
    </row>
    <row r="529" spans="1:33" s="656" customFormat="1" ht="17.25" customHeight="1" x14ac:dyDescent="0.2">
      <c r="A529" s="1880"/>
      <c r="B529" s="895"/>
      <c r="C529" s="1938"/>
      <c r="D529" s="895" t="s">
        <v>1656</v>
      </c>
      <c r="E529" s="895"/>
      <c r="F529" s="895"/>
      <c r="G529" s="895"/>
      <c r="H529" s="895"/>
      <c r="I529" s="895"/>
      <c r="J529" s="895"/>
      <c r="K529" s="895"/>
      <c r="L529" s="895"/>
      <c r="M529" s="895">
        <f>SUBTOTAL(9,M494:M528)</f>
        <v>3409</v>
      </c>
      <c r="N529" s="895">
        <f>SUBTOTAL(9,N494:N528)</f>
        <v>0</v>
      </c>
      <c r="O529" s="895">
        <f>SUBTOTAL(9,O494:O528)</f>
        <v>1400</v>
      </c>
      <c r="P529" s="895">
        <f>SUBTOTAL(9,P494:P528)</f>
        <v>0</v>
      </c>
      <c r="Q529" s="895"/>
      <c r="R529" s="895"/>
      <c r="S529" s="895"/>
      <c r="T529" s="895"/>
      <c r="U529" s="895"/>
      <c r="V529" s="895"/>
      <c r="W529" s="895">
        <f>SUBTOTAL(9,W494:W528)</f>
        <v>4786</v>
      </c>
      <c r="X529" s="895">
        <f>SUBTOTAL(9,X494:X528)</f>
        <v>0</v>
      </c>
      <c r="Y529" s="902"/>
      <c r="Z529" s="1935"/>
      <c r="AA529" s="903"/>
      <c r="AB529" s="902"/>
      <c r="AC529" s="902"/>
      <c r="AD529" s="904"/>
      <c r="AE529" s="1973"/>
    </row>
    <row r="530" spans="1:33" s="656" customFormat="1" ht="17.25" customHeight="1" x14ac:dyDescent="0.25">
      <c r="A530" s="1993" t="s">
        <v>4524</v>
      </c>
      <c r="B530" s="895">
        <v>58138</v>
      </c>
      <c r="C530" s="1933">
        <v>33692</v>
      </c>
      <c r="D530" s="895">
        <v>101</v>
      </c>
      <c r="E530" s="1981" t="s">
        <v>4525</v>
      </c>
      <c r="F530" s="929" t="s">
        <v>1651</v>
      </c>
      <c r="G530" s="1965">
        <v>44362</v>
      </c>
      <c r="H530" s="903">
        <v>44358</v>
      </c>
      <c r="I530" s="903">
        <v>44358</v>
      </c>
      <c r="J530" s="903">
        <v>44364</v>
      </c>
      <c r="K530" s="903" t="s">
        <v>4526</v>
      </c>
      <c r="L530" s="902">
        <v>44366</v>
      </c>
      <c r="M530" s="830">
        <v>42</v>
      </c>
      <c r="N530" s="830">
        <v>0</v>
      </c>
      <c r="O530" s="830">
        <v>4</v>
      </c>
      <c r="P530" s="830">
        <v>0</v>
      </c>
      <c r="Q530" s="903">
        <v>44383</v>
      </c>
      <c r="R530" s="902"/>
      <c r="S530" s="903" t="s">
        <v>95</v>
      </c>
      <c r="T530" s="902" t="s">
        <v>95</v>
      </c>
      <c r="U530" s="895" t="s">
        <v>95</v>
      </c>
      <c r="V530" s="56">
        <v>33692</v>
      </c>
      <c r="W530" s="830">
        <v>61</v>
      </c>
      <c r="X530" s="830">
        <v>0</v>
      </c>
      <c r="Y530" s="902"/>
      <c r="Z530" s="1935"/>
      <c r="AA530" s="903"/>
      <c r="AB530" s="903">
        <v>44396</v>
      </c>
      <c r="AC530" s="902"/>
      <c r="AD530" s="904"/>
      <c r="AE530" s="1973"/>
    </row>
    <row r="531" spans="1:33" s="656" customFormat="1" ht="17.25" customHeight="1" x14ac:dyDescent="0.25">
      <c r="A531" s="1993" t="s">
        <v>4524</v>
      </c>
      <c r="B531" s="895">
        <v>58138</v>
      </c>
      <c r="C531" s="1933">
        <v>33693</v>
      </c>
      <c r="D531" s="895">
        <v>110</v>
      </c>
      <c r="E531" s="1981" t="s">
        <v>4527</v>
      </c>
      <c r="F531" s="929" t="s">
        <v>3819</v>
      </c>
      <c r="G531" s="1965">
        <v>44362</v>
      </c>
      <c r="H531" s="903">
        <v>44358</v>
      </c>
      <c r="I531" s="903">
        <v>44358</v>
      </c>
      <c r="J531" s="903">
        <v>44364</v>
      </c>
      <c r="K531" s="903" t="s">
        <v>4526</v>
      </c>
      <c r="L531" s="902">
        <v>44366</v>
      </c>
      <c r="M531" s="830">
        <v>75</v>
      </c>
      <c r="N531" s="830">
        <v>0</v>
      </c>
      <c r="O531" s="830">
        <v>4</v>
      </c>
      <c r="P531" s="830">
        <v>0</v>
      </c>
      <c r="Q531" s="903">
        <v>44383</v>
      </c>
      <c r="R531" s="902"/>
      <c r="S531" s="903" t="s">
        <v>95</v>
      </c>
      <c r="T531" s="902" t="s">
        <v>95</v>
      </c>
      <c r="U531" s="895" t="s">
        <v>95</v>
      </c>
      <c r="V531" s="56">
        <v>33693</v>
      </c>
      <c r="W531" s="830">
        <v>82</v>
      </c>
      <c r="X531" s="830">
        <v>0</v>
      </c>
      <c r="Y531" s="902"/>
      <c r="Z531" s="1935"/>
      <c r="AA531" s="903"/>
      <c r="AB531" s="903">
        <v>44396</v>
      </c>
      <c r="AC531" s="902"/>
      <c r="AD531" s="904"/>
      <c r="AE531" s="1973"/>
    </row>
    <row r="532" spans="1:33" s="656" customFormat="1" ht="17.25" customHeight="1" x14ac:dyDescent="0.25">
      <c r="A532" s="1993" t="s">
        <v>4524</v>
      </c>
      <c r="B532" s="895">
        <v>58138</v>
      </c>
      <c r="C532" s="1933">
        <v>33694</v>
      </c>
      <c r="D532" s="895">
        <v>120</v>
      </c>
      <c r="E532" s="1981" t="s">
        <v>4528</v>
      </c>
      <c r="F532" s="929" t="s">
        <v>3819</v>
      </c>
      <c r="G532" s="1965">
        <v>44362</v>
      </c>
      <c r="H532" s="903">
        <v>44358</v>
      </c>
      <c r="I532" s="903">
        <v>44358</v>
      </c>
      <c r="J532" s="903">
        <v>44364</v>
      </c>
      <c r="K532" s="903" t="s">
        <v>4526</v>
      </c>
      <c r="L532" s="902">
        <v>44366</v>
      </c>
      <c r="M532" s="830">
        <v>74</v>
      </c>
      <c r="N532" s="830">
        <v>0</v>
      </c>
      <c r="O532" s="830">
        <v>4</v>
      </c>
      <c r="P532" s="830">
        <v>0</v>
      </c>
      <c r="Q532" s="903">
        <v>44383</v>
      </c>
      <c r="R532" s="902"/>
      <c r="S532" s="903" t="s">
        <v>95</v>
      </c>
      <c r="T532" s="902" t="s">
        <v>95</v>
      </c>
      <c r="U532" s="895" t="s">
        <v>95</v>
      </c>
      <c r="V532" s="56">
        <v>33694</v>
      </c>
      <c r="W532" s="830">
        <v>82</v>
      </c>
      <c r="X532" s="830">
        <v>0</v>
      </c>
      <c r="Y532" s="902"/>
      <c r="Z532" s="1935"/>
      <c r="AA532" s="903"/>
      <c r="AB532" s="903">
        <v>44396</v>
      </c>
      <c r="AC532" s="902"/>
      <c r="AD532" s="904"/>
      <c r="AE532" s="1973"/>
    </row>
    <row r="533" spans="1:33" x14ac:dyDescent="0.25">
      <c r="A533" s="1880"/>
      <c r="B533" s="895"/>
      <c r="C533" s="1938"/>
      <c r="D533" s="895"/>
      <c r="E533" s="1981"/>
      <c r="F533" s="929"/>
      <c r="G533" s="1965"/>
      <c r="H533" s="903"/>
      <c r="I533" s="903"/>
      <c r="J533" s="903"/>
      <c r="K533" s="903"/>
      <c r="L533" s="902"/>
      <c r="M533" s="830">
        <f>SUM(M530:M532)</f>
        <v>191</v>
      </c>
      <c r="N533" s="830">
        <f>SUM(N530:N532)</f>
        <v>0</v>
      </c>
      <c r="O533" s="830">
        <f>SUM(O530:O532)</f>
        <v>12</v>
      </c>
      <c r="P533" s="830">
        <f>SUM(P530:P532)</f>
        <v>0</v>
      </c>
      <c r="Q533" s="903"/>
      <c r="R533" s="902"/>
      <c r="S533" s="903"/>
      <c r="T533" s="902"/>
      <c r="U533" s="895"/>
      <c r="V533" s="1859"/>
      <c r="W533" s="830">
        <f>SUM(W530:W532)</f>
        <v>225</v>
      </c>
      <c r="X533" s="830">
        <f>SUM(X530:X532)</f>
        <v>0</v>
      </c>
      <c r="Y533" s="902"/>
      <c r="Z533" s="1935"/>
      <c r="AA533" s="903"/>
      <c r="AB533" s="903"/>
      <c r="AC533" s="902"/>
      <c r="AD533" s="904"/>
      <c r="AE533" s="1973"/>
      <c r="AF533" s="656"/>
      <c r="AG533" s="656"/>
    </row>
    <row r="534" spans="1:33" s="656" customFormat="1" ht="17.25" customHeigh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 s="656" customFormat="1" ht="17.25" customHeight="1" x14ac:dyDescent="0.2">
      <c r="A535" s="1978" t="s">
        <v>4529</v>
      </c>
      <c r="B535" s="895">
        <v>57095</v>
      </c>
      <c r="C535" s="1933">
        <v>32963</v>
      </c>
      <c r="D535" s="895">
        <v>101</v>
      </c>
      <c r="E535" s="1981" t="s">
        <v>4530</v>
      </c>
      <c r="F535" s="929" t="s">
        <v>4531</v>
      </c>
      <c r="G535" s="1965">
        <v>44256</v>
      </c>
      <c r="H535" s="903">
        <v>44253</v>
      </c>
      <c r="I535" s="903">
        <v>44260</v>
      </c>
      <c r="J535" s="903">
        <v>44264</v>
      </c>
      <c r="K535" s="903" t="s">
        <v>4532</v>
      </c>
      <c r="L535" s="902">
        <v>44267</v>
      </c>
      <c r="M535" s="830">
        <v>460</v>
      </c>
      <c r="N535" s="830">
        <v>0</v>
      </c>
      <c r="O535" s="830">
        <v>183</v>
      </c>
      <c r="P535" s="830">
        <v>0</v>
      </c>
      <c r="Q535" s="903">
        <v>44333</v>
      </c>
      <c r="R535" s="902"/>
      <c r="S535" s="903" t="s">
        <v>95</v>
      </c>
      <c r="T535" s="902" t="s">
        <v>95</v>
      </c>
      <c r="U535" s="895" t="s">
        <v>509</v>
      </c>
      <c r="V535" s="1859">
        <v>32963</v>
      </c>
      <c r="W535" s="830">
        <v>622</v>
      </c>
      <c r="X535" s="830">
        <v>0</v>
      </c>
      <c r="Y535" s="902"/>
      <c r="Z535" s="1935"/>
      <c r="AA535" s="903"/>
      <c r="AB535" s="903">
        <v>44376</v>
      </c>
      <c r="AC535" s="902"/>
      <c r="AD535" s="904"/>
      <c r="AE535" s="1973" t="s">
        <v>4533</v>
      </c>
    </row>
    <row r="536" spans="1:33" s="656" customFormat="1" ht="17.25" customHeight="1" x14ac:dyDescent="0.2">
      <c r="A536" s="1978" t="s">
        <v>4529</v>
      </c>
      <c r="B536" s="895">
        <v>57095</v>
      </c>
      <c r="C536" s="1933">
        <v>32965</v>
      </c>
      <c r="D536" s="895">
        <v>103</v>
      </c>
      <c r="E536" s="1981" t="s">
        <v>4534</v>
      </c>
      <c r="F536" s="929" t="s">
        <v>4535</v>
      </c>
      <c r="G536" s="1965">
        <v>44256</v>
      </c>
      <c r="H536" s="903">
        <v>44253</v>
      </c>
      <c r="I536" s="903">
        <v>44260</v>
      </c>
      <c r="J536" s="903">
        <v>44264</v>
      </c>
      <c r="K536" s="903" t="s">
        <v>4532</v>
      </c>
      <c r="L536" s="902">
        <v>44267</v>
      </c>
      <c r="M536" s="830">
        <v>453</v>
      </c>
      <c r="N536" s="830">
        <v>0</v>
      </c>
      <c r="O536" s="830">
        <v>185</v>
      </c>
      <c r="P536" s="830">
        <v>0</v>
      </c>
      <c r="Q536" s="903">
        <v>44340</v>
      </c>
      <c r="R536" s="902"/>
      <c r="S536" s="903" t="s">
        <v>95</v>
      </c>
      <c r="T536" s="902" t="s">
        <v>95</v>
      </c>
      <c r="U536" s="895" t="s">
        <v>509</v>
      </c>
      <c r="V536" s="1859">
        <v>32965</v>
      </c>
      <c r="W536" s="830">
        <v>618</v>
      </c>
      <c r="X536" s="830">
        <v>0</v>
      </c>
      <c r="Y536" s="902"/>
      <c r="Z536" s="1935"/>
      <c r="AA536" s="903"/>
      <c r="AB536" s="903">
        <v>44376</v>
      </c>
      <c r="AC536" s="902"/>
      <c r="AD536" s="904"/>
      <c r="AE536" s="1973"/>
    </row>
    <row r="537" spans="1:33" s="656" customFormat="1" ht="17.25" customHeight="1" x14ac:dyDescent="0.2">
      <c r="A537" s="1978" t="s">
        <v>4529</v>
      </c>
      <c r="B537" s="895">
        <v>57095</v>
      </c>
      <c r="C537" s="1933">
        <v>32967</v>
      </c>
      <c r="D537" s="895">
        <v>110</v>
      </c>
      <c r="E537" s="1981" t="s">
        <v>4536</v>
      </c>
      <c r="F537" s="929" t="s">
        <v>4537</v>
      </c>
      <c r="G537" s="1965">
        <v>44256</v>
      </c>
      <c r="H537" s="903">
        <v>44253</v>
      </c>
      <c r="I537" s="903">
        <v>44266</v>
      </c>
      <c r="J537" s="903">
        <v>44271</v>
      </c>
      <c r="K537" s="903" t="s">
        <v>4538</v>
      </c>
      <c r="L537" s="902">
        <v>44277</v>
      </c>
      <c r="M537" s="830">
        <v>114</v>
      </c>
      <c r="N537" s="830">
        <v>0</v>
      </c>
      <c r="O537" s="830">
        <v>4</v>
      </c>
      <c r="P537" s="830">
        <v>0</v>
      </c>
      <c r="Q537" s="903">
        <v>44330</v>
      </c>
      <c r="R537" s="902"/>
      <c r="S537" s="903" t="s">
        <v>95</v>
      </c>
      <c r="T537" s="902" t="s">
        <v>95</v>
      </c>
      <c r="U537" s="895" t="s">
        <v>509</v>
      </c>
      <c r="V537" s="1859">
        <v>32967</v>
      </c>
      <c r="W537" s="830">
        <v>56</v>
      </c>
      <c r="X537" s="830">
        <v>0</v>
      </c>
      <c r="Y537" s="902"/>
      <c r="Z537" s="1935"/>
      <c r="AA537" s="903"/>
      <c r="AB537" s="903">
        <v>44376</v>
      </c>
      <c r="AC537" s="902"/>
      <c r="AD537" s="904"/>
      <c r="AE537" s="1973" t="s">
        <v>4539</v>
      </c>
    </row>
    <row r="538" spans="1:33" s="656" customFormat="1" ht="17.25" customHeight="1" x14ac:dyDescent="0.2">
      <c r="A538" s="1978" t="s">
        <v>4529</v>
      </c>
      <c r="B538" s="895">
        <v>57095</v>
      </c>
      <c r="C538" s="1933">
        <v>32968</v>
      </c>
      <c r="D538" s="895">
        <v>111</v>
      </c>
      <c r="E538" s="1981" t="s">
        <v>4540</v>
      </c>
      <c r="F538" s="929" t="s">
        <v>4541</v>
      </c>
      <c r="G538" s="1965">
        <v>44256</v>
      </c>
      <c r="H538" s="903">
        <v>44253</v>
      </c>
      <c r="I538" s="903">
        <v>44267</v>
      </c>
      <c r="J538" s="903">
        <v>44271</v>
      </c>
      <c r="K538" s="903" t="s">
        <v>4538</v>
      </c>
      <c r="L538" s="902">
        <v>44277</v>
      </c>
      <c r="M538" s="830">
        <v>120</v>
      </c>
      <c r="N538" s="830">
        <v>0</v>
      </c>
      <c r="O538" s="830">
        <v>15</v>
      </c>
      <c r="P538" s="830">
        <v>0</v>
      </c>
      <c r="Q538" s="903">
        <v>44326</v>
      </c>
      <c r="R538" s="902"/>
      <c r="S538" s="903" t="s">
        <v>95</v>
      </c>
      <c r="T538" s="902" t="s">
        <v>95</v>
      </c>
      <c r="U538" s="895" t="s">
        <v>509</v>
      </c>
      <c r="V538" s="1859">
        <v>32968</v>
      </c>
      <c r="W538" s="830">
        <v>59</v>
      </c>
      <c r="X538" s="830">
        <v>0</v>
      </c>
      <c r="Y538" s="902"/>
      <c r="Z538" s="1935"/>
      <c r="AA538" s="903"/>
      <c r="AB538" s="903">
        <v>44376</v>
      </c>
      <c r="AC538" s="902"/>
      <c r="AD538" s="904"/>
      <c r="AE538" s="1973" t="s">
        <v>4539</v>
      </c>
    </row>
    <row r="539" spans="1:33" s="656" customFormat="1" ht="17.25" customHeight="1" x14ac:dyDescent="0.2">
      <c r="A539" s="1978" t="s">
        <v>4529</v>
      </c>
      <c r="B539" s="895">
        <v>57095</v>
      </c>
      <c r="C539" s="1933">
        <v>32969</v>
      </c>
      <c r="D539" s="895">
        <v>112</v>
      </c>
      <c r="E539" s="1981" t="s">
        <v>4542</v>
      </c>
      <c r="F539" s="929" t="s">
        <v>4543</v>
      </c>
      <c r="G539" s="1965">
        <v>44256</v>
      </c>
      <c r="H539" s="903">
        <v>44253</v>
      </c>
      <c r="I539" s="903">
        <v>44266</v>
      </c>
      <c r="J539" s="903">
        <v>44271</v>
      </c>
      <c r="K539" s="903" t="s">
        <v>4538</v>
      </c>
      <c r="L539" s="902">
        <v>44277</v>
      </c>
      <c r="M539" s="830">
        <v>135</v>
      </c>
      <c r="N539" s="830">
        <v>0</v>
      </c>
      <c r="O539" s="830">
        <v>4</v>
      </c>
      <c r="P539" s="830">
        <v>0</v>
      </c>
      <c r="Q539" s="903">
        <v>44334</v>
      </c>
      <c r="R539" s="902"/>
      <c r="S539" s="903" t="s">
        <v>95</v>
      </c>
      <c r="T539" s="902" t="s">
        <v>95</v>
      </c>
      <c r="U539" s="895" t="s">
        <v>509</v>
      </c>
      <c r="V539" s="1859">
        <v>32969</v>
      </c>
      <c r="W539" s="830">
        <v>56</v>
      </c>
      <c r="X539" s="830">
        <v>0</v>
      </c>
      <c r="Y539" s="902"/>
      <c r="Z539" s="1935"/>
      <c r="AA539" s="903"/>
      <c r="AB539" s="903">
        <v>44376</v>
      </c>
      <c r="AC539" s="902"/>
      <c r="AD539" s="904"/>
      <c r="AE539" s="1973" t="s">
        <v>4539</v>
      </c>
    </row>
    <row r="540" spans="1:33" s="656" customFormat="1" ht="17.25" customHeight="1" x14ac:dyDescent="0.2">
      <c r="A540" s="1978" t="s">
        <v>4529</v>
      </c>
      <c r="B540" s="895">
        <v>57095</v>
      </c>
      <c r="C540" s="1933">
        <v>32970</v>
      </c>
      <c r="D540" s="895">
        <v>113</v>
      </c>
      <c r="E540" s="1981" t="s">
        <v>4544</v>
      </c>
      <c r="F540" s="929" t="s">
        <v>4545</v>
      </c>
      <c r="G540" s="1965">
        <v>44256</v>
      </c>
      <c r="H540" s="903">
        <v>44253</v>
      </c>
      <c r="I540" s="903">
        <v>44266</v>
      </c>
      <c r="J540" s="903">
        <v>44271</v>
      </c>
      <c r="K540" s="903" t="s">
        <v>4538</v>
      </c>
      <c r="L540" s="902">
        <v>44277</v>
      </c>
      <c r="M540" s="830">
        <v>84</v>
      </c>
      <c r="N540" s="830">
        <v>0</v>
      </c>
      <c r="O540" s="830">
        <v>12</v>
      </c>
      <c r="P540" s="830">
        <v>0</v>
      </c>
      <c r="Q540" s="903">
        <v>44334</v>
      </c>
      <c r="R540" s="902"/>
      <c r="S540" s="903" t="s">
        <v>95</v>
      </c>
      <c r="T540" s="902" t="s">
        <v>95</v>
      </c>
      <c r="U540" s="895" t="s">
        <v>509</v>
      </c>
      <c r="V540" s="1859">
        <v>32970</v>
      </c>
      <c r="W540" s="830">
        <v>57</v>
      </c>
      <c r="X540" s="830">
        <v>0</v>
      </c>
      <c r="Y540" s="902"/>
      <c r="Z540" s="1935"/>
      <c r="AA540" s="903"/>
      <c r="AB540" s="903">
        <v>44376</v>
      </c>
      <c r="AC540" s="902"/>
      <c r="AD540" s="904"/>
      <c r="AE540" s="1973" t="s">
        <v>4539</v>
      </c>
    </row>
    <row r="541" spans="1:33" s="656" customFormat="1" ht="19.5" customHeight="1" x14ac:dyDescent="0.2">
      <c r="A541" s="1978" t="s">
        <v>4529</v>
      </c>
      <c r="B541" s="895">
        <v>57095</v>
      </c>
      <c r="C541" s="1933">
        <v>32971</v>
      </c>
      <c r="D541" s="895">
        <v>114</v>
      </c>
      <c r="E541" s="1981" t="s">
        <v>4546</v>
      </c>
      <c r="F541" s="929" t="s">
        <v>4547</v>
      </c>
      <c r="G541" s="1965">
        <v>44256</v>
      </c>
      <c r="H541" s="903">
        <v>44253</v>
      </c>
      <c r="I541" s="903">
        <v>44270</v>
      </c>
      <c r="J541" s="903">
        <v>44278</v>
      </c>
      <c r="K541" s="903" t="s">
        <v>4548</v>
      </c>
      <c r="L541" s="902">
        <v>44284</v>
      </c>
      <c r="M541" s="830">
        <v>117</v>
      </c>
      <c r="N541" s="830">
        <v>0</v>
      </c>
      <c r="O541" s="830">
        <v>12</v>
      </c>
      <c r="P541" s="830">
        <v>0</v>
      </c>
      <c r="Q541" s="903">
        <v>44344</v>
      </c>
      <c r="R541" s="902"/>
      <c r="S541" s="903" t="s">
        <v>95</v>
      </c>
      <c r="T541" s="902" t="s">
        <v>95</v>
      </c>
      <c r="U541" s="895" t="s">
        <v>509</v>
      </c>
      <c r="V541" s="1859">
        <v>32971</v>
      </c>
      <c r="W541" s="830">
        <v>60</v>
      </c>
      <c r="X541" s="830">
        <v>0</v>
      </c>
      <c r="Y541" s="902"/>
      <c r="Z541" s="1935"/>
      <c r="AA541" s="903"/>
      <c r="AB541" s="903">
        <v>44376</v>
      </c>
      <c r="AC541" s="902"/>
      <c r="AD541" s="904"/>
      <c r="AE541" s="1973" t="s">
        <v>4549</v>
      </c>
    </row>
    <row r="542" spans="1:33" s="656" customFormat="1" ht="17.25" customHeight="1" x14ac:dyDescent="0.2">
      <c r="A542" s="1978" t="s">
        <v>4529</v>
      </c>
      <c r="B542" s="895">
        <v>57095</v>
      </c>
      <c r="C542" s="1933">
        <v>32972</v>
      </c>
      <c r="D542" s="895">
        <v>121</v>
      </c>
      <c r="E542" s="1981" t="s">
        <v>4550</v>
      </c>
      <c r="F542" s="929" t="s">
        <v>4551</v>
      </c>
      <c r="G542" s="1965">
        <v>44256</v>
      </c>
      <c r="H542" s="903">
        <v>44253</v>
      </c>
      <c r="I542" s="903">
        <v>44273</v>
      </c>
      <c r="J542" s="903">
        <v>44277</v>
      </c>
      <c r="K542" s="903" t="s">
        <v>4552</v>
      </c>
      <c r="L542" s="902">
        <v>44284</v>
      </c>
      <c r="M542" s="830">
        <v>106</v>
      </c>
      <c r="N542" s="830">
        <v>0</v>
      </c>
      <c r="O542" s="830">
        <v>3</v>
      </c>
      <c r="P542" s="830">
        <v>0</v>
      </c>
      <c r="Q542" s="903">
        <v>44344</v>
      </c>
      <c r="R542" s="902"/>
      <c r="S542" s="903" t="s">
        <v>95</v>
      </c>
      <c r="T542" s="902" t="s">
        <v>95</v>
      </c>
      <c r="U542" s="895" t="s">
        <v>509</v>
      </c>
      <c r="V542" s="1859">
        <v>32972</v>
      </c>
      <c r="W542" s="830">
        <v>58</v>
      </c>
      <c r="X542" s="830">
        <v>0</v>
      </c>
      <c r="Y542" s="902"/>
      <c r="Z542" s="1935"/>
      <c r="AA542" s="903"/>
      <c r="AB542" s="903">
        <v>44376</v>
      </c>
      <c r="AC542" s="902"/>
      <c r="AD542" s="904"/>
      <c r="AE542" s="1973"/>
    </row>
    <row r="543" spans="1:33" s="656" customFormat="1" ht="17.25" customHeight="1" x14ac:dyDescent="0.2">
      <c r="A543" s="1978" t="s">
        <v>4529</v>
      </c>
      <c r="B543" s="895">
        <v>57095</v>
      </c>
      <c r="C543" s="1933">
        <v>32973</v>
      </c>
      <c r="D543" s="895">
        <v>115</v>
      </c>
      <c r="E543" s="1981" t="s">
        <v>4553</v>
      </c>
      <c r="F543" s="929" t="s">
        <v>4554</v>
      </c>
      <c r="G543" s="1965">
        <v>44265</v>
      </c>
      <c r="H543" s="903">
        <v>44265</v>
      </c>
      <c r="I543" s="903">
        <v>44277</v>
      </c>
      <c r="J543" s="903">
        <v>44278</v>
      </c>
      <c r="K543" s="903" t="s">
        <v>4548</v>
      </c>
      <c r="L543" s="902">
        <v>44284</v>
      </c>
      <c r="M543" s="830">
        <v>50</v>
      </c>
      <c r="N543" s="830">
        <v>0</v>
      </c>
      <c r="O543" s="830">
        <v>21</v>
      </c>
      <c r="P543" s="830">
        <v>0</v>
      </c>
      <c r="Q543" s="903">
        <v>44344</v>
      </c>
      <c r="R543" s="902"/>
      <c r="S543" s="903" t="s">
        <v>95</v>
      </c>
      <c r="T543" s="902" t="s">
        <v>95</v>
      </c>
      <c r="U543" s="895" t="s">
        <v>509</v>
      </c>
      <c r="V543" s="1859">
        <v>32973</v>
      </c>
      <c r="W543" s="830">
        <v>46</v>
      </c>
      <c r="X543" s="830">
        <v>0</v>
      </c>
      <c r="Y543" s="902"/>
      <c r="Z543" s="1935"/>
      <c r="AA543" s="903"/>
      <c r="AB543" s="903">
        <v>44376</v>
      </c>
      <c r="AC543" s="902"/>
      <c r="AD543" s="904"/>
      <c r="AE543" s="1973" t="s">
        <v>4555</v>
      </c>
    </row>
    <row r="544" spans="1:33" s="656" customFormat="1" ht="17.25" customHeight="1" x14ac:dyDescent="0.2">
      <c r="A544" s="1978" t="s">
        <v>4529</v>
      </c>
      <c r="B544" s="895">
        <v>57095</v>
      </c>
      <c r="C544" s="1933">
        <v>32974</v>
      </c>
      <c r="D544" s="895">
        <v>116</v>
      </c>
      <c r="E544" s="1981" t="s">
        <v>4556</v>
      </c>
      <c r="F544" s="929" t="s">
        <v>934</v>
      </c>
      <c r="G544" s="1965">
        <v>44265</v>
      </c>
      <c r="H544" s="903">
        <v>44265</v>
      </c>
      <c r="I544" s="903">
        <v>44266</v>
      </c>
      <c r="J544" s="903">
        <v>44277</v>
      </c>
      <c r="K544" s="903" t="s">
        <v>4500</v>
      </c>
      <c r="L544" s="902">
        <v>44284</v>
      </c>
      <c r="M544" s="830">
        <v>32</v>
      </c>
      <c r="N544" s="830">
        <v>0</v>
      </c>
      <c r="O544" s="830">
        <v>5</v>
      </c>
      <c r="P544" s="830">
        <v>0</v>
      </c>
      <c r="Q544" s="903">
        <v>44326</v>
      </c>
      <c r="R544" s="902"/>
      <c r="S544" s="903" t="s">
        <v>95</v>
      </c>
      <c r="T544" s="902" t="s">
        <v>95</v>
      </c>
      <c r="U544" s="895" t="s">
        <v>509</v>
      </c>
      <c r="V544" s="1859">
        <v>32974</v>
      </c>
      <c r="W544" s="830">
        <v>48</v>
      </c>
      <c r="X544" s="830">
        <v>0</v>
      </c>
      <c r="Y544" s="902"/>
      <c r="Z544" s="1935"/>
      <c r="AA544" s="903"/>
      <c r="AB544" s="903">
        <v>44376</v>
      </c>
      <c r="AC544" s="902"/>
      <c r="AD544" s="904"/>
      <c r="AE544" s="1973" t="s">
        <v>4557</v>
      </c>
    </row>
    <row r="545" spans="1:33" s="656" customFormat="1" ht="17.25" customHeight="1" x14ac:dyDescent="0.2">
      <c r="A545" s="1978" t="s">
        <v>4529</v>
      </c>
      <c r="B545" s="895">
        <v>57095</v>
      </c>
      <c r="C545" s="1933">
        <v>32975</v>
      </c>
      <c r="D545" s="895">
        <v>117</v>
      </c>
      <c r="E545" s="1981" t="s">
        <v>4558</v>
      </c>
      <c r="F545" s="929" t="s">
        <v>4559</v>
      </c>
      <c r="G545" s="1965">
        <v>44265</v>
      </c>
      <c r="H545" s="903">
        <v>44265</v>
      </c>
      <c r="I545" s="903">
        <v>44274</v>
      </c>
      <c r="J545" s="903">
        <v>44278</v>
      </c>
      <c r="K545" s="903" t="s">
        <v>4548</v>
      </c>
      <c r="L545" s="902">
        <v>44284</v>
      </c>
      <c r="M545" s="830">
        <v>54</v>
      </c>
      <c r="N545" s="830">
        <v>0</v>
      </c>
      <c r="O545" s="830">
        <v>19</v>
      </c>
      <c r="P545" s="830">
        <v>0</v>
      </c>
      <c r="Q545" s="903">
        <v>44344</v>
      </c>
      <c r="R545" s="902"/>
      <c r="S545" s="903" t="s">
        <v>95</v>
      </c>
      <c r="T545" s="902" t="s">
        <v>95</v>
      </c>
      <c r="U545" s="895" t="s">
        <v>509</v>
      </c>
      <c r="V545" s="1859">
        <v>32975</v>
      </c>
      <c r="W545" s="830">
        <v>44</v>
      </c>
      <c r="X545" s="830">
        <v>0</v>
      </c>
      <c r="Y545" s="902"/>
      <c r="Z545" s="1935"/>
      <c r="AA545" s="903"/>
      <c r="AB545" s="903">
        <v>44376</v>
      </c>
      <c r="AC545" s="902"/>
      <c r="AD545" s="904"/>
      <c r="AE545" s="1973"/>
    </row>
    <row r="546" spans="1:33" s="656" customFormat="1" ht="17.25" customHeight="1" x14ac:dyDescent="0.2">
      <c r="A546" s="1978" t="s">
        <v>4529</v>
      </c>
      <c r="B546" s="895">
        <v>57095</v>
      </c>
      <c r="C546" s="1933">
        <v>32976</v>
      </c>
      <c r="D546" s="895">
        <v>118</v>
      </c>
      <c r="E546" s="1981" t="s">
        <v>4560</v>
      </c>
      <c r="F546" s="929" t="s">
        <v>4561</v>
      </c>
      <c r="G546" s="1965">
        <v>44265</v>
      </c>
      <c r="H546" s="903">
        <v>44265</v>
      </c>
      <c r="I546" s="903">
        <v>44270</v>
      </c>
      <c r="J546" s="903">
        <v>44277</v>
      </c>
      <c r="K546" s="903" t="s">
        <v>4500</v>
      </c>
      <c r="L546" s="902">
        <v>44284</v>
      </c>
      <c r="M546" s="830">
        <v>36</v>
      </c>
      <c r="N546" s="830">
        <v>0</v>
      </c>
      <c r="O546" s="830">
        <v>3</v>
      </c>
      <c r="P546" s="830">
        <v>0</v>
      </c>
      <c r="Q546" s="903">
        <v>44337</v>
      </c>
      <c r="R546" s="902"/>
      <c r="S546" s="903" t="s">
        <v>95</v>
      </c>
      <c r="T546" s="902" t="s">
        <v>95</v>
      </c>
      <c r="U546" s="895" t="s">
        <v>509</v>
      </c>
      <c r="V546" s="1859">
        <v>32976</v>
      </c>
      <c r="W546" s="830">
        <v>51</v>
      </c>
      <c r="X546" s="830">
        <v>0</v>
      </c>
      <c r="Y546" s="902"/>
      <c r="Z546" s="1935"/>
      <c r="AA546" s="903"/>
      <c r="AB546" s="903">
        <v>44376</v>
      </c>
      <c r="AC546" s="902"/>
      <c r="AD546" s="904"/>
      <c r="AE546" s="1973" t="s">
        <v>4562</v>
      </c>
    </row>
    <row r="547" spans="1:33" s="656" customFormat="1" ht="17.25" customHeight="1" x14ac:dyDescent="0.2">
      <c r="A547" s="1978" t="s">
        <v>4529</v>
      </c>
      <c r="B547" s="895">
        <v>57095</v>
      </c>
      <c r="C547" s="1938">
        <v>32977</v>
      </c>
      <c r="D547" s="895">
        <v>130</v>
      </c>
      <c r="E547" s="1981" t="s">
        <v>4563</v>
      </c>
      <c r="F547" s="929" t="s">
        <v>74</v>
      </c>
      <c r="G547" s="1965">
        <v>44265</v>
      </c>
      <c r="H547" s="903">
        <v>44265</v>
      </c>
      <c r="I547" s="903" t="s">
        <v>93</v>
      </c>
      <c r="J547" s="903" t="s">
        <v>93</v>
      </c>
      <c r="K547" s="903" t="s">
        <v>93</v>
      </c>
      <c r="L547" s="903" t="s">
        <v>93</v>
      </c>
      <c r="M547" s="830">
        <v>0</v>
      </c>
      <c r="N547" s="830">
        <v>0</v>
      </c>
      <c r="O547" s="830">
        <v>0</v>
      </c>
      <c r="P547" s="830">
        <v>0</v>
      </c>
      <c r="Q547" s="903"/>
      <c r="R547" s="902"/>
      <c r="S547" s="903" t="s">
        <v>93</v>
      </c>
      <c r="T547" s="903" t="s">
        <v>93</v>
      </c>
      <c r="U547" s="903" t="s">
        <v>93</v>
      </c>
      <c r="V547" s="903" t="s">
        <v>93</v>
      </c>
      <c r="W547" s="830">
        <v>0</v>
      </c>
      <c r="X547" s="830">
        <v>0</v>
      </c>
      <c r="Y547" s="902"/>
      <c r="Z547" s="1935"/>
      <c r="AA547" s="903"/>
      <c r="AB547" s="903">
        <v>44376</v>
      </c>
      <c r="AC547" s="902"/>
      <c r="AD547" s="904"/>
      <c r="AE547" s="1973"/>
    </row>
    <row r="548" spans="1:33" s="656" customFormat="1" ht="17.25" customHeight="1" x14ac:dyDescent="0.2">
      <c r="A548" s="1978" t="s">
        <v>4529</v>
      </c>
      <c r="B548" s="895">
        <v>57095</v>
      </c>
      <c r="C548" s="1938">
        <v>32978</v>
      </c>
      <c r="D548" s="895" t="s">
        <v>1705</v>
      </c>
      <c r="E548" s="1981" t="s">
        <v>4564</v>
      </c>
      <c r="F548" s="929" t="s">
        <v>4565</v>
      </c>
      <c r="G548" s="1965">
        <v>44256</v>
      </c>
      <c r="H548" s="903">
        <v>44246</v>
      </c>
      <c r="I548" s="903">
        <v>44266</v>
      </c>
      <c r="J548" s="903" t="s">
        <v>93</v>
      </c>
      <c r="K548" s="903" t="s">
        <v>93</v>
      </c>
      <c r="L548" s="903" t="s">
        <v>93</v>
      </c>
      <c r="M548" s="830">
        <v>0</v>
      </c>
      <c r="N548" s="830">
        <v>0</v>
      </c>
      <c r="O548" s="830">
        <v>0</v>
      </c>
      <c r="P548" s="830">
        <v>0</v>
      </c>
      <c r="Q548" s="903"/>
      <c r="R548" s="902"/>
      <c r="S548" s="903" t="s">
        <v>93</v>
      </c>
      <c r="T548" s="903" t="s">
        <v>93</v>
      </c>
      <c r="U548" s="903" t="s">
        <v>93</v>
      </c>
      <c r="V548" s="903" t="s">
        <v>93</v>
      </c>
      <c r="W548" s="830">
        <v>0</v>
      </c>
      <c r="X548" s="830">
        <v>0</v>
      </c>
      <c r="Y548" s="902"/>
      <c r="Z548" s="1935"/>
      <c r="AA548" s="903"/>
      <c r="AB548" s="903">
        <v>44376</v>
      </c>
      <c r="AC548" s="902"/>
      <c r="AD548" s="904"/>
      <c r="AE548" s="1973"/>
    </row>
    <row r="549" spans="1:33" s="656" customFormat="1" ht="17.25" customHeight="1" x14ac:dyDescent="0.25">
      <c r="A549" s="1978" t="s">
        <v>4529</v>
      </c>
      <c r="B549" s="895">
        <v>57095</v>
      </c>
      <c r="C549" s="1938">
        <v>32979</v>
      </c>
      <c r="D549" s="895">
        <v>107</v>
      </c>
      <c r="E549" s="1981" t="s">
        <v>4566</v>
      </c>
      <c r="F549" s="929" t="s">
        <v>4567</v>
      </c>
      <c r="G549" s="1965">
        <v>44260</v>
      </c>
      <c r="H549" s="903">
        <v>44260</v>
      </c>
      <c r="I549" s="903">
        <v>44288</v>
      </c>
      <c r="J549" s="903">
        <v>44362</v>
      </c>
      <c r="K549" s="903" t="s">
        <v>4568</v>
      </c>
      <c r="L549" s="902">
        <v>44363</v>
      </c>
      <c r="M549" s="830">
        <v>56</v>
      </c>
      <c r="N549" s="830">
        <v>0</v>
      </c>
      <c r="O549" s="830">
        <v>1.5</v>
      </c>
      <c r="P549" s="830">
        <v>1.5</v>
      </c>
      <c r="Q549" s="903">
        <v>44373</v>
      </c>
      <c r="R549" s="902"/>
      <c r="S549" s="903" t="s">
        <v>95</v>
      </c>
      <c r="T549" s="902"/>
      <c r="U549" s="895" t="s">
        <v>509</v>
      </c>
      <c r="V549" s="56">
        <v>32979</v>
      </c>
      <c r="W549" s="830">
        <v>18</v>
      </c>
      <c r="X549" s="830">
        <v>0</v>
      </c>
      <c r="Y549" s="902"/>
      <c r="Z549" s="1935"/>
      <c r="AA549" s="903"/>
      <c r="AB549" s="903">
        <v>44376</v>
      </c>
      <c r="AC549" s="902"/>
      <c r="AD549" s="904"/>
      <c r="AE549" s="1973"/>
    </row>
    <row r="550" spans="1:33" s="656" customFormat="1" ht="17.25" customHeight="1" x14ac:dyDescent="0.2">
      <c r="A550" s="1880"/>
      <c r="B550" s="895"/>
      <c r="C550" s="1938"/>
      <c r="D550" s="895"/>
      <c r="E550" s="895"/>
      <c r="F550" s="895"/>
      <c r="G550" s="895"/>
      <c r="H550" s="895"/>
      <c r="I550" s="895"/>
      <c r="J550" s="895"/>
      <c r="K550" s="895"/>
      <c r="L550" s="895"/>
      <c r="M550" s="830">
        <f>SUM(M535:M549)</f>
        <v>1817</v>
      </c>
      <c r="N550" s="830">
        <f>SUM(N535:N549)</f>
        <v>0</v>
      </c>
      <c r="O550" s="830">
        <f>SUM(O535:O549)</f>
        <v>467.5</v>
      </c>
      <c r="P550" s="830">
        <f>SUM(P535:P549)</f>
        <v>1.5</v>
      </c>
      <c r="Q550" s="895"/>
      <c r="R550" s="895"/>
      <c r="S550" s="895"/>
      <c r="T550" s="895"/>
      <c r="U550" s="895"/>
      <c r="V550" s="895"/>
      <c r="W550" s="830">
        <f>SUM(W535:W549)</f>
        <v>1793</v>
      </c>
      <c r="X550" s="830">
        <f>SUM(X535:X549)</f>
        <v>0</v>
      </c>
      <c r="Y550" s="902"/>
      <c r="Z550" s="1935"/>
      <c r="AA550" s="903"/>
      <c r="AB550" s="902"/>
      <c r="AC550" s="902"/>
      <c r="AD550" s="904"/>
      <c r="AE550" s="1973"/>
    </row>
    <row r="551" spans="1:33" x14ac:dyDescent="0.25">
      <c r="A551" s="1929" t="s">
        <v>4165</v>
      </c>
      <c r="B551" s="895">
        <v>58396</v>
      </c>
      <c r="C551" s="1933">
        <v>33741</v>
      </c>
      <c r="D551" s="904">
        <v>101</v>
      </c>
      <c r="E551" s="1981" t="s">
        <v>4569</v>
      </c>
      <c r="F551" s="929" t="s">
        <v>289</v>
      </c>
      <c r="G551" s="1965">
        <v>44378</v>
      </c>
      <c r="H551" s="903">
        <v>44365</v>
      </c>
      <c r="I551" s="903">
        <v>44365</v>
      </c>
      <c r="J551" s="903">
        <v>44369</v>
      </c>
      <c r="K551" s="903" t="s">
        <v>4570</v>
      </c>
      <c r="L551" s="902">
        <v>44371</v>
      </c>
      <c r="M551" s="830">
        <v>33</v>
      </c>
      <c r="N551" s="830">
        <v>0</v>
      </c>
      <c r="O551" s="830">
        <v>4</v>
      </c>
      <c r="P551" s="830">
        <v>0</v>
      </c>
      <c r="Q551" s="903">
        <v>44393</v>
      </c>
      <c r="R551" s="902"/>
      <c r="S551" s="903"/>
      <c r="T551" s="902"/>
      <c r="U551" s="895" t="s">
        <v>509</v>
      </c>
      <c r="V551" s="1859">
        <v>33741</v>
      </c>
      <c r="W551" s="830">
        <v>55</v>
      </c>
      <c r="X551" s="830">
        <v>0</v>
      </c>
      <c r="Y551" s="902"/>
      <c r="Z551" s="1935"/>
      <c r="AA551" s="903"/>
      <c r="AB551" s="902">
        <v>44408</v>
      </c>
      <c r="AC551" s="902"/>
      <c r="AD551" s="904"/>
      <c r="AE551" s="1973"/>
      <c r="AF551" s="656"/>
      <c r="AG551" s="656"/>
    </row>
    <row r="552" spans="1:33" s="656" customFormat="1" ht="17.25" customHeigh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 s="786" customFormat="1" ht="21.75" customHeight="1" x14ac:dyDescent="0.2">
      <c r="A553" s="1993" t="s">
        <v>4571</v>
      </c>
      <c r="B553" s="895">
        <v>59151</v>
      </c>
      <c r="C553" s="2118">
        <v>34222</v>
      </c>
      <c r="D553" s="904">
        <v>101</v>
      </c>
      <c r="E553" s="1981" t="s">
        <v>4572</v>
      </c>
      <c r="F553" s="929" t="s">
        <v>4573</v>
      </c>
      <c r="G553" s="1965">
        <v>44474</v>
      </c>
      <c r="H553" s="903">
        <v>44474</v>
      </c>
      <c r="I553" s="903">
        <v>44466</v>
      </c>
      <c r="J553" s="903">
        <v>44474</v>
      </c>
      <c r="K553" s="903" t="s">
        <v>4574</v>
      </c>
      <c r="L553" s="902">
        <v>44477</v>
      </c>
      <c r="M553" s="830">
        <v>36</v>
      </c>
      <c r="N553" s="830">
        <v>0</v>
      </c>
      <c r="O553" s="830">
        <v>28</v>
      </c>
      <c r="P553" s="830">
        <v>0</v>
      </c>
      <c r="Q553" s="903">
        <v>44490</v>
      </c>
      <c r="R553" s="902"/>
      <c r="S553" s="903" t="s">
        <v>95</v>
      </c>
      <c r="T553" s="902" t="s">
        <v>95</v>
      </c>
      <c r="U553" s="895" t="s">
        <v>509</v>
      </c>
      <c r="V553" s="1859">
        <v>34222</v>
      </c>
      <c r="W553" s="830">
        <v>52</v>
      </c>
      <c r="X553" s="830">
        <v>0</v>
      </c>
      <c r="Y553" s="902"/>
      <c r="Z553" s="1935"/>
      <c r="AA553" s="903"/>
      <c r="AB553" s="903">
        <v>44498</v>
      </c>
      <c r="AC553" s="902"/>
      <c r="AD553" s="904"/>
      <c r="AE553" s="1973"/>
      <c r="AF553" s="656"/>
      <c r="AG553" s="656"/>
    </row>
    <row r="554" spans="1:33" s="786" customFormat="1" ht="21.75" customHeight="1" x14ac:dyDescent="0.2">
      <c r="B554" s="715"/>
      <c r="C554" s="721"/>
      <c r="D554" s="720"/>
      <c r="E554" s="720"/>
      <c r="F554" s="722"/>
      <c r="G554" s="723"/>
      <c r="H554" s="716"/>
      <c r="I554" s="716"/>
      <c r="J554" s="716"/>
      <c r="K554" s="716"/>
      <c r="L554" s="719"/>
      <c r="M554" s="724"/>
      <c r="N554" s="724"/>
      <c r="O554" s="724"/>
      <c r="P554" s="750"/>
      <c r="Q554" s="717"/>
      <c r="R554" s="718"/>
      <c r="S554" s="717"/>
      <c r="T554" s="718"/>
      <c r="U554" s="715"/>
      <c r="V554" s="715"/>
      <c r="W554" s="724"/>
      <c r="X554" s="715"/>
      <c r="Y554" s="719"/>
      <c r="Z554" s="725"/>
      <c r="AA554" s="716"/>
      <c r="AB554" s="719"/>
      <c r="AC554" s="718"/>
      <c r="AD554" s="720"/>
      <c r="AE554" s="785"/>
    </row>
    <row r="555" spans="1:33" s="656" customFormat="1" ht="16.5" customHeight="1" x14ac:dyDescent="0.2">
      <c r="A555" s="786"/>
      <c r="B555" s="715"/>
      <c r="C555" s="721"/>
      <c r="D555" s="720"/>
      <c r="E555" s="720"/>
      <c r="F555" s="722"/>
      <c r="G555" s="723"/>
      <c r="H555" s="716"/>
      <c r="I555" s="716"/>
      <c r="J555" s="716"/>
      <c r="K555" s="716"/>
      <c r="L555" s="719"/>
      <c r="M555" s="794"/>
      <c r="N555" s="794"/>
      <c r="O555" s="794"/>
      <c r="P555" s="794"/>
      <c r="Q555" s="717"/>
      <c r="R555" s="718"/>
      <c r="S555" s="717"/>
      <c r="T555" s="718"/>
      <c r="U555" s="715"/>
      <c r="V555" s="715"/>
      <c r="W555" s="794"/>
      <c r="X555" s="794"/>
      <c r="Y555" s="719"/>
      <c r="Z555" s="725"/>
      <c r="AA555" s="716"/>
      <c r="AB555" s="719"/>
      <c r="AC555" s="718"/>
      <c r="AD555" s="720"/>
      <c r="AE555" s="785"/>
      <c r="AF555" s="786"/>
      <c r="AG555" s="786"/>
    </row>
    <row r="556" spans="1:33" s="656" customFormat="1" ht="16.5" customHeight="1" x14ac:dyDescent="0.2">
      <c r="A556" s="1991" t="s">
        <v>4575</v>
      </c>
      <c r="B556" s="895">
        <v>58733</v>
      </c>
      <c r="C556" s="1933">
        <v>33911</v>
      </c>
      <c r="D556" s="904">
        <v>101</v>
      </c>
      <c r="E556" s="895" t="s">
        <v>4576</v>
      </c>
      <c r="F556" s="895" t="s">
        <v>685</v>
      </c>
      <c r="G556" s="1986">
        <v>44449</v>
      </c>
      <c r="H556" s="1975">
        <v>44442</v>
      </c>
      <c r="I556" s="1975">
        <v>44442</v>
      </c>
      <c r="J556" s="1975">
        <v>44450</v>
      </c>
      <c r="K556" s="895" t="s">
        <v>4577</v>
      </c>
      <c r="L556" s="1975"/>
      <c r="M556" s="895">
        <v>35</v>
      </c>
      <c r="N556" s="895">
        <v>0</v>
      </c>
      <c r="O556" s="895">
        <v>4</v>
      </c>
      <c r="P556" s="895">
        <v>0</v>
      </c>
      <c r="Q556" s="1975">
        <v>44481</v>
      </c>
      <c r="R556" s="895"/>
      <c r="S556" s="895" t="s">
        <v>95</v>
      </c>
      <c r="T556" s="895" t="s">
        <v>95</v>
      </c>
      <c r="U556" s="895" t="s">
        <v>95</v>
      </c>
      <c r="V556" s="1862">
        <v>33911</v>
      </c>
      <c r="W556" s="895">
        <v>55</v>
      </c>
      <c r="X556" s="895">
        <v>20</v>
      </c>
      <c r="Y556" s="902">
        <v>44491</v>
      </c>
      <c r="Z556" s="1935"/>
      <c r="AA556" s="903">
        <v>44495</v>
      </c>
      <c r="AB556" s="902">
        <v>44498</v>
      </c>
      <c r="AC556" s="902"/>
      <c r="AD556" s="904"/>
      <c r="AE556" s="1973"/>
    </row>
    <row r="557" spans="1:33" s="656" customFormat="1" ht="16.5" customHeight="1" x14ac:dyDescent="0.2">
      <c r="A557" s="1991" t="s">
        <v>4575</v>
      </c>
      <c r="B557" s="895">
        <v>58733</v>
      </c>
      <c r="C557" s="1933">
        <v>33912</v>
      </c>
      <c r="D557" s="904">
        <v>102</v>
      </c>
      <c r="E557" s="895" t="s">
        <v>4578</v>
      </c>
      <c r="F557" s="895" t="s">
        <v>685</v>
      </c>
      <c r="G557" s="1986">
        <v>44449</v>
      </c>
      <c r="H557" s="1975">
        <v>44442</v>
      </c>
      <c r="I557" s="1975">
        <v>44442</v>
      </c>
      <c r="J557" s="1975">
        <v>44450</v>
      </c>
      <c r="K557" s="895" t="s">
        <v>4577</v>
      </c>
      <c r="L557" s="1975"/>
      <c r="M557" s="895">
        <v>45</v>
      </c>
      <c r="N557" s="895">
        <v>0</v>
      </c>
      <c r="O557" s="895">
        <v>11</v>
      </c>
      <c r="P557" s="895">
        <v>0</v>
      </c>
      <c r="Q557" s="1975">
        <v>44481</v>
      </c>
      <c r="R557" s="895"/>
      <c r="S557" s="895" t="s">
        <v>95</v>
      </c>
      <c r="T557" s="895" t="s">
        <v>95</v>
      </c>
      <c r="U557" s="895" t="s">
        <v>95</v>
      </c>
      <c r="V557" s="1862">
        <v>33912</v>
      </c>
      <c r="W557" s="895">
        <v>61</v>
      </c>
      <c r="X557" s="895">
        <v>26</v>
      </c>
      <c r="Y557" s="902">
        <v>44491</v>
      </c>
      <c r="Z557" s="1935"/>
      <c r="AA557" s="903">
        <v>44495</v>
      </c>
      <c r="AB557" s="902">
        <v>44498</v>
      </c>
      <c r="AC557" s="902"/>
      <c r="AD557" s="904"/>
      <c r="AE557" s="1973"/>
    </row>
    <row r="558" spans="1:33" s="656" customFormat="1" ht="16.5" customHeight="1" x14ac:dyDescent="0.2">
      <c r="A558" s="1991" t="s">
        <v>4575</v>
      </c>
      <c r="B558" s="895">
        <v>58733</v>
      </c>
      <c r="C558" s="1933">
        <v>33913</v>
      </c>
      <c r="D558" s="904">
        <v>103</v>
      </c>
      <c r="E558" s="895" t="s">
        <v>4579</v>
      </c>
      <c r="F558" s="895" t="s">
        <v>4580</v>
      </c>
      <c r="G558" s="1986">
        <v>44449</v>
      </c>
      <c r="H558" s="1975">
        <v>44446</v>
      </c>
      <c r="I558" s="1975">
        <v>44446</v>
      </c>
      <c r="J558" s="1975">
        <v>44450</v>
      </c>
      <c r="K558" s="895" t="s">
        <v>4577</v>
      </c>
      <c r="L558" s="1975"/>
      <c r="M558" s="895">
        <v>40</v>
      </c>
      <c r="N558" s="895">
        <v>0</v>
      </c>
      <c r="O558" s="895">
        <v>4</v>
      </c>
      <c r="P558" s="895">
        <v>0</v>
      </c>
      <c r="Q558" s="1975">
        <v>44481</v>
      </c>
      <c r="R558" s="895"/>
      <c r="S558" s="895" t="s">
        <v>95</v>
      </c>
      <c r="T558" s="895" t="s">
        <v>95</v>
      </c>
      <c r="U558" s="895" t="s">
        <v>95</v>
      </c>
      <c r="V558" s="1862">
        <v>33913</v>
      </c>
      <c r="W558" s="895">
        <v>66</v>
      </c>
      <c r="X558" s="895">
        <v>19</v>
      </c>
      <c r="Y558" s="902">
        <v>44491</v>
      </c>
      <c r="Z558" s="1935"/>
      <c r="AA558" s="903">
        <v>44495</v>
      </c>
      <c r="AB558" s="902">
        <v>44498</v>
      </c>
      <c r="AC558" s="902"/>
      <c r="AD558" s="904"/>
      <c r="AE558" s="1973"/>
    </row>
    <row r="559" spans="1:33" s="656" customFormat="1" ht="16.5" customHeight="1" x14ac:dyDescent="0.2">
      <c r="A559" s="1991" t="s">
        <v>4575</v>
      </c>
      <c r="B559" s="895">
        <v>58733</v>
      </c>
      <c r="C559" s="1933">
        <v>33914</v>
      </c>
      <c r="D559" s="904">
        <v>104</v>
      </c>
      <c r="E559" s="895" t="s">
        <v>4581</v>
      </c>
      <c r="F559" s="895" t="s">
        <v>4582</v>
      </c>
      <c r="G559" s="1986">
        <v>44449</v>
      </c>
      <c r="H559" s="1975">
        <v>44446</v>
      </c>
      <c r="I559" s="1975">
        <v>44446</v>
      </c>
      <c r="J559" s="1975">
        <v>44450</v>
      </c>
      <c r="K559" s="895" t="s">
        <v>4577</v>
      </c>
      <c r="L559" s="1975"/>
      <c r="M559" s="895">
        <v>76</v>
      </c>
      <c r="N559" s="895">
        <v>0</v>
      </c>
      <c r="O559" s="895">
        <v>9</v>
      </c>
      <c r="P559" s="895">
        <v>0</v>
      </c>
      <c r="Q559" s="1975">
        <v>44481</v>
      </c>
      <c r="R559" s="895"/>
      <c r="S559" s="895" t="s">
        <v>95</v>
      </c>
      <c r="T559" s="895" t="s">
        <v>95</v>
      </c>
      <c r="U559" s="895" t="s">
        <v>95</v>
      </c>
      <c r="V559" s="1862">
        <v>33914</v>
      </c>
      <c r="W559" s="895">
        <v>81</v>
      </c>
      <c r="X559" s="895">
        <v>29</v>
      </c>
      <c r="Y559" s="902">
        <v>44491</v>
      </c>
      <c r="Z559" s="1935"/>
      <c r="AA559" s="903">
        <v>44495</v>
      </c>
      <c r="AB559" s="902">
        <v>44498</v>
      </c>
      <c r="AC559" s="902"/>
      <c r="AD559" s="904"/>
      <c r="AE559" s="1973"/>
    </row>
    <row r="560" spans="1:33" s="656" customFormat="1" ht="16.5" customHeight="1" x14ac:dyDescent="0.2">
      <c r="A560" s="1991" t="s">
        <v>4575</v>
      </c>
      <c r="B560" s="895">
        <v>58733</v>
      </c>
      <c r="C560" s="1933">
        <v>33915</v>
      </c>
      <c r="D560" s="904">
        <v>105</v>
      </c>
      <c r="E560" s="895" t="s">
        <v>4583</v>
      </c>
      <c r="F560" s="895" t="s">
        <v>696</v>
      </c>
      <c r="G560" s="1986">
        <v>44449</v>
      </c>
      <c r="H560" s="1975">
        <v>44446</v>
      </c>
      <c r="I560" s="1975">
        <v>44446</v>
      </c>
      <c r="J560" s="1975">
        <v>44450</v>
      </c>
      <c r="K560" s="895" t="s">
        <v>4577</v>
      </c>
      <c r="L560" s="1975"/>
      <c r="M560" s="895">
        <v>44</v>
      </c>
      <c r="N560" s="895">
        <v>0</v>
      </c>
      <c r="O560" s="895">
        <v>12</v>
      </c>
      <c r="P560" s="895">
        <v>0</v>
      </c>
      <c r="Q560" s="1975">
        <v>44481</v>
      </c>
      <c r="R560" s="895"/>
      <c r="S560" s="895" t="s">
        <v>95</v>
      </c>
      <c r="T560" s="895" t="s">
        <v>95</v>
      </c>
      <c r="U560" s="895" t="s">
        <v>95</v>
      </c>
      <c r="V560" s="1862">
        <v>33915</v>
      </c>
      <c r="W560" s="895">
        <v>53</v>
      </c>
      <c r="X560" s="895">
        <v>10</v>
      </c>
      <c r="Y560" s="902">
        <v>44491</v>
      </c>
      <c r="Z560" s="1935"/>
      <c r="AA560" s="903">
        <v>44495</v>
      </c>
      <c r="AB560" s="902">
        <v>44498</v>
      </c>
      <c r="AC560" s="902"/>
      <c r="AD560" s="904"/>
      <c r="AE560" s="1973"/>
    </row>
    <row r="561" spans="1:33" s="656" customFormat="1" ht="16.5" customHeight="1" x14ac:dyDescent="0.2">
      <c r="A561" s="1991" t="s">
        <v>4575</v>
      </c>
      <c r="B561" s="895">
        <v>58733</v>
      </c>
      <c r="C561" s="1933">
        <v>33916</v>
      </c>
      <c r="D561" s="904">
        <v>106</v>
      </c>
      <c r="E561" s="895" t="s">
        <v>4584</v>
      </c>
      <c r="F561" s="895" t="s">
        <v>699</v>
      </c>
      <c r="G561" s="1986">
        <v>44449</v>
      </c>
      <c r="H561" s="1975">
        <v>44446</v>
      </c>
      <c r="I561" s="1975">
        <v>44446</v>
      </c>
      <c r="J561" s="1975">
        <v>44450</v>
      </c>
      <c r="K561" s="895" t="s">
        <v>4577</v>
      </c>
      <c r="L561" s="1975"/>
      <c r="M561" s="895">
        <v>42</v>
      </c>
      <c r="N561" s="895">
        <v>0</v>
      </c>
      <c r="O561" s="895">
        <v>4</v>
      </c>
      <c r="P561" s="895">
        <v>0</v>
      </c>
      <c r="Q561" s="1975">
        <v>44481</v>
      </c>
      <c r="R561" s="895"/>
      <c r="S561" s="895" t="s">
        <v>95</v>
      </c>
      <c r="T561" s="895" t="s">
        <v>95</v>
      </c>
      <c r="U561" s="895" t="s">
        <v>95</v>
      </c>
      <c r="V561" s="1862">
        <v>33916</v>
      </c>
      <c r="W561" s="895">
        <v>62</v>
      </c>
      <c r="X561" s="895">
        <v>0</v>
      </c>
      <c r="Y561" s="902">
        <v>44491</v>
      </c>
      <c r="Z561" s="1935"/>
      <c r="AA561" s="903">
        <v>44495</v>
      </c>
      <c r="AB561" s="902">
        <v>44498</v>
      </c>
      <c r="AC561" s="902"/>
      <c r="AD561" s="904"/>
      <c r="AE561" s="1973"/>
    </row>
    <row r="562" spans="1:33" s="656" customFormat="1" ht="16.5" customHeight="1" x14ac:dyDescent="0.2">
      <c r="A562" s="1991" t="s">
        <v>4575</v>
      </c>
      <c r="B562" s="895">
        <v>58733</v>
      </c>
      <c r="C562" s="1933">
        <v>33917</v>
      </c>
      <c r="D562" s="904">
        <v>107</v>
      </c>
      <c r="E562" s="895" t="s">
        <v>4585</v>
      </c>
      <c r="F562" s="895" t="s">
        <v>699</v>
      </c>
      <c r="G562" s="1986">
        <v>44449</v>
      </c>
      <c r="H562" s="1975">
        <v>44446</v>
      </c>
      <c r="I562" s="1975">
        <v>44446</v>
      </c>
      <c r="J562" s="1975">
        <v>44450</v>
      </c>
      <c r="K562" s="895" t="s">
        <v>4577</v>
      </c>
      <c r="L562" s="1975"/>
      <c r="M562" s="895">
        <v>42</v>
      </c>
      <c r="N562" s="895">
        <v>0</v>
      </c>
      <c r="O562" s="895">
        <v>4</v>
      </c>
      <c r="P562" s="895">
        <v>0</v>
      </c>
      <c r="Q562" s="1975">
        <v>44481</v>
      </c>
      <c r="R562" s="895"/>
      <c r="S562" s="895" t="s">
        <v>95</v>
      </c>
      <c r="T562" s="895" t="s">
        <v>95</v>
      </c>
      <c r="U562" s="895" t="s">
        <v>95</v>
      </c>
      <c r="V562" s="1862">
        <v>33917</v>
      </c>
      <c r="W562" s="895">
        <v>70</v>
      </c>
      <c r="X562" s="895">
        <v>31</v>
      </c>
      <c r="Y562" s="902">
        <v>44491</v>
      </c>
      <c r="Z562" s="1935"/>
      <c r="AA562" s="903">
        <v>44495</v>
      </c>
      <c r="AB562" s="902">
        <v>44498</v>
      </c>
      <c r="AC562" s="902"/>
      <c r="AD562" s="904"/>
      <c r="AE562" s="1973"/>
    </row>
    <row r="563" spans="1:33" s="656" customFormat="1" ht="16.5" customHeight="1" x14ac:dyDescent="0.2">
      <c r="A563" s="1991" t="s">
        <v>4575</v>
      </c>
      <c r="B563" s="895">
        <v>58733</v>
      </c>
      <c r="C563" s="1933">
        <v>34174</v>
      </c>
      <c r="D563" s="904">
        <v>108</v>
      </c>
      <c r="E563" s="895" t="s">
        <v>4586</v>
      </c>
      <c r="F563" s="895" t="s">
        <v>934</v>
      </c>
      <c r="G563" s="1986">
        <v>44449</v>
      </c>
      <c r="H563" s="1975">
        <v>44446</v>
      </c>
      <c r="I563" s="1975">
        <v>44446</v>
      </c>
      <c r="J563" s="1975">
        <v>44450</v>
      </c>
      <c r="K563" s="895" t="s">
        <v>4577</v>
      </c>
      <c r="L563" s="1975"/>
      <c r="M563" s="895">
        <v>80</v>
      </c>
      <c r="N563" s="895">
        <v>0</v>
      </c>
      <c r="O563" s="895">
        <v>6</v>
      </c>
      <c r="P563" s="895">
        <v>0</v>
      </c>
      <c r="Q563" s="1975">
        <v>44481</v>
      </c>
      <c r="R563" s="895"/>
      <c r="S563" s="895" t="s">
        <v>95</v>
      </c>
      <c r="T563" s="895" t="s">
        <v>95</v>
      </c>
      <c r="U563" s="895" t="s">
        <v>95</v>
      </c>
      <c r="V563" s="1862">
        <v>34174</v>
      </c>
      <c r="W563" s="895">
        <v>68</v>
      </c>
      <c r="X563" s="895">
        <v>0</v>
      </c>
      <c r="Y563" s="902">
        <v>44491</v>
      </c>
      <c r="Z563" s="1935"/>
      <c r="AA563" s="903">
        <v>44495</v>
      </c>
      <c r="AB563" s="902">
        <v>44498</v>
      </c>
      <c r="AC563" s="902"/>
      <c r="AD563" s="904"/>
      <c r="AE563" s="1973"/>
    </row>
    <row r="564" spans="1:33" s="656" customFormat="1" ht="16.5" customHeight="1" x14ac:dyDescent="0.2">
      <c r="A564" s="1991" t="s">
        <v>4575</v>
      </c>
      <c r="B564" s="895">
        <v>58733</v>
      </c>
      <c r="C564" s="1933">
        <v>34175</v>
      </c>
      <c r="D564" s="904">
        <v>109</v>
      </c>
      <c r="E564" s="895" t="s">
        <v>4587</v>
      </c>
      <c r="F564" s="895" t="s">
        <v>934</v>
      </c>
      <c r="G564" s="1986">
        <v>44449</v>
      </c>
      <c r="H564" s="1975">
        <v>44446</v>
      </c>
      <c r="I564" s="1975">
        <v>44446</v>
      </c>
      <c r="J564" s="1975">
        <v>44450</v>
      </c>
      <c r="K564" s="895" t="s">
        <v>4577</v>
      </c>
      <c r="L564" s="1975"/>
      <c r="M564" s="895">
        <v>68</v>
      </c>
      <c r="N564" s="895">
        <v>0</v>
      </c>
      <c r="O564" s="895">
        <v>6</v>
      </c>
      <c r="P564" s="895">
        <v>0</v>
      </c>
      <c r="Q564" s="1975">
        <v>44481</v>
      </c>
      <c r="R564" s="895"/>
      <c r="S564" s="895" t="s">
        <v>95</v>
      </c>
      <c r="T564" s="895" t="s">
        <v>95</v>
      </c>
      <c r="U564" s="895" t="s">
        <v>95</v>
      </c>
      <c r="V564" s="1862">
        <v>34175</v>
      </c>
      <c r="W564" s="895">
        <v>68</v>
      </c>
      <c r="X564" s="895">
        <v>0</v>
      </c>
      <c r="Y564" s="902">
        <v>44491</v>
      </c>
      <c r="Z564" s="1935"/>
      <c r="AA564" s="903">
        <v>44495</v>
      </c>
      <c r="AB564" s="902">
        <v>44498</v>
      </c>
      <c r="AC564" s="902"/>
      <c r="AD564" s="904"/>
      <c r="AE564" s="1973"/>
    </row>
    <row r="565" spans="1:33" x14ac:dyDescent="0.25">
      <c r="A565" s="1994"/>
      <c r="B565" s="895"/>
      <c r="C565" s="1933"/>
      <c r="D565" s="904"/>
      <c r="E565" s="895"/>
      <c r="F565" s="895"/>
      <c r="G565" s="1986"/>
      <c r="H565" s="1975"/>
      <c r="I565" s="1975"/>
      <c r="J565" s="1975"/>
      <c r="K565" s="895"/>
      <c r="L565" s="1975"/>
      <c r="M565" s="895">
        <f>SUM(M556:M562)</f>
        <v>324</v>
      </c>
      <c r="N565" s="895">
        <f>SUM(N556:N562)</f>
        <v>0</v>
      </c>
      <c r="O565" s="895">
        <f>SUM(O556:O562)</f>
        <v>48</v>
      </c>
      <c r="P565" s="895">
        <f>SUM(P556:P562)</f>
        <v>0</v>
      </c>
      <c r="Q565" s="1975"/>
      <c r="R565" s="895"/>
      <c r="S565" s="895"/>
      <c r="T565" s="895"/>
      <c r="U565" s="895"/>
      <c r="V565" s="1862"/>
      <c r="W565" s="895">
        <f>SUM(W556:W562)</f>
        <v>448</v>
      </c>
      <c r="X565" s="895">
        <f>SUM(X556:X562)</f>
        <v>135</v>
      </c>
      <c r="Y565" s="902"/>
      <c r="Z565" s="1935"/>
      <c r="AA565" s="903"/>
      <c r="AB565" s="902"/>
      <c r="AC565" s="902"/>
      <c r="AD565" s="904"/>
      <c r="AE565" s="1973"/>
      <c r="AF565" s="656"/>
      <c r="AG565" s="656"/>
    </row>
    <row r="566" spans="1:33" s="656" customFormat="1" ht="17.25" customHeigh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 s="656" customFormat="1" ht="17.25" customHeight="1" x14ac:dyDescent="0.2">
      <c r="A567" s="1995" t="s">
        <v>4588</v>
      </c>
      <c r="B567" s="895">
        <v>58211</v>
      </c>
      <c r="C567" s="1933">
        <v>33724</v>
      </c>
      <c r="D567" s="904">
        <v>101</v>
      </c>
      <c r="E567" s="1981" t="s">
        <v>4589</v>
      </c>
      <c r="F567" s="929" t="s">
        <v>265</v>
      </c>
      <c r="G567" s="1965">
        <v>44409</v>
      </c>
      <c r="H567" s="903">
        <v>44409</v>
      </c>
      <c r="I567" s="903">
        <v>44419</v>
      </c>
      <c r="J567" s="903">
        <v>44420</v>
      </c>
      <c r="K567" s="903" t="s">
        <v>4200</v>
      </c>
      <c r="L567" s="902">
        <v>44421</v>
      </c>
      <c r="M567" s="830">
        <v>43</v>
      </c>
      <c r="N567" s="830">
        <v>0</v>
      </c>
      <c r="O567" s="830">
        <v>1</v>
      </c>
      <c r="P567" s="830">
        <v>0</v>
      </c>
      <c r="Q567" s="903">
        <v>44446</v>
      </c>
      <c r="R567" s="902"/>
      <c r="S567" s="903" t="s">
        <v>95</v>
      </c>
      <c r="T567" s="902" t="s">
        <v>95</v>
      </c>
      <c r="U567" s="895" t="s">
        <v>95</v>
      </c>
      <c r="V567" s="1859">
        <v>33724</v>
      </c>
      <c r="W567" s="830">
        <v>41</v>
      </c>
      <c r="X567" s="830">
        <v>0</v>
      </c>
      <c r="Y567" s="902"/>
      <c r="Z567" s="1935"/>
      <c r="AA567" s="903"/>
      <c r="AB567" s="903">
        <v>44491</v>
      </c>
      <c r="AC567" s="902"/>
      <c r="AD567" s="904"/>
      <c r="AE567" s="1973"/>
    </row>
    <row r="568" spans="1:33" s="656" customFormat="1" ht="17.25" customHeight="1" x14ac:dyDescent="0.25">
      <c r="A568" s="1995" t="s">
        <v>4588</v>
      </c>
      <c r="B568" s="895">
        <v>58211</v>
      </c>
      <c r="C568" s="1933">
        <v>33725</v>
      </c>
      <c r="D568" s="904">
        <v>103</v>
      </c>
      <c r="E568" s="1981" t="s">
        <v>4590</v>
      </c>
      <c r="F568" s="929" t="s">
        <v>4591</v>
      </c>
      <c r="G568" s="1965">
        <v>44409</v>
      </c>
      <c r="H568" s="903">
        <v>44409</v>
      </c>
      <c r="I568" s="903">
        <v>44425</v>
      </c>
      <c r="J568" s="903">
        <v>44426</v>
      </c>
      <c r="K568" s="903" t="s">
        <v>4592</v>
      </c>
      <c r="L568" s="902">
        <v>44427</v>
      </c>
      <c r="M568" s="830">
        <v>73</v>
      </c>
      <c r="N568" s="830">
        <v>0</v>
      </c>
      <c r="O568" s="830">
        <v>13</v>
      </c>
      <c r="P568" s="830">
        <v>0</v>
      </c>
      <c r="Q568" s="903">
        <v>44452</v>
      </c>
      <c r="R568" s="902"/>
      <c r="S568" s="903" t="s">
        <v>95</v>
      </c>
      <c r="T568" s="902" t="s">
        <v>95</v>
      </c>
      <c r="U568" s="895"/>
      <c r="V568" s="1049">
        <v>33725</v>
      </c>
      <c r="W568" s="830">
        <v>108</v>
      </c>
      <c r="X568" s="830">
        <v>0</v>
      </c>
      <c r="Y568" s="902"/>
      <c r="Z568" s="1935"/>
      <c r="AA568" s="903"/>
      <c r="AB568" s="903">
        <v>44491</v>
      </c>
      <c r="AC568" s="902"/>
      <c r="AD568" s="904"/>
      <c r="AE568" s="1973"/>
    </row>
    <row r="569" spans="1:33" s="656" customFormat="1" ht="17.25" customHeight="1" x14ac:dyDescent="0.2">
      <c r="A569" s="1995" t="s">
        <v>4588</v>
      </c>
      <c r="B569" s="895">
        <v>58211</v>
      </c>
      <c r="C569" s="1933">
        <v>33726</v>
      </c>
      <c r="D569" s="904">
        <v>105</v>
      </c>
      <c r="E569" s="1981" t="s">
        <v>4593</v>
      </c>
      <c r="F569" s="929" t="s">
        <v>685</v>
      </c>
      <c r="G569" s="1965">
        <v>44409</v>
      </c>
      <c r="H569" s="903">
        <v>44409</v>
      </c>
      <c r="I569" s="903">
        <v>44419</v>
      </c>
      <c r="J569" s="903">
        <v>44420</v>
      </c>
      <c r="K569" s="903" t="s">
        <v>4200</v>
      </c>
      <c r="L569" s="902">
        <v>44421</v>
      </c>
      <c r="M569" s="830">
        <v>66</v>
      </c>
      <c r="N569" s="830">
        <v>0</v>
      </c>
      <c r="O569" s="830">
        <v>12</v>
      </c>
      <c r="P569" s="830">
        <v>0</v>
      </c>
      <c r="Q569" s="903">
        <v>44446</v>
      </c>
      <c r="R569" s="902"/>
      <c r="S569" s="903" t="s">
        <v>95</v>
      </c>
      <c r="T569" s="902" t="s">
        <v>95</v>
      </c>
      <c r="U569" s="895" t="s">
        <v>95</v>
      </c>
      <c r="V569" s="1859">
        <v>33726</v>
      </c>
      <c r="W569" s="830">
        <v>65</v>
      </c>
      <c r="X569" s="830">
        <v>0</v>
      </c>
      <c r="Y569" s="902"/>
      <c r="Z569" s="1935"/>
      <c r="AA569" s="903"/>
      <c r="AB569" s="903">
        <v>44491</v>
      </c>
      <c r="AC569" s="902"/>
      <c r="AD569" s="904"/>
      <c r="AE569" s="1973"/>
    </row>
    <row r="570" spans="1:33" s="656" customFormat="1" ht="17.25" customHeight="1" x14ac:dyDescent="0.2">
      <c r="A570" s="1995" t="s">
        <v>4588</v>
      </c>
      <c r="B570" s="895">
        <v>58211</v>
      </c>
      <c r="C570" s="1933">
        <v>33727</v>
      </c>
      <c r="D570" s="904">
        <v>106</v>
      </c>
      <c r="E570" s="1981" t="s">
        <v>4594</v>
      </c>
      <c r="F570" s="929" t="s">
        <v>696</v>
      </c>
      <c r="G570" s="1965">
        <v>44409</v>
      </c>
      <c r="H570" s="903">
        <v>44409</v>
      </c>
      <c r="I570" s="903">
        <v>44421</v>
      </c>
      <c r="J570" s="903">
        <v>44421</v>
      </c>
      <c r="K570" s="903" t="s">
        <v>4226</v>
      </c>
      <c r="L570" s="902">
        <v>44424</v>
      </c>
      <c r="M570" s="830">
        <v>79</v>
      </c>
      <c r="N570" s="830">
        <v>0</v>
      </c>
      <c r="O570" s="830">
        <v>39</v>
      </c>
      <c r="P570" s="830">
        <v>0</v>
      </c>
      <c r="Q570" s="903">
        <v>44452</v>
      </c>
      <c r="R570" s="902"/>
      <c r="S570" s="903" t="s">
        <v>95</v>
      </c>
      <c r="T570" s="902" t="s">
        <v>95</v>
      </c>
      <c r="U570" s="895"/>
      <c r="V570" s="1859">
        <v>33727</v>
      </c>
      <c r="W570" s="830">
        <v>68</v>
      </c>
      <c r="X570" s="830">
        <v>0</v>
      </c>
      <c r="Y570" s="902"/>
      <c r="Z570" s="1935"/>
      <c r="AA570" s="903"/>
      <c r="AB570" s="903">
        <v>44491</v>
      </c>
      <c r="AC570" s="902"/>
      <c r="AD570" s="904"/>
      <c r="AE570" s="1973"/>
    </row>
    <row r="571" spans="1:33" s="656" customFormat="1" ht="17.25" customHeight="1" x14ac:dyDescent="0.25">
      <c r="A571" s="1995" t="s">
        <v>4588</v>
      </c>
      <c r="B571" s="895">
        <v>58211</v>
      </c>
      <c r="C571" s="1933">
        <v>33728</v>
      </c>
      <c r="D571" s="904">
        <v>107</v>
      </c>
      <c r="E571" s="1981" t="s">
        <v>4595</v>
      </c>
      <c r="F571" s="929" t="s">
        <v>685</v>
      </c>
      <c r="G571" s="1965">
        <v>44409</v>
      </c>
      <c r="H571" s="903">
        <v>44409</v>
      </c>
      <c r="I571" s="903">
        <v>44419</v>
      </c>
      <c r="J571" s="903">
        <v>44420</v>
      </c>
      <c r="K571" s="903" t="s">
        <v>4200</v>
      </c>
      <c r="L571" s="902">
        <v>44421</v>
      </c>
      <c r="M571" s="830">
        <v>47</v>
      </c>
      <c r="N571" s="830">
        <v>0</v>
      </c>
      <c r="O571" s="830">
        <v>7</v>
      </c>
      <c r="P571" s="830">
        <v>0</v>
      </c>
      <c r="Q571" s="903">
        <v>44446</v>
      </c>
      <c r="R571" s="902"/>
      <c r="S571" s="903" t="s">
        <v>95</v>
      </c>
      <c r="T571" s="902" t="s">
        <v>95</v>
      </c>
      <c r="U571" s="895" t="s">
        <v>95</v>
      </c>
      <c r="V571" s="1049">
        <v>33728</v>
      </c>
      <c r="W571" s="830">
        <v>44</v>
      </c>
      <c r="X571" s="830">
        <v>0</v>
      </c>
      <c r="Y571" s="902"/>
      <c r="Z571" s="1935"/>
      <c r="AA571" s="903"/>
      <c r="AB571" s="903">
        <v>44491</v>
      </c>
      <c r="AC571" s="902"/>
      <c r="AD571" s="904"/>
      <c r="AE571" s="1973"/>
    </row>
    <row r="572" spans="1:33" s="656" customFormat="1" ht="17.25" customHeight="1" x14ac:dyDescent="0.25">
      <c r="A572" s="1995" t="s">
        <v>4588</v>
      </c>
      <c r="B572" s="895">
        <v>58211</v>
      </c>
      <c r="C572" s="1049">
        <v>33729</v>
      </c>
      <c r="D572" s="904">
        <v>108</v>
      </c>
      <c r="E572" s="1981" t="s">
        <v>4596</v>
      </c>
      <c r="F572" s="929" t="s">
        <v>685</v>
      </c>
      <c r="G572" s="1965">
        <v>44409</v>
      </c>
      <c r="H572" s="903">
        <v>44409</v>
      </c>
      <c r="I572" s="903">
        <v>44421</v>
      </c>
      <c r="J572" s="903">
        <v>44421</v>
      </c>
      <c r="K572" s="903" t="s">
        <v>3414</v>
      </c>
      <c r="L572" s="902">
        <v>44424</v>
      </c>
      <c r="M572" s="830">
        <v>75</v>
      </c>
      <c r="N572" s="830">
        <v>0</v>
      </c>
      <c r="O572" s="830">
        <v>14</v>
      </c>
      <c r="P572" s="830">
        <v>0</v>
      </c>
      <c r="Q572" s="903">
        <v>44449</v>
      </c>
      <c r="R572" s="902"/>
      <c r="S572" s="903" t="s">
        <v>95</v>
      </c>
      <c r="T572" s="902" t="s">
        <v>95</v>
      </c>
      <c r="U572" s="895"/>
      <c r="V572" s="1049">
        <v>33729</v>
      </c>
      <c r="W572" s="830">
        <v>71</v>
      </c>
      <c r="X572" s="830">
        <v>0</v>
      </c>
      <c r="Y572" s="902"/>
      <c r="Z572" s="1935"/>
      <c r="AA572" s="903"/>
      <c r="AB572" s="903">
        <v>44491</v>
      </c>
      <c r="AC572" s="902"/>
      <c r="AD572" s="904"/>
      <c r="AE572" s="1973"/>
    </row>
    <row r="573" spans="1:33" s="656" customFormat="1" x14ac:dyDescent="0.25">
      <c r="A573" s="1995" t="s">
        <v>4588</v>
      </c>
      <c r="B573" s="895">
        <v>58211</v>
      </c>
      <c r="C573" s="1049">
        <v>33730</v>
      </c>
      <c r="D573" s="904">
        <v>109</v>
      </c>
      <c r="E573" s="1981" t="s">
        <v>4597</v>
      </c>
      <c r="F573" s="929" t="s">
        <v>685</v>
      </c>
      <c r="G573" s="1965">
        <v>44409</v>
      </c>
      <c r="H573" s="903">
        <v>44409</v>
      </c>
      <c r="I573" s="903">
        <v>44420</v>
      </c>
      <c r="J573" s="903">
        <v>44420</v>
      </c>
      <c r="K573" s="903" t="s">
        <v>4226</v>
      </c>
      <c r="L573" s="902">
        <v>44421</v>
      </c>
      <c r="M573" s="830">
        <v>38</v>
      </c>
      <c r="N573" s="830">
        <v>0</v>
      </c>
      <c r="O573" s="830">
        <v>5</v>
      </c>
      <c r="P573" s="830">
        <v>0</v>
      </c>
      <c r="Q573" s="903">
        <v>44446</v>
      </c>
      <c r="R573" s="902"/>
      <c r="S573" s="903" t="s">
        <v>95</v>
      </c>
      <c r="T573" s="902" t="s">
        <v>95</v>
      </c>
      <c r="U573" s="895"/>
      <c r="V573" s="1049">
        <v>33730</v>
      </c>
      <c r="W573" s="830">
        <v>40</v>
      </c>
      <c r="X573" s="830">
        <v>0</v>
      </c>
      <c r="Y573" s="902"/>
      <c r="Z573" s="1935"/>
      <c r="AA573" s="903"/>
      <c r="AB573" s="903">
        <v>44491</v>
      </c>
      <c r="AC573" s="902"/>
      <c r="AD573" s="904"/>
      <c r="AE573" s="1973"/>
    </row>
    <row r="574" spans="1:33" s="656" customFormat="1" ht="19.5" customHeight="1" x14ac:dyDescent="0.25">
      <c r="A574" s="1995" t="s">
        <v>4588</v>
      </c>
      <c r="B574" s="895">
        <v>58211</v>
      </c>
      <c r="C574" s="1069">
        <v>33731</v>
      </c>
      <c r="D574" s="904">
        <v>117</v>
      </c>
      <c r="E574" s="1981" t="s">
        <v>4598</v>
      </c>
      <c r="F574" s="929" t="s">
        <v>426</v>
      </c>
      <c r="G574" s="1965">
        <v>44409</v>
      </c>
      <c r="H574" s="903">
        <v>44409</v>
      </c>
      <c r="I574" s="903">
        <v>44420</v>
      </c>
      <c r="J574" s="903">
        <v>44420</v>
      </c>
      <c r="K574" s="903" t="s">
        <v>4226</v>
      </c>
      <c r="L574" s="902">
        <v>44421</v>
      </c>
      <c r="M574" s="830">
        <v>43</v>
      </c>
      <c r="N574" s="830">
        <v>0</v>
      </c>
      <c r="O574" s="830">
        <v>2</v>
      </c>
      <c r="P574" s="830">
        <v>0</v>
      </c>
      <c r="Q574" s="903">
        <v>44446</v>
      </c>
      <c r="R574" s="902"/>
      <c r="S574" s="903" t="s">
        <v>95</v>
      </c>
      <c r="T574" s="902" t="s">
        <v>95</v>
      </c>
      <c r="U574" s="895"/>
      <c r="V574" s="1049">
        <v>33731</v>
      </c>
      <c r="W574" s="830">
        <v>39</v>
      </c>
      <c r="X574" s="830">
        <v>0</v>
      </c>
      <c r="Y574" s="902"/>
      <c r="Z574" s="1935"/>
      <c r="AA574" s="903"/>
      <c r="AB574" s="903">
        <v>44491</v>
      </c>
      <c r="AC574" s="902"/>
      <c r="AD574" s="904"/>
      <c r="AE574" s="1973"/>
    </row>
    <row r="575" spans="1:33" s="656" customFormat="1" ht="17.25" customHeight="1" x14ac:dyDescent="0.25">
      <c r="A575" s="1995" t="s">
        <v>4588</v>
      </c>
      <c r="B575" s="895">
        <v>58211</v>
      </c>
      <c r="C575" s="1933">
        <v>33732</v>
      </c>
      <c r="D575" s="904">
        <v>120</v>
      </c>
      <c r="E575" s="1981" t="s">
        <v>4599</v>
      </c>
      <c r="F575" s="929" t="s">
        <v>289</v>
      </c>
      <c r="G575" s="1965">
        <v>44409</v>
      </c>
      <c r="H575" s="903">
        <v>44409</v>
      </c>
      <c r="I575" s="903">
        <v>44420</v>
      </c>
      <c r="J575" s="903">
        <v>44420</v>
      </c>
      <c r="K575" s="903" t="s">
        <v>4226</v>
      </c>
      <c r="L575" s="902">
        <v>44421</v>
      </c>
      <c r="M575" s="830">
        <v>36</v>
      </c>
      <c r="N575" s="830">
        <v>0</v>
      </c>
      <c r="O575" s="830">
        <v>12</v>
      </c>
      <c r="P575" s="830">
        <v>0</v>
      </c>
      <c r="Q575" s="903">
        <v>44446</v>
      </c>
      <c r="R575" s="902"/>
      <c r="S575" s="903" t="s">
        <v>95</v>
      </c>
      <c r="T575" s="902" t="s">
        <v>95</v>
      </c>
      <c r="U575" s="895"/>
      <c r="V575" s="1049">
        <v>33732</v>
      </c>
      <c r="W575" s="830">
        <v>43</v>
      </c>
      <c r="X575" s="830">
        <v>0</v>
      </c>
      <c r="Y575" s="902"/>
      <c r="Z575" s="1935"/>
      <c r="AA575" s="903"/>
      <c r="AB575" s="903">
        <v>44491</v>
      </c>
      <c r="AC575" s="902"/>
      <c r="AD575" s="904"/>
      <c r="AE575" s="1973"/>
    </row>
    <row r="576" spans="1:33" s="656" customFormat="1" ht="16.5" customHeight="1" x14ac:dyDescent="0.25">
      <c r="A576" s="1995" t="s">
        <v>4588</v>
      </c>
      <c r="B576" s="895">
        <v>58211</v>
      </c>
      <c r="C576" s="1933">
        <v>33733</v>
      </c>
      <c r="D576" s="904">
        <v>121</v>
      </c>
      <c r="E576" s="1981" t="s">
        <v>4600</v>
      </c>
      <c r="F576" s="929" t="s">
        <v>696</v>
      </c>
      <c r="G576" s="1965">
        <v>44409</v>
      </c>
      <c r="H576" s="903">
        <v>44409</v>
      </c>
      <c r="I576" s="903">
        <v>44421</v>
      </c>
      <c r="J576" s="903">
        <v>44421</v>
      </c>
      <c r="K576" s="903" t="s">
        <v>4226</v>
      </c>
      <c r="L576" s="902">
        <v>44424</v>
      </c>
      <c r="M576" s="830">
        <v>85</v>
      </c>
      <c r="N576" s="830">
        <v>0</v>
      </c>
      <c r="O576" s="830">
        <v>36</v>
      </c>
      <c r="P576" s="830">
        <v>0</v>
      </c>
      <c r="Q576" s="903">
        <v>44452</v>
      </c>
      <c r="R576" s="902"/>
      <c r="S576" s="903" t="s">
        <v>95</v>
      </c>
      <c r="T576" s="902" t="s">
        <v>95</v>
      </c>
      <c r="U576" s="895"/>
      <c r="V576" s="1049">
        <v>33733</v>
      </c>
      <c r="W576" s="830">
        <v>74</v>
      </c>
      <c r="X576" s="830">
        <v>0</v>
      </c>
      <c r="Y576" s="902"/>
      <c r="Z576" s="1935"/>
      <c r="AA576" s="903"/>
      <c r="AB576" s="903">
        <v>44491</v>
      </c>
      <c r="AC576" s="902"/>
      <c r="AD576" s="904"/>
      <c r="AE576" s="1973"/>
    </row>
    <row r="577" spans="1:33" s="656" customFormat="1" ht="17.25" customHeight="1" x14ac:dyDescent="0.25">
      <c r="A577" s="1995" t="s">
        <v>4588</v>
      </c>
      <c r="B577" s="895">
        <v>58211</v>
      </c>
      <c r="C577" s="1933">
        <v>33734</v>
      </c>
      <c r="D577" s="904">
        <v>122</v>
      </c>
      <c r="E577" s="1981" t="s">
        <v>4601</v>
      </c>
      <c r="F577" s="929" t="s">
        <v>934</v>
      </c>
      <c r="G577" s="1965">
        <v>44409</v>
      </c>
      <c r="H577" s="903">
        <v>44409</v>
      </c>
      <c r="I577" s="903">
        <v>44421</v>
      </c>
      <c r="J577" s="903">
        <v>44421</v>
      </c>
      <c r="K577" s="903" t="s">
        <v>4226</v>
      </c>
      <c r="L577" s="902">
        <v>44422</v>
      </c>
      <c r="M577" s="830">
        <v>64</v>
      </c>
      <c r="N577" s="830">
        <v>0</v>
      </c>
      <c r="O577" s="830">
        <v>9</v>
      </c>
      <c r="P577" s="830">
        <v>0</v>
      </c>
      <c r="Q577" s="903">
        <v>44446</v>
      </c>
      <c r="R577" s="902"/>
      <c r="S577" s="903" t="s">
        <v>95</v>
      </c>
      <c r="T577" s="902" t="s">
        <v>95</v>
      </c>
      <c r="U577" s="895"/>
      <c r="V577" s="1049" t="s">
        <v>4602</v>
      </c>
      <c r="W577" s="830">
        <v>48</v>
      </c>
      <c r="X577" s="830">
        <v>0</v>
      </c>
      <c r="Y577" s="902"/>
      <c r="Z577" s="1935"/>
      <c r="AA577" s="903"/>
      <c r="AB577" s="903">
        <v>44491</v>
      </c>
      <c r="AC577" s="902"/>
      <c r="AD577" s="904"/>
      <c r="AE577" s="1973"/>
    </row>
    <row r="578" spans="1:33" x14ac:dyDescent="0.25">
      <c r="A578" s="1994"/>
      <c r="B578" s="895"/>
      <c r="C578" s="1938"/>
      <c r="D578" s="904"/>
      <c r="E578" s="1981"/>
      <c r="F578" s="929"/>
      <c r="G578" s="1965"/>
      <c r="H578" s="903"/>
      <c r="I578" s="903"/>
      <c r="J578" s="903"/>
      <c r="K578" s="903"/>
      <c r="L578" s="902"/>
      <c r="M578" s="830">
        <f>SUM(M567:M577)</f>
        <v>649</v>
      </c>
      <c r="N578" s="830">
        <f>SUM(N567:N577)</f>
        <v>0</v>
      </c>
      <c r="O578" s="830">
        <f>SUM(O567:O577)</f>
        <v>150</v>
      </c>
      <c r="P578" s="830">
        <f>SUM(P567:P577)</f>
        <v>0</v>
      </c>
      <c r="Q578" s="903"/>
      <c r="R578" s="902"/>
      <c r="S578" s="903"/>
      <c r="T578" s="902"/>
      <c r="U578" s="895"/>
      <c r="V578" s="1859"/>
      <c r="W578" s="830">
        <f>SUM(W567:W577)</f>
        <v>641</v>
      </c>
      <c r="X578" s="830">
        <f>SUM(X567:X577)</f>
        <v>0</v>
      </c>
      <c r="Y578" s="902"/>
      <c r="Z578" s="1935"/>
      <c r="AA578" s="903"/>
      <c r="AB578" s="902"/>
      <c r="AC578" s="902"/>
      <c r="AD578" s="904"/>
      <c r="AE578" s="1973"/>
      <c r="AF578" s="656"/>
      <c r="AG578" s="656"/>
    </row>
    <row r="579" spans="1:33" s="786" customFormat="1" ht="18.75" customHeigh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 s="656" customFormat="1" ht="17.25" customHeight="1" x14ac:dyDescent="0.2">
      <c r="A580" s="786"/>
      <c r="B580" s="715"/>
      <c r="C580" s="721"/>
      <c r="D580" s="720"/>
      <c r="E580" s="720"/>
      <c r="F580" s="722"/>
      <c r="G580" s="723"/>
      <c r="H580" s="716"/>
      <c r="I580" s="716"/>
      <c r="J580" s="716"/>
      <c r="K580" s="716"/>
      <c r="L580" s="719"/>
      <c r="M580" s="724"/>
      <c r="N580" s="724"/>
      <c r="O580" s="724"/>
      <c r="P580" s="750"/>
      <c r="Q580" s="717"/>
      <c r="R580" s="718"/>
      <c r="S580" s="717"/>
      <c r="T580" s="718"/>
      <c r="U580" s="715"/>
      <c r="V580" s="715"/>
      <c r="W580" s="724"/>
      <c r="X580" s="715"/>
      <c r="Y580" s="719"/>
      <c r="Z580" s="725"/>
      <c r="AA580" s="716"/>
      <c r="AB580" s="719"/>
      <c r="AC580" s="718"/>
      <c r="AD580" s="720"/>
      <c r="AE580" s="785"/>
      <c r="AF580" s="786"/>
      <c r="AG580" s="786"/>
    </row>
    <row r="581" spans="1:33" s="656" customFormat="1" ht="17.25" customHeight="1" x14ac:dyDescent="0.2">
      <c r="A581" s="1996" t="s">
        <v>4603</v>
      </c>
      <c r="B581" s="895">
        <v>58261</v>
      </c>
      <c r="C581" s="1933">
        <v>33581</v>
      </c>
      <c r="D581" s="904">
        <v>101</v>
      </c>
      <c r="E581" s="1981" t="s">
        <v>4604</v>
      </c>
      <c r="F581" s="929" t="s">
        <v>1843</v>
      </c>
      <c r="G581" s="1965">
        <v>44392</v>
      </c>
      <c r="H581" s="903">
        <v>44400</v>
      </c>
      <c r="I581" s="903">
        <v>44405</v>
      </c>
      <c r="J581" s="903">
        <v>44411</v>
      </c>
      <c r="K581" s="903" t="s">
        <v>4605</v>
      </c>
      <c r="L581" s="902">
        <v>44413</v>
      </c>
      <c r="M581" s="830">
        <v>199</v>
      </c>
      <c r="N581" s="830">
        <v>0</v>
      </c>
      <c r="O581" s="830">
        <v>170</v>
      </c>
      <c r="P581" s="830">
        <v>0</v>
      </c>
      <c r="Q581" s="903">
        <v>44459</v>
      </c>
      <c r="R581" s="902"/>
      <c r="S581" s="903" t="s">
        <v>95</v>
      </c>
      <c r="T581" s="902" t="s">
        <v>95</v>
      </c>
      <c r="U581" s="895" t="s">
        <v>95</v>
      </c>
      <c r="V581" s="1859">
        <v>33581</v>
      </c>
      <c r="W581" s="830">
        <v>205</v>
      </c>
      <c r="X581" s="830">
        <v>0</v>
      </c>
      <c r="Y581" s="902">
        <v>44502</v>
      </c>
      <c r="Z581" s="1935">
        <v>1</v>
      </c>
      <c r="AA581" s="903">
        <v>44508</v>
      </c>
      <c r="AB581" s="903">
        <v>44510</v>
      </c>
      <c r="AC581" s="902"/>
      <c r="AD581" s="904"/>
      <c r="AE581" s="1973"/>
    </row>
    <row r="582" spans="1:33" s="786" customFormat="1" ht="21.75" customHeight="1" x14ac:dyDescent="0.2">
      <c r="A582" s="1996" t="s">
        <v>4603</v>
      </c>
      <c r="B582" s="895">
        <v>58261</v>
      </c>
      <c r="C582" s="1933">
        <v>33582</v>
      </c>
      <c r="D582" s="904">
        <v>102</v>
      </c>
      <c r="E582" s="1981" t="s">
        <v>4606</v>
      </c>
      <c r="F582" s="929" t="s">
        <v>333</v>
      </c>
      <c r="G582" s="1965">
        <v>44392</v>
      </c>
      <c r="H582" s="903">
        <v>44400</v>
      </c>
      <c r="I582" s="903">
        <v>44407</v>
      </c>
      <c r="J582" s="903">
        <v>44413</v>
      </c>
      <c r="K582" s="903" t="s">
        <v>4607</v>
      </c>
      <c r="L582" s="902">
        <v>44417</v>
      </c>
      <c r="M582" s="830">
        <v>306</v>
      </c>
      <c r="N582" s="830">
        <v>0</v>
      </c>
      <c r="O582" s="830">
        <v>396</v>
      </c>
      <c r="P582" s="830">
        <v>0</v>
      </c>
      <c r="Q582" s="903">
        <v>44452</v>
      </c>
      <c r="R582" s="902"/>
      <c r="S582" s="903" t="s">
        <v>95</v>
      </c>
      <c r="T582" s="902" t="s">
        <v>95</v>
      </c>
      <c r="U582" s="895" t="s">
        <v>95</v>
      </c>
      <c r="V582" s="1859">
        <v>33582</v>
      </c>
      <c r="W582" s="830">
        <v>301</v>
      </c>
      <c r="X582" s="830">
        <v>0</v>
      </c>
      <c r="Y582" s="902">
        <v>44502</v>
      </c>
      <c r="Z582" s="1935">
        <v>1</v>
      </c>
      <c r="AA582" s="903">
        <v>44508</v>
      </c>
      <c r="AB582" s="903">
        <v>44510</v>
      </c>
      <c r="AC582" s="902"/>
      <c r="AD582" s="904"/>
      <c r="AE582" s="1973"/>
      <c r="AF582" s="656"/>
      <c r="AG582" s="656"/>
    </row>
    <row r="583" spans="1:33" s="656" customFormat="1" ht="17.25" customHeight="1" x14ac:dyDescent="0.2">
      <c r="A583" s="786"/>
      <c r="B583" s="715"/>
      <c r="C583" s="721"/>
      <c r="D583" s="720"/>
      <c r="E583" s="720"/>
      <c r="F583" s="722"/>
      <c r="G583" s="723"/>
      <c r="H583" s="716"/>
      <c r="I583" s="716"/>
      <c r="J583" s="716"/>
      <c r="K583" s="716"/>
      <c r="L583" s="719"/>
      <c r="M583" s="794">
        <f>SUM(M581:M582)</f>
        <v>505</v>
      </c>
      <c r="N583" s="794">
        <f>SUM(N581:N582)</f>
        <v>0</v>
      </c>
      <c r="O583" s="794">
        <f>SUM(O581:O582)</f>
        <v>566</v>
      </c>
      <c r="P583" s="794">
        <f>SUM(P581:P582)</f>
        <v>0</v>
      </c>
      <c r="Q583" s="717"/>
      <c r="R583" s="718"/>
      <c r="S583" s="717"/>
      <c r="T583" s="718"/>
      <c r="U583" s="715"/>
      <c r="V583" s="715"/>
      <c r="W583" s="794">
        <f>SUM(W581:W582)</f>
        <v>506</v>
      </c>
      <c r="X583" s="794">
        <f>SUM(X581:X582)</f>
        <v>0</v>
      </c>
      <c r="Y583" s="719"/>
      <c r="Z583" s="725"/>
      <c r="AA583" s="716"/>
      <c r="AB583" s="719"/>
      <c r="AC583" s="718"/>
      <c r="AD583" s="720"/>
      <c r="AE583" s="785"/>
      <c r="AF583" s="786"/>
      <c r="AG583" s="786"/>
    </row>
    <row r="584" spans="1:33" s="656" customFormat="1" ht="17.25" customHeight="1" x14ac:dyDescent="0.2">
      <c r="A584" s="1940" t="s">
        <v>4608</v>
      </c>
      <c r="B584" s="895">
        <v>57300</v>
      </c>
      <c r="C584" s="1933">
        <v>33201</v>
      </c>
      <c r="D584" s="904">
        <v>101</v>
      </c>
      <c r="E584" s="1981" t="s">
        <v>4609</v>
      </c>
      <c r="F584" s="929" t="s">
        <v>1200</v>
      </c>
      <c r="G584" s="1965">
        <v>44317</v>
      </c>
      <c r="H584" s="903">
        <v>44309</v>
      </c>
      <c r="I584" s="903">
        <v>44309</v>
      </c>
      <c r="J584" s="903">
        <v>44315</v>
      </c>
      <c r="K584" s="903" t="s">
        <v>4610</v>
      </c>
      <c r="L584" s="902">
        <v>44323</v>
      </c>
      <c r="M584" s="830">
        <v>90</v>
      </c>
      <c r="N584" s="830">
        <v>0</v>
      </c>
      <c r="O584" s="830">
        <v>75</v>
      </c>
      <c r="P584" s="830">
        <v>0</v>
      </c>
      <c r="Q584" s="903">
        <v>44400</v>
      </c>
      <c r="R584" s="902"/>
      <c r="S584" s="903" t="s">
        <v>95</v>
      </c>
      <c r="T584" s="902" t="s">
        <v>95</v>
      </c>
      <c r="U584" s="895" t="s">
        <v>509</v>
      </c>
      <c r="V584" s="1859">
        <v>33201</v>
      </c>
      <c r="W584" s="830">
        <v>126</v>
      </c>
      <c r="X584" s="830">
        <v>0</v>
      </c>
      <c r="Y584" s="902"/>
      <c r="Z584" s="1935">
        <v>1</v>
      </c>
      <c r="AA584" s="903"/>
      <c r="AB584" s="902">
        <v>44446</v>
      </c>
      <c r="AC584" s="902"/>
      <c r="AD584" s="904"/>
      <c r="AE584" s="1973" t="s">
        <v>29</v>
      </c>
    </row>
    <row r="585" spans="1:33" s="656" customFormat="1" ht="17.25" customHeight="1" x14ac:dyDescent="0.2">
      <c r="A585" s="1940" t="s">
        <v>4608</v>
      </c>
      <c r="B585" s="895">
        <v>57300</v>
      </c>
      <c r="C585" s="1933">
        <v>33202</v>
      </c>
      <c r="D585" s="904">
        <v>102</v>
      </c>
      <c r="E585" s="1981" t="s">
        <v>4611</v>
      </c>
      <c r="F585" s="929" t="s">
        <v>979</v>
      </c>
      <c r="G585" s="1965">
        <v>44317</v>
      </c>
      <c r="H585" s="903">
        <v>44355</v>
      </c>
      <c r="I585" s="903">
        <v>44355</v>
      </c>
      <c r="J585" s="903">
        <v>44357</v>
      </c>
      <c r="K585" s="903" t="s">
        <v>4612</v>
      </c>
      <c r="L585" s="902">
        <v>44362</v>
      </c>
      <c r="M585" s="830">
        <v>3</v>
      </c>
      <c r="N585" s="830">
        <v>0</v>
      </c>
      <c r="O585" s="830">
        <v>3</v>
      </c>
      <c r="P585" s="830">
        <v>0</v>
      </c>
      <c r="Q585" s="903">
        <v>44407</v>
      </c>
      <c r="R585" s="902"/>
      <c r="S585" s="903" t="s">
        <v>95</v>
      </c>
      <c r="T585" s="902" t="s">
        <v>95</v>
      </c>
      <c r="U585" s="895" t="s">
        <v>509</v>
      </c>
      <c r="V585" s="1859">
        <v>33202</v>
      </c>
      <c r="W585" s="830">
        <v>15</v>
      </c>
      <c r="X585" s="830">
        <v>0</v>
      </c>
      <c r="Y585" s="902"/>
      <c r="Z585" s="1935"/>
      <c r="AA585" s="903"/>
      <c r="AB585" s="902">
        <v>44438</v>
      </c>
      <c r="AC585" s="902"/>
      <c r="AD585" s="904"/>
      <c r="AE585" s="1973" t="s">
        <v>29</v>
      </c>
    </row>
    <row r="586" spans="1:33" s="656" customFormat="1" ht="17.25" customHeight="1" x14ac:dyDescent="0.2">
      <c r="A586" s="1940" t="s">
        <v>4608</v>
      </c>
      <c r="B586" s="895">
        <v>57300</v>
      </c>
      <c r="C586" s="1933">
        <v>33203</v>
      </c>
      <c r="D586" s="904">
        <v>103</v>
      </c>
      <c r="E586" s="1981" t="s">
        <v>4613</v>
      </c>
      <c r="F586" s="929" t="s">
        <v>1200</v>
      </c>
      <c r="G586" s="1965">
        <v>44317</v>
      </c>
      <c r="H586" s="903">
        <v>44309</v>
      </c>
      <c r="I586" s="903">
        <v>44309</v>
      </c>
      <c r="J586" s="903">
        <v>44315</v>
      </c>
      <c r="K586" s="903" t="s">
        <v>4610</v>
      </c>
      <c r="L586" s="902">
        <v>44323</v>
      </c>
      <c r="M586" s="830">
        <v>90</v>
      </c>
      <c r="N586" s="830">
        <v>0</v>
      </c>
      <c r="O586" s="830">
        <v>75</v>
      </c>
      <c r="P586" s="830">
        <v>0</v>
      </c>
      <c r="Q586" s="903">
        <v>44378</v>
      </c>
      <c r="R586" s="902"/>
      <c r="S586" s="903" t="s">
        <v>95</v>
      </c>
      <c r="T586" s="902" t="s">
        <v>95</v>
      </c>
      <c r="U586" s="895" t="s">
        <v>509</v>
      </c>
      <c r="V586" s="1859">
        <v>33203</v>
      </c>
      <c r="W586" s="830">
        <v>112</v>
      </c>
      <c r="X586" s="830">
        <v>0</v>
      </c>
      <c r="Y586" s="902"/>
      <c r="Z586" s="1935">
        <v>1</v>
      </c>
      <c r="AA586" s="903"/>
      <c r="AB586" s="902">
        <v>44446</v>
      </c>
      <c r="AC586" s="902"/>
      <c r="AD586" s="904"/>
      <c r="AE586" s="1973" t="s">
        <v>29</v>
      </c>
    </row>
    <row r="587" spans="1:33" s="656" customFormat="1" ht="17.25" customHeight="1" x14ac:dyDescent="0.2">
      <c r="A587" s="1940" t="s">
        <v>4608</v>
      </c>
      <c r="B587" s="895">
        <v>57300</v>
      </c>
      <c r="C587" s="1933">
        <v>33204</v>
      </c>
      <c r="D587" s="904">
        <v>104.1</v>
      </c>
      <c r="E587" s="1981" t="s">
        <v>4614</v>
      </c>
      <c r="F587" s="929" t="s">
        <v>982</v>
      </c>
      <c r="G587" s="1965">
        <v>44317</v>
      </c>
      <c r="H587" s="903">
        <v>44317</v>
      </c>
      <c r="I587" s="903">
        <v>44354</v>
      </c>
      <c r="J587" s="903">
        <v>44356</v>
      </c>
      <c r="K587" s="903" t="s">
        <v>4615</v>
      </c>
      <c r="L587" s="902">
        <v>44361</v>
      </c>
      <c r="M587" s="830">
        <v>96</v>
      </c>
      <c r="N587" s="830">
        <v>0</v>
      </c>
      <c r="O587" s="830">
        <v>135</v>
      </c>
      <c r="P587" s="830">
        <v>0</v>
      </c>
      <c r="Q587" s="903">
        <v>44417</v>
      </c>
      <c r="R587" s="902"/>
      <c r="S587" s="903" t="s">
        <v>95</v>
      </c>
      <c r="T587" s="902" t="s">
        <v>95</v>
      </c>
      <c r="U587" s="895" t="s">
        <v>509</v>
      </c>
      <c r="V587" s="1859">
        <v>33204</v>
      </c>
      <c r="W587" s="830">
        <v>111</v>
      </c>
      <c r="X587" s="830">
        <v>16</v>
      </c>
      <c r="Y587" s="902"/>
      <c r="Z587" s="1935">
        <v>2</v>
      </c>
      <c r="AA587" s="903"/>
      <c r="AB587" s="902">
        <v>44559</v>
      </c>
      <c r="AC587" s="902"/>
      <c r="AD587" s="904"/>
      <c r="AE587" s="1973" t="s">
        <v>4616</v>
      </c>
    </row>
    <row r="588" spans="1:33" s="656" customFormat="1" ht="17.25" customHeight="1" x14ac:dyDescent="0.2">
      <c r="A588" s="1940" t="s">
        <v>4608</v>
      </c>
      <c r="B588" s="895">
        <v>57300</v>
      </c>
      <c r="C588" s="1933">
        <v>33205</v>
      </c>
      <c r="D588" s="904">
        <v>104.2</v>
      </c>
      <c r="E588" s="1981" t="s">
        <v>4617</v>
      </c>
      <c r="F588" s="929" t="s">
        <v>982</v>
      </c>
      <c r="G588" s="1965">
        <v>44317</v>
      </c>
      <c r="H588" s="903">
        <v>44317</v>
      </c>
      <c r="I588" s="903">
        <v>44354</v>
      </c>
      <c r="J588" s="903">
        <v>44356</v>
      </c>
      <c r="K588" s="903" t="s">
        <v>4615</v>
      </c>
      <c r="L588" s="902">
        <v>44361</v>
      </c>
      <c r="M588" s="830">
        <v>96</v>
      </c>
      <c r="N588" s="830">
        <v>0</v>
      </c>
      <c r="O588" s="830">
        <v>135</v>
      </c>
      <c r="P588" s="830">
        <v>0</v>
      </c>
      <c r="Q588" s="903">
        <v>44417</v>
      </c>
      <c r="R588" s="902"/>
      <c r="S588" s="903" t="s">
        <v>95</v>
      </c>
      <c r="T588" s="902" t="s">
        <v>95</v>
      </c>
      <c r="U588" s="895" t="s">
        <v>509</v>
      </c>
      <c r="V588" s="1859">
        <v>33205</v>
      </c>
      <c r="W588" s="830">
        <v>119</v>
      </c>
      <c r="X588" s="830">
        <v>68</v>
      </c>
      <c r="Y588" s="902"/>
      <c r="Z588" s="1935">
        <v>2</v>
      </c>
      <c r="AA588" s="903"/>
      <c r="AB588" s="902">
        <v>44559</v>
      </c>
      <c r="AC588" s="902"/>
      <c r="AD588" s="904"/>
      <c r="AE588" s="1973" t="s">
        <v>4616</v>
      </c>
    </row>
    <row r="589" spans="1:33" s="656" customFormat="1" ht="17.25" customHeight="1" x14ac:dyDescent="0.2">
      <c r="A589" s="1940" t="s">
        <v>4608</v>
      </c>
      <c r="B589" s="895">
        <v>57300</v>
      </c>
      <c r="C589" s="1933">
        <v>33206</v>
      </c>
      <c r="D589" s="904">
        <v>105</v>
      </c>
      <c r="E589" s="1981" t="s">
        <v>4618</v>
      </c>
      <c r="F589" s="929" t="s">
        <v>1200</v>
      </c>
      <c r="G589" s="1965">
        <v>44317</v>
      </c>
      <c r="H589" s="903">
        <v>44309</v>
      </c>
      <c r="I589" s="903">
        <v>44309</v>
      </c>
      <c r="J589" s="903">
        <v>44315</v>
      </c>
      <c r="K589" s="903" t="s">
        <v>4610</v>
      </c>
      <c r="L589" s="902">
        <v>44323</v>
      </c>
      <c r="M589" s="830">
        <v>90</v>
      </c>
      <c r="N589" s="830">
        <v>0</v>
      </c>
      <c r="O589" s="830">
        <v>75</v>
      </c>
      <c r="P589" s="830">
        <v>0</v>
      </c>
      <c r="Q589" s="903">
        <v>44378</v>
      </c>
      <c r="R589" s="902"/>
      <c r="S589" s="903" t="s">
        <v>95</v>
      </c>
      <c r="T589" s="902" t="s">
        <v>95</v>
      </c>
      <c r="U589" s="895" t="s">
        <v>509</v>
      </c>
      <c r="V589" s="1859">
        <v>33206</v>
      </c>
      <c r="W589" s="830">
        <v>108</v>
      </c>
      <c r="X589" s="830">
        <v>0</v>
      </c>
      <c r="Y589" s="902"/>
      <c r="Z589" s="1935">
        <v>1</v>
      </c>
      <c r="AA589" s="903"/>
      <c r="AB589" s="902">
        <v>44446</v>
      </c>
      <c r="AC589" s="902"/>
      <c r="AD589" s="904"/>
      <c r="AE589" s="1973" t="s">
        <v>29</v>
      </c>
    </row>
    <row r="590" spans="1:33" s="656" customFormat="1" ht="17.25" customHeight="1" x14ac:dyDescent="0.2">
      <c r="A590" s="1940" t="s">
        <v>4608</v>
      </c>
      <c r="B590" s="895">
        <v>57300</v>
      </c>
      <c r="C590" s="1933">
        <v>33207</v>
      </c>
      <c r="D590" s="904">
        <v>106</v>
      </c>
      <c r="E590" s="1981" t="s">
        <v>4619</v>
      </c>
      <c r="F590" s="929" t="s">
        <v>987</v>
      </c>
      <c r="G590" s="1965">
        <v>44317</v>
      </c>
      <c r="H590" s="903">
        <v>44285</v>
      </c>
      <c r="I590" s="903">
        <v>44285</v>
      </c>
      <c r="J590" s="903">
        <v>44285</v>
      </c>
      <c r="K590" s="903" t="s">
        <v>93</v>
      </c>
      <c r="L590" s="902" t="s">
        <v>93</v>
      </c>
      <c r="M590" s="830" t="s">
        <v>4620</v>
      </c>
      <c r="N590" s="830" t="s">
        <v>4620</v>
      </c>
      <c r="O590" s="830" t="s">
        <v>4620</v>
      </c>
      <c r="P590" s="830" t="s">
        <v>4620</v>
      </c>
      <c r="Q590" s="903"/>
      <c r="R590" s="902"/>
      <c r="S590" s="903" t="s">
        <v>95</v>
      </c>
      <c r="T590" s="902" t="s">
        <v>95</v>
      </c>
      <c r="U590" s="895" t="s">
        <v>509</v>
      </c>
      <c r="V590" s="1859">
        <v>33207</v>
      </c>
      <c r="W590" s="830" t="s">
        <v>4620</v>
      </c>
      <c r="X590" s="830" t="s">
        <v>4620</v>
      </c>
      <c r="Y590" s="902"/>
      <c r="Z590" s="1935"/>
      <c r="AA590" s="903"/>
      <c r="AB590" s="902">
        <v>44438</v>
      </c>
      <c r="AC590" s="902"/>
      <c r="AD590" s="904"/>
      <c r="AE590" s="1973" t="s">
        <v>29</v>
      </c>
    </row>
    <row r="591" spans="1:33" s="656" customFormat="1" ht="17.25" customHeight="1" x14ac:dyDescent="0.25">
      <c r="A591" s="1940" t="s">
        <v>4608</v>
      </c>
      <c r="B591" s="895">
        <v>57300</v>
      </c>
      <c r="C591" s="1933">
        <v>33208</v>
      </c>
      <c r="D591" s="904">
        <v>107</v>
      </c>
      <c r="E591" s="1981" t="s">
        <v>4621</v>
      </c>
      <c r="F591" s="929" t="s">
        <v>1200</v>
      </c>
      <c r="G591" s="1965">
        <v>44317</v>
      </c>
      <c r="H591" s="903">
        <v>44309</v>
      </c>
      <c r="I591" s="903">
        <v>44309</v>
      </c>
      <c r="J591" s="903">
        <v>44315</v>
      </c>
      <c r="K591" s="903" t="s">
        <v>4610</v>
      </c>
      <c r="L591" s="902">
        <v>44323</v>
      </c>
      <c r="M591" s="830">
        <v>90</v>
      </c>
      <c r="N591" s="830">
        <v>0</v>
      </c>
      <c r="O591" s="830">
        <v>75</v>
      </c>
      <c r="P591" s="830">
        <v>0</v>
      </c>
      <c r="Q591" s="903">
        <v>44378</v>
      </c>
      <c r="R591" s="902"/>
      <c r="S591" s="903" t="s">
        <v>95</v>
      </c>
      <c r="T591" s="902" t="s">
        <v>95</v>
      </c>
      <c r="U591" s="895" t="s">
        <v>509</v>
      </c>
      <c r="V591" s="56">
        <v>33208</v>
      </c>
      <c r="W591" s="830">
        <v>112</v>
      </c>
      <c r="X591" s="830">
        <v>0</v>
      </c>
      <c r="Y591" s="902"/>
      <c r="Z591" s="1935">
        <v>1</v>
      </c>
      <c r="AA591" s="903"/>
      <c r="AB591" s="902">
        <v>44446</v>
      </c>
      <c r="AC591" s="902"/>
      <c r="AD591" s="904"/>
      <c r="AE591" s="1973" t="s">
        <v>29</v>
      </c>
    </row>
    <row r="592" spans="1:33" s="656" customFormat="1" ht="17.25" customHeight="1" x14ac:dyDescent="0.2">
      <c r="A592" s="1940" t="s">
        <v>4608</v>
      </c>
      <c r="B592" s="895">
        <v>57300</v>
      </c>
      <c r="C592" s="1933">
        <v>33209</v>
      </c>
      <c r="D592" s="904">
        <v>108</v>
      </c>
      <c r="E592" s="1981" t="s">
        <v>4622</v>
      </c>
      <c r="F592" s="929" t="s">
        <v>989</v>
      </c>
      <c r="G592" s="1965">
        <v>44317</v>
      </c>
      <c r="H592" s="903">
        <v>44285</v>
      </c>
      <c r="I592" s="903">
        <v>44285</v>
      </c>
      <c r="J592" s="903">
        <v>44285</v>
      </c>
      <c r="K592" s="903" t="s">
        <v>93</v>
      </c>
      <c r="L592" s="902" t="s">
        <v>93</v>
      </c>
      <c r="M592" s="830" t="s">
        <v>4620</v>
      </c>
      <c r="N592" s="830" t="s">
        <v>4620</v>
      </c>
      <c r="O592" s="830" t="s">
        <v>4620</v>
      </c>
      <c r="P592" s="830" t="s">
        <v>4620</v>
      </c>
      <c r="Q592" s="903"/>
      <c r="R592" s="902"/>
      <c r="S592" s="903"/>
      <c r="T592" s="902"/>
      <c r="U592" s="895"/>
      <c r="V592" s="1859"/>
      <c r="W592" s="830" t="s">
        <v>4620</v>
      </c>
      <c r="X592" s="830">
        <v>0</v>
      </c>
      <c r="Y592" s="902"/>
      <c r="Z592" s="1935"/>
      <c r="AA592" s="903"/>
      <c r="AB592" s="902">
        <v>44438</v>
      </c>
      <c r="AC592" s="902"/>
      <c r="AD592" s="904"/>
      <c r="AE592" s="1973" t="s">
        <v>29</v>
      </c>
    </row>
    <row r="593" spans="1:31" s="656" customFormat="1" ht="17.25" customHeight="1" x14ac:dyDescent="0.2">
      <c r="A593" s="1940" t="s">
        <v>4608</v>
      </c>
      <c r="B593" s="895">
        <v>57300</v>
      </c>
      <c r="C593" s="1933">
        <v>33210</v>
      </c>
      <c r="D593" s="904">
        <v>109</v>
      </c>
      <c r="E593" s="1981" t="s">
        <v>4623</v>
      </c>
      <c r="F593" s="929" t="s">
        <v>1200</v>
      </c>
      <c r="G593" s="1965">
        <v>44317</v>
      </c>
      <c r="H593" s="903">
        <v>44309</v>
      </c>
      <c r="I593" s="903">
        <v>44309</v>
      </c>
      <c r="J593" s="903">
        <v>44315</v>
      </c>
      <c r="K593" s="903" t="s">
        <v>4610</v>
      </c>
      <c r="L593" s="902">
        <v>44323</v>
      </c>
      <c r="M593" s="830">
        <v>90</v>
      </c>
      <c r="N593" s="830">
        <v>0</v>
      </c>
      <c r="O593" s="830">
        <v>75</v>
      </c>
      <c r="P593" s="830">
        <v>0</v>
      </c>
      <c r="Q593" s="903">
        <v>44378</v>
      </c>
      <c r="R593" s="902"/>
      <c r="S593" s="903" t="s">
        <v>95</v>
      </c>
      <c r="T593" s="902" t="s">
        <v>95</v>
      </c>
      <c r="U593" s="895" t="s">
        <v>509</v>
      </c>
      <c r="V593" s="1859">
        <v>33210</v>
      </c>
      <c r="W593" s="830">
        <v>111</v>
      </c>
      <c r="X593" s="830">
        <v>0</v>
      </c>
      <c r="Y593" s="902"/>
      <c r="Z593" s="1935">
        <v>1</v>
      </c>
      <c r="AA593" s="903"/>
      <c r="AB593" s="902">
        <v>44446</v>
      </c>
      <c r="AC593" s="902"/>
      <c r="AD593" s="904"/>
      <c r="AE593" s="1973" t="s">
        <v>29</v>
      </c>
    </row>
    <row r="594" spans="1:31" s="656" customFormat="1" ht="17.25" customHeight="1" x14ac:dyDescent="0.2">
      <c r="A594" s="1940" t="s">
        <v>4608</v>
      </c>
      <c r="B594" s="895">
        <v>57300</v>
      </c>
      <c r="C594" s="1933">
        <v>33211</v>
      </c>
      <c r="D594" s="904">
        <v>110</v>
      </c>
      <c r="E594" s="1981" t="s">
        <v>4624</v>
      </c>
      <c r="F594" s="929" t="s">
        <v>1200</v>
      </c>
      <c r="G594" s="1965">
        <v>44317</v>
      </c>
      <c r="H594" s="903">
        <v>44317</v>
      </c>
      <c r="I594" s="903">
        <v>44330</v>
      </c>
      <c r="J594" s="903">
        <v>44340</v>
      </c>
      <c r="K594" s="903" t="s">
        <v>4625</v>
      </c>
      <c r="L594" s="902">
        <v>44343</v>
      </c>
      <c r="M594" s="830">
        <v>167</v>
      </c>
      <c r="N594" s="830">
        <v>0</v>
      </c>
      <c r="O594" s="830">
        <v>110</v>
      </c>
      <c r="P594" s="830">
        <v>0</v>
      </c>
      <c r="Q594" s="903">
        <v>44378</v>
      </c>
      <c r="R594" s="902"/>
      <c r="S594" s="903" t="s">
        <v>95</v>
      </c>
      <c r="T594" s="902" t="s">
        <v>95</v>
      </c>
      <c r="U594" s="895" t="s">
        <v>509</v>
      </c>
      <c r="V594" s="1859">
        <v>33211</v>
      </c>
      <c r="W594" s="830">
        <v>149</v>
      </c>
      <c r="X594" s="830">
        <v>0</v>
      </c>
      <c r="Y594" s="902"/>
      <c r="Z594" s="1935">
        <v>1</v>
      </c>
      <c r="AA594" s="903"/>
      <c r="AB594" s="902">
        <v>44446</v>
      </c>
      <c r="AC594" s="902"/>
      <c r="AD594" s="904"/>
      <c r="AE594" s="1973" t="s">
        <v>29</v>
      </c>
    </row>
    <row r="595" spans="1:31" s="656" customFormat="1" ht="17.25" customHeight="1" x14ac:dyDescent="0.2">
      <c r="A595" s="1940" t="s">
        <v>4608</v>
      </c>
      <c r="B595" s="895">
        <v>57300</v>
      </c>
      <c r="C595" s="1933">
        <v>33212</v>
      </c>
      <c r="D595" s="904">
        <v>111</v>
      </c>
      <c r="E595" s="1981" t="s">
        <v>4626</v>
      </c>
      <c r="F595" s="929" t="s">
        <v>1200</v>
      </c>
      <c r="G595" s="1965">
        <v>44317</v>
      </c>
      <c r="H595" s="903">
        <v>44317</v>
      </c>
      <c r="I595" s="903">
        <v>44334</v>
      </c>
      <c r="J595" s="903">
        <v>44344</v>
      </c>
      <c r="K595" s="903" t="s">
        <v>4627</v>
      </c>
      <c r="L595" s="902">
        <v>44350</v>
      </c>
      <c r="M595" s="830">
        <v>90</v>
      </c>
      <c r="N595" s="830">
        <v>0</v>
      </c>
      <c r="O595" s="830">
        <v>75</v>
      </c>
      <c r="P595" s="830">
        <v>0</v>
      </c>
      <c r="Q595" s="903">
        <v>44378</v>
      </c>
      <c r="R595" s="902"/>
      <c r="S595" s="903" t="s">
        <v>95</v>
      </c>
      <c r="T595" s="902" t="s">
        <v>95</v>
      </c>
      <c r="U595" s="895" t="s">
        <v>509</v>
      </c>
      <c r="V595" s="1859">
        <v>33212</v>
      </c>
      <c r="W595" s="830">
        <v>127</v>
      </c>
      <c r="X595" s="830">
        <v>0</v>
      </c>
      <c r="Y595" s="902"/>
      <c r="Z595" s="1935">
        <v>1</v>
      </c>
      <c r="AA595" s="903"/>
      <c r="AB595" s="902">
        <v>44498</v>
      </c>
      <c r="AC595" s="902"/>
      <c r="AD595" s="904"/>
      <c r="AE595" s="1973" t="s">
        <v>29</v>
      </c>
    </row>
    <row r="596" spans="1:31" s="656" customFormat="1" ht="17.25" customHeight="1" x14ac:dyDescent="0.25">
      <c r="A596" s="1940" t="s">
        <v>4608</v>
      </c>
      <c r="B596" s="895">
        <v>57300</v>
      </c>
      <c r="C596" s="1933">
        <v>33213</v>
      </c>
      <c r="D596" s="904">
        <v>112</v>
      </c>
      <c r="E596" s="1981" t="s">
        <v>4628</v>
      </c>
      <c r="F596" s="929" t="s">
        <v>996</v>
      </c>
      <c r="G596" s="1965">
        <v>44317</v>
      </c>
      <c r="H596" s="903">
        <v>44348</v>
      </c>
      <c r="I596" s="903">
        <v>44357</v>
      </c>
      <c r="J596" s="903">
        <v>44363</v>
      </c>
      <c r="K596" s="903" t="s">
        <v>4629</v>
      </c>
      <c r="L596" s="902">
        <v>44364</v>
      </c>
      <c r="M596" s="830">
        <v>399</v>
      </c>
      <c r="N596" s="830">
        <v>0</v>
      </c>
      <c r="O596" s="830">
        <v>482</v>
      </c>
      <c r="P596" s="830">
        <v>0</v>
      </c>
      <c r="Q596" s="903">
        <v>44424</v>
      </c>
      <c r="R596" s="902"/>
      <c r="S596" s="903" t="s">
        <v>95</v>
      </c>
      <c r="T596" s="902" t="s">
        <v>95</v>
      </c>
      <c r="U596" s="895" t="s">
        <v>509</v>
      </c>
      <c r="V596" s="56">
        <v>33213</v>
      </c>
      <c r="W596" s="830">
        <v>445</v>
      </c>
      <c r="X596" s="830">
        <v>0</v>
      </c>
      <c r="Y596" s="902">
        <v>44446</v>
      </c>
      <c r="Z596" s="1935">
        <v>3</v>
      </c>
      <c r="AA596" s="903">
        <v>44456</v>
      </c>
      <c r="AB596" s="902">
        <v>44498</v>
      </c>
      <c r="AC596" s="902"/>
      <c r="AD596" s="904"/>
      <c r="AE596" s="1973" t="s">
        <v>29</v>
      </c>
    </row>
    <row r="597" spans="1:31" s="656" customFormat="1" ht="17.25" customHeight="1" x14ac:dyDescent="0.2">
      <c r="A597" s="1940" t="s">
        <v>4608</v>
      </c>
      <c r="B597" s="895">
        <v>57300</v>
      </c>
      <c r="C597" s="1933">
        <v>33214</v>
      </c>
      <c r="D597" s="904">
        <v>113</v>
      </c>
      <c r="E597" s="1981" t="s">
        <v>4630</v>
      </c>
      <c r="F597" s="929" t="s">
        <v>4631</v>
      </c>
      <c r="G597" s="1965">
        <v>44317</v>
      </c>
      <c r="H597" s="903">
        <v>44317</v>
      </c>
      <c r="I597" s="903">
        <v>44334</v>
      </c>
      <c r="J597" s="903">
        <v>44350</v>
      </c>
      <c r="K597" s="903" t="s">
        <v>4632</v>
      </c>
      <c r="L597" s="902">
        <v>44354</v>
      </c>
      <c r="M597" s="830">
        <v>110</v>
      </c>
      <c r="N597" s="830">
        <v>0</v>
      </c>
      <c r="O597" s="830">
        <v>100</v>
      </c>
      <c r="P597" s="830">
        <v>0</v>
      </c>
      <c r="Q597" s="903">
        <v>44417</v>
      </c>
      <c r="R597" s="902"/>
      <c r="S597" s="903" t="s">
        <v>95</v>
      </c>
      <c r="T597" s="902" t="s">
        <v>95</v>
      </c>
      <c r="U597" s="895" t="s">
        <v>509</v>
      </c>
      <c r="V597" s="1859">
        <v>33214</v>
      </c>
      <c r="W597" s="830">
        <v>107</v>
      </c>
      <c r="X597" s="830">
        <v>0</v>
      </c>
      <c r="Y597" s="902">
        <v>44446</v>
      </c>
      <c r="Z597" s="1935">
        <v>3</v>
      </c>
      <c r="AA597" s="903">
        <v>44456</v>
      </c>
      <c r="AB597" s="902">
        <v>44498</v>
      </c>
      <c r="AC597" s="902"/>
      <c r="AD597" s="904"/>
      <c r="AE597" s="1973" t="s">
        <v>29</v>
      </c>
    </row>
    <row r="598" spans="1:31" s="656" customFormat="1" ht="17.25" customHeight="1" x14ac:dyDescent="0.2">
      <c r="A598" s="1940" t="s">
        <v>4608</v>
      </c>
      <c r="B598" s="895">
        <v>57300</v>
      </c>
      <c r="C598" s="1933">
        <v>33215</v>
      </c>
      <c r="D598" s="904">
        <v>114</v>
      </c>
      <c r="E598" s="1981" t="s">
        <v>4633</v>
      </c>
      <c r="F598" s="929" t="s">
        <v>2384</v>
      </c>
      <c r="G598" s="1965">
        <v>44317</v>
      </c>
      <c r="H598" s="903">
        <v>44317</v>
      </c>
      <c r="I598" s="903">
        <v>44341</v>
      </c>
      <c r="J598" s="903">
        <v>44350</v>
      </c>
      <c r="K598" s="903" t="s">
        <v>4632</v>
      </c>
      <c r="L598" s="902">
        <v>44354</v>
      </c>
      <c r="M598" s="830">
        <v>331</v>
      </c>
      <c r="N598" s="830">
        <v>0</v>
      </c>
      <c r="O598" s="830">
        <v>138</v>
      </c>
      <c r="P598" s="830">
        <v>0</v>
      </c>
      <c r="Q598" s="903">
        <v>44400</v>
      </c>
      <c r="R598" s="902"/>
      <c r="S598" s="903" t="s">
        <v>95</v>
      </c>
      <c r="T598" s="902" t="s">
        <v>95</v>
      </c>
      <c r="U598" s="895" t="s">
        <v>509</v>
      </c>
      <c r="V598" s="1859">
        <v>33215</v>
      </c>
      <c r="W598" s="830">
        <v>258</v>
      </c>
      <c r="X598" s="830">
        <v>0</v>
      </c>
      <c r="Y598" s="902"/>
      <c r="Z598" s="1935">
        <v>2</v>
      </c>
      <c r="AA598" s="903"/>
      <c r="AB598" s="902">
        <v>44519</v>
      </c>
      <c r="AC598" s="902"/>
      <c r="AD598" s="904"/>
      <c r="AE598" s="1973" t="s">
        <v>29</v>
      </c>
    </row>
    <row r="599" spans="1:31" s="656" customFormat="1" ht="17.25" customHeight="1" x14ac:dyDescent="0.2">
      <c r="A599" s="1940" t="s">
        <v>4608</v>
      </c>
      <c r="B599" s="895">
        <v>57300</v>
      </c>
      <c r="C599" s="1933">
        <v>33487</v>
      </c>
      <c r="D599" s="904">
        <v>115</v>
      </c>
      <c r="E599" s="1981" t="s">
        <v>4634</v>
      </c>
      <c r="F599" s="929" t="s">
        <v>1002</v>
      </c>
      <c r="G599" s="1965">
        <v>44317</v>
      </c>
      <c r="H599" s="903">
        <v>44309</v>
      </c>
      <c r="I599" s="903">
        <v>44309</v>
      </c>
      <c r="J599" s="903">
        <v>44323</v>
      </c>
      <c r="K599" s="903" t="s">
        <v>4635</v>
      </c>
      <c r="L599" s="902">
        <v>44327</v>
      </c>
      <c r="M599" s="830">
        <v>53</v>
      </c>
      <c r="N599" s="830">
        <v>0</v>
      </c>
      <c r="O599" s="830">
        <v>47</v>
      </c>
      <c r="P599" s="830">
        <v>0</v>
      </c>
      <c r="Q599" s="903">
        <v>44403</v>
      </c>
      <c r="R599" s="902"/>
      <c r="S599" s="903" t="s">
        <v>95</v>
      </c>
      <c r="T599" s="902" t="s">
        <v>95</v>
      </c>
      <c r="U599" s="895" t="s">
        <v>509</v>
      </c>
      <c r="V599" s="1859">
        <v>33487</v>
      </c>
      <c r="W599" s="830">
        <v>92</v>
      </c>
      <c r="X599" s="830">
        <v>0</v>
      </c>
      <c r="Y599" s="902"/>
      <c r="Z599" s="1935">
        <v>2</v>
      </c>
      <c r="AA599" s="903"/>
      <c r="AB599" s="902">
        <v>44452</v>
      </c>
      <c r="AC599" s="902"/>
      <c r="AD599" s="904"/>
      <c r="AE599" s="1973" t="s">
        <v>29</v>
      </c>
    </row>
    <row r="600" spans="1:31" s="656" customFormat="1" ht="17.25" customHeight="1" x14ac:dyDescent="0.2">
      <c r="A600" s="1940" t="s">
        <v>4608</v>
      </c>
      <c r="B600" s="895">
        <v>57300</v>
      </c>
      <c r="C600" s="1933">
        <v>33217</v>
      </c>
      <c r="D600" s="904">
        <v>116</v>
      </c>
      <c r="E600" s="1981" t="s">
        <v>4636</v>
      </c>
      <c r="F600" s="929" t="s">
        <v>2384</v>
      </c>
      <c r="G600" s="1965">
        <v>44317</v>
      </c>
      <c r="H600" s="903">
        <v>44307</v>
      </c>
      <c r="I600" s="903">
        <v>44307</v>
      </c>
      <c r="J600" s="903">
        <v>44314</v>
      </c>
      <c r="K600" s="903" t="s">
        <v>4637</v>
      </c>
      <c r="L600" s="902">
        <v>44319</v>
      </c>
      <c r="M600" s="830">
        <v>138</v>
      </c>
      <c r="N600" s="830">
        <v>0</v>
      </c>
      <c r="O600" s="830">
        <v>127</v>
      </c>
      <c r="P600" s="830">
        <v>0</v>
      </c>
      <c r="Q600" s="903">
        <v>44407</v>
      </c>
      <c r="R600" s="902"/>
      <c r="S600" s="903" t="s">
        <v>95</v>
      </c>
      <c r="T600" s="902" t="s">
        <v>95</v>
      </c>
      <c r="U600" s="895" t="s">
        <v>509</v>
      </c>
      <c r="V600" s="1859">
        <v>33217</v>
      </c>
      <c r="W600" s="830">
        <v>177</v>
      </c>
      <c r="X600" s="830">
        <v>0</v>
      </c>
      <c r="Y600" s="902"/>
      <c r="Z600" s="1935">
        <v>2</v>
      </c>
      <c r="AA600" s="903"/>
      <c r="AB600" s="902">
        <v>44452</v>
      </c>
      <c r="AC600" s="902"/>
      <c r="AD600" s="904"/>
      <c r="AE600" s="1973" t="s">
        <v>29</v>
      </c>
    </row>
    <row r="601" spans="1:31" s="656" customFormat="1" ht="17.25" customHeight="1" x14ac:dyDescent="0.2">
      <c r="A601" s="1940" t="s">
        <v>4608</v>
      </c>
      <c r="B601" s="895">
        <v>57300</v>
      </c>
      <c r="C601" s="1933">
        <v>33218</v>
      </c>
      <c r="D601" s="904">
        <v>117</v>
      </c>
      <c r="E601" s="1981" t="s">
        <v>4638</v>
      </c>
      <c r="F601" s="929" t="s">
        <v>2384</v>
      </c>
      <c r="G601" s="1965">
        <v>44317</v>
      </c>
      <c r="H601" s="903">
        <v>44307</v>
      </c>
      <c r="I601" s="903">
        <v>44307</v>
      </c>
      <c r="J601" s="903">
        <v>44314</v>
      </c>
      <c r="K601" s="903" t="s">
        <v>4637</v>
      </c>
      <c r="L601" s="902">
        <v>44319</v>
      </c>
      <c r="M601" s="830">
        <v>306</v>
      </c>
      <c r="N601" s="830">
        <v>0</v>
      </c>
      <c r="O601" s="830">
        <v>134</v>
      </c>
      <c r="P601" s="830">
        <v>0</v>
      </c>
      <c r="Q601" s="903">
        <v>44407</v>
      </c>
      <c r="R601" s="902"/>
      <c r="S601" s="903" t="s">
        <v>95</v>
      </c>
      <c r="T601" s="902" t="s">
        <v>95</v>
      </c>
      <c r="U601" s="895" t="s">
        <v>509</v>
      </c>
      <c r="V601" s="1859">
        <v>33218</v>
      </c>
      <c r="W601" s="830">
        <v>260</v>
      </c>
      <c r="X601" s="830">
        <v>0</v>
      </c>
      <c r="Y601" s="902"/>
      <c r="Z601" s="1935">
        <v>2</v>
      </c>
      <c r="AA601" s="903"/>
      <c r="AB601" s="902">
        <v>44452</v>
      </c>
      <c r="AC601" s="902"/>
      <c r="AD601" s="904"/>
      <c r="AE601" s="1973" t="s">
        <v>29</v>
      </c>
    </row>
    <row r="602" spans="1:31" s="656" customFormat="1" ht="17.25" customHeight="1" x14ac:dyDescent="0.2">
      <c r="A602" s="1940" t="s">
        <v>4608</v>
      </c>
      <c r="B602" s="895">
        <v>57300</v>
      </c>
      <c r="C602" s="1933">
        <v>33219</v>
      </c>
      <c r="D602" s="904">
        <v>118</v>
      </c>
      <c r="E602" s="1981" t="s">
        <v>4639</v>
      </c>
      <c r="F602" s="929" t="s">
        <v>2384</v>
      </c>
      <c r="G602" s="1965">
        <v>44317</v>
      </c>
      <c r="H602" s="903">
        <v>44307</v>
      </c>
      <c r="I602" s="903">
        <v>44307</v>
      </c>
      <c r="J602" s="903">
        <v>44314</v>
      </c>
      <c r="K602" s="903" t="s">
        <v>4637</v>
      </c>
      <c r="L602" s="902">
        <v>44319</v>
      </c>
      <c r="M602" s="830">
        <v>306</v>
      </c>
      <c r="N602" s="830">
        <v>0</v>
      </c>
      <c r="O602" s="830">
        <v>134</v>
      </c>
      <c r="P602" s="830">
        <v>0</v>
      </c>
      <c r="Q602" s="903">
        <v>44407</v>
      </c>
      <c r="R602" s="902"/>
      <c r="S602" s="903" t="s">
        <v>95</v>
      </c>
      <c r="T602" s="902" t="s">
        <v>95</v>
      </c>
      <c r="U602" s="895" t="s">
        <v>509</v>
      </c>
      <c r="V602" s="1859">
        <v>33219</v>
      </c>
      <c r="W602" s="830">
        <v>254</v>
      </c>
      <c r="X602" s="830">
        <v>0</v>
      </c>
      <c r="Y602" s="902"/>
      <c r="Z602" s="1935">
        <v>2</v>
      </c>
      <c r="AA602" s="903"/>
      <c r="AB602" s="902">
        <v>44498</v>
      </c>
      <c r="AC602" s="902"/>
      <c r="AD602" s="904"/>
      <c r="AE602" s="1973" t="s">
        <v>29</v>
      </c>
    </row>
    <row r="603" spans="1:31" s="656" customFormat="1" ht="17.25" customHeight="1" x14ac:dyDescent="0.2">
      <c r="A603" s="1940" t="s">
        <v>4608</v>
      </c>
      <c r="B603" s="895">
        <v>57300</v>
      </c>
      <c r="C603" s="1933">
        <v>33220</v>
      </c>
      <c r="D603" s="904">
        <v>120</v>
      </c>
      <c r="E603" s="1981" t="s">
        <v>4640</v>
      </c>
      <c r="F603" s="929" t="s">
        <v>1922</v>
      </c>
      <c r="G603" s="1965">
        <v>44317</v>
      </c>
      <c r="H603" s="903">
        <v>44357</v>
      </c>
      <c r="I603" s="903">
        <v>44361</v>
      </c>
      <c r="J603" s="903">
        <v>44371</v>
      </c>
      <c r="K603" s="903" t="s">
        <v>4641</v>
      </c>
      <c r="L603" s="902">
        <v>44376</v>
      </c>
      <c r="M603" s="830">
        <v>24</v>
      </c>
      <c r="N603" s="830">
        <v>0</v>
      </c>
      <c r="O603" s="830">
        <v>10</v>
      </c>
      <c r="P603" s="830">
        <v>0</v>
      </c>
      <c r="Q603" s="903">
        <v>44414</v>
      </c>
      <c r="R603" s="902"/>
      <c r="S603" s="903" t="s">
        <v>95</v>
      </c>
      <c r="T603" s="902" t="s">
        <v>95</v>
      </c>
      <c r="U603" s="895" t="s">
        <v>509</v>
      </c>
      <c r="V603" s="1859">
        <v>33220</v>
      </c>
      <c r="W603" s="830">
        <v>20</v>
      </c>
      <c r="X603" s="830">
        <v>0</v>
      </c>
      <c r="Y603" s="902"/>
      <c r="Z603" s="1935"/>
      <c r="AA603" s="903"/>
      <c r="AB603" s="902">
        <v>44498</v>
      </c>
      <c r="AC603" s="902"/>
      <c r="AD603" s="904"/>
      <c r="AE603" s="1973" t="s">
        <v>29</v>
      </c>
    </row>
    <row r="604" spans="1:31" s="656" customFormat="1" ht="17.25" customHeight="1" x14ac:dyDescent="0.2">
      <c r="A604" s="1940" t="s">
        <v>4608</v>
      </c>
      <c r="B604" s="895">
        <v>57300</v>
      </c>
      <c r="C604" s="1938">
        <v>33221</v>
      </c>
      <c r="D604" s="904">
        <v>130</v>
      </c>
      <c r="E604" s="1981" t="s">
        <v>1029</v>
      </c>
      <c r="F604" s="929" t="s">
        <v>74</v>
      </c>
      <c r="G604" s="1965">
        <v>44317</v>
      </c>
      <c r="H604" s="903" t="s">
        <v>1656</v>
      </c>
      <c r="I604" s="903" t="s">
        <v>93</v>
      </c>
      <c r="J604" s="903"/>
      <c r="K604" s="903"/>
      <c r="L604" s="902"/>
      <c r="M604" s="830">
        <v>0</v>
      </c>
      <c r="N604" s="830">
        <v>0</v>
      </c>
      <c r="O604" s="830">
        <v>0</v>
      </c>
      <c r="P604" s="830">
        <v>0</v>
      </c>
      <c r="Q604" s="903"/>
      <c r="R604" s="902"/>
      <c r="S604" s="903"/>
      <c r="T604" s="902"/>
      <c r="U604" s="895"/>
      <c r="V604" s="1859"/>
      <c r="W604" s="830">
        <v>76</v>
      </c>
      <c r="X604" s="830">
        <v>0</v>
      </c>
      <c r="Y604" s="902"/>
      <c r="Z604" s="1935"/>
      <c r="AA604" s="903"/>
      <c r="AB604" s="902">
        <v>44438</v>
      </c>
      <c r="AC604" s="902"/>
      <c r="AD604" s="904"/>
      <c r="AE604" s="1973"/>
    </row>
    <row r="605" spans="1:31" s="656" customFormat="1" ht="17.25" customHeight="1" x14ac:dyDescent="0.2">
      <c r="A605" s="1940" t="s">
        <v>4608</v>
      </c>
      <c r="B605" s="895">
        <v>57300</v>
      </c>
      <c r="C605" s="1938">
        <v>33222</v>
      </c>
      <c r="D605" s="904">
        <v>131</v>
      </c>
      <c r="E605" s="1981" t="s">
        <v>1030</v>
      </c>
      <c r="F605" s="929" t="s">
        <v>77</v>
      </c>
      <c r="G605" s="1965">
        <v>44317</v>
      </c>
      <c r="H605" s="903" t="s">
        <v>1656</v>
      </c>
      <c r="I605" s="903" t="s">
        <v>93</v>
      </c>
      <c r="J605" s="903"/>
      <c r="K605" s="903"/>
      <c r="L605" s="902"/>
      <c r="M605" s="830">
        <v>0</v>
      </c>
      <c r="N605" s="830">
        <v>0</v>
      </c>
      <c r="O605" s="830">
        <v>0</v>
      </c>
      <c r="P605" s="830">
        <v>0</v>
      </c>
      <c r="Q605" s="903"/>
      <c r="R605" s="902"/>
      <c r="S605" s="903"/>
      <c r="T605" s="902"/>
      <c r="U605" s="895"/>
      <c r="V605" s="1859"/>
      <c r="W605" s="830">
        <v>32</v>
      </c>
      <c r="X605" s="830">
        <v>0</v>
      </c>
      <c r="Y605" s="902"/>
      <c r="Z605" s="1935"/>
      <c r="AA605" s="903"/>
      <c r="AB605" s="902">
        <v>44438</v>
      </c>
      <c r="AC605" s="902"/>
      <c r="AD605" s="904"/>
      <c r="AE605" s="1973"/>
    </row>
    <row r="606" spans="1:31" s="656" customFormat="1" ht="17.25" customHeight="1" x14ac:dyDescent="0.2">
      <c r="A606" s="1940" t="s">
        <v>4608</v>
      </c>
      <c r="B606" s="895">
        <v>57300</v>
      </c>
      <c r="C606" s="1938">
        <v>33223</v>
      </c>
      <c r="D606" s="904">
        <v>132</v>
      </c>
      <c r="E606" s="1981" t="s">
        <v>1032</v>
      </c>
      <c r="F606" s="929" t="s">
        <v>4642</v>
      </c>
      <c r="G606" s="1965">
        <v>44317</v>
      </c>
      <c r="H606" s="903" t="s">
        <v>1656</v>
      </c>
      <c r="I606" s="903" t="s">
        <v>93</v>
      </c>
      <c r="J606" s="903"/>
      <c r="K606" s="903"/>
      <c r="L606" s="902"/>
      <c r="M606" s="830">
        <v>0</v>
      </c>
      <c r="N606" s="830">
        <v>0</v>
      </c>
      <c r="O606" s="830">
        <v>0</v>
      </c>
      <c r="P606" s="830">
        <v>0</v>
      </c>
      <c r="Q606" s="903"/>
      <c r="R606" s="902"/>
      <c r="S606" s="903"/>
      <c r="T606" s="902"/>
      <c r="U606" s="895"/>
      <c r="V606" s="1859"/>
      <c r="W606" s="830">
        <v>38</v>
      </c>
      <c r="X606" s="830">
        <v>0</v>
      </c>
      <c r="Y606" s="902"/>
      <c r="Z606" s="1935"/>
      <c r="AA606" s="903"/>
      <c r="AB606" s="902">
        <v>44438</v>
      </c>
      <c r="AC606" s="902"/>
      <c r="AD606" s="904"/>
      <c r="AE606" s="1973"/>
    </row>
    <row r="607" spans="1:31" s="656" customFormat="1" ht="17.25" customHeight="1" x14ac:dyDescent="0.2">
      <c r="A607" s="1940" t="s">
        <v>4608</v>
      </c>
      <c r="B607" s="895">
        <v>57300</v>
      </c>
      <c r="C607" s="1938"/>
      <c r="D607" s="904">
        <v>133</v>
      </c>
      <c r="E607" s="1981" t="s">
        <v>1033</v>
      </c>
      <c r="F607" s="929" t="s">
        <v>4643</v>
      </c>
      <c r="G607" s="1965">
        <v>44317</v>
      </c>
      <c r="H607" s="903"/>
      <c r="I607" s="903" t="s">
        <v>93</v>
      </c>
      <c r="J607" s="903"/>
      <c r="K607" s="903"/>
      <c r="L607" s="902"/>
      <c r="M607" s="830">
        <v>0</v>
      </c>
      <c r="N607" s="830">
        <v>0</v>
      </c>
      <c r="O607" s="830">
        <v>0</v>
      </c>
      <c r="P607" s="830">
        <v>0</v>
      </c>
      <c r="Q607" s="903"/>
      <c r="R607" s="902"/>
      <c r="S607" s="903"/>
      <c r="T607" s="902"/>
      <c r="U607" s="895"/>
      <c r="V607" s="1859"/>
      <c r="W607" s="830">
        <v>60</v>
      </c>
      <c r="X607" s="830">
        <v>0</v>
      </c>
      <c r="Y607" s="902"/>
      <c r="Z607" s="1935"/>
      <c r="AA607" s="903"/>
      <c r="AB607" s="902">
        <v>44438</v>
      </c>
      <c r="AC607" s="902"/>
      <c r="AD607" s="904"/>
      <c r="AE607" s="1973"/>
    </row>
    <row r="608" spans="1:31" s="656" customFormat="1" ht="17.25" customHeight="1" x14ac:dyDescent="0.2">
      <c r="A608" s="895"/>
      <c r="B608" s="895"/>
      <c r="C608" s="1938"/>
      <c r="D608" s="904"/>
      <c r="E608" s="1981"/>
      <c r="F608" s="929"/>
      <c r="G608" s="1965"/>
      <c r="H608" s="903"/>
      <c r="I608" s="903"/>
      <c r="J608" s="903"/>
      <c r="K608" s="903"/>
      <c r="L608" s="902"/>
      <c r="M608" s="830">
        <f>SUM(M584:M607)</f>
        <v>2569</v>
      </c>
      <c r="N608" s="830">
        <f>SUM(N584:N607)</f>
        <v>0</v>
      </c>
      <c r="O608" s="830">
        <f>SUM(O584:O607)</f>
        <v>2005</v>
      </c>
      <c r="P608" s="830">
        <f>SUM(P584:P607)</f>
        <v>0</v>
      </c>
      <c r="Q608" s="903"/>
      <c r="R608" s="902"/>
      <c r="S608" s="903"/>
      <c r="T608" s="902"/>
      <c r="U608" s="895"/>
      <c r="V608" s="1859"/>
      <c r="W608" s="830">
        <f>SUM(W584:W607)</f>
        <v>2909</v>
      </c>
      <c r="X608" s="830">
        <f>SUM(X584:X607)</f>
        <v>84</v>
      </c>
      <c r="Y608" s="902"/>
      <c r="Z608" s="1935"/>
      <c r="AA608" s="903"/>
      <c r="AB608" s="902"/>
      <c r="AC608" s="902"/>
      <c r="AD608" s="904"/>
      <c r="AE608" s="1973"/>
    </row>
    <row r="609" spans="1:31" s="656" customFormat="1" ht="17.25" customHeight="1" x14ac:dyDescent="0.2">
      <c r="A609" s="895"/>
      <c r="B609" s="895"/>
      <c r="C609" s="1938"/>
      <c r="D609" s="904"/>
      <c r="E609" s="1981"/>
      <c r="F609" s="929"/>
      <c r="G609" s="1965"/>
      <c r="H609" s="903"/>
      <c r="I609" s="903"/>
      <c r="J609" s="903"/>
      <c r="K609" s="903"/>
      <c r="L609" s="902"/>
      <c r="M609" s="830"/>
      <c r="N609" s="830"/>
      <c r="O609" s="830"/>
      <c r="P609" s="830"/>
      <c r="Q609" s="903"/>
      <c r="R609" s="902"/>
      <c r="S609" s="903"/>
      <c r="T609" s="902"/>
      <c r="U609" s="895"/>
      <c r="V609" s="1859"/>
      <c r="W609" s="830"/>
      <c r="X609" s="830"/>
      <c r="Y609" s="902"/>
      <c r="Z609" s="1935"/>
      <c r="AA609" s="903"/>
      <c r="AB609" s="902"/>
      <c r="AC609" s="902"/>
      <c r="AD609" s="904"/>
      <c r="AE609" s="1973"/>
    </row>
    <row r="610" spans="1:31" s="656" customFormat="1" ht="17.25" customHeight="1" x14ac:dyDescent="0.2">
      <c r="A610" s="1940" t="s">
        <v>4644</v>
      </c>
      <c r="B610" s="895">
        <v>57300</v>
      </c>
      <c r="C610" s="1933">
        <v>33867</v>
      </c>
      <c r="D610" s="904">
        <v>119</v>
      </c>
      <c r="E610" s="1981" t="s">
        <v>4645</v>
      </c>
      <c r="F610" s="929" t="s">
        <v>4646</v>
      </c>
      <c r="G610" s="1965">
        <v>44392</v>
      </c>
      <c r="H610" s="903">
        <v>44392</v>
      </c>
      <c r="I610" s="903">
        <v>44406</v>
      </c>
      <c r="J610" s="903">
        <v>44407</v>
      </c>
      <c r="K610" s="903" t="s">
        <v>4647</v>
      </c>
      <c r="L610" s="902">
        <v>44414</v>
      </c>
      <c r="M610" s="830">
        <v>19</v>
      </c>
      <c r="N610" s="830">
        <v>0</v>
      </c>
      <c r="O610" s="830">
        <v>0</v>
      </c>
      <c r="P610" s="830">
        <v>0</v>
      </c>
      <c r="Q610" s="903">
        <v>44438</v>
      </c>
      <c r="R610" s="902"/>
      <c r="S610" s="903" t="s">
        <v>95</v>
      </c>
      <c r="T610" s="902" t="s">
        <v>95</v>
      </c>
      <c r="U610" s="895" t="s">
        <v>95</v>
      </c>
      <c r="V610" s="1859" t="s">
        <v>1996</v>
      </c>
      <c r="W610" s="830">
        <v>26</v>
      </c>
      <c r="X610" s="830">
        <v>0</v>
      </c>
      <c r="Y610" s="902"/>
      <c r="Z610" s="1935"/>
      <c r="AA610" s="903"/>
      <c r="AB610" s="902">
        <v>44589</v>
      </c>
      <c r="AC610" s="902"/>
      <c r="AD610" s="904"/>
      <c r="AE610" s="656" t="s">
        <v>4153</v>
      </c>
    </row>
    <row r="611" spans="1:31" s="656" customFormat="1" ht="17.25" customHeight="1" x14ac:dyDescent="0.2">
      <c r="A611" s="1940" t="s">
        <v>4644</v>
      </c>
      <c r="B611" s="895">
        <v>57300</v>
      </c>
      <c r="C611" s="1933">
        <v>33868</v>
      </c>
      <c r="D611" s="904">
        <v>201</v>
      </c>
      <c r="E611" s="1981" t="s">
        <v>4648</v>
      </c>
      <c r="F611" s="929" t="s">
        <v>4649</v>
      </c>
      <c r="G611" s="1965">
        <v>44392</v>
      </c>
      <c r="H611" s="903">
        <v>44392</v>
      </c>
      <c r="I611" s="903">
        <v>44411</v>
      </c>
      <c r="J611" s="903">
        <v>44417</v>
      </c>
      <c r="K611" s="903" t="s">
        <v>4650</v>
      </c>
      <c r="L611" s="902">
        <v>44421</v>
      </c>
      <c r="M611" s="830">
        <v>505</v>
      </c>
      <c r="N611" s="830">
        <v>0</v>
      </c>
      <c r="O611" s="830">
        <v>165</v>
      </c>
      <c r="P611" s="830">
        <v>15</v>
      </c>
      <c r="Q611" s="903">
        <v>44480</v>
      </c>
      <c r="R611" s="902"/>
      <c r="S611" s="903" t="s">
        <v>95</v>
      </c>
      <c r="T611" s="902" t="s">
        <v>95</v>
      </c>
      <c r="U611" s="895" t="s">
        <v>95</v>
      </c>
      <c r="V611" s="1859">
        <v>33868</v>
      </c>
      <c r="W611" s="830">
        <v>265</v>
      </c>
      <c r="X611" s="830">
        <v>245</v>
      </c>
      <c r="Y611" s="902"/>
      <c r="Z611" s="1935"/>
      <c r="AA611" s="903"/>
      <c r="AB611" s="902">
        <v>44589</v>
      </c>
      <c r="AC611" s="902"/>
      <c r="AD611" s="904"/>
      <c r="AE611" s="1973" t="s">
        <v>4651</v>
      </c>
    </row>
    <row r="612" spans="1:31" s="656" customFormat="1" ht="17.25" customHeight="1" x14ac:dyDescent="0.2">
      <c r="A612" s="1940" t="s">
        <v>4644</v>
      </c>
      <c r="B612" s="895">
        <v>57300</v>
      </c>
      <c r="C612" s="1933">
        <v>33869</v>
      </c>
      <c r="D612" s="904">
        <v>202</v>
      </c>
      <c r="E612" s="1981" t="s">
        <v>4652</v>
      </c>
      <c r="F612" s="929" t="s">
        <v>4649</v>
      </c>
      <c r="G612" s="1965">
        <v>44392</v>
      </c>
      <c r="H612" s="903">
        <v>44392</v>
      </c>
      <c r="I612" s="903">
        <v>44411</v>
      </c>
      <c r="J612" s="903">
        <v>44417</v>
      </c>
      <c r="K612" s="903" t="s">
        <v>4650</v>
      </c>
      <c r="L612" s="902">
        <v>44421</v>
      </c>
      <c r="M612" s="830">
        <v>505</v>
      </c>
      <c r="N612" s="830">
        <v>0</v>
      </c>
      <c r="O612" s="830">
        <v>165</v>
      </c>
      <c r="P612" s="830">
        <v>15</v>
      </c>
      <c r="Q612" s="903">
        <v>44483</v>
      </c>
      <c r="R612" s="902"/>
      <c r="S612" s="903" t="s">
        <v>95</v>
      </c>
      <c r="T612" s="902" t="s">
        <v>95</v>
      </c>
      <c r="U612" s="895" t="s">
        <v>509</v>
      </c>
      <c r="V612" s="1859">
        <v>33869</v>
      </c>
      <c r="W612" s="830">
        <v>265</v>
      </c>
      <c r="X612" s="830">
        <v>245</v>
      </c>
      <c r="Y612" s="902"/>
      <c r="Z612" s="1935"/>
      <c r="AA612" s="903"/>
      <c r="AB612" s="902">
        <v>44589</v>
      </c>
      <c r="AC612" s="902"/>
      <c r="AD612" s="904"/>
      <c r="AE612" s="1973" t="s">
        <v>4651</v>
      </c>
    </row>
    <row r="613" spans="1:31" s="656" customFormat="1" ht="17.25" customHeight="1" x14ac:dyDescent="0.2">
      <c r="A613" s="1940" t="s">
        <v>4644</v>
      </c>
      <c r="B613" s="895">
        <v>57300</v>
      </c>
      <c r="C613" s="1933">
        <v>33870</v>
      </c>
      <c r="D613" s="904">
        <v>203</v>
      </c>
      <c r="E613" s="1981" t="s">
        <v>4653</v>
      </c>
      <c r="F613" s="929" t="s">
        <v>4649</v>
      </c>
      <c r="G613" s="1965">
        <v>44392</v>
      </c>
      <c r="H613" s="903">
        <v>44392</v>
      </c>
      <c r="I613" s="903">
        <v>44411</v>
      </c>
      <c r="J613" s="903">
        <v>44417</v>
      </c>
      <c r="K613" s="903" t="s">
        <v>4650</v>
      </c>
      <c r="L613" s="902">
        <v>44421</v>
      </c>
      <c r="M613" s="830">
        <v>505</v>
      </c>
      <c r="N613" s="830">
        <v>0</v>
      </c>
      <c r="O613" s="830">
        <v>165</v>
      </c>
      <c r="P613" s="830">
        <v>15</v>
      </c>
      <c r="Q613" s="903">
        <v>44488</v>
      </c>
      <c r="R613" s="902"/>
      <c r="S613" s="903" t="s">
        <v>95</v>
      </c>
      <c r="T613" s="902" t="s">
        <v>95</v>
      </c>
      <c r="U613" s="895" t="s">
        <v>95</v>
      </c>
      <c r="V613" s="1859">
        <v>33870</v>
      </c>
      <c r="W613" s="830">
        <v>265</v>
      </c>
      <c r="X613" s="830">
        <v>245</v>
      </c>
      <c r="Y613" s="902"/>
      <c r="Z613" s="1935"/>
      <c r="AA613" s="903"/>
      <c r="AB613" s="902">
        <v>44589</v>
      </c>
      <c r="AC613" s="902"/>
      <c r="AD613" s="904"/>
      <c r="AE613" s="1973" t="s">
        <v>4651</v>
      </c>
    </row>
    <row r="614" spans="1:31" s="656" customFormat="1" ht="17.25" customHeight="1" x14ac:dyDescent="0.2">
      <c r="A614" s="1940" t="s">
        <v>4644</v>
      </c>
      <c r="B614" s="895">
        <v>57300</v>
      </c>
      <c r="C614" s="1933">
        <v>33871</v>
      </c>
      <c r="D614" s="904">
        <v>204</v>
      </c>
      <c r="E614" s="1981" t="s">
        <v>4654</v>
      </c>
      <c r="F614" s="929" t="s">
        <v>4649</v>
      </c>
      <c r="G614" s="1965">
        <v>44392</v>
      </c>
      <c r="H614" s="903">
        <v>44392</v>
      </c>
      <c r="I614" s="903">
        <v>44411</v>
      </c>
      <c r="J614" s="903">
        <v>44417</v>
      </c>
      <c r="K614" s="903" t="s">
        <v>4650</v>
      </c>
      <c r="L614" s="902">
        <v>44421</v>
      </c>
      <c r="M614" s="830">
        <v>505</v>
      </c>
      <c r="N614" s="830">
        <v>0</v>
      </c>
      <c r="O614" s="830">
        <v>165</v>
      </c>
      <c r="P614" s="830">
        <v>15</v>
      </c>
      <c r="Q614" s="903">
        <v>44491</v>
      </c>
      <c r="R614" s="902"/>
      <c r="S614" s="903" t="s">
        <v>95</v>
      </c>
      <c r="T614" s="902" t="s">
        <v>95</v>
      </c>
      <c r="U614" s="895" t="s">
        <v>95</v>
      </c>
      <c r="V614" s="1859">
        <v>33871</v>
      </c>
      <c r="W614" s="830">
        <v>265</v>
      </c>
      <c r="X614" s="830">
        <v>245</v>
      </c>
      <c r="Y614" s="902"/>
      <c r="Z614" s="1935"/>
      <c r="AA614" s="903"/>
      <c r="AB614" s="902">
        <v>44589</v>
      </c>
      <c r="AC614" s="902"/>
      <c r="AD614" s="904"/>
      <c r="AE614" s="1973" t="s">
        <v>4651</v>
      </c>
    </row>
    <row r="615" spans="1:31" s="656" customFormat="1" ht="17.25" customHeight="1" x14ac:dyDescent="0.2">
      <c r="A615" s="1940" t="s">
        <v>4644</v>
      </c>
      <c r="B615" s="895">
        <v>57300</v>
      </c>
      <c r="C615" s="1933">
        <v>33872</v>
      </c>
      <c r="D615" s="904">
        <v>205</v>
      </c>
      <c r="E615" s="1981" t="s">
        <v>4655</v>
      </c>
      <c r="F615" s="929" t="s">
        <v>4649</v>
      </c>
      <c r="G615" s="1965">
        <v>44392</v>
      </c>
      <c r="H615" s="903">
        <v>44392</v>
      </c>
      <c r="I615" s="903">
        <v>44412</v>
      </c>
      <c r="J615" s="903">
        <v>44417</v>
      </c>
      <c r="K615" s="903" t="s">
        <v>4650</v>
      </c>
      <c r="L615" s="902">
        <v>44421</v>
      </c>
      <c r="M615" s="830">
        <v>505</v>
      </c>
      <c r="N615" s="830">
        <v>0</v>
      </c>
      <c r="O615" s="830">
        <v>165</v>
      </c>
      <c r="P615" s="830">
        <v>15</v>
      </c>
      <c r="Q615" s="903">
        <v>44496</v>
      </c>
      <c r="R615" s="902"/>
      <c r="S615" s="903" t="s">
        <v>95</v>
      </c>
      <c r="T615" s="902" t="s">
        <v>95</v>
      </c>
      <c r="U615" s="895" t="s">
        <v>95</v>
      </c>
      <c r="V615" s="1859">
        <v>33872</v>
      </c>
      <c r="W615" s="830">
        <v>265</v>
      </c>
      <c r="X615" s="830">
        <v>245</v>
      </c>
      <c r="Y615" s="902"/>
      <c r="Z615" s="1935"/>
      <c r="AA615" s="903"/>
      <c r="AB615" s="902">
        <v>44589</v>
      </c>
      <c r="AC615" s="902"/>
      <c r="AD615" s="904"/>
      <c r="AE615" s="1973" t="s">
        <v>4651</v>
      </c>
    </row>
    <row r="616" spans="1:31" s="656" customFormat="1" ht="17.25" customHeight="1" x14ac:dyDescent="0.2">
      <c r="A616" s="895"/>
      <c r="B616" s="895"/>
      <c r="C616" s="1938"/>
      <c r="D616" s="904"/>
      <c r="E616" s="1981"/>
      <c r="F616" s="929"/>
      <c r="G616" s="1965"/>
      <c r="H616" s="903"/>
      <c r="I616" s="903"/>
      <c r="J616" s="903"/>
      <c r="K616" s="903"/>
      <c r="L616" s="902"/>
      <c r="M616" s="830">
        <f>SUM(M610:M615)</f>
        <v>2544</v>
      </c>
      <c r="N616" s="830">
        <f>SUM(N610:N615)</f>
        <v>0</v>
      </c>
      <c r="O616" s="830">
        <f>SUM(O610:O615)</f>
        <v>825</v>
      </c>
      <c r="P616" s="830">
        <f>SUM(P610:P615)</f>
        <v>75</v>
      </c>
      <c r="Q616" s="903"/>
      <c r="R616" s="902"/>
      <c r="S616" s="903"/>
      <c r="T616" s="902"/>
      <c r="U616" s="895"/>
      <c r="V616" s="1859"/>
      <c r="W616" s="830">
        <f>SUM(W610:W615)</f>
        <v>1351</v>
      </c>
      <c r="X616" s="830">
        <f>SUM(X610:X615)</f>
        <v>1225</v>
      </c>
      <c r="Y616" s="902"/>
      <c r="Z616" s="1935"/>
      <c r="AA616" s="903"/>
      <c r="AB616" s="902"/>
      <c r="AC616" s="902"/>
      <c r="AD616" s="904"/>
      <c r="AE616" s="1973"/>
    </row>
    <row r="617" spans="1:31" s="656" customFormat="1" ht="17.25" customHeight="1" x14ac:dyDescent="0.25">
      <c r="A617" s="1966" t="s">
        <v>4656</v>
      </c>
      <c r="B617" s="895">
        <v>58123</v>
      </c>
      <c r="C617" s="1933">
        <v>33648</v>
      </c>
      <c r="D617" s="904">
        <v>101</v>
      </c>
      <c r="E617" s="1981" t="s">
        <v>4657</v>
      </c>
      <c r="F617" s="929" t="s">
        <v>4658</v>
      </c>
      <c r="G617" s="1965">
        <v>44400</v>
      </c>
      <c r="H617" s="903">
        <v>44400</v>
      </c>
      <c r="I617" s="903">
        <v>44418</v>
      </c>
      <c r="J617" s="903">
        <v>44419</v>
      </c>
      <c r="K617" s="903" t="s">
        <v>4200</v>
      </c>
      <c r="L617" s="902">
        <v>44420</v>
      </c>
      <c r="M617" s="830">
        <v>65</v>
      </c>
      <c r="N617" s="830">
        <v>0</v>
      </c>
      <c r="O617" s="830">
        <v>23</v>
      </c>
      <c r="P617" s="830">
        <v>0</v>
      </c>
      <c r="Q617" s="903">
        <v>44456</v>
      </c>
      <c r="R617" s="902"/>
      <c r="S617" s="903" t="s">
        <v>95</v>
      </c>
      <c r="T617" s="902" t="s">
        <v>95</v>
      </c>
      <c r="U617" s="895" t="s">
        <v>95</v>
      </c>
      <c r="V617" s="56">
        <v>33648</v>
      </c>
      <c r="W617" s="830">
        <v>46</v>
      </c>
      <c r="X617" s="830">
        <v>0</v>
      </c>
      <c r="Y617" s="902">
        <v>44505</v>
      </c>
      <c r="Z617" s="1935">
        <v>1</v>
      </c>
      <c r="AA617" s="903">
        <v>44512</v>
      </c>
      <c r="AB617" s="903">
        <v>44536</v>
      </c>
      <c r="AC617" s="902"/>
      <c r="AD617" s="904"/>
      <c r="AE617" s="1973" t="s">
        <v>4659</v>
      </c>
    </row>
    <row r="618" spans="1:31" s="656" customFormat="1" ht="17.25" customHeight="1" x14ac:dyDescent="0.2">
      <c r="A618" s="1966" t="s">
        <v>4656</v>
      </c>
      <c r="B618" s="895">
        <v>58123</v>
      </c>
      <c r="C618" s="1933">
        <v>33649</v>
      </c>
      <c r="D618" s="904">
        <v>102</v>
      </c>
      <c r="E618" s="1981" t="s">
        <v>4660</v>
      </c>
      <c r="F618" s="929" t="s">
        <v>4661</v>
      </c>
      <c r="G618" s="1965">
        <v>44400</v>
      </c>
      <c r="H618" s="903">
        <v>44400</v>
      </c>
      <c r="I618" s="903">
        <v>44427</v>
      </c>
      <c r="J618" s="903">
        <v>44427</v>
      </c>
      <c r="K618" s="903" t="s">
        <v>4662</v>
      </c>
      <c r="L618" s="902">
        <v>44431</v>
      </c>
      <c r="M618" s="830">
        <v>68</v>
      </c>
      <c r="N618" s="830">
        <v>0</v>
      </c>
      <c r="O618" s="830">
        <v>8</v>
      </c>
      <c r="P618" s="830">
        <v>0</v>
      </c>
      <c r="Q618" s="903">
        <v>44473</v>
      </c>
      <c r="R618" s="902"/>
      <c r="S618" s="903" t="s">
        <v>95</v>
      </c>
      <c r="T618" s="902" t="s">
        <v>95</v>
      </c>
      <c r="U618" s="895" t="s">
        <v>95</v>
      </c>
      <c r="V618" s="1859">
        <v>33649</v>
      </c>
      <c r="W618" s="830">
        <v>84</v>
      </c>
      <c r="X618" s="830">
        <v>0</v>
      </c>
      <c r="Y618" s="902">
        <v>44505</v>
      </c>
      <c r="Z618" s="1935">
        <v>1</v>
      </c>
      <c r="AA618" s="903">
        <v>44512</v>
      </c>
      <c r="AB618" s="903">
        <v>44536</v>
      </c>
      <c r="AC618" s="902"/>
      <c r="AD618" s="904"/>
      <c r="AE618" s="1973"/>
    </row>
    <row r="619" spans="1:31" s="656" customFormat="1" ht="17.25" customHeight="1" x14ac:dyDescent="0.2">
      <c r="A619" s="1966" t="s">
        <v>4656</v>
      </c>
      <c r="B619" s="895">
        <v>58123</v>
      </c>
      <c r="C619" s="1933">
        <v>33650</v>
      </c>
      <c r="D619" s="904">
        <v>103</v>
      </c>
      <c r="E619" s="1981" t="s">
        <v>4663</v>
      </c>
      <c r="F619" s="929" t="s">
        <v>4664</v>
      </c>
      <c r="G619" s="1965">
        <v>44400</v>
      </c>
      <c r="H619" s="903">
        <v>44400</v>
      </c>
      <c r="I619" s="903">
        <v>44427</v>
      </c>
      <c r="J619" s="903">
        <v>44427</v>
      </c>
      <c r="K619" s="903" t="s">
        <v>4662</v>
      </c>
      <c r="L619" s="902">
        <v>44431</v>
      </c>
      <c r="M619" s="830">
        <v>67</v>
      </c>
      <c r="N619" s="830">
        <v>0</v>
      </c>
      <c r="O619" s="830">
        <v>21</v>
      </c>
      <c r="P619" s="830">
        <v>0</v>
      </c>
      <c r="Q619" s="903">
        <v>44473</v>
      </c>
      <c r="R619" s="902"/>
      <c r="S619" s="903" t="s">
        <v>95</v>
      </c>
      <c r="T619" s="902" t="s">
        <v>95</v>
      </c>
      <c r="U619" s="895" t="s">
        <v>95</v>
      </c>
      <c r="V619" s="1859">
        <v>33650</v>
      </c>
      <c r="W619" s="830">
        <v>78</v>
      </c>
      <c r="X619" s="830">
        <v>0</v>
      </c>
      <c r="Y619" s="902">
        <v>44505</v>
      </c>
      <c r="Z619" s="1935">
        <v>1</v>
      </c>
      <c r="AA619" s="903">
        <v>44512</v>
      </c>
      <c r="AB619" s="903">
        <v>44536</v>
      </c>
      <c r="AC619" s="902"/>
      <c r="AD619" s="904"/>
      <c r="AE619" s="1973" t="s">
        <v>4665</v>
      </c>
    </row>
    <row r="620" spans="1:31" s="656" customFormat="1" ht="17.25" customHeight="1" x14ac:dyDescent="0.25">
      <c r="A620" s="1966" t="s">
        <v>4656</v>
      </c>
      <c r="B620" s="895">
        <v>58123</v>
      </c>
      <c r="C620" s="1933">
        <v>33651</v>
      </c>
      <c r="D620" s="904">
        <v>104</v>
      </c>
      <c r="E620" s="1981" t="s">
        <v>4666</v>
      </c>
      <c r="F620" s="929" t="s">
        <v>4667</v>
      </c>
      <c r="G620" s="1965">
        <v>44400</v>
      </c>
      <c r="H620" s="903">
        <v>44400</v>
      </c>
      <c r="I620" s="903">
        <v>44418</v>
      </c>
      <c r="J620" s="903">
        <v>44419</v>
      </c>
      <c r="K620" s="903" t="s">
        <v>4200</v>
      </c>
      <c r="L620" s="902">
        <v>44420</v>
      </c>
      <c r="M620" s="830">
        <v>65</v>
      </c>
      <c r="N620" s="830">
        <v>0</v>
      </c>
      <c r="O620" s="830">
        <v>23</v>
      </c>
      <c r="P620" s="830">
        <v>0</v>
      </c>
      <c r="Q620" s="903">
        <v>44456</v>
      </c>
      <c r="R620" s="902"/>
      <c r="S620" s="903" t="s">
        <v>95</v>
      </c>
      <c r="T620" s="902" t="s">
        <v>95</v>
      </c>
      <c r="U620" s="895" t="s">
        <v>95</v>
      </c>
      <c r="V620" s="56">
        <v>33651</v>
      </c>
      <c r="W620" s="830">
        <v>46</v>
      </c>
      <c r="X620" s="830">
        <v>0</v>
      </c>
      <c r="Y620" s="902">
        <v>44505</v>
      </c>
      <c r="Z620" s="1935">
        <v>2</v>
      </c>
      <c r="AA620" s="903">
        <v>44512</v>
      </c>
      <c r="AB620" s="903">
        <v>44536</v>
      </c>
      <c r="AC620" s="902"/>
      <c r="AD620" s="904"/>
      <c r="AE620" s="1973" t="s">
        <v>4668</v>
      </c>
    </row>
    <row r="621" spans="1:31" s="656" customFormat="1" ht="17.25" customHeight="1" x14ac:dyDescent="0.2">
      <c r="A621" s="1966" t="s">
        <v>4656</v>
      </c>
      <c r="B621" s="895">
        <v>58123</v>
      </c>
      <c r="C621" s="1933">
        <v>33652</v>
      </c>
      <c r="D621" s="904">
        <v>105</v>
      </c>
      <c r="E621" s="1981" t="s">
        <v>4669</v>
      </c>
      <c r="F621" s="929" t="s">
        <v>4670</v>
      </c>
      <c r="G621" s="1965">
        <v>44400</v>
      </c>
      <c r="H621" s="903">
        <v>44400</v>
      </c>
      <c r="I621" s="903">
        <v>44427</v>
      </c>
      <c r="J621" s="903">
        <v>44427</v>
      </c>
      <c r="K621" s="903" t="s">
        <v>4662</v>
      </c>
      <c r="L621" s="902">
        <v>44431</v>
      </c>
      <c r="M621" s="830">
        <v>63</v>
      </c>
      <c r="N621" s="830">
        <v>0</v>
      </c>
      <c r="O621" s="830">
        <v>8</v>
      </c>
      <c r="P621" s="830">
        <v>0</v>
      </c>
      <c r="Q621" s="903">
        <v>44473</v>
      </c>
      <c r="R621" s="902"/>
      <c r="S621" s="903" t="s">
        <v>95</v>
      </c>
      <c r="T621" s="902" t="s">
        <v>95</v>
      </c>
      <c r="U621" s="895" t="s">
        <v>95</v>
      </c>
      <c r="V621" s="1859">
        <v>33652</v>
      </c>
      <c r="W621" s="830">
        <v>69</v>
      </c>
      <c r="X621" s="830">
        <v>0</v>
      </c>
      <c r="Y621" s="902">
        <v>44505</v>
      </c>
      <c r="Z621" s="1935">
        <v>2</v>
      </c>
      <c r="AA621" s="903">
        <v>44512</v>
      </c>
      <c r="AB621" s="903">
        <v>44536</v>
      </c>
      <c r="AC621" s="902"/>
      <c r="AD621" s="904"/>
      <c r="AE621" s="1973"/>
    </row>
    <row r="622" spans="1:31" s="656" customFormat="1" ht="17.25" customHeight="1" x14ac:dyDescent="0.2">
      <c r="A622" s="1966" t="s">
        <v>4656</v>
      </c>
      <c r="B622" s="895">
        <v>58123</v>
      </c>
      <c r="C622" s="1933">
        <v>33653</v>
      </c>
      <c r="D622" s="904">
        <v>106</v>
      </c>
      <c r="E622" s="1981" t="s">
        <v>4671</v>
      </c>
      <c r="F622" s="929" t="s">
        <v>4672</v>
      </c>
      <c r="G622" s="1965">
        <v>44400</v>
      </c>
      <c r="H622" s="903">
        <v>44400</v>
      </c>
      <c r="I622" s="903">
        <v>44427</v>
      </c>
      <c r="J622" s="903">
        <v>44427</v>
      </c>
      <c r="K622" s="903" t="s">
        <v>4662</v>
      </c>
      <c r="L622" s="902">
        <v>44431</v>
      </c>
      <c r="M622" s="830">
        <v>60</v>
      </c>
      <c r="N622" s="830">
        <v>0</v>
      </c>
      <c r="O622" s="830">
        <v>18</v>
      </c>
      <c r="P622" s="830">
        <v>0</v>
      </c>
      <c r="Q622" s="903">
        <v>44473</v>
      </c>
      <c r="R622" s="902"/>
      <c r="S622" s="903" t="s">
        <v>95</v>
      </c>
      <c r="T622" s="902" t="s">
        <v>95</v>
      </c>
      <c r="U622" s="895" t="s">
        <v>95</v>
      </c>
      <c r="V622" s="1859">
        <v>33653</v>
      </c>
      <c r="W622" s="830">
        <v>74</v>
      </c>
      <c r="X622" s="830">
        <v>0</v>
      </c>
      <c r="Y622" s="902">
        <v>44505</v>
      </c>
      <c r="Z622" s="1935">
        <v>2</v>
      </c>
      <c r="AA622" s="903">
        <v>44512</v>
      </c>
      <c r="AB622" s="903">
        <v>44536</v>
      </c>
      <c r="AC622" s="902"/>
      <c r="AD622" s="904"/>
      <c r="AE622" s="1973"/>
    </row>
    <row r="623" spans="1:31" s="656" customFormat="1" ht="19.5" customHeight="1" x14ac:dyDescent="0.25">
      <c r="A623" s="1966" t="s">
        <v>4656</v>
      </c>
      <c r="B623" s="895">
        <v>58123</v>
      </c>
      <c r="C623" s="56">
        <v>33654</v>
      </c>
      <c r="D623" s="904">
        <v>107</v>
      </c>
      <c r="E623" s="1981" t="s">
        <v>4673</v>
      </c>
      <c r="F623" s="929" t="s">
        <v>4674</v>
      </c>
      <c r="G623" s="1965">
        <v>44400</v>
      </c>
      <c r="H623" s="903">
        <v>44400</v>
      </c>
      <c r="I623" s="903">
        <v>44418</v>
      </c>
      <c r="J623" s="903">
        <v>44419</v>
      </c>
      <c r="K623" s="903" t="s">
        <v>4200</v>
      </c>
      <c r="L623" s="902">
        <v>44420</v>
      </c>
      <c r="M623" s="830">
        <v>60</v>
      </c>
      <c r="N623" s="830">
        <v>0</v>
      </c>
      <c r="O623" s="830">
        <v>21</v>
      </c>
      <c r="P623" s="830">
        <v>0</v>
      </c>
      <c r="Q623" s="903">
        <v>44456</v>
      </c>
      <c r="R623" s="902"/>
      <c r="S623" s="903" t="s">
        <v>95</v>
      </c>
      <c r="T623" s="902" t="s">
        <v>95</v>
      </c>
      <c r="U623" s="895" t="s">
        <v>95</v>
      </c>
      <c r="V623" s="56">
        <v>33654</v>
      </c>
      <c r="W623" s="830">
        <v>45</v>
      </c>
      <c r="X623" s="830">
        <v>0</v>
      </c>
      <c r="Y623" s="902">
        <v>44505</v>
      </c>
      <c r="Z623" s="1935">
        <v>2</v>
      </c>
      <c r="AA623" s="903">
        <v>44512</v>
      </c>
      <c r="AB623" s="903">
        <v>44536</v>
      </c>
      <c r="AC623" s="902"/>
      <c r="AD623" s="904"/>
      <c r="AE623" s="1973"/>
    </row>
    <row r="624" spans="1:31" s="656" customFormat="1" ht="19.5" customHeight="1" x14ac:dyDescent="0.2">
      <c r="A624" s="1966" t="s">
        <v>4656</v>
      </c>
      <c r="B624" s="895">
        <v>58123</v>
      </c>
      <c r="C624" s="1933">
        <v>33655</v>
      </c>
      <c r="D624" s="904">
        <v>108</v>
      </c>
      <c r="E624" s="1981" t="s">
        <v>4675</v>
      </c>
      <c r="F624" s="929" t="s">
        <v>4676</v>
      </c>
      <c r="G624" s="1965">
        <v>44400</v>
      </c>
      <c r="H624" s="903">
        <v>44400</v>
      </c>
      <c r="I624" s="903">
        <v>44427</v>
      </c>
      <c r="J624" s="903">
        <v>44427</v>
      </c>
      <c r="K624" s="903" t="s">
        <v>4662</v>
      </c>
      <c r="L624" s="902">
        <v>44431</v>
      </c>
      <c r="M624" s="830">
        <v>79</v>
      </c>
      <c r="N624" s="830">
        <v>0</v>
      </c>
      <c r="O624" s="830">
        <v>26</v>
      </c>
      <c r="P624" s="830">
        <v>0</v>
      </c>
      <c r="Q624" s="903">
        <v>44473</v>
      </c>
      <c r="R624" s="902"/>
      <c r="S624" s="903" t="s">
        <v>95</v>
      </c>
      <c r="T624" s="902" t="s">
        <v>95</v>
      </c>
      <c r="U624" s="895" t="s">
        <v>95</v>
      </c>
      <c r="V624" s="1859">
        <v>33655</v>
      </c>
      <c r="W624" s="830">
        <v>80</v>
      </c>
      <c r="X624" s="830">
        <v>0</v>
      </c>
      <c r="Y624" s="902">
        <v>44505</v>
      </c>
      <c r="Z624" s="1935">
        <v>3</v>
      </c>
      <c r="AA624" s="903">
        <v>44512</v>
      </c>
      <c r="AB624" s="903">
        <v>44536</v>
      </c>
      <c r="AC624" s="902"/>
      <c r="AD624" s="904"/>
      <c r="AE624" s="1973" t="s">
        <v>4677</v>
      </c>
    </row>
    <row r="625" spans="1:31" s="656" customFormat="1" ht="17.25" customHeight="1" x14ac:dyDescent="0.2">
      <c r="A625" s="1966" t="s">
        <v>4656</v>
      </c>
      <c r="B625" s="895">
        <v>58123</v>
      </c>
      <c r="C625" s="1933">
        <v>33656</v>
      </c>
      <c r="D625" s="904">
        <v>109</v>
      </c>
      <c r="E625" s="1981" t="s">
        <v>4678</v>
      </c>
      <c r="F625" s="929" t="s">
        <v>4679</v>
      </c>
      <c r="G625" s="1965">
        <v>44400</v>
      </c>
      <c r="H625" s="903">
        <v>44400</v>
      </c>
      <c r="I625" s="903">
        <v>44427</v>
      </c>
      <c r="J625" s="903">
        <v>44427</v>
      </c>
      <c r="K625" s="903" t="s">
        <v>4184</v>
      </c>
      <c r="L625" s="902">
        <v>44431</v>
      </c>
      <c r="M625" s="830">
        <v>48</v>
      </c>
      <c r="N625" s="830">
        <v>0</v>
      </c>
      <c r="O625" s="830">
        <v>13</v>
      </c>
      <c r="P625" s="830">
        <v>0</v>
      </c>
      <c r="Q625" s="903">
        <v>44480</v>
      </c>
      <c r="R625" s="902"/>
      <c r="S625" s="903" t="s">
        <v>95</v>
      </c>
      <c r="T625" s="902" t="s">
        <v>95</v>
      </c>
      <c r="U625" s="895" t="s">
        <v>95</v>
      </c>
      <c r="V625" s="1859">
        <v>33656</v>
      </c>
      <c r="W625" s="830">
        <v>77</v>
      </c>
      <c r="X625" s="830">
        <v>0</v>
      </c>
      <c r="Y625" s="902">
        <v>44505</v>
      </c>
      <c r="Z625" s="1935">
        <v>3</v>
      </c>
      <c r="AA625" s="903">
        <v>44512</v>
      </c>
      <c r="AB625" s="903">
        <v>44536</v>
      </c>
      <c r="AC625" s="902"/>
      <c r="AD625" s="904"/>
      <c r="AE625" s="1973"/>
    </row>
    <row r="626" spans="1:31" s="656" customFormat="1" ht="17.25" customHeight="1" x14ac:dyDescent="0.25">
      <c r="A626" s="1966" t="s">
        <v>4656</v>
      </c>
      <c r="B626" s="895">
        <v>58123</v>
      </c>
      <c r="C626" s="56">
        <v>33657</v>
      </c>
      <c r="D626" s="904">
        <v>110</v>
      </c>
      <c r="E626" s="1981" t="s">
        <v>4680</v>
      </c>
      <c r="F626" s="929" t="s">
        <v>4681</v>
      </c>
      <c r="G626" s="1965">
        <v>44368</v>
      </c>
      <c r="H626" s="903">
        <v>44400</v>
      </c>
      <c r="I626" s="903">
        <v>44418</v>
      </c>
      <c r="J626" s="903">
        <v>44419</v>
      </c>
      <c r="K626" s="903" t="s">
        <v>4188</v>
      </c>
      <c r="L626" s="902">
        <v>44420</v>
      </c>
      <c r="M626" s="830">
        <v>224</v>
      </c>
      <c r="N626" s="830">
        <v>0</v>
      </c>
      <c r="O626" s="830">
        <v>173</v>
      </c>
      <c r="P626" s="830">
        <v>0</v>
      </c>
      <c r="Q626" s="903">
        <v>44452</v>
      </c>
      <c r="R626" s="902"/>
      <c r="S626" s="903" t="s">
        <v>95</v>
      </c>
      <c r="T626" s="902" t="s">
        <v>95</v>
      </c>
      <c r="U626" s="895" t="s">
        <v>95</v>
      </c>
      <c r="V626" s="56">
        <v>33657</v>
      </c>
      <c r="W626" s="830">
        <v>335</v>
      </c>
      <c r="X626" s="830">
        <v>0</v>
      </c>
      <c r="Y626" s="902">
        <v>44505</v>
      </c>
      <c r="Z626" s="1935">
        <v>3</v>
      </c>
      <c r="AA626" s="903">
        <v>44512</v>
      </c>
      <c r="AB626" s="903">
        <v>44536</v>
      </c>
      <c r="AC626" s="902"/>
      <c r="AD626" s="904"/>
      <c r="AE626" s="1973"/>
    </row>
    <row r="627" spans="1:31" s="656" customFormat="1" ht="17.25" customHeight="1" x14ac:dyDescent="0.2">
      <c r="A627" s="1966" t="s">
        <v>4656</v>
      </c>
      <c r="B627" s="895">
        <v>58123</v>
      </c>
      <c r="C627" s="2118">
        <v>33658</v>
      </c>
      <c r="D627" s="904" t="s">
        <v>1186</v>
      </c>
      <c r="E627" s="1981" t="s">
        <v>4682</v>
      </c>
      <c r="F627" s="929" t="s">
        <v>722</v>
      </c>
      <c r="G627" s="1965">
        <v>44368</v>
      </c>
      <c r="H627" s="903">
        <v>44400</v>
      </c>
      <c r="I627" s="903">
        <v>44397</v>
      </c>
      <c r="J627" s="903"/>
      <c r="K627" s="903"/>
      <c r="L627" s="902"/>
      <c r="M627" s="830">
        <v>24</v>
      </c>
      <c r="N627" s="830">
        <v>0</v>
      </c>
      <c r="O627" s="830">
        <v>8</v>
      </c>
      <c r="P627" s="830">
        <v>0</v>
      </c>
      <c r="Q627" s="903"/>
      <c r="R627" s="902"/>
      <c r="S627" s="903"/>
      <c r="T627" s="902"/>
      <c r="U627" s="895"/>
      <c r="V627" s="1859"/>
      <c r="W627" s="830">
        <v>58</v>
      </c>
      <c r="X627" s="830">
        <v>0</v>
      </c>
      <c r="Y627" s="902">
        <v>44505</v>
      </c>
      <c r="Z627" s="1935">
        <v>3</v>
      </c>
      <c r="AA627" s="903">
        <v>44512</v>
      </c>
      <c r="AB627" s="903">
        <v>44536</v>
      </c>
      <c r="AC627" s="902"/>
      <c r="AD627" s="904"/>
      <c r="AE627" s="1973"/>
    </row>
    <row r="628" spans="1:31" s="656" customFormat="1" ht="17.25" customHeight="1" x14ac:dyDescent="0.25">
      <c r="A628" s="1966" t="s">
        <v>4656</v>
      </c>
      <c r="B628" s="895">
        <v>58123</v>
      </c>
      <c r="C628" s="1933">
        <v>33659</v>
      </c>
      <c r="D628" s="904">
        <v>111</v>
      </c>
      <c r="E628" s="1981" t="s">
        <v>4683</v>
      </c>
      <c r="F628" s="929" t="s">
        <v>4684</v>
      </c>
      <c r="G628" s="1965">
        <v>44368</v>
      </c>
      <c r="H628" s="903">
        <v>44400</v>
      </c>
      <c r="I628" s="903">
        <v>44399</v>
      </c>
      <c r="J628" s="903">
        <v>44405</v>
      </c>
      <c r="K628" s="903" t="s">
        <v>4190</v>
      </c>
      <c r="L628" s="902">
        <v>44407</v>
      </c>
      <c r="M628" s="830">
        <v>31</v>
      </c>
      <c r="N628" s="830">
        <v>0</v>
      </c>
      <c r="O628" s="830">
        <v>5</v>
      </c>
      <c r="P628" s="830">
        <v>0</v>
      </c>
      <c r="Q628" s="903">
        <v>44440</v>
      </c>
      <c r="R628" s="902"/>
      <c r="S628" s="903" t="s">
        <v>95</v>
      </c>
      <c r="T628" s="902" t="s">
        <v>95</v>
      </c>
      <c r="U628" s="895" t="s">
        <v>95</v>
      </c>
      <c r="V628" s="1049">
        <v>33659</v>
      </c>
      <c r="W628" s="830">
        <v>35</v>
      </c>
      <c r="X628" s="830">
        <v>0</v>
      </c>
      <c r="Y628" s="902">
        <v>44505</v>
      </c>
      <c r="Z628" s="1935">
        <v>3</v>
      </c>
      <c r="AA628" s="903">
        <v>44512</v>
      </c>
      <c r="AB628" s="903">
        <v>44536</v>
      </c>
      <c r="AC628" s="902"/>
      <c r="AD628" s="904"/>
      <c r="AE628" s="1973"/>
    </row>
    <row r="629" spans="1:31" s="656" customFormat="1" ht="17.25" customHeight="1" x14ac:dyDescent="0.25">
      <c r="A629" s="1966" t="s">
        <v>4656</v>
      </c>
      <c r="B629" s="895">
        <v>58123</v>
      </c>
      <c r="C629" s="56">
        <v>33660</v>
      </c>
      <c r="D629" s="904">
        <v>112</v>
      </c>
      <c r="E629" s="1981" t="s">
        <v>4685</v>
      </c>
      <c r="F629" s="929" t="s">
        <v>4686</v>
      </c>
      <c r="G629" s="1965">
        <v>44368</v>
      </c>
      <c r="H629" s="903">
        <v>44400</v>
      </c>
      <c r="I629" s="903">
        <v>44399</v>
      </c>
      <c r="J629" s="903">
        <v>44405</v>
      </c>
      <c r="K629" s="903" t="s">
        <v>4190</v>
      </c>
      <c r="L629" s="902">
        <v>44407</v>
      </c>
      <c r="M629" s="830">
        <v>37</v>
      </c>
      <c r="N629" s="830">
        <v>0</v>
      </c>
      <c r="O629" s="830">
        <v>4</v>
      </c>
      <c r="P629" s="830">
        <v>0</v>
      </c>
      <c r="Q629" s="903">
        <v>44448</v>
      </c>
      <c r="R629" s="902"/>
      <c r="S629" s="903" t="s">
        <v>95</v>
      </c>
      <c r="T629" s="902" t="s">
        <v>95</v>
      </c>
      <c r="U629" s="895" t="s">
        <v>95</v>
      </c>
      <c r="V629" s="1049">
        <v>33660</v>
      </c>
      <c r="W629" s="830">
        <v>39</v>
      </c>
      <c r="X629" s="830">
        <v>0</v>
      </c>
      <c r="Y629" s="902">
        <v>44505</v>
      </c>
      <c r="Z629" s="1935"/>
      <c r="AA629" s="903">
        <v>44512</v>
      </c>
      <c r="AB629" s="903">
        <v>44536</v>
      </c>
      <c r="AC629" s="902"/>
      <c r="AD629" s="904"/>
      <c r="AE629" s="1973"/>
    </row>
    <row r="630" spans="1:31" s="656" customFormat="1" ht="17.25" customHeight="1" x14ac:dyDescent="0.25">
      <c r="A630" s="1966" t="s">
        <v>4656</v>
      </c>
      <c r="B630" s="895">
        <v>58123</v>
      </c>
      <c r="C630" s="1933">
        <v>33661</v>
      </c>
      <c r="D630" s="904">
        <v>113</v>
      </c>
      <c r="E630" s="1981" t="s">
        <v>4687</v>
      </c>
      <c r="F630" s="929" t="s">
        <v>4688</v>
      </c>
      <c r="G630" s="1965">
        <v>44368</v>
      </c>
      <c r="H630" s="903">
        <v>44400</v>
      </c>
      <c r="I630" s="903">
        <v>44399</v>
      </c>
      <c r="J630" s="903">
        <v>44405</v>
      </c>
      <c r="K630" s="903" t="s">
        <v>4190</v>
      </c>
      <c r="L630" s="902">
        <v>44407</v>
      </c>
      <c r="M630" s="830">
        <v>39</v>
      </c>
      <c r="N630" s="830">
        <v>0</v>
      </c>
      <c r="O630" s="830">
        <v>7</v>
      </c>
      <c r="P630" s="830">
        <v>0</v>
      </c>
      <c r="Q630" s="903">
        <v>44448</v>
      </c>
      <c r="R630" s="902"/>
      <c r="S630" s="903" t="s">
        <v>95</v>
      </c>
      <c r="T630" s="902" t="s">
        <v>95</v>
      </c>
      <c r="U630" s="895" t="s">
        <v>95</v>
      </c>
      <c r="V630" s="1049">
        <v>33661</v>
      </c>
      <c r="W630" s="830">
        <v>40</v>
      </c>
      <c r="X630" s="830">
        <v>0</v>
      </c>
      <c r="Y630" s="902">
        <v>44505</v>
      </c>
      <c r="Z630" s="1935">
        <v>4</v>
      </c>
      <c r="AA630" s="903">
        <v>44512</v>
      </c>
      <c r="AB630" s="903">
        <v>44536</v>
      </c>
      <c r="AC630" s="902"/>
      <c r="AD630" s="904"/>
      <c r="AE630" s="1973"/>
    </row>
    <row r="631" spans="1:31" s="656" customFormat="1" ht="17.25" customHeight="1" x14ac:dyDescent="0.25">
      <c r="A631" s="1966" t="s">
        <v>4656</v>
      </c>
      <c r="B631" s="895">
        <v>58123</v>
      </c>
      <c r="C631" s="56">
        <v>33662</v>
      </c>
      <c r="D631" s="904">
        <v>114</v>
      </c>
      <c r="E631" s="1981" t="s">
        <v>4689</v>
      </c>
      <c r="F631" s="929" t="s">
        <v>4690</v>
      </c>
      <c r="G631" s="1965">
        <v>44368</v>
      </c>
      <c r="H631" s="903">
        <v>44400</v>
      </c>
      <c r="I631" s="903">
        <v>44397</v>
      </c>
      <c r="J631" s="903">
        <v>44404</v>
      </c>
      <c r="K631" s="903" t="s">
        <v>4691</v>
      </c>
      <c r="L631" s="902">
        <v>44406</v>
      </c>
      <c r="M631" s="830">
        <v>134</v>
      </c>
      <c r="N631" s="830">
        <v>0</v>
      </c>
      <c r="O631" s="830">
        <v>59</v>
      </c>
      <c r="P631" s="830">
        <v>0</v>
      </c>
      <c r="Q631" s="903">
        <v>44448</v>
      </c>
      <c r="R631" s="902"/>
      <c r="S631" s="903" t="s">
        <v>95</v>
      </c>
      <c r="T631" s="902" t="s">
        <v>95</v>
      </c>
      <c r="U631" s="895" t="s">
        <v>95</v>
      </c>
      <c r="V631" s="1049">
        <v>33662</v>
      </c>
      <c r="W631" s="830">
        <v>138</v>
      </c>
      <c r="X631" s="830">
        <v>0</v>
      </c>
      <c r="Y631" s="902">
        <v>44505</v>
      </c>
      <c r="Z631" s="1935">
        <v>4</v>
      </c>
      <c r="AA631" s="903">
        <v>44512</v>
      </c>
      <c r="AB631" s="903">
        <v>44536</v>
      </c>
      <c r="AC631" s="902"/>
      <c r="AD631" s="904"/>
      <c r="AE631" s="1973"/>
    </row>
    <row r="632" spans="1:31" s="656" customFormat="1" ht="17.25" customHeight="1" x14ac:dyDescent="0.2">
      <c r="A632" s="1966" t="s">
        <v>4656</v>
      </c>
      <c r="B632" s="895">
        <v>58123</v>
      </c>
      <c r="C632" s="2118">
        <v>33663</v>
      </c>
      <c r="D632" s="904" t="s">
        <v>3166</v>
      </c>
      <c r="E632" s="1981" t="s">
        <v>4692</v>
      </c>
      <c r="F632" s="929" t="s">
        <v>722</v>
      </c>
      <c r="G632" s="1965">
        <v>44400</v>
      </c>
      <c r="H632" s="903">
        <v>44400</v>
      </c>
      <c r="I632" s="903" t="s">
        <v>93</v>
      </c>
      <c r="J632" s="903"/>
      <c r="K632" s="903"/>
      <c r="L632" s="902"/>
      <c r="M632" s="830">
        <v>4</v>
      </c>
      <c r="N632" s="830">
        <v>0</v>
      </c>
      <c r="O632" s="830">
        <v>0</v>
      </c>
      <c r="P632" s="830">
        <v>0</v>
      </c>
      <c r="Q632" s="903"/>
      <c r="R632" s="902"/>
      <c r="S632" s="903"/>
      <c r="T632" s="902"/>
      <c r="U632" s="895"/>
      <c r="V632" s="1859"/>
      <c r="W632" s="830">
        <v>22</v>
      </c>
      <c r="X632" s="830">
        <v>0</v>
      </c>
      <c r="Y632" s="902">
        <v>44505</v>
      </c>
      <c r="Z632" s="1935"/>
      <c r="AA632" s="903">
        <v>44512</v>
      </c>
      <c r="AB632" s="903">
        <v>44536</v>
      </c>
      <c r="AC632" s="902"/>
      <c r="AD632" s="904"/>
      <c r="AE632" s="1973"/>
    </row>
    <row r="633" spans="1:31" s="656" customFormat="1" ht="17.25" customHeight="1" x14ac:dyDescent="0.2">
      <c r="A633" s="1966" t="s">
        <v>4656</v>
      </c>
      <c r="B633" s="895">
        <v>58123</v>
      </c>
      <c r="C633" s="1933">
        <v>33664</v>
      </c>
      <c r="D633" s="904">
        <v>120</v>
      </c>
      <c r="E633" s="1981" t="s">
        <v>4693</v>
      </c>
      <c r="F633" s="929" t="s">
        <v>4674</v>
      </c>
      <c r="G633" s="1965">
        <v>44400</v>
      </c>
      <c r="H633" s="903">
        <v>44400</v>
      </c>
      <c r="I633" s="903">
        <v>44418</v>
      </c>
      <c r="J633" s="903">
        <v>44419</v>
      </c>
      <c r="K633" s="903" t="s">
        <v>4200</v>
      </c>
      <c r="L633" s="902">
        <v>44420</v>
      </c>
      <c r="M633" s="830">
        <v>66</v>
      </c>
      <c r="N633" s="830">
        <v>0</v>
      </c>
      <c r="O633" s="830">
        <v>26</v>
      </c>
      <c r="P633" s="830">
        <v>0</v>
      </c>
      <c r="Q633" s="903">
        <v>44456</v>
      </c>
      <c r="R633" s="902"/>
      <c r="S633" s="903" t="s">
        <v>95</v>
      </c>
      <c r="T633" s="902" t="s">
        <v>95</v>
      </c>
      <c r="U633" s="895" t="s">
        <v>509</v>
      </c>
      <c r="V633" s="1859">
        <v>33664</v>
      </c>
      <c r="W633" s="830">
        <v>46</v>
      </c>
      <c r="X633" s="830">
        <v>0</v>
      </c>
      <c r="Y633" s="902">
        <v>44505</v>
      </c>
      <c r="Z633" s="1935">
        <v>5</v>
      </c>
      <c r="AA633" s="903">
        <v>44512</v>
      </c>
      <c r="AB633" s="903">
        <v>44536</v>
      </c>
      <c r="AC633" s="902"/>
      <c r="AD633" s="904"/>
      <c r="AE633" s="1973" t="s">
        <v>4694</v>
      </c>
    </row>
    <row r="634" spans="1:31" s="656" customFormat="1" ht="17.25" customHeight="1" x14ac:dyDescent="0.2">
      <c r="A634" s="1966" t="s">
        <v>4656</v>
      </c>
      <c r="B634" s="895">
        <v>58123</v>
      </c>
      <c r="C634" s="1933">
        <v>33665</v>
      </c>
      <c r="D634" s="904">
        <v>121</v>
      </c>
      <c r="E634" s="1981" t="s">
        <v>4695</v>
      </c>
      <c r="F634" s="929" t="s">
        <v>4696</v>
      </c>
      <c r="G634" s="1965">
        <v>44400</v>
      </c>
      <c r="H634" s="903">
        <v>44400</v>
      </c>
      <c r="I634" s="903">
        <v>44427</v>
      </c>
      <c r="J634" s="903">
        <v>44427</v>
      </c>
      <c r="K634" s="903" t="s">
        <v>4184</v>
      </c>
      <c r="L634" s="902">
        <v>44431</v>
      </c>
      <c r="M634" s="830">
        <v>63</v>
      </c>
      <c r="N634" s="830">
        <v>0</v>
      </c>
      <c r="O634" s="830">
        <v>9</v>
      </c>
      <c r="P634" s="830">
        <v>0</v>
      </c>
      <c r="Q634" s="903">
        <v>44480</v>
      </c>
      <c r="R634" s="902"/>
      <c r="S634" s="903" t="s">
        <v>95</v>
      </c>
      <c r="T634" s="902" t="s">
        <v>95</v>
      </c>
      <c r="U634" s="895" t="s">
        <v>509</v>
      </c>
      <c r="V634" s="1859">
        <v>33665</v>
      </c>
      <c r="W634" s="830">
        <v>85</v>
      </c>
      <c r="X634" s="830">
        <v>0</v>
      </c>
      <c r="Y634" s="902">
        <v>44505</v>
      </c>
      <c r="Z634" s="1935">
        <v>5</v>
      </c>
      <c r="AA634" s="903">
        <v>44512</v>
      </c>
      <c r="AB634" s="903">
        <v>44536</v>
      </c>
      <c r="AC634" s="902"/>
      <c r="AD634" s="904"/>
      <c r="AE634" s="1973"/>
    </row>
    <row r="635" spans="1:31" s="656" customFormat="1" ht="17.25" customHeight="1" x14ac:dyDescent="0.2">
      <c r="A635" s="1966" t="s">
        <v>4656</v>
      </c>
      <c r="B635" s="895">
        <v>58123</v>
      </c>
      <c r="C635" s="1933">
        <v>33666</v>
      </c>
      <c r="D635" s="904">
        <v>122</v>
      </c>
      <c r="E635" s="1981" t="s">
        <v>4697</v>
      </c>
      <c r="F635" s="929" t="s">
        <v>4698</v>
      </c>
      <c r="G635" s="1965">
        <v>44400</v>
      </c>
      <c r="H635" s="903">
        <v>44400</v>
      </c>
      <c r="I635" s="903">
        <v>44427</v>
      </c>
      <c r="J635" s="903">
        <v>44427</v>
      </c>
      <c r="K635" s="903" t="s">
        <v>4184</v>
      </c>
      <c r="L635" s="902">
        <v>44431</v>
      </c>
      <c r="M635" s="830">
        <v>68</v>
      </c>
      <c r="N635" s="830">
        <v>0</v>
      </c>
      <c r="O635" s="830">
        <v>19</v>
      </c>
      <c r="P635" s="830">
        <v>0</v>
      </c>
      <c r="Q635" s="903">
        <v>44480</v>
      </c>
      <c r="R635" s="902"/>
      <c r="S635" s="903" t="s">
        <v>95</v>
      </c>
      <c r="T635" s="902" t="s">
        <v>95</v>
      </c>
      <c r="U635" s="895" t="s">
        <v>509</v>
      </c>
      <c r="V635" s="1859">
        <v>33666</v>
      </c>
      <c r="W635" s="830">
        <v>69</v>
      </c>
      <c r="X635" s="830">
        <v>0</v>
      </c>
      <c r="Y635" s="902">
        <v>44505</v>
      </c>
      <c r="Z635" s="1935">
        <v>5</v>
      </c>
      <c r="AA635" s="903">
        <v>44512</v>
      </c>
      <c r="AB635" s="903">
        <v>44536</v>
      </c>
      <c r="AC635" s="902"/>
      <c r="AD635" s="904"/>
      <c r="AE635" s="1973"/>
    </row>
    <row r="636" spans="1:31" s="656" customFormat="1" ht="17.25" customHeight="1" x14ac:dyDescent="0.2">
      <c r="A636" s="1966" t="s">
        <v>4656</v>
      </c>
      <c r="B636" s="895">
        <v>58123</v>
      </c>
      <c r="C636" s="2118">
        <v>33667</v>
      </c>
      <c r="D636" s="904">
        <v>130</v>
      </c>
      <c r="E636" s="1981" t="s">
        <v>4699</v>
      </c>
      <c r="F636" s="929" t="s">
        <v>4700</v>
      </c>
      <c r="G636" s="1965">
        <v>44400</v>
      </c>
      <c r="H636" s="903">
        <v>44400</v>
      </c>
      <c r="I636" s="903" t="s">
        <v>93</v>
      </c>
      <c r="J636" s="903"/>
      <c r="K636" s="903"/>
      <c r="L636" s="902"/>
      <c r="M636" s="830">
        <v>0</v>
      </c>
      <c r="N636" s="830">
        <v>0</v>
      </c>
      <c r="O636" s="830">
        <v>0</v>
      </c>
      <c r="P636" s="830">
        <v>0</v>
      </c>
      <c r="Q636" s="903"/>
      <c r="R636" s="902"/>
      <c r="S636" s="903"/>
      <c r="T636" s="902"/>
      <c r="U636" s="895"/>
      <c r="V636" s="1859"/>
      <c r="W636" s="830">
        <v>48</v>
      </c>
      <c r="X636" s="830">
        <v>0</v>
      </c>
      <c r="Y636" s="902">
        <v>44505</v>
      </c>
      <c r="Z636" s="1935"/>
      <c r="AA636" s="903">
        <v>44512</v>
      </c>
      <c r="AB636" s="903">
        <v>44536</v>
      </c>
      <c r="AC636" s="902"/>
      <c r="AD636" s="904"/>
      <c r="AE636" s="1973"/>
    </row>
    <row r="637" spans="1:31" s="656" customFormat="1" ht="17.25" customHeight="1" x14ac:dyDescent="0.2">
      <c r="A637" s="1966" t="s">
        <v>4656</v>
      </c>
      <c r="B637" s="895">
        <v>58123</v>
      </c>
      <c r="C637" s="2118">
        <v>33670</v>
      </c>
      <c r="D637" s="904">
        <v>133</v>
      </c>
      <c r="E637" s="1981" t="s">
        <v>4701</v>
      </c>
      <c r="F637" s="929" t="s">
        <v>80</v>
      </c>
      <c r="G637" s="1965">
        <v>44400</v>
      </c>
      <c r="H637" s="903">
        <v>44400</v>
      </c>
      <c r="I637" s="903" t="s">
        <v>93</v>
      </c>
      <c r="J637" s="903"/>
      <c r="K637" s="903"/>
      <c r="L637" s="902"/>
      <c r="M637" s="830">
        <v>0</v>
      </c>
      <c r="N637" s="830">
        <v>0</v>
      </c>
      <c r="O637" s="830">
        <v>0</v>
      </c>
      <c r="P637" s="830">
        <v>0</v>
      </c>
      <c r="Q637" s="903"/>
      <c r="R637" s="902"/>
      <c r="S637" s="903"/>
      <c r="T637" s="902"/>
      <c r="U637" s="895"/>
      <c r="V637" s="1859"/>
      <c r="W637" s="830">
        <v>60</v>
      </c>
      <c r="X637" s="830">
        <v>0</v>
      </c>
      <c r="Y637" s="902">
        <v>44505</v>
      </c>
      <c r="Z637" s="1935"/>
      <c r="AA637" s="903">
        <v>44512</v>
      </c>
      <c r="AB637" s="903">
        <v>44536</v>
      </c>
      <c r="AC637" s="902"/>
      <c r="AD637" s="904"/>
      <c r="AE637" s="1973"/>
    </row>
    <row r="638" spans="1:31" s="656" customFormat="1" ht="16.5" customHeight="1" x14ac:dyDescent="0.2">
      <c r="B638" s="710"/>
      <c r="C638" s="2119"/>
      <c r="D638" s="796"/>
      <c r="E638" s="789"/>
      <c r="F638" s="790"/>
      <c r="G638" s="791"/>
      <c r="H638" s="903"/>
      <c r="I638" s="792"/>
      <c r="J638" s="792"/>
      <c r="K638" s="792"/>
      <c r="L638" s="793"/>
      <c r="M638" s="794">
        <f>SUM(M617:M637)</f>
        <v>1265</v>
      </c>
      <c r="N638" s="794">
        <f>SUM(N617:N637)</f>
        <v>0</v>
      </c>
      <c r="O638" s="794">
        <f>SUM(O617:O637)</f>
        <v>471</v>
      </c>
      <c r="P638" s="794">
        <f>SUM(P617:P637)</f>
        <v>0</v>
      </c>
      <c r="Q638" s="792"/>
      <c r="R638" s="793"/>
      <c r="S638" s="792"/>
      <c r="T638" s="793"/>
      <c r="U638" s="710"/>
      <c r="V638" s="743"/>
      <c r="W638" s="794">
        <f>SUM(W617:W637)</f>
        <v>1574</v>
      </c>
      <c r="X638" s="794">
        <f>SUM(X617:X637)</f>
        <v>0</v>
      </c>
      <c r="Y638" s="793"/>
      <c r="Z638" s="795"/>
      <c r="AA638" s="792"/>
      <c r="AB638" s="792"/>
      <c r="AC638" s="793"/>
      <c r="AD638" s="796"/>
      <c r="AE638" s="797"/>
    </row>
    <row r="639" spans="1:31" s="656" customFormat="1" ht="16.5" customHeight="1" x14ac:dyDescent="0.2">
      <c r="A639" s="1964" t="s">
        <v>4702</v>
      </c>
      <c r="B639" s="895">
        <v>58971</v>
      </c>
      <c r="C639" s="1933">
        <v>34114</v>
      </c>
      <c r="D639" s="904">
        <v>201</v>
      </c>
      <c r="E639" s="895" t="s">
        <v>4703</v>
      </c>
      <c r="F639" s="895" t="s">
        <v>628</v>
      </c>
      <c r="G639" s="1986">
        <v>44466</v>
      </c>
      <c r="H639" s="1975">
        <v>44491</v>
      </c>
      <c r="I639" s="1975">
        <v>44512</v>
      </c>
      <c r="J639" s="1975">
        <v>44515</v>
      </c>
      <c r="K639" s="895" t="s">
        <v>4704</v>
      </c>
      <c r="L639" s="1975">
        <v>44516</v>
      </c>
      <c r="M639" s="895">
        <v>149</v>
      </c>
      <c r="N639" s="895">
        <v>0</v>
      </c>
      <c r="O639" s="895">
        <v>64</v>
      </c>
      <c r="P639" s="895">
        <v>0</v>
      </c>
      <c r="Q639" s="1975">
        <v>44543</v>
      </c>
      <c r="R639" s="895"/>
      <c r="S639" s="895" t="s">
        <v>95</v>
      </c>
      <c r="T639" s="895" t="s">
        <v>95</v>
      </c>
      <c r="U639" s="895" t="s">
        <v>509</v>
      </c>
      <c r="V639" s="1862">
        <v>34114</v>
      </c>
      <c r="W639" s="895">
        <v>147</v>
      </c>
      <c r="X639" s="895">
        <v>0</v>
      </c>
      <c r="Y639" s="902"/>
      <c r="Z639" s="1935"/>
      <c r="AA639" s="903"/>
      <c r="AB639" s="903">
        <v>44592</v>
      </c>
      <c r="AC639" s="902"/>
      <c r="AD639" s="904"/>
      <c r="AE639" s="1973"/>
    </row>
    <row r="640" spans="1:31" s="656" customFormat="1" ht="16.5" customHeight="1" x14ac:dyDescent="0.2">
      <c r="A640" s="1964" t="s">
        <v>4702</v>
      </c>
      <c r="B640" s="895">
        <v>58971</v>
      </c>
      <c r="C640" s="1933">
        <v>34115</v>
      </c>
      <c r="D640" s="904">
        <v>202</v>
      </c>
      <c r="E640" s="895" t="s">
        <v>4705</v>
      </c>
      <c r="F640" s="895" t="s">
        <v>631</v>
      </c>
      <c r="G640" s="1986">
        <v>44466</v>
      </c>
      <c r="H640" s="1975">
        <v>44491</v>
      </c>
      <c r="I640" s="1975">
        <v>44516</v>
      </c>
      <c r="J640" s="1975">
        <v>44517</v>
      </c>
      <c r="K640" s="895" t="s">
        <v>4168</v>
      </c>
      <c r="L640" s="1975">
        <v>44519</v>
      </c>
      <c r="M640" s="895">
        <v>231</v>
      </c>
      <c r="N640" s="895">
        <v>0</v>
      </c>
      <c r="O640" s="895">
        <v>97</v>
      </c>
      <c r="P640" s="895">
        <v>0</v>
      </c>
      <c r="Q640" s="1975">
        <v>44547</v>
      </c>
      <c r="R640" s="895"/>
      <c r="S640" s="895" t="s">
        <v>95</v>
      </c>
      <c r="T640" s="895" t="s">
        <v>95</v>
      </c>
      <c r="U640" s="895" t="s">
        <v>509</v>
      </c>
      <c r="V640" s="1862">
        <v>34115</v>
      </c>
      <c r="W640" s="895">
        <v>186</v>
      </c>
      <c r="X640" s="895">
        <v>0</v>
      </c>
      <c r="Y640" s="902"/>
      <c r="Z640" s="1935"/>
      <c r="AA640" s="903"/>
      <c r="AB640" s="903">
        <v>44592</v>
      </c>
      <c r="AC640" s="902"/>
      <c r="AD640" s="904"/>
      <c r="AE640" s="1973"/>
    </row>
    <row r="641" spans="1:33" s="656" customFormat="1" ht="16.5" customHeight="1" x14ac:dyDescent="0.2">
      <c r="A641" s="1964" t="s">
        <v>4702</v>
      </c>
      <c r="B641" s="895">
        <v>58971</v>
      </c>
      <c r="C641" s="1933">
        <v>34116</v>
      </c>
      <c r="D641" s="904">
        <v>203</v>
      </c>
      <c r="E641" s="895" t="s">
        <v>4706</v>
      </c>
      <c r="F641" s="895" t="s">
        <v>2287</v>
      </c>
      <c r="G641" s="1986">
        <v>44466</v>
      </c>
      <c r="H641" s="1975">
        <v>44491</v>
      </c>
      <c r="I641" s="1975">
        <v>44501</v>
      </c>
      <c r="J641" s="1975">
        <v>44502</v>
      </c>
      <c r="K641" s="895" t="s">
        <v>4707</v>
      </c>
      <c r="L641" s="1975">
        <v>44503</v>
      </c>
      <c r="M641" s="895">
        <v>410</v>
      </c>
      <c r="N641" s="895">
        <v>0</v>
      </c>
      <c r="O641" s="895">
        <v>173</v>
      </c>
      <c r="P641" s="895">
        <v>0</v>
      </c>
      <c r="Q641" s="1975">
        <v>44540</v>
      </c>
      <c r="R641" s="895"/>
      <c r="S641" s="895" t="s">
        <v>95</v>
      </c>
      <c r="T641" s="895" t="s">
        <v>95</v>
      </c>
      <c r="U641" s="895" t="s">
        <v>95</v>
      </c>
      <c r="V641" s="1862">
        <v>34116</v>
      </c>
      <c r="W641" s="895">
        <v>475</v>
      </c>
      <c r="X641" s="895">
        <v>0</v>
      </c>
      <c r="Y641" s="902"/>
      <c r="Z641" s="1935"/>
      <c r="AA641" s="903"/>
      <c r="AB641" s="903">
        <v>44592</v>
      </c>
      <c r="AC641" s="902"/>
      <c r="AD641" s="904"/>
      <c r="AE641" s="1973"/>
    </row>
    <row r="642" spans="1:33" s="656" customFormat="1" ht="16.5" customHeight="1" x14ac:dyDescent="0.2">
      <c r="A642" s="1964" t="s">
        <v>4702</v>
      </c>
      <c r="B642" s="895">
        <v>58971</v>
      </c>
      <c r="C642" s="1933">
        <v>34117</v>
      </c>
      <c r="D642" s="904">
        <v>204</v>
      </c>
      <c r="E642" s="895" t="s">
        <v>4708</v>
      </c>
      <c r="F642" s="895" t="s">
        <v>62</v>
      </c>
      <c r="G642" s="1986">
        <v>44466</v>
      </c>
      <c r="H642" s="1975">
        <v>44491</v>
      </c>
      <c r="I642" s="1975">
        <v>44491</v>
      </c>
      <c r="J642" s="1975">
        <v>44494</v>
      </c>
      <c r="K642" s="895" t="s">
        <v>4709</v>
      </c>
      <c r="L642" s="1975">
        <v>44496</v>
      </c>
      <c r="M642" s="895">
        <v>165</v>
      </c>
      <c r="N642" s="895">
        <v>0</v>
      </c>
      <c r="O642" s="895">
        <v>55</v>
      </c>
      <c r="P642" s="895">
        <v>0</v>
      </c>
      <c r="Q642" s="1975">
        <v>44545</v>
      </c>
      <c r="R642" s="895"/>
      <c r="S642" s="895" t="s">
        <v>95</v>
      </c>
      <c r="T642" s="895" t="s">
        <v>95</v>
      </c>
      <c r="U642" s="895" t="s">
        <v>95</v>
      </c>
      <c r="V642" s="1862">
        <v>34117</v>
      </c>
      <c r="W642" s="895">
        <v>147</v>
      </c>
      <c r="X642" s="895">
        <v>0</v>
      </c>
      <c r="Y642" s="902"/>
      <c r="Z642" s="1935"/>
      <c r="AA642" s="903"/>
      <c r="AB642" s="903">
        <v>44592</v>
      </c>
      <c r="AC642" s="902"/>
      <c r="AD642" s="904"/>
      <c r="AE642" s="1973"/>
    </row>
    <row r="643" spans="1:33" s="656" customFormat="1" ht="16.5" customHeight="1" x14ac:dyDescent="0.2">
      <c r="A643" s="1964" t="s">
        <v>4702</v>
      </c>
      <c r="B643" s="895">
        <v>58971</v>
      </c>
      <c r="C643" s="1933">
        <v>34118</v>
      </c>
      <c r="D643" s="904">
        <v>205</v>
      </c>
      <c r="E643" s="895" t="s">
        <v>4710</v>
      </c>
      <c r="F643" s="895" t="s">
        <v>639</v>
      </c>
      <c r="G643" s="1986">
        <v>44466</v>
      </c>
      <c r="H643" s="1975">
        <v>44491</v>
      </c>
      <c r="I643" s="1975">
        <v>44491</v>
      </c>
      <c r="J643" s="1975">
        <v>44494</v>
      </c>
      <c r="K643" s="895" t="s">
        <v>4709</v>
      </c>
      <c r="L643" s="1975">
        <v>44496</v>
      </c>
      <c r="M643" s="895">
        <v>61</v>
      </c>
      <c r="N643" s="895">
        <v>0</v>
      </c>
      <c r="O643" s="895">
        <v>1</v>
      </c>
      <c r="P643" s="895">
        <v>0</v>
      </c>
      <c r="Q643" s="1975">
        <v>44538</v>
      </c>
      <c r="R643" s="895"/>
      <c r="S643" s="895" t="s">
        <v>95</v>
      </c>
      <c r="T643" s="895" t="s">
        <v>95</v>
      </c>
      <c r="U643" s="895" t="s">
        <v>509</v>
      </c>
      <c r="V643" s="1862">
        <v>34118</v>
      </c>
      <c r="W643" s="895">
        <v>69</v>
      </c>
      <c r="X643" s="895">
        <v>0</v>
      </c>
      <c r="Y643" s="902"/>
      <c r="Z643" s="1935"/>
      <c r="AA643" s="903"/>
      <c r="AB643" s="903">
        <v>44592</v>
      </c>
      <c r="AC643" s="902"/>
      <c r="AD643" s="904"/>
      <c r="AE643" s="1973"/>
    </row>
    <row r="644" spans="1:33" s="656" customFormat="1" ht="16.5" customHeight="1" x14ac:dyDescent="0.2">
      <c r="A644" s="1964" t="s">
        <v>4702</v>
      </c>
      <c r="B644" s="895">
        <v>58971</v>
      </c>
      <c r="C644" s="1933">
        <v>34119</v>
      </c>
      <c r="D644" s="904">
        <v>206</v>
      </c>
      <c r="E644" s="895" t="s">
        <v>4711</v>
      </c>
      <c r="F644" s="895" t="s">
        <v>639</v>
      </c>
      <c r="G644" s="1986">
        <v>44466</v>
      </c>
      <c r="H644" s="1975">
        <v>44491</v>
      </c>
      <c r="I644" s="1975">
        <v>44491</v>
      </c>
      <c r="J644" s="1975">
        <v>44494</v>
      </c>
      <c r="K644" s="895" t="s">
        <v>4709</v>
      </c>
      <c r="L644" s="1975">
        <v>44496</v>
      </c>
      <c r="M644" s="895">
        <v>50</v>
      </c>
      <c r="N644" s="895">
        <v>0</v>
      </c>
      <c r="O644" s="895">
        <v>10</v>
      </c>
      <c r="P644" s="895">
        <v>0</v>
      </c>
      <c r="Q644" s="1975">
        <v>44538</v>
      </c>
      <c r="R644" s="895"/>
      <c r="S644" s="895" t="s">
        <v>95</v>
      </c>
      <c r="T644" s="895" t="s">
        <v>95</v>
      </c>
      <c r="U644" s="895" t="s">
        <v>509</v>
      </c>
      <c r="V644" s="1862">
        <v>34119</v>
      </c>
      <c r="W644" s="895">
        <v>67</v>
      </c>
      <c r="X644" s="895">
        <v>0</v>
      </c>
      <c r="Y644" s="902"/>
      <c r="Z644" s="1935"/>
      <c r="AA644" s="903"/>
      <c r="AB644" s="903">
        <v>44592</v>
      </c>
      <c r="AC644" s="902"/>
      <c r="AD644" s="904"/>
      <c r="AE644" s="1973"/>
    </row>
    <row r="645" spans="1:33" s="656" customFormat="1" ht="16.5" customHeight="1" x14ac:dyDescent="0.2">
      <c r="A645" s="1964" t="s">
        <v>4702</v>
      </c>
      <c r="B645" s="895">
        <v>58971</v>
      </c>
      <c r="C645" s="1933">
        <v>34120</v>
      </c>
      <c r="D645" s="904">
        <v>207</v>
      </c>
      <c r="E645" s="895" t="s">
        <v>4712</v>
      </c>
      <c r="F645" s="895" t="s">
        <v>62</v>
      </c>
      <c r="G645" s="1986">
        <v>44466</v>
      </c>
      <c r="H645" s="1975">
        <v>44491</v>
      </c>
      <c r="I645" s="1975">
        <v>44491</v>
      </c>
      <c r="J645" s="1975">
        <v>44494</v>
      </c>
      <c r="K645" s="895" t="s">
        <v>4709</v>
      </c>
      <c r="L645" s="1975">
        <v>44496</v>
      </c>
      <c r="M645" s="895">
        <v>82</v>
      </c>
      <c r="N645" s="895">
        <v>0</v>
      </c>
      <c r="O645" s="895">
        <v>33</v>
      </c>
      <c r="P645" s="895">
        <v>0</v>
      </c>
      <c r="Q645" s="1975">
        <v>44545</v>
      </c>
      <c r="R645" s="895"/>
      <c r="S645" s="895" t="s">
        <v>95</v>
      </c>
      <c r="T645" s="895" t="s">
        <v>95</v>
      </c>
      <c r="U645" s="895" t="s">
        <v>509</v>
      </c>
      <c r="V645" s="1862">
        <v>34120</v>
      </c>
      <c r="W645" s="895">
        <v>67</v>
      </c>
      <c r="X645" s="895">
        <v>0</v>
      </c>
      <c r="Y645" s="902"/>
      <c r="Z645" s="1935"/>
      <c r="AA645" s="903"/>
      <c r="AB645" s="903">
        <v>44592</v>
      </c>
      <c r="AC645" s="902"/>
      <c r="AD645" s="904"/>
      <c r="AE645" s="1973"/>
    </row>
    <row r="646" spans="1:33" s="656" customFormat="1" ht="16.5" customHeight="1" x14ac:dyDescent="0.2">
      <c r="A646" s="1964" t="s">
        <v>4702</v>
      </c>
      <c r="B646" s="895">
        <v>58971</v>
      </c>
      <c r="C646" s="1933">
        <v>34121</v>
      </c>
      <c r="D646" s="904">
        <v>208</v>
      </c>
      <c r="E646" s="895" t="s">
        <v>4713</v>
      </c>
      <c r="F646" s="895" t="s">
        <v>639</v>
      </c>
      <c r="G646" s="1986">
        <v>44466</v>
      </c>
      <c r="H646" s="1975">
        <v>44491</v>
      </c>
      <c r="I646" s="1975">
        <v>44491</v>
      </c>
      <c r="J646" s="1975">
        <v>44494</v>
      </c>
      <c r="K646" s="895" t="s">
        <v>4709</v>
      </c>
      <c r="L646" s="1975">
        <v>44496</v>
      </c>
      <c r="M646" s="895">
        <v>70</v>
      </c>
      <c r="N646" s="895">
        <v>0</v>
      </c>
      <c r="O646" s="895">
        <v>6</v>
      </c>
      <c r="P646" s="895">
        <v>0</v>
      </c>
      <c r="Q646" s="1975">
        <v>44538</v>
      </c>
      <c r="R646" s="895"/>
      <c r="S646" s="895" t="s">
        <v>95</v>
      </c>
      <c r="T646" s="895" t="s">
        <v>95</v>
      </c>
      <c r="U646" s="895" t="s">
        <v>509</v>
      </c>
      <c r="V646" s="1862">
        <v>34121</v>
      </c>
      <c r="W646" s="895">
        <v>96</v>
      </c>
      <c r="X646" s="895">
        <v>0</v>
      </c>
      <c r="Y646" s="902"/>
      <c r="Z646" s="1935"/>
      <c r="AA646" s="903"/>
      <c r="AB646" s="903">
        <v>44592</v>
      </c>
      <c r="AC646" s="902"/>
      <c r="AD646" s="904"/>
      <c r="AE646" s="1973"/>
    </row>
    <row r="647" spans="1:33" s="798" customFormat="1" ht="16.5" customHeight="1" x14ac:dyDescent="0.2">
      <c r="A647" s="1964" t="s">
        <v>4702</v>
      </c>
      <c r="B647" s="895">
        <v>58971</v>
      </c>
      <c r="C647" s="1933">
        <v>34122</v>
      </c>
      <c r="D647" s="904">
        <v>209</v>
      </c>
      <c r="E647" s="895" t="s">
        <v>4714</v>
      </c>
      <c r="F647" s="895" t="s">
        <v>648</v>
      </c>
      <c r="G647" s="1986">
        <v>44466</v>
      </c>
      <c r="H647" s="1975">
        <v>44491</v>
      </c>
      <c r="I647" s="1975">
        <v>44491</v>
      </c>
      <c r="J647" s="1975">
        <v>44494</v>
      </c>
      <c r="K647" s="895" t="s">
        <v>4709</v>
      </c>
      <c r="L647" s="1975">
        <v>44496</v>
      </c>
      <c r="M647" s="895">
        <v>77</v>
      </c>
      <c r="N647" s="895">
        <v>0</v>
      </c>
      <c r="O647" s="895">
        <v>5</v>
      </c>
      <c r="P647" s="895">
        <v>0</v>
      </c>
      <c r="Q647" s="1975">
        <v>44538</v>
      </c>
      <c r="R647" s="895"/>
      <c r="S647" s="895" t="s">
        <v>95</v>
      </c>
      <c r="T647" s="895" t="s">
        <v>95</v>
      </c>
      <c r="U647" s="895" t="s">
        <v>509</v>
      </c>
      <c r="V647" s="1862">
        <v>34122</v>
      </c>
      <c r="W647" s="895">
        <v>101</v>
      </c>
      <c r="X647" s="895">
        <v>0</v>
      </c>
      <c r="Y647" s="902"/>
      <c r="Z647" s="1935"/>
      <c r="AA647" s="903"/>
      <c r="AB647" s="903">
        <v>44592</v>
      </c>
      <c r="AC647" s="902"/>
      <c r="AD647" s="904"/>
      <c r="AE647" s="1973"/>
      <c r="AF647" s="656"/>
      <c r="AG647" s="656"/>
    </row>
    <row r="648" spans="1:33" x14ac:dyDescent="0.25">
      <c r="A648" s="1964" t="s">
        <v>4715</v>
      </c>
      <c r="B648" s="895">
        <v>58971</v>
      </c>
      <c r="C648" s="2118"/>
      <c r="D648" s="1981"/>
      <c r="E648" s="1982"/>
      <c r="F648" s="1982"/>
      <c r="G648" s="1997"/>
      <c r="H648" s="1997"/>
      <c r="I648" s="1997"/>
      <c r="J648" s="1997"/>
      <c r="K648" s="1982"/>
      <c r="L648" s="1997"/>
      <c r="M648" s="1982">
        <f>SUM(M639:M647)</f>
        <v>1295</v>
      </c>
      <c r="N648" s="1982">
        <f>SUM(N639:N647)</f>
        <v>0</v>
      </c>
      <c r="O648" s="1982">
        <f>SUM(O639:O647)</f>
        <v>444</v>
      </c>
      <c r="P648" s="1982">
        <f>SUM(P639:P647)</f>
        <v>0</v>
      </c>
      <c r="Q648" s="1997"/>
      <c r="R648" s="1982"/>
      <c r="S648" s="1982"/>
      <c r="T648" s="1982"/>
      <c r="U648" s="1982"/>
      <c r="V648" s="1998"/>
      <c r="W648" s="1982">
        <f>SUM(W639:W647)</f>
        <v>1355</v>
      </c>
      <c r="X648" s="1982">
        <f>SUM(X639:X647)</f>
        <v>0</v>
      </c>
      <c r="Y648" s="1934"/>
      <c r="Z648" s="1935"/>
      <c r="AA648" s="1999"/>
      <c r="AB648" s="903">
        <v>44592</v>
      </c>
      <c r="AC648" s="1934"/>
      <c r="AD648" s="1981"/>
      <c r="AE648" s="2000"/>
      <c r="AF648" s="798"/>
      <c r="AG648" s="798"/>
    </row>
    <row r="649" spans="1:33" s="656" customFormat="1" ht="17.25" customHeigh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 s="656" customFormat="1" ht="17.25" customHeight="1" x14ac:dyDescent="0.2">
      <c r="A650" s="1940" t="s">
        <v>4716</v>
      </c>
      <c r="B650" s="895">
        <v>59454</v>
      </c>
      <c r="C650" s="1933">
        <v>34403</v>
      </c>
      <c r="D650" s="895">
        <v>101</v>
      </c>
      <c r="E650" s="1981" t="s">
        <v>4717</v>
      </c>
      <c r="F650" s="929" t="s">
        <v>4718</v>
      </c>
      <c r="G650" s="1965">
        <v>44545</v>
      </c>
      <c r="H650" s="903">
        <v>44545</v>
      </c>
      <c r="I650" s="903">
        <v>44573</v>
      </c>
      <c r="J650" s="903">
        <v>44580</v>
      </c>
      <c r="K650" s="895" t="s">
        <v>4719</v>
      </c>
      <c r="L650" s="902">
        <v>44585</v>
      </c>
      <c r="M650" s="830">
        <v>69</v>
      </c>
      <c r="N650" s="830">
        <v>0</v>
      </c>
      <c r="O650" s="830">
        <v>9</v>
      </c>
      <c r="P650" s="830">
        <v>0</v>
      </c>
      <c r="Q650" s="903">
        <v>44630</v>
      </c>
      <c r="R650" s="902"/>
      <c r="S650" s="903" t="s">
        <v>95</v>
      </c>
      <c r="T650" s="902" t="s">
        <v>95</v>
      </c>
      <c r="U650" s="895" t="s">
        <v>509</v>
      </c>
      <c r="V650" s="1859">
        <v>34403</v>
      </c>
      <c r="W650" s="830">
        <v>63</v>
      </c>
      <c r="X650" s="830">
        <v>0</v>
      </c>
      <c r="Y650" s="830"/>
      <c r="Z650" s="830"/>
      <c r="AA650" s="902"/>
      <c r="AB650" s="1935"/>
      <c r="AC650" s="903"/>
      <c r="AD650" s="903">
        <v>44645</v>
      </c>
      <c r="AE650" s="902"/>
      <c r="AF650" s="904"/>
      <c r="AG650" s="1973"/>
    </row>
    <row r="651" spans="1:33" s="656" customFormat="1" ht="17.25" customHeight="1" x14ac:dyDescent="0.2">
      <c r="A651" s="1940" t="s">
        <v>4716</v>
      </c>
      <c r="B651" s="895">
        <v>59454</v>
      </c>
      <c r="C651" s="1933">
        <v>34404</v>
      </c>
      <c r="D651" s="895">
        <v>102</v>
      </c>
      <c r="E651" s="1981" t="s">
        <v>4720</v>
      </c>
      <c r="F651" s="929" t="s">
        <v>4721</v>
      </c>
      <c r="G651" s="1965">
        <v>44545</v>
      </c>
      <c r="H651" s="903">
        <v>44545</v>
      </c>
      <c r="I651" s="903">
        <v>44573</v>
      </c>
      <c r="J651" s="903">
        <v>44580</v>
      </c>
      <c r="K651" s="895" t="s">
        <v>4719</v>
      </c>
      <c r="L651" s="902">
        <v>44585</v>
      </c>
      <c r="M651" s="830">
        <v>69</v>
      </c>
      <c r="N651" s="830">
        <v>0</v>
      </c>
      <c r="O651" s="830">
        <v>9</v>
      </c>
      <c r="P651" s="830">
        <v>0</v>
      </c>
      <c r="Q651" s="903">
        <v>44630</v>
      </c>
      <c r="R651" s="902"/>
      <c r="S651" s="903" t="s">
        <v>95</v>
      </c>
      <c r="T651" s="902" t="s">
        <v>95</v>
      </c>
      <c r="U651" s="895" t="s">
        <v>509</v>
      </c>
      <c r="V651" s="1859">
        <v>34404</v>
      </c>
      <c r="W651" s="830">
        <v>63</v>
      </c>
      <c r="X651" s="830">
        <v>0</v>
      </c>
      <c r="Y651" s="830"/>
      <c r="Z651" s="830"/>
      <c r="AA651" s="902"/>
      <c r="AB651" s="1935"/>
      <c r="AC651" s="903"/>
      <c r="AD651" s="903">
        <v>44645</v>
      </c>
      <c r="AE651" s="902"/>
      <c r="AF651" s="904"/>
      <c r="AG651" s="1973"/>
    </row>
    <row r="652" spans="1:33" s="656" customFormat="1" ht="17.25" customHeight="1" x14ac:dyDescent="0.25">
      <c r="A652" s="1940" t="s">
        <v>4716</v>
      </c>
      <c r="B652" s="895">
        <v>59454</v>
      </c>
      <c r="C652" s="56">
        <v>34405</v>
      </c>
      <c r="D652" s="895">
        <v>201</v>
      </c>
      <c r="E652" s="1981" t="s">
        <v>4722</v>
      </c>
      <c r="F652" s="929" t="s">
        <v>4723</v>
      </c>
      <c r="G652" s="1965">
        <v>44545</v>
      </c>
      <c r="H652" s="903">
        <v>44545</v>
      </c>
      <c r="I652" s="903">
        <v>44573</v>
      </c>
      <c r="J652" s="903">
        <v>44580</v>
      </c>
      <c r="K652" s="895" t="s">
        <v>4719</v>
      </c>
      <c r="L652" s="902">
        <v>44585</v>
      </c>
      <c r="M652" s="830">
        <v>66</v>
      </c>
      <c r="N652" s="830">
        <v>0</v>
      </c>
      <c r="O652" s="830">
        <v>12</v>
      </c>
      <c r="P652" s="830">
        <v>0</v>
      </c>
      <c r="Q652" s="903">
        <v>44630</v>
      </c>
      <c r="R652" s="902"/>
      <c r="S652" s="903" t="s">
        <v>95</v>
      </c>
      <c r="T652" s="902" t="s">
        <v>95</v>
      </c>
      <c r="U652" s="895" t="s">
        <v>509</v>
      </c>
      <c r="V652" s="1859">
        <v>34405</v>
      </c>
      <c r="W652" s="830">
        <v>70</v>
      </c>
      <c r="X652" s="830">
        <v>0</v>
      </c>
      <c r="Y652" s="830"/>
      <c r="Z652" s="830"/>
      <c r="AA652" s="902"/>
      <c r="AB652" s="1935"/>
      <c r="AC652" s="903"/>
      <c r="AD652" s="903">
        <v>44645</v>
      </c>
      <c r="AE652" s="902"/>
      <c r="AF652" s="904"/>
      <c r="AG652" s="1973"/>
    </row>
    <row r="653" spans="1:33" s="656" customFormat="1" ht="17.25" customHeight="1" x14ac:dyDescent="0.25">
      <c r="A653" s="1940" t="s">
        <v>4716</v>
      </c>
      <c r="B653" s="895">
        <v>59454</v>
      </c>
      <c r="C653" s="56">
        <v>34406</v>
      </c>
      <c r="D653" s="895">
        <v>202</v>
      </c>
      <c r="E653" s="1981" t="s">
        <v>4724</v>
      </c>
      <c r="F653" s="929" t="s">
        <v>4725</v>
      </c>
      <c r="G653" s="1965">
        <v>44545</v>
      </c>
      <c r="H653" s="903">
        <v>44545</v>
      </c>
      <c r="I653" s="903">
        <v>44573</v>
      </c>
      <c r="J653" s="903">
        <v>44580</v>
      </c>
      <c r="K653" s="895" t="s">
        <v>4719</v>
      </c>
      <c r="L653" s="902">
        <v>44585</v>
      </c>
      <c r="M653" s="830">
        <v>80</v>
      </c>
      <c r="N653" s="830">
        <v>0</v>
      </c>
      <c r="O653" s="830">
        <v>17</v>
      </c>
      <c r="P653" s="830">
        <v>0</v>
      </c>
      <c r="Q653" s="903">
        <v>44630</v>
      </c>
      <c r="R653" s="902"/>
      <c r="S653" s="903" t="s">
        <v>95</v>
      </c>
      <c r="T653" s="902" t="s">
        <v>95</v>
      </c>
      <c r="U653" s="895" t="s">
        <v>509</v>
      </c>
      <c r="V653" s="1859">
        <v>34406</v>
      </c>
      <c r="W653" s="830">
        <v>92</v>
      </c>
      <c r="X653" s="830">
        <v>0</v>
      </c>
      <c r="Y653" s="830"/>
      <c r="Z653" s="830"/>
      <c r="AA653" s="902"/>
      <c r="AB653" s="1935"/>
      <c r="AC653" s="903"/>
      <c r="AD653" s="903">
        <v>44645</v>
      </c>
      <c r="AE653" s="902"/>
      <c r="AF653" s="904"/>
      <c r="AG653" s="1973"/>
    </row>
    <row r="654" spans="1:33" x14ac:dyDescent="0.25">
      <c r="A654" s="1940" t="s">
        <v>4716</v>
      </c>
      <c r="B654" s="895">
        <v>59454</v>
      </c>
      <c r="C654" s="2118"/>
      <c r="D654" s="904"/>
      <c r="E654" s="1981"/>
      <c r="F654" s="929"/>
      <c r="G654" s="1965"/>
      <c r="H654" s="903"/>
      <c r="I654" s="903"/>
      <c r="J654" s="903"/>
      <c r="K654" s="895"/>
      <c r="L654" s="902"/>
      <c r="M654" s="830">
        <f>M650+M651+M652+M653</f>
        <v>284</v>
      </c>
      <c r="N654" s="830">
        <f>N650+N651+N652+N653</f>
        <v>0</v>
      </c>
      <c r="O654" s="830">
        <f>O650+O651+O652+O653</f>
        <v>47</v>
      </c>
      <c r="P654" s="830">
        <f>P650+P651+P652+P653</f>
        <v>0</v>
      </c>
      <c r="Q654" s="830"/>
      <c r="R654" s="830"/>
      <c r="S654" s="830"/>
      <c r="T654" s="830"/>
      <c r="U654" s="830"/>
      <c r="V654" s="830"/>
      <c r="W654" s="830">
        <f>W650+W651+W652+W653</f>
        <v>288</v>
      </c>
      <c r="X654" s="830">
        <f>X650+X651+X652+X653</f>
        <v>0</v>
      </c>
      <c r="Y654" s="830"/>
      <c r="Z654" s="830"/>
      <c r="AA654" s="902"/>
      <c r="AB654" s="1935"/>
      <c r="AC654" s="903"/>
      <c r="AD654" s="903"/>
      <c r="AE654" s="902"/>
      <c r="AF654" s="904"/>
      <c r="AG654" s="1973"/>
    </row>
    <row r="655" spans="1:33" s="656" customFormat="1" ht="17.25" customHeigh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 x14ac:dyDescent="0.25">
      <c r="A656" s="2001" t="s">
        <v>4726</v>
      </c>
      <c r="B656" s="895">
        <v>58545</v>
      </c>
      <c r="C656" s="1933">
        <v>33965</v>
      </c>
      <c r="D656" s="904">
        <v>101</v>
      </c>
      <c r="E656" s="1981" t="s">
        <v>4727</v>
      </c>
      <c r="F656" s="929" t="s">
        <v>4728</v>
      </c>
      <c r="G656" s="1965">
        <v>44461</v>
      </c>
      <c r="H656" s="903">
        <v>44468</v>
      </c>
      <c r="I656" s="903">
        <v>44487</v>
      </c>
      <c r="J656" s="903">
        <v>44494</v>
      </c>
      <c r="K656" s="895" t="s">
        <v>4709</v>
      </c>
      <c r="L656" s="902">
        <v>44496</v>
      </c>
      <c r="M656" s="830">
        <v>65</v>
      </c>
      <c r="N656" s="830">
        <v>0</v>
      </c>
      <c r="O656" s="830">
        <v>82</v>
      </c>
      <c r="P656" s="830">
        <v>0</v>
      </c>
      <c r="Q656" s="903">
        <v>44536</v>
      </c>
      <c r="R656" s="902"/>
      <c r="S656" s="903" t="s">
        <v>95</v>
      </c>
      <c r="T656" s="902" t="s">
        <v>95</v>
      </c>
      <c r="U656" s="895" t="s">
        <v>509</v>
      </c>
      <c r="V656" s="1859">
        <v>33965</v>
      </c>
      <c r="W656" s="830">
        <v>178</v>
      </c>
      <c r="X656" s="830">
        <v>0</v>
      </c>
      <c r="Y656" s="830"/>
      <c r="Z656" s="830"/>
      <c r="AA656" s="902"/>
      <c r="AB656" s="1935"/>
      <c r="AC656" s="903"/>
      <c r="AD656" s="903">
        <v>44592</v>
      </c>
      <c r="AE656" s="902"/>
      <c r="AF656" s="904"/>
      <c r="AG656" s="1973"/>
    </row>
    <row r="657" spans="1:33" s="798" customFormat="1" ht="16.5" customHeigh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 s="656" customFormat="1" ht="17.25" customHeight="1" x14ac:dyDescent="0.2">
      <c r="A658" s="1994"/>
      <c r="B658" s="1982"/>
      <c r="C658" s="2118"/>
      <c r="D658" s="1981"/>
      <c r="E658" s="1982"/>
      <c r="F658" s="1982"/>
      <c r="G658" s="1997"/>
      <c r="H658" s="1997"/>
      <c r="I658" s="1997"/>
      <c r="J658" s="1997"/>
      <c r="K658" s="1982"/>
      <c r="L658" s="1997"/>
      <c r="M658" s="1982"/>
      <c r="N658" s="1982"/>
      <c r="O658" s="1982"/>
      <c r="P658" s="1982"/>
      <c r="Q658" s="1997"/>
      <c r="R658" s="1982"/>
      <c r="S658" s="1982"/>
      <c r="T658" s="1982"/>
      <c r="U658" s="1982"/>
      <c r="V658" s="1998"/>
      <c r="W658" s="1982"/>
      <c r="X658" s="1982"/>
      <c r="Y658" s="1934"/>
      <c r="Z658" s="1934"/>
      <c r="AA658" s="1934"/>
      <c r="AB658" s="1935"/>
      <c r="AC658" s="1999"/>
      <c r="AD658" s="1934"/>
      <c r="AE658" s="1934"/>
      <c r="AF658" s="1981"/>
      <c r="AG658" s="2000"/>
    </row>
    <row r="659" spans="1:33" s="656" customFormat="1" ht="17.25" customHeight="1" x14ac:dyDescent="0.2">
      <c r="A659" s="1947" t="s">
        <v>4729</v>
      </c>
      <c r="B659" s="895">
        <v>59132</v>
      </c>
      <c r="C659" s="1933">
        <v>34244</v>
      </c>
      <c r="D659" s="904">
        <v>101</v>
      </c>
      <c r="E659" s="1981" t="s">
        <v>4730</v>
      </c>
      <c r="F659" s="929" t="s">
        <v>56</v>
      </c>
      <c r="G659" s="1965">
        <v>44540</v>
      </c>
      <c r="H659" s="903">
        <v>44540</v>
      </c>
      <c r="I659" s="903">
        <v>44537</v>
      </c>
      <c r="J659" s="903">
        <v>44538</v>
      </c>
      <c r="K659" s="895" t="s">
        <v>4731</v>
      </c>
      <c r="L659" s="902">
        <v>44539</v>
      </c>
      <c r="M659" s="830">
        <v>131</v>
      </c>
      <c r="N659" s="830">
        <v>0</v>
      </c>
      <c r="O659" s="830">
        <v>200</v>
      </c>
      <c r="P659" s="830">
        <v>0</v>
      </c>
      <c r="Q659" s="903">
        <v>44568</v>
      </c>
      <c r="R659" s="902"/>
      <c r="S659" s="903" t="s">
        <v>95</v>
      </c>
      <c r="T659" s="902" t="s">
        <v>95</v>
      </c>
      <c r="U659" s="895" t="s">
        <v>95</v>
      </c>
      <c r="V659" s="1859">
        <v>34244</v>
      </c>
      <c r="W659" s="830">
        <v>150</v>
      </c>
      <c r="X659" s="830">
        <v>0</v>
      </c>
      <c r="Y659" s="902"/>
      <c r="Z659" s="902"/>
      <c r="AA659" s="902"/>
      <c r="AB659" s="1935"/>
      <c r="AC659" s="903"/>
      <c r="AD659" s="903">
        <v>44592</v>
      </c>
      <c r="AE659" s="902"/>
      <c r="AF659" s="904"/>
      <c r="AG659" s="1973"/>
    </row>
    <row r="660" spans="1:33" s="656" customFormat="1" ht="17.25" customHeight="1" x14ac:dyDescent="0.2">
      <c r="A660" s="1994"/>
      <c r="B660" s="895"/>
      <c r="C660" s="2118"/>
      <c r="D660" s="904"/>
      <c r="E660" s="1981"/>
      <c r="F660" s="929"/>
      <c r="G660" s="1965"/>
      <c r="H660" s="903"/>
      <c r="I660" s="903"/>
      <c r="J660" s="903"/>
      <c r="K660" s="895"/>
      <c r="L660" s="902"/>
      <c r="M660" s="830"/>
      <c r="N660" s="830"/>
      <c r="O660" s="830"/>
      <c r="P660" s="830"/>
      <c r="Q660" s="903"/>
      <c r="R660" s="902"/>
      <c r="S660" s="903"/>
      <c r="T660" s="902"/>
      <c r="U660" s="895"/>
      <c r="V660" s="1859"/>
      <c r="W660" s="830"/>
      <c r="X660" s="830"/>
      <c r="Y660" s="902"/>
      <c r="Z660" s="902"/>
      <c r="AA660" s="902"/>
      <c r="AB660" s="1935"/>
      <c r="AC660" s="903"/>
      <c r="AD660" s="903"/>
      <c r="AE660" s="902"/>
      <c r="AF660" s="904"/>
      <c r="AG660" s="1973"/>
    </row>
    <row r="661" spans="1:33" s="656" customFormat="1" ht="17.25" customHeight="1" x14ac:dyDescent="0.2">
      <c r="A661" s="1995" t="s">
        <v>4732</v>
      </c>
      <c r="B661" s="895">
        <v>58211</v>
      </c>
      <c r="C661" s="1933">
        <v>34492</v>
      </c>
      <c r="D661" s="895">
        <v>119</v>
      </c>
      <c r="E661" s="1981" t="s">
        <v>4733</v>
      </c>
      <c r="F661" s="929" t="s">
        <v>1110</v>
      </c>
      <c r="G661" s="1965">
        <v>44531</v>
      </c>
      <c r="H661" s="903">
        <v>44532</v>
      </c>
      <c r="I661" s="903">
        <v>44532</v>
      </c>
      <c r="J661" s="903">
        <v>44536</v>
      </c>
      <c r="K661" s="895" t="s">
        <v>4734</v>
      </c>
      <c r="L661" s="902">
        <v>44540</v>
      </c>
      <c r="M661" s="830">
        <v>106</v>
      </c>
      <c r="N661" s="830">
        <v>0</v>
      </c>
      <c r="O661" s="830">
        <v>42</v>
      </c>
      <c r="P661" s="830">
        <v>0</v>
      </c>
      <c r="Q661" s="903">
        <v>44606</v>
      </c>
      <c r="R661" s="902"/>
      <c r="S661" s="903" t="s">
        <v>95</v>
      </c>
      <c r="T661" s="902" t="s">
        <v>95</v>
      </c>
      <c r="U661" s="895" t="s">
        <v>509</v>
      </c>
      <c r="V661" s="1859">
        <v>34492</v>
      </c>
      <c r="W661" s="830">
        <v>224</v>
      </c>
      <c r="X661" s="830">
        <v>0</v>
      </c>
      <c r="Y661" s="902"/>
      <c r="Z661" s="902"/>
      <c r="AA661" s="902"/>
      <c r="AB661" s="1935"/>
      <c r="AC661" s="903"/>
      <c r="AD661" s="903">
        <v>44638</v>
      </c>
      <c r="AE661" s="902" t="s">
        <v>154</v>
      </c>
      <c r="AF661" s="904" t="s">
        <v>2363</v>
      </c>
      <c r="AG661" s="1973"/>
    </row>
    <row r="662" spans="1:33" s="656" customFormat="1" ht="17.25" customHeight="1" x14ac:dyDescent="0.2">
      <c r="A662" s="1995" t="s">
        <v>4732</v>
      </c>
      <c r="B662" s="895">
        <v>60107</v>
      </c>
      <c r="C662" s="1933">
        <v>34805</v>
      </c>
      <c r="D662" s="895">
        <v>1</v>
      </c>
      <c r="E662" s="1981" t="s">
        <v>4735</v>
      </c>
      <c r="F662" s="929" t="s">
        <v>4736</v>
      </c>
      <c r="G662" s="1965" t="s">
        <v>1656</v>
      </c>
      <c r="H662" s="903">
        <v>44581</v>
      </c>
      <c r="I662" s="903">
        <v>44581</v>
      </c>
      <c r="J662" s="903">
        <v>44582</v>
      </c>
      <c r="K662" s="895" t="s">
        <v>4737</v>
      </c>
      <c r="L662" s="902">
        <v>44587</v>
      </c>
      <c r="M662" s="830">
        <v>38</v>
      </c>
      <c r="N662" s="830">
        <v>0</v>
      </c>
      <c r="O662" s="830">
        <v>1</v>
      </c>
      <c r="P662" s="830">
        <v>0</v>
      </c>
      <c r="Q662" s="903">
        <v>44606</v>
      </c>
      <c r="R662" s="902"/>
      <c r="S662" s="903" t="s">
        <v>95</v>
      </c>
      <c r="T662" s="902" t="s">
        <v>95</v>
      </c>
      <c r="U662" s="895" t="s">
        <v>95</v>
      </c>
      <c r="V662" s="1859">
        <v>34805</v>
      </c>
      <c r="W662" s="830">
        <v>60</v>
      </c>
      <c r="X662" s="830">
        <v>0</v>
      </c>
      <c r="Y662" s="902"/>
      <c r="Z662" s="902"/>
      <c r="AA662" s="902"/>
      <c r="AB662" s="1935"/>
      <c r="AC662" s="903"/>
      <c r="AD662" s="903">
        <v>44675</v>
      </c>
      <c r="AE662" s="902"/>
      <c r="AF662" s="904"/>
      <c r="AG662" s="1973"/>
    </row>
    <row r="663" spans="1:33" s="656" customFormat="1" ht="17.25" customHeight="1" x14ac:dyDescent="0.2">
      <c r="A663" s="1995" t="s">
        <v>4732</v>
      </c>
      <c r="B663" s="895">
        <v>60107</v>
      </c>
      <c r="C663" s="1933">
        <v>34806</v>
      </c>
      <c r="D663" s="895">
        <v>2</v>
      </c>
      <c r="E663" s="1981" t="s">
        <v>4738</v>
      </c>
      <c r="F663" s="929" t="s">
        <v>1168</v>
      </c>
      <c r="G663" s="1965" t="s">
        <v>1656</v>
      </c>
      <c r="H663" s="903">
        <v>44581</v>
      </c>
      <c r="I663" s="903">
        <v>44581</v>
      </c>
      <c r="J663" s="903">
        <v>44582</v>
      </c>
      <c r="K663" s="895" t="s">
        <v>4737</v>
      </c>
      <c r="L663" s="902">
        <v>44587</v>
      </c>
      <c r="M663" s="830">
        <v>36</v>
      </c>
      <c r="N663" s="830">
        <v>0</v>
      </c>
      <c r="O663" s="830">
        <v>1</v>
      </c>
      <c r="P663" s="830">
        <v>0</v>
      </c>
      <c r="Q663" s="903">
        <v>44606</v>
      </c>
      <c r="R663" s="902"/>
      <c r="S663" s="903" t="s">
        <v>95</v>
      </c>
      <c r="T663" s="902" t="s">
        <v>95</v>
      </c>
      <c r="U663" s="895" t="s">
        <v>95</v>
      </c>
      <c r="V663" s="1859">
        <v>34806</v>
      </c>
      <c r="W663" s="830">
        <v>60</v>
      </c>
      <c r="X663" s="830">
        <v>0</v>
      </c>
      <c r="Y663" s="902"/>
      <c r="Z663" s="902"/>
      <c r="AA663" s="902"/>
      <c r="AB663" s="1935"/>
      <c r="AC663" s="903"/>
      <c r="AD663" s="903">
        <v>44675</v>
      </c>
      <c r="AE663" s="902"/>
      <c r="AF663" s="904"/>
      <c r="AG663" s="1973"/>
    </row>
    <row r="664" spans="1:33" x14ac:dyDescent="0.25">
      <c r="A664" s="1995" t="s">
        <v>4732</v>
      </c>
      <c r="B664" s="895" t="s">
        <v>4739</v>
      </c>
      <c r="C664" s="1933"/>
      <c r="D664" s="895"/>
      <c r="E664" s="1981"/>
      <c r="F664" s="929"/>
      <c r="G664" s="1965"/>
      <c r="H664" s="903"/>
      <c r="I664" s="903"/>
      <c r="J664" s="903"/>
      <c r="K664" s="895"/>
      <c r="L664" s="902"/>
      <c r="M664" s="830">
        <f>SUM(M661:M663)</f>
        <v>180</v>
      </c>
      <c r="N664" s="830">
        <f>SUM(N661:N663)</f>
        <v>0</v>
      </c>
      <c r="O664" s="830">
        <f>SUM(O661:O663)</f>
        <v>44</v>
      </c>
      <c r="P664" s="830">
        <f>SUM(P661:P663)</f>
        <v>0</v>
      </c>
      <c r="Q664" s="903"/>
      <c r="R664" s="902"/>
      <c r="S664" s="903"/>
      <c r="T664" s="902"/>
      <c r="U664" s="895"/>
      <c r="V664" s="1859"/>
      <c r="W664" s="830">
        <f>SUM(W661:W663)</f>
        <v>344</v>
      </c>
      <c r="X664" s="830">
        <f>SUM(X661:X663)</f>
        <v>0</v>
      </c>
      <c r="Y664" s="902"/>
      <c r="Z664" s="902"/>
      <c r="AA664" s="902"/>
      <c r="AB664" s="1935"/>
      <c r="AC664" s="903"/>
      <c r="AD664" s="903"/>
      <c r="AE664" s="902"/>
      <c r="AF664" s="904"/>
      <c r="AG664" s="1973"/>
    </row>
    <row r="665" spans="1:33" s="656" customFormat="1" ht="17.25" customHeigh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 s="656" customFormat="1" ht="17.25" customHeight="1" x14ac:dyDescent="0.2">
      <c r="A666" s="1919" t="s">
        <v>4740</v>
      </c>
      <c r="B666" s="895">
        <v>58141</v>
      </c>
      <c r="C666" s="1933">
        <v>34002</v>
      </c>
      <c r="D666" s="904">
        <v>205</v>
      </c>
      <c r="E666" s="895" t="s">
        <v>4741</v>
      </c>
      <c r="F666" s="895" t="s">
        <v>720</v>
      </c>
      <c r="G666" s="1986">
        <v>44409</v>
      </c>
      <c r="H666" s="903">
        <v>44553</v>
      </c>
      <c r="I666" s="1975">
        <v>44560</v>
      </c>
      <c r="J666" s="1975">
        <v>44568</v>
      </c>
      <c r="K666" s="895" t="s">
        <v>4742</v>
      </c>
      <c r="L666" s="1975">
        <v>44572</v>
      </c>
      <c r="M666" s="895">
        <v>241</v>
      </c>
      <c r="N666" s="895">
        <v>0</v>
      </c>
      <c r="O666" s="895">
        <v>156</v>
      </c>
      <c r="P666" s="895">
        <v>0</v>
      </c>
      <c r="Q666" s="1975">
        <v>44610</v>
      </c>
      <c r="R666" s="895"/>
      <c r="S666" s="895" t="s">
        <v>95</v>
      </c>
      <c r="T666" s="895" t="s">
        <v>95</v>
      </c>
      <c r="U666" s="895" t="s">
        <v>509</v>
      </c>
      <c r="V666" s="1862">
        <v>34002</v>
      </c>
      <c r="W666" s="895">
        <v>295</v>
      </c>
      <c r="X666" s="895">
        <v>0</v>
      </c>
      <c r="Y666" s="902"/>
      <c r="Z666" s="902"/>
      <c r="AA666" s="902">
        <v>44649</v>
      </c>
      <c r="AB666" s="1935">
        <v>1</v>
      </c>
      <c r="AC666" s="2002">
        <v>44665</v>
      </c>
      <c r="AD666" s="902">
        <v>44718</v>
      </c>
      <c r="AE666" s="902" t="s">
        <v>154</v>
      </c>
      <c r="AF666" s="904"/>
      <c r="AG666" s="1973" t="s">
        <v>4743</v>
      </c>
    </row>
    <row r="667" spans="1:33" s="656" customFormat="1" ht="17.25" customHeight="1" x14ac:dyDescent="0.25">
      <c r="A667" s="1919" t="s">
        <v>4740</v>
      </c>
      <c r="B667" s="895">
        <v>58141</v>
      </c>
      <c r="C667" s="1933">
        <v>34004</v>
      </c>
      <c r="D667" s="904">
        <v>206</v>
      </c>
      <c r="E667" s="895" t="s">
        <v>4744</v>
      </c>
      <c r="F667" s="895" t="s">
        <v>2519</v>
      </c>
      <c r="G667" s="1986">
        <v>44409</v>
      </c>
      <c r="H667" s="903">
        <v>44440</v>
      </c>
      <c r="I667" s="1975">
        <v>44543</v>
      </c>
      <c r="J667" s="1975">
        <v>44551</v>
      </c>
      <c r="K667" s="895" t="s">
        <v>4314</v>
      </c>
      <c r="L667" s="1975">
        <v>44557</v>
      </c>
      <c r="M667" s="895">
        <v>120</v>
      </c>
      <c r="N667" s="895">
        <v>0</v>
      </c>
      <c r="O667" s="895">
        <v>133</v>
      </c>
      <c r="P667" s="895">
        <v>0</v>
      </c>
      <c r="Q667" s="1975">
        <v>44606</v>
      </c>
      <c r="R667" s="895"/>
      <c r="S667" s="895" t="s">
        <v>95</v>
      </c>
      <c r="T667" s="895" t="s">
        <v>95</v>
      </c>
      <c r="U667" s="895" t="s">
        <v>509</v>
      </c>
      <c r="V667" s="99">
        <v>34004</v>
      </c>
      <c r="W667" s="895">
        <v>221</v>
      </c>
      <c r="X667" s="895">
        <v>0</v>
      </c>
      <c r="Y667" s="902"/>
      <c r="Z667" s="902"/>
      <c r="AA667" s="902">
        <v>44649</v>
      </c>
      <c r="AB667" s="1935">
        <v>1</v>
      </c>
      <c r="AC667" s="2002">
        <v>44665</v>
      </c>
      <c r="AD667" s="902">
        <v>44718</v>
      </c>
      <c r="AE667" s="902" t="s">
        <v>154</v>
      </c>
      <c r="AF667" s="904"/>
      <c r="AG667" s="1973" t="s">
        <v>4743</v>
      </c>
    </row>
    <row r="668" spans="1:33" s="656" customFormat="1" ht="17.25" customHeight="1" x14ac:dyDescent="0.2">
      <c r="A668" s="1919" t="s">
        <v>4740</v>
      </c>
      <c r="B668" s="895">
        <v>58141</v>
      </c>
      <c r="C668" s="1933">
        <v>34007</v>
      </c>
      <c r="D668" s="904">
        <v>210</v>
      </c>
      <c r="E668" s="895" t="s">
        <v>4745</v>
      </c>
      <c r="F668" s="895" t="s">
        <v>737</v>
      </c>
      <c r="G668" s="1986">
        <v>44409</v>
      </c>
      <c r="H668" s="903">
        <v>44440</v>
      </c>
      <c r="I668" s="1975">
        <v>44538</v>
      </c>
      <c r="J668" s="1975">
        <v>44543</v>
      </c>
      <c r="K668" s="895" t="s">
        <v>3595</v>
      </c>
      <c r="L668" s="1975">
        <v>44546</v>
      </c>
      <c r="M668" s="895">
        <v>301</v>
      </c>
      <c r="N668" s="895">
        <v>0</v>
      </c>
      <c r="O668" s="895">
        <v>105</v>
      </c>
      <c r="P668" s="895">
        <v>0</v>
      </c>
      <c r="Q668" s="1975">
        <v>44613</v>
      </c>
      <c r="R668" s="895"/>
      <c r="S668" s="895" t="s">
        <v>95</v>
      </c>
      <c r="T668" s="895" t="s">
        <v>95</v>
      </c>
      <c r="U668" s="895" t="s">
        <v>509</v>
      </c>
      <c r="V668" s="1862">
        <v>34007</v>
      </c>
      <c r="W668" s="895">
        <v>382</v>
      </c>
      <c r="X668" s="895">
        <v>0</v>
      </c>
      <c r="Y668" s="902"/>
      <c r="Z668" s="902"/>
      <c r="AA668" s="902">
        <v>44664</v>
      </c>
      <c r="AB668" s="1935">
        <v>2</v>
      </c>
      <c r="AC668" s="903">
        <v>44670</v>
      </c>
      <c r="AD668" s="902">
        <v>44718</v>
      </c>
      <c r="AE668" s="902" t="s">
        <v>154</v>
      </c>
      <c r="AF668" s="904"/>
      <c r="AG668" s="1973" t="s">
        <v>4746</v>
      </c>
    </row>
    <row r="669" spans="1:33" s="656" customFormat="1" ht="18" customHeight="1" x14ac:dyDescent="0.2">
      <c r="A669" s="1919" t="s">
        <v>4740</v>
      </c>
      <c r="B669" s="895">
        <v>58141</v>
      </c>
      <c r="C669" s="1933">
        <v>34008</v>
      </c>
      <c r="D669" s="904">
        <v>211</v>
      </c>
      <c r="E669" s="895" t="s">
        <v>4747</v>
      </c>
      <c r="F669" s="895" t="s">
        <v>740</v>
      </c>
      <c r="G669" s="1986">
        <v>44409</v>
      </c>
      <c r="H669" s="903">
        <v>44440</v>
      </c>
      <c r="I669" s="1975">
        <v>44523</v>
      </c>
      <c r="J669" s="1975">
        <v>44536</v>
      </c>
      <c r="K669" s="895" t="s">
        <v>4734</v>
      </c>
      <c r="L669" s="1975">
        <v>44543</v>
      </c>
      <c r="M669" s="895">
        <v>528</v>
      </c>
      <c r="N669" s="895">
        <v>0</v>
      </c>
      <c r="O669" s="895">
        <v>292</v>
      </c>
      <c r="P669" s="895">
        <v>0</v>
      </c>
      <c r="Q669" s="1975">
        <v>44620</v>
      </c>
      <c r="R669" s="895"/>
      <c r="S669" s="895" t="s">
        <v>95</v>
      </c>
      <c r="T669" s="895" t="s">
        <v>95</v>
      </c>
      <c r="U669" s="895" t="s">
        <v>509</v>
      </c>
      <c r="V669" s="1862">
        <v>34008</v>
      </c>
      <c r="W669" s="895">
        <v>700</v>
      </c>
      <c r="X669" s="895">
        <v>0</v>
      </c>
      <c r="Y669" s="902"/>
      <c r="Z669" s="902"/>
      <c r="AA669" s="902">
        <v>44664</v>
      </c>
      <c r="AB669" s="1935">
        <v>2</v>
      </c>
      <c r="AC669" s="903">
        <v>44670</v>
      </c>
      <c r="AD669" s="902">
        <v>44718</v>
      </c>
      <c r="AE669" s="902" t="s">
        <v>154</v>
      </c>
      <c r="AF669" s="904"/>
      <c r="AG669" s="1973"/>
    </row>
    <row r="670" spans="1:33" s="656" customFormat="1" ht="17.25" customHeight="1" x14ac:dyDescent="0.2">
      <c r="A670" s="1919" t="s">
        <v>4740</v>
      </c>
      <c r="B670" s="895">
        <v>58141</v>
      </c>
      <c r="C670" s="1933">
        <v>34010</v>
      </c>
      <c r="D670" s="904">
        <v>212</v>
      </c>
      <c r="E670" s="895" t="s">
        <v>4748</v>
      </c>
      <c r="F670" s="895" t="s">
        <v>746</v>
      </c>
      <c r="G670" s="1986">
        <v>44409</v>
      </c>
      <c r="H670" s="903">
        <v>44559</v>
      </c>
      <c r="I670" s="1975">
        <v>44601</v>
      </c>
      <c r="J670" s="1975">
        <v>44602</v>
      </c>
      <c r="K670" s="895" t="s">
        <v>4749</v>
      </c>
      <c r="L670" s="1975">
        <v>44616</v>
      </c>
      <c r="M670" s="895">
        <v>15</v>
      </c>
      <c r="N670" s="895">
        <v>0</v>
      </c>
      <c r="O670" s="895">
        <v>6</v>
      </c>
      <c r="P670" s="895">
        <v>0</v>
      </c>
      <c r="Q670" s="1975">
        <v>44638</v>
      </c>
      <c r="R670" s="895"/>
      <c r="S670" s="895" t="s">
        <v>95</v>
      </c>
      <c r="T670" s="895" t="s">
        <v>95</v>
      </c>
      <c r="U670" s="895" t="s">
        <v>509</v>
      </c>
      <c r="V670" s="1862">
        <v>34010</v>
      </c>
      <c r="W670" s="895">
        <v>10</v>
      </c>
      <c r="X670" s="895">
        <v>4</v>
      </c>
      <c r="Y670" s="902"/>
      <c r="Z670" s="902"/>
      <c r="AA670" s="902">
        <v>44664</v>
      </c>
      <c r="AB670" s="1935">
        <v>2</v>
      </c>
      <c r="AC670" s="903">
        <v>44670</v>
      </c>
      <c r="AD670" s="902">
        <v>44718</v>
      </c>
      <c r="AE670" s="902" t="s">
        <v>154</v>
      </c>
      <c r="AF670" s="904"/>
      <c r="AG670" s="1973"/>
    </row>
    <row r="671" spans="1:33" s="656" customFormat="1" ht="17.25" customHeight="1" x14ac:dyDescent="0.2">
      <c r="A671" s="1919" t="s">
        <v>4740</v>
      </c>
      <c r="B671" s="895">
        <v>58141</v>
      </c>
      <c r="C671" s="1933">
        <v>34011</v>
      </c>
      <c r="D671" s="904">
        <v>213</v>
      </c>
      <c r="E671" s="895" t="s">
        <v>4750</v>
      </c>
      <c r="F671" s="895" t="s">
        <v>749</v>
      </c>
      <c r="G671" s="1986">
        <v>44409</v>
      </c>
      <c r="H671" s="903">
        <v>44440</v>
      </c>
      <c r="I671" s="1975">
        <v>44524</v>
      </c>
      <c r="J671" s="1975">
        <v>44536</v>
      </c>
      <c r="K671" s="895" t="s">
        <v>4751</v>
      </c>
      <c r="L671" s="1975">
        <v>44543</v>
      </c>
      <c r="M671" s="895">
        <v>30</v>
      </c>
      <c r="N671" s="895">
        <v>0</v>
      </c>
      <c r="O671" s="895">
        <v>27</v>
      </c>
      <c r="P671" s="895">
        <v>0</v>
      </c>
      <c r="Q671" s="1975">
        <v>44642</v>
      </c>
      <c r="R671" s="895"/>
      <c r="S671" s="895" t="s">
        <v>95</v>
      </c>
      <c r="T671" s="895" t="s">
        <v>95</v>
      </c>
      <c r="U671" s="895" t="s">
        <v>509</v>
      </c>
      <c r="V671" s="1862">
        <v>34011</v>
      </c>
      <c r="W671" s="895">
        <v>36</v>
      </c>
      <c r="X671" s="895">
        <v>0</v>
      </c>
      <c r="Y671" s="902"/>
      <c r="Z671" s="902"/>
      <c r="AA671" s="902">
        <v>44664</v>
      </c>
      <c r="AB671" s="1935">
        <v>2</v>
      </c>
      <c r="AC671" s="903">
        <v>44670</v>
      </c>
      <c r="AD671" s="902">
        <v>44718</v>
      </c>
      <c r="AE671" s="902" t="s">
        <v>154</v>
      </c>
      <c r="AF671" s="904"/>
      <c r="AG671" s="1973" t="s">
        <v>4752</v>
      </c>
    </row>
    <row r="672" spans="1:33" s="656" customFormat="1" ht="17.25" customHeight="1" x14ac:dyDescent="0.25">
      <c r="A672" s="1919" t="s">
        <v>4740</v>
      </c>
      <c r="B672" s="895">
        <v>58141</v>
      </c>
      <c r="C672" s="1933">
        <v>34022</v>
      </c>
      <c r="D672" s="904">
        <v>229</v>
      </c>
      <c r="E672" s="895" t="s">
        <v>4753</v>
      </c>
      <c r="F672" s="895" t="s">
        <v>775</v>
      </c>
      <c r="G672" s="1986">
        <v>44409</v>
      </c>
      <c r="H672" s="903">
        <v>44440</v>
      </c>
      <c r="I672" s="1975">
        <v>44509</v>
      </c>
      <c r="J672" s="1975">
        <v>44523</v>
      </c>
      <c r="K672" s="895" t="s">
        <v>4754</v>
      </c>
      <c r="L672" s="1975">
        <v>44530</v>
      </c>
      <c r="M672" s="895">
        <v>50</v>
      </c>
      <c r="N672" s="895">
        <v>0</v>
      </c>
      <c r="O672" s="895">
        <v>24</v>
      </c>
      <c r="P672" s="895">
        <v>0</v>
      </c>
      <c r="Q672" s="1975">
        <v>44666</v>
      </c>
      <c r="R672" s="895"/>
      <c r="S672" s="895" t="s">
        <v>95</v>
      </c>
      <c r="T672" s="895" t="s">
        <v>95</v>
      </c>
      <c r="U672" s="895" t="s">
        <v>509</v>
      </c>
      <c r="V672" s="56">
        <v>34022</v>
      </c>
      <c r="W672" s="895">
        <v>45</v>
      </c>
      <c r="X672" s="895">
        <v>0</v>
      </c>
      <c r="Y672" s="902"/>
      <c r="Z672" s="902"/>
      <c r="AA672" s="902">
        <v>44676</v>
      </c>
      <c r="AB672" s="1935" t="s">
        <v>4755</v>
      </c>
      <c r="AC672" s="903">
        <v>44685</v>
      </c>
      <c r="AD672" s="902">
        <v>44718</v>
      </c>
      <c r="AE672" s="902" t="s">
        <v>154</v>
      </c>
      <c r="AF672" s="904"/>
      <c r="AG672" s="1973"/>
    </row>
    <row r="673" spans="1:33" s="656" customFormat="1" ht="17.25" customHeight="1" x14ac:dyDescent="0.2">
      <c r="A673" s="1919" t="s">
        <v>4740</v>
      </c>
      <c r="B673" s="895">
        <v>58141</v>
      </c>
      <c r="C673" s="1933">
        <v>34026</v>
      </c>
      <c r="D673" s="1988">
        <v>241</v>
      </c>
      <c r="E673" s="895" t="s">
        <v>4756</v>
      </c>
      <c r="F673" s="895" t="s">
        <v>789</v>
      </c>
      <c r="G673" s="1986">
        <v>44409</v>
      </c>
      <c r="H673" s="903">
        <v>44440</v>
      </c>
      <c r="I673" s="1975">
        <v>44461</v>
      </c>
      <c r="J673" s="1975">
        <v>44466</v>
      </c>
      <c r="K673" s="895" t="s">
        <v>4757</v>
      </c>
      <c r="L673" s="1975">
        <v>44468</v>
      </c>
      <c r="M673" s="895">
        <v>1033</v>
      </c>
      <c r="N673" s="895">
        <v>0</v>
      </c>
      <c r="O673" s="895">
        <v>2278</v>
      </c>
      <c r="P673" s="895">
        <v>0</v>
      </c>
      <c r="Q673" s="1975">
        <v>44565</v>
      </c>
      <c r="R673" s="895"/>
      <c r="S673" s="895" t="s">
        <v>95</v>
      </c>
      <c r="T673" s="895" t="s">
        <v>95</v>
      </c>
      <c r="U673" s="895" t="s">
        <v>509</v>
      </c>
      <c r="V673" s="1862">
        <v>34026</v>
      </c>
      <c r="W673" s="895">
        <v>2113</v>
      </c>
      <c r="X673" s="895">
        <v>0</v>
      </c>
      <c r="Y673" s="902"/>
      <c r="Z673" s="902"/>
      <c r="AA673" s="902">
        <v>44676</v>
      </c>
      <c r="AB673" s="1935" t="s">
        <v>4755</v>
      </c>
      <c r="AC673" s="903">
        <v>44685</v>
      </c>
      <c r="AD673" s="902">
        <v>44718</v>
      </c>
      <c r="AE673" s="902" t="s">
        <v>154</v>
      </c>
      <c r="AF673" s="904"/>
      <c r="AG673" s="1973" t="s">
        <v>4758</v>
      </c>
    </row>
    <row r="674" spans="1:33" s="656" customFormat="1" ht="17.25" customHeight="1" x14ac:dyDescent="0.2">
      <c r="A674" s="1919" t="s">
        <v>4740</v>
      </c>
      <c r="B674" s="895">
        <v>58141</v>
      </c>
      <c r="C674" s="1933">
        <v>34028</v>
      </c>
      <c r="D674" s="904">
        <v>244</v>
      </c>
      <c r="E674" s="895" t="s">
        <v>4759</v>
      </c>
      <c r="F674" s="895" t="s">
        <v>796</v>
      </c>
      <c r="G674" s="1986">
        <v>44409</v>
      </c>
      <c r="H674" s="903">
        <v>44440</v>
      </c>
      <c r="I674" s="903">
        <v>44545</v>
      </c>
      <c r="J674" s="1975">
        <v>44559</v>
      </c>
      <c r="K674" s="895" t="s">
        <v>4760</v>
      </c>
      <c r="L674" s="1975">
        <v>44567</v>
      </c>
      <c r="M674" s="895">
        <v>18</v>
      </c>
      <c r="N674" s="895">
        <v>0</v>
      </c>
      <c r="O674" s="895">
        <v>4</v>
      </c>
      <c r="P674" s="895">
        <v>0</v>
      </c>
      <c r="Q674" s="1975">
        <v>44652</v>
      </c>
      <c r="R674" s="895"/>
      <c r="S674" s="895" t="s">
        <v>95</v>
      </c>
      <c r="T674" s="895" t="s">
        <v>95</v>
      </c>
      <c r="U674" s="895" t="s">
        <v>509</v>
      </c>
      <c r="V674" s="1862">
        <v>34028</v>
      </c>
      <c r="W674" s="895">
        <v>6</v>
      </c>
      <c r="X674" s="895">
        <v>0</v>
      </c>
      <c r="Y674" s="902"/>
      <c r="Z674" s="902"/>
      <c r="AA674" s="902">
        <v>44683</v>
      </c>
      <c r="AB674" s="1935" t="s">
        <v>4761</v>
      </c>
      <c r="AC674" s="903">
        <v>44690</v>
      </c>
      <c r="AD674" s="902">
        <v>44718</v>
      </c>
      <c r="AE674" s="902" t="s">
        <v>154</v>
      </c>
      <c r="AF674" s="904"/>
      <c r="AG674" s="1973"/>
    </row>
    <row r="675" spans="1:33" s="656" customFormat="1" ht="17.25" customHeight="1" x14ac:dyDescent="0.2">
      <c r="A675" s="1919" t="s">
        <v>4740</v>
      </c>
      <c r="B675" s="895">
        <v>58141</v>
      </c>
      <c r="C675" s="1933">
        <v>34029</v>
      </c>
      <c r="D675" s="904">
        <v>245</v>
      </c>
      <c r="E675" s="895" t="s">
        <v>4762</v>
      </c>
      <c r="F675" s="895" t="s">
        <v>799</v>
      </c>
      <c r="G675" s="1986">
        <v>44409</v>
      </c>
      <c r="H675" s="903">
        <v>44440</v>
      </c>
      <c r="I675" s="903">
        <v>44504</v>
      </c>
      <c r="J675" s="1975">
        <v>44512</v>
      </c>
      <c r="K675" s="895" t="s">
        <v>3834</v>
      </c>
      <c r="L675" s="1975">
        <v>44515</v>
      </c>
      <c r="M675" s="895">
        <v>129</v>
      </c>
      <c r="N675" s="895">
        <v>0</v>
      </c>
      <c r="O675" s="895">
        <v>116</v>
      </c>
      <c r="P675" s="895">
        <v>0</v>
      </c>
      <c r="Q675" s="1975">
        <v>44680</v>
      </c>
      <c r="R675" s="895"/>
      <c r="S675" s="895" t="s">
        <v>95</v>
      </c>
      <c r="T675" s="895" t="s">
        <v>95</v>
      </c>
      <c r="U675" s="895" t="s">
        <v>509</v>
      </c>
      <c r="V675" s="1862">
        <v>34029</v>
      </c>
      <c r="W675" s="895">
        <v>126</v>
      </c>
      <c r="X675" s="895">
        <v>0</v>
      </c>
      <c r="Y675" s="902"/>
      <c r="Z675" s="902"/>
      <c r="AA675" s="902">
        <v>44683</v>
      </c>
      <c r="AB675" s="1935" t="s">
        <v>4761</v>
      </c>
      <c r="AC675" s="903">
        <v>44690</v>
      </c>
      <c r="AD675" s="902">
        <v>44718</v>
      </c>
      <c r="AE675" s="902" t="s">
        <v>154</v>
      </c>
      <c r="AF675" s="904"/>
      <c r="AG675" s="1973" t="s">
        <v>4763</v>
      </c>
    </row>
    <row r="676" spans="1:33" s="656" customFormat="1" ht="17.25" customHeight="1" x14ac:dyDescent="0.2">
      <c r="A676" s="1919" t="s">
        <v>4740</v>
      </c>
      <c r="B676" s="895">
        <v>58141</v>
      </c>
      <c r="C676" s="1933">
        <v>34031</v>
      </c>
      <c r="D676" s="1981">
        <v>246</v>
      </c>
      <c r="E676" s="895" t="s">
        <v>4764</v>
      </c>
      <c r="F676" s="895" t="s">
        <v>806</v>
      </c>
      <c r="G676" s="1986">
        <v>44409</v>
      </c>
      <c r="H676" s="903">
        <v>44440</v>
      </c>
      <c r="I676" s="903">
        <v>44516</v>
      </c>
      <c r="J676" s="1975">
        <v>44523</v>
      </c>
      <c r="K676" s="895" t="s">
        <v>4754</v>
      </c>
      <c r="L676" s="1975">
        <v>44530</v>
      </c>
      <c r="M676" s="895">
        <v>183</v>
      </c>
      <c r="N676" s="895">
        <v>0</v>
      </c>
      <c r="O676" s="895">
        <v>121</v>
      </c>
      <c r="P676" s="895">
        <v>0</v>
      </c>
      <c r="Q676" s="1975">
        <v>44680</v>
      </c>
      <c r="R676" s="895"/>
      <c r="S676" s="895" t="s">
        <v>95</v>
      </c>
      <c r="T676" s="895" t="s">
        <v>95</v>
      </c>
      <c r="U676" s="895" t="s">
        <v>509</v>
      </c>
      <c r="V676" s="1862">
        <v>34031</v>
      </c>
      <c r="W676" s="895">
        <v>184</v>
      </c>
      <c r="X676" s="895">
        <v>0</v>
      </c>
      <c r="Y676" s="902"/>
      <c r="Z676" s="902"/>
      <c r="AA676" s="902">
        <v>44683</v>
      </c>
      <c r="AB676" s="1935" t="s">
        <v>4761</v>
      </c>
      <c r="AC676" s="903">
        <v>44690</v>
      </c>
      <c r="AD676" s="902">
        <v>44718</v>
      </c>
      <c r="AE676" s="902" t="s">
        <v>154</v>
      </c>
      <c r="AF676" s="904"/>
      <c r="AG676" s="1973"/>
    </row>
    <row r="677" spans="1:33" s="656" customFormat="1" ht="17.25" customHeight="1" x14ac:dyDescent="0.2">
      <c r="A677" s="1919" t="s">
        <v>4740</v>
      </c>
      <c r="B677" s="895">
        <v>58141</v>
      </c>
      <c r="C677" s="1933">
        <v>34021</v>
      </c>
      <c r="D677" s="904">
        <v>228</v>
      </c>
      <c r="E677" s="895" t="s">
        <v>4765</v>
      </c>
      <c r="F677" s="895" t="s">
        <v>775</v>
      </c>
      <c r="G677" s="1986">
        <v>44409</v>
      </c>
      <c r="H677" s="903">
        <v>44440</v>
      </c>
      <c r="I677" s="1975">
        <v>44518</v>
      </c>
      <c r="J677" s="1975">
        <v>44531</v>
      </c>
      <c r="K677" s="895" t="s">
        <v>4766</v>
      </c>
      <c r="L677" s="1975">
        <v>44537</v>
      </c>
      <c r="M677" s="895">
        <v>113</v>
      </c>
      <c r="N677" s="895">
        <v>0</v>
      </c>
      <c r="O677" s="895">
        <v>51</v>
      </c>
      <c r="P677" s="895">
        <v>0</v>
      </c>
      <c r="Q677" s="1975">
        <v>44652</v>
      </c>
      <c r="R677" s="895"/>
      <c r="S677" s="895" t="s">
        <v>95</v>
      </c>
      <c r="T677" s="895" t="s">
        <v>95</v>
      </c>
      <c r="U677" s="895" t="s">
        <v>509</v>
      </c>
      <c r="V677" s="1862">
        <v>34021</v>
      </c>
      <c r="W677" s="895">
        <v>135</v>
      </c>
      <c r="X677" s="895">
        <v>0</v>
      </c>
      <c r="Y677" s="902"/>
      <c r="Z677" s="902"/>
      <c r="AA677" s="902">
        <v>44683</v>
      </c>
      <c r="AB677" s="897">
        <v>4</v>
      </c>
      <c r="AC677" s="903">
        <v>44690</v>
      </c>
      <c r="AD677" s="902">
        <v>44718</v>
      </c>
      <c r="AE677" s="902" t="s">
        <v>154</v>
      </c>
      <c r="AF677" s="904"/>
      <c r="AG677" s="1973"/>
    </row>
    <row r="678" spans="1:33" s="656" customFormat="1" ht="17.25" customHeight="1" x14ac:dyDescent="0.2">
      <c r="A678" s="1919" t="s">
        <v>4740</v>
      </c>
      <c r="B678" s="895">
        <v>58141</v>
      </c>
      <c r="C678" s="1933">
        <v>34023</v>
      </c>
      <c r="D678" s="904">
        <v>230</v>
      </c>
      <c r="E678" s="895" t="s">
        <v>4767</v>
      </c>
      <c r="F678" s="895" t="s">
        <v>4768</v>
      </c>
      <c r="G678" s="1986">
        <v>44409</v>
      </c>
      <c r="H678" s="903">
        <v>44440</v>
      </c>
      <c r="I678" s="1975">
        <v>44510</v>
      </c>
      <c r="J678" s="1975">
        <v>44523</v>
      </c>
      <c r="K678" s="895" t="s">
        <v>4754</v>
      </c>
      <c r="L678" s="1975">
        <v>44530</v>
      </c>
      <c r="M678" s="895">
        <v>40</v>
      </c>
      <c r="N678" s="895">
        <v>0</v>
      </c>
      <c r="O678" s="895">
        <v>4</v>
      </c>
      <c r="P678" s="895">
        <v>0</v>
      </c>
      <c r="Q678" s="1975">
        <v>44642</v>
      </c>
      <c r="R678" s="895"/>
      <c r="S678" s="895" t="s">
        <v>95</v>
      </c>
      <c r="T678" s="895" t="s">
        <v>95</v>
      </c>
      <c r="U678" s="895" t="s">
        <v>509</v>
      </c>
      <c r="V678" s="1862">
        <v>34023</v>
      </c>
      <c r="W678" s="895">
        <v>58</v>
      </c>
      <c r="X678" s="895">
        <v>0</v>
      </c>
      <c r="Y678" s="902"/>
      <c r="Z678" s="902"/>
      <c r="AA678" s="902">
        <v>44673</v>
      </c>
      <c r="AB678" s="1935">
        <v>5</v>
      </c>
      <c r="AC678" s="903">
        <v>44676</v>
      </c>
      <c r="AD678" s="902">
        <v>44718</v>
      </c>
      <c r="AE678" s="902" t="s">
        <v>154</v>
      </c>
      <c r="AF678" s="904"/>
      <c r="AG678" s="1973"/>
    </row>
    <row r="679" spans="1:33" s="656" customFormat="1" ht="17.25" customHeight="1" x14ac:dyDescent="0.2">
      <c r="A679" s="1919" t="s">
        <v>4740</v>
      </c>
      <c r="B679" s="895">
        <v>58141</v>
      </c>
      <c r="C679" s="1933">
        <v>34024</v>
      </c>
      <c r="D679" s="904">
        <v>231</v>
      </c>
      <c r="E679" s="895" t="s">
        <v>4769</v>
      </c>
      <c r="F679" s="895" t="s">
        <v>4770</v>
      </c>
      <c r="G679" s="1986">
        <v>44409</v>
      </c>
      <c r="H679" s="903">
        <v>44440</v>
      </c>
      <c r="I679" s="1975">
        <v>44515</v>
      </c>
      <c r="J679" s="1975">
        <v>44523</v>
      </c>
      <c r="K679" s="895" t="s">
        <v>4754</v>
      </c>
      <c r="L679" s="1975">
        <v>44530</v>
      </c>
      <c r="M679" s="895">
        <v>80</v>
      </c>
      <c r="N679" s="895">
        <v>0</v>
      </c>
      <c r="O679" s="895">
        <v>9</v>
      </c>
      <c r="P679" s="895">
        <v>0</v>
      </c>
      <c r="Q679" s="1975">
        <v>44645</v>
      </c>
      <c r="R679" s="895"/>
      <c r="S679" s="895" t="s">
        <v>95</v>
      </c>
      <c r="T679" s="895" t="s">
        <v>95</v>
      </c>
      <c r="U679" s="895" t="s">
        <v>509</v>
      </c>
      <c r="V679" s="1862">
        <v>34024</v>
      </c>
      <c r="W679" s="895">
        <v>104</v>
      </c>
      <c r="X679" s="895">
        <v>0</v>
      </c>
      <c r="Y679" s="902"/>
      <c r="Z679" s="902"/>
      <c r="AA679" s="902">
        <v>44673</v>
      </c>
      <c r="AB679" s="1935">
        <v>5</v>
      </c>
      <c r="AC679" s="903">
        <v>44676</v>
      </c>
      <c r="AD679" s="902">
        <v>44718</v>
      </c>
      <c r="AE679" s="902" t="s">
        <v>154</v>
      </c>
      <c r="AF679" s="904"/>
      <c r="AG679" s="1973"/>
    </row>
    <row r="680" spans="1:33" s="656" customFormat="1" ht="18" customHeight="1" x14ac:dyDescent="0.2">
      <c r="A680" s="1919" t="s">
        <v>4740</v>
      </c>
      <c r="B680" s="895">
        <v>58141</v>
      </c>
      <c r="C680" s="1933">
        <v>34025</v>
      </c>
      <c r="D680" s="904">
        <v>232</v>
      </c>
      <c r="E680" s="895" t="s">
        <v>4771</v>
      </c>
      <c r="F680" s="895" t="s">
        <v>4772</v>
      </c>
      <c r="G680" s="1986">
        <v>44409</v>
      </c>
      <c r="H680" s="903">
        <v>44440</v>
      </c>
      <c r="I680" s="1975">
        <v>44516</v>
      </c>
      <c r="J680" s="1975">
        <v>44523</v>
      </c>
      <c r="K680" s="895" t="s">
        <v>4754</v>
      </c>
      <c r="L680" s="1975">
        <v>44530</v>
      </c>
      <c r="M680" s="895">
        <v>69</v>
      </c>
      <c r="N680" s="895">
        <v>0</v>
      </c>
      <c r="O680" s="895">
        <v>29</v>
      </c>
      <c r="P680" s="895">
        <v>0</v>
      </c>
      <c r="Q680" s="1975">
        <v>44645</v>
      </c>
      <c r="R680" s="895"/>
      <c r="S680" s="895" t="s">
        <v>95</v>
      </c>
      <c r="T680" s="895" t="s">
        <v>95</v>
      </c>
      <c r="U680" s="895" t="s">
        <v>509</v>
      </c>
      <c r="V680" s="1862">
        <v>34025</v>
      </c>
      <c r="W680" s="895">
        <v>79</v>
      </c>
      <c r="X680" s="895">
        <v>0</v>
      </c>
      <c r="Y680" s="902"/>
      <c r="Z680" s="902"/>
      <c r="AA680" s="902">
        <v>44673</v>
      </c>
      <c r="AB680" s="1935">
        <v>5</v>
      </c>
      <c r="AC680" s="903">
        <v>44676</v>
      </c>
      <c r="AD680" s="902">
        <v>44718</v>
      </c>
      <c r="AE680" s="902" t="s">
        <v>154</v>
      </c>
      <c r="AF680" s="904"/>
      <c r="AG680" s="1973"/>
    </row>
    <row r="681" spans="1:33" s="656" customFormat="1" ht="17.25" customHeight="1" x14ac:dyDescent="0.2">
      <c r="A681" s="1919" t="s">
        <v>4740</v>
      </c>
      <c r="B681" s="895">
        <v>58141</v>
      </c>
      <c r="C681" s="1933">
        <v>34017</v>
      </c>
      <c r="D681" s="904">
        <v>224</v>
      </c>
      <c r="E681" s="895" t="s">
        <v>4773</v>
      </c>
      <c r="F681" s="895" t="s">
        <v>763</v>
      </c>
      <c r="G681" s="1986">
        <v>44409</v>
      </c>
      <c r="H681" s="903">
        <v>44440</v>
      </c>
      <c r="I681" s="1975">
        <v>44523</v>
      </c>
      <c r="J681" s="1975">
        <v>44532</v>
      </c>
      <c r="K681" s="895" t="s">
        <v>4774</v>
      </c>
      <c r="L681" s="1975">
        <v>44538</v>
      </c>
      <c r="M681" s="895">
        <v>157</v>
      </c>
      <c r="N681" s="895">
        <v>0</v>
      </c>
      <c r="O681" s="895">
        <v>146</v>
      </c>
      <c r="P681" s="895">
        <v>0</v>
      </c>
      <c r="Q681" s="1975">
        <v>44645</v>
      </c>
      <c r="R681" s="895"/>
      <c r="S681" s="895" t="s">
        <v>95</v>
      </c>
      <c r="T681" s="895" t="s">
        <v>95</v>
      </c>
      <c r="U681" s="895" t="s">
        <v>509</v>
      </c>
      <c r="V681" s="1862">
        <v>34017</v>
      </c>
      <c r="W681" s="895">
        <v>215</v>
      </c>
      <c r="X681" s="895">
        <v>0</v>
      </c>
      <c r="Y681" s="902"/>
      <c r="Z681" s="902"/>
      <c r="AA681" s="902">
        <v>44694</v>
      </c>
      <c r="AB681" s="1935">
        <v>4</v>
      </c>
      <c r="AC681" s="903">
        <v>44699</v>
      </c>
      <c r="AD681" s="902">
        <v>44718</v>
      </c>
      <c r="AE681" s="902" t="s">
        <v>154</v>
      </c>
      <c r="AF681" s="904"/>
      <c r="AG681" s="1973" t="s">
        <v>4775</v>
      </c>
    </row>
    <row r="682" spans="1:33" s="656" customFormat="1" ht="17.25" customHeight="1" x14ac:dyDescent="0.25">
      <c r="A682" s="1919" t="s">
        <v>4740</v>
      </c>
      <c r="B682" s="895">
        <v>58141</v>
      </c>
      <c r="C682" s="56">
        <v>34018</v>
      </c>
      <c r="D682" s="904">
        <v>225</v>
      </c>
      <c r="E682" s="895" t="s">
        <v>4776</v>
      </c>
      <c r="F682" s="895" t="s">
        <v>4777</v>
      </c>
      <c r="G682" s="1986">
        <v>44409</v>
      </c>
      <c r="H682" s="903">
        <v>44440</v>
      </c>
      <c r="I682" s="1975">
        <v>44539</v>
      </c>
      <c r="J682" s="1975">
        <v>44549</v>
      </c>
      <c r="K682" s="895" t="s">
        <v>4778</v>
      </c>
      <c r="L682" s="1975">
        <v>44552</v>
      </c>
      <c r="M682" s="895">
        <v>186</v>
      </c>
      <c r="N682" s="895">
        <v>0</v>
      </c>
      <c r="O682" s="895">
        <v>354</v>
      </c>
      <c r="P682" s="895">
        <v>0</v>
      </c>
      <c r="Q682" s="1975">
        <v>44645</v>
      </c>
      <c r="R682" s="895"/>
      <c r="S682" s="895" t="s">
        <v>95</v>
      </c>
      <c r="T682" s="895" t="s">
        <v>95</v>
      </c>
      <c r="U682" s="895" t="s">
        <v>509</v>
      </c>
      <c r="V682" s="99">
        <v>34018</v>
      </c>
      <c r="W682" s="895">
        <v>247</v>
      </c>
      <c r="X682" s="895">
        <v>0</v>
      </c>
      <c r="Y682" s="902"/>
      <c r="Z682" s="902"/>
      <c r="AA682" s="902">
        <v>44694</v>
      </c>
      <c r="AB682" s="1935">
        <v>4</v>
      </c>
      <c r="AC682" s="903">
        <v>44699</v>
      </c>
      <c r="AD682" s="902">
        <v>44718</v>
      </c>
      <c r="AE682" s="902" t="s">
        <v>154</v>
      </c>
      <c r="AF682" s="904"/>
      <c r="AG682" s="1973"/>
    </row>
    <row r="683" spans="1:33" s="656" customFormat="1" ht="17.850000000000001" customHeight="1" x14ac:dyDescent="0.2">
      <c r="A683" s="1919" t="s">
        <v>4740</v>
      </c>
      <c r="B683" s="895">
        <v>58141</v>
      </c>
      <c r="C683" s="1933">
        <v>34019</v>
      </c>
      <c r="D683" s="904">
        <v>226</v>
      </c>
      <c r="E683" s="895" t="s">
        <v>4779</v>
      </c>
      <c r="F683" s="895" t="s">
        <v>763</v>
      </c>
      <c r="G683" s="1986">
        <v>44409</v>
      </c>
      <c r="H683" s="903">
        <v>44440</v>
      </c>
      <c r="I683" s="1975">
        <v>44538</v>
      </c>
      <c r="J683" s="1975">
        <v>44543</v>
      </c>
      <c r="K683" s="895" t="s">
        <v>3595</v>
      </c>
      <c r="L683" s="1975">
        <v>44550</v>
      </c>
      <c r="M683" s="895">
        <v>141</v>
      </c>
      <c r="N683" s="895">
        <v>0</v>
      </c>
      <c r="O683" s="895">
        <v>122</v>
      </c>
      <c r="P683" s="895">
        <v>0</v>
      </c>
      <c r="Q683" s="1975">
        <v>44652</v>
      </c>
      <c r="R683" s="895"/>
      <c r="S683" s="895" t="s">
        <v>95</v>
      </c>
      <c r="T683" s="895" t="s">
        <v>95</v>
      </c>
      <c r="U683" s="895" t="s">
        <v>95</v>
      </c>
      <c r="V683" s="1862">
        <v>34019</v>
      </c>
      <c r="W683" s="895">
        <v>237</v>
      </c>
      <c r="X683" s="895">
        <v>0</v>
      </c>
      <c r="Y683" s="902"/>
      <c r="Z683" s="902"/>
      <c r="AA683" s="902">
        <v>44694</v>
      </c>
      <c r="AB683" s="1935">
        <v>4</v>
      </c>
      <c r="AC683" s="903">
        <v>44699</v>
      </c>
      <c r="AD683" s="902">
        <v>44718</v>
      </c>
      <c r="AE683" s="902" t="s">
        <v>154</v>
      </c>
      <c r="AF683" s="904"/>
      <c r="AG683" s="1973"/>
    </row>
    <row r="684" spans="1:33" s="656" customFormat="1" x14ac:dyDescent="0.25">
      <c r="A684" s="1919" t="s">
        <v>4740</v>
      </c>
      <c r="B684" s="895">
        <v>58141</v>
      </c>
      <c r="C684" s="1933">
        <v>34020</v>
      </c>
      <c r="D684" s="904">
        <v>227</v>
      </c>
      <c r="E684" s="895" t="s">
        <v>4780</v>
      </c>
      <c r="F684" s="895" t="s">
        <v>4781</v>
      </c>
      <c r="G684" s="1986">
        <v>44409</v>
      </c>
      <c r="H684" s="903">
        <v>44440</v>
      </c>
      <c r="I684" s="1975">
        <v>44477</v>
      </c>
      <c r="J684" s="1975">
        <v>44480</v>
      </c>
      <c r="K684" s="895" t="s">
        <v>4782</v>
      </c>
      <c r="L684" s="1975">
        <v>44482</v>
      </c>
      <c r="M684" s="895">
        <v>248</v>
      </c>
      <c r="N684" s="895">
        <v>0</v>
      </c>
      <c r="O684" s="895">
        <v>360</v>
      </c>
      <c r="P684" s="895">
        <v>0</v>
      </c>
      <c r="Q684" s="1975">
        <v>44575</v>
      </c>
      <c r="R684" s="895"/>
      <c r="S684" s="895" t="s">
        <v>95</v>
      </c>
      <c r="T684" s="895" t="s">
        <v>95</v>
      </c>
      <c r="U684" s="895" t="s">
        <v>509</v>
      </c>
      <c r="V684" s="56">
        <v>34020</v>
      </c>
      <c r="W684" s="895">
        <v>306</v>
      </c>
      <c r="X684" s="895">
        <v>0</v>
      </c>
      <c r="Y684" s="902"/>
      <c r="Z684" s="902"/>
      <c r="AA684" s="902">
        <v>44694</v>
      </c>
      <c r="AB684" s="1935">
        <v>4</v>
      </c>
      <c r="AC684" s="903">
        <v>44699</v>
      </c>
      <c r="AD684" s="902">
        <v>44718</v>
      </c>
      <c r="AE684" s="902" t="s">
        <v>154</v>
      </c>
      <c r="AF684" s="904"/>
      <c r="AG684" s="1973"/>
    </row>
    <row r="685" spans="1:33" s="656" customFormat="1" ht="17.25" customHeight="1" x14ac:dyDescent="0.25">
      <c r="A685" s="1919" t="s">
        <v>4740</v>
      </c>
      <c r="B685" s="895">
        <v>58141</v>
      </c>
      <c r="C685" s="1933">
        <v>34012</v>
      </c>
      <c r="D685" s="904">
        <v>220</v>
      </c>
      <c r="E685" s="895" t="s">
        <v>4783</v>
      </c>
      <c r="F685" s="895" t="s">
        <v>752</v>
      </c>
      <c r="G685" s="1986">
        <v>44409</v>
      </c>
      <c r="H685" s="903">
        <v>44440</v>
      </c>
      <c r="I685" s="1975">
        <v>44545</v>
      </c>
      <c r="J685" s="1975">
        <v>44559</v>
      </c>
      <c r="K685" s="895" t="s">
        <v>4760</v>
      </c>
      <c r="L685" s="1975">
        <v>44565</v>
      </c>
      <c r="M685" s="895">
        <v>69</v>
      </c>
      <c r="N685" s="895">
        <v>0</v>
      </c>
      <c r="O685" s="895">
        <v>7</v>
      </c>
      <c r="P685" s="895">
        <v>0</v>
      </c>
      <c r="Q685" s="1975">
        <v>44638</v>
      </c>
      <c r="R685" s="895"/>
      <c r="S685" s="895" t="s">
        <v>95</v>
      </c>
      <c r="T685" s="895" t="s">
        <v>95</v>
      </c>
      <c r="U685" s="895" t="s">
        <v>509</v>
      </c>
      <c r="V685" s="99">
        <v>34012</v>
      </c>
      <c r="W685" s="895">
        <v>95</v>
      </c>
      <c r="X685" s="895">
        <v>0</v>
      </c>
      <c r="Y685" s="902"/>
      <c r="Z685" s="902"/>
      <c r="AA685" s="902">
        <v>44704</v>
      </c>
      <c r="AB685" s="1935">
        <v>3.1</v>
      </c>
      <c r="AC685" s="903">
        <v>44704</v>
      </c>
      <c r="AD685" s="902">
        <v>44718</v>
      </c>
      <c r="AE685" s="902" t="s">
        <v>154</v>
      </c>
      <c r="AF685" s="904"/>
      <c r="AG685" s="1973" t="s">
        <v>4784</v>
      </c>
    </row>
    <row r="686" spans="1:33" s="656" customFormat="1" ht="17.25" customHeight="1" x14ac:dyDescent="0.25">
      <c r="A686" s="1919" t="s">
        <v>4740</v>
      </c>
      <c r="B686" s="895">
        <v>58141</v>
      </c>
      <c r="C686" s="1933">
        <v>34307</v>
      </c>
      <c r="D686" s="904" t="s">
        <v>4785</v>
      </c>
      <c r="E686" s="895" t="s">
        <v>4786</v>
      </c>
      <c r="F686" s="895" t="s">
        <v>4787</v>
      </c>
      <c r="G686" s="1986">
        <v>44409</v>
      </c>
      <c r="H686" s="903">
        <v>44440</v>
      </c>
      <c r="I686" s="1975">
        <v>44546</v>
      </c>
      <c r="J686" s="1975">
        <v>44559</v>
      </c>
      <c r="K686" s="895" t="s">
        <v>4760</v>
      </c>
      <c r="L686" s="1975">
        <v>44565</v>
      </c>
      <c r="M686" s="895">
        <v>57</v>
      </c>
      <c r="N686" s="895">
        <v>0</v>
      </c>
      <c r="O686" s="895">
        <v>16</v>
      </c>
      <c r="P686" s="895">
        <v>0</v>
      </c>
      <c r="Q686" s="1975">
        <v>44642</v>
      </c>
      <c r="R686" s="895"/>
      <c r="S686" s="895" t="s">
        <v>95</v>
      </c>
      <c r="T686" s="895" t="s">
        <v>95</v>
      </c>
      <c r="U686" s="895" t="s">
        <v>509</v>
      </c>
      <c r="V686" s="99">
        <v>34307</v>
      </c>
      <c r="W686" s="895">
        <v>65</v>
      </c>
      <c r="X686" s="895">
        <v>0</v>
      </c>
      <c r="Y686" s="902"/>
      <c r="Z686" s="902"/>
      <c r="AA686" s="902">
        <v>44704</v>
      </c>
      <c r="AB686" s="1935">
        <v>3.1</v>
      </c>
      <c r="AC686" s="903">
        <v>44704</v>
      </c>
      <c r="AD686" s="902">
        <v>44718</v>
      </c>
      <c r="AE686" s="902" t="s">
        <v>154</v>
      </c>
      <c r="AF686" s="904"/>
      <c r="AG686" s="1973" t="s">
        <v>4784</v>
      </c>
    </row>
    <row r="687" spans="1:33" s="656" customFormat="1" ht="17.25" customHeight="1" x14ac:dyDescent="0.2">
      <c r="A687" s="1919" t="s">
        <v>4740</v>
      </c>
      <c r="B687" s="895">
        <v>58141</v>
      </c>
      <c r="C687" s="1933">
        <v>34013</v>
      </c>
      <c r="D687" s="1988">
        <v>221</v>
      </c>
      <c r="E687" s="895" t="s">
        <v>4788</v>
      </c>
      <c r="F687" s="895" t="s">
        <v>754</v>
      </c>
      <c r="G687" s="1986">
        <v>44409</v>
      </c>
      <c r="H687" s="903">
        <v>44440</v>
      </c>
      <c r="I687" s="1975">
        <v>44505</v>
      </c>
      <c r="J687" s="1975">
        <v>44509</v>
      </c>
      <c r="K687" s="895" t="s">
        <v>4789</v>
      </c>
      <c r="L687" s="1975">
        <v>44512</v>
      </c>
      <c r="M687" s="895">
        <v>838</v>
      </c>
      <c r="N687" s="895">
        <v>0</v>
      </c>
      <c r="O687" s="895">
        <v>1119</v>
      </c>
      <c r="P687" s="895">
        <v>0</v>
      </c>
      <c r="Q687" s="1975">
        <v>44638</v>
      </c>
      <c r="R687" s="895"/>
      <c r="S687" s="895" t="s">
        <v>95</v>
      </c>
      <c r="T687" s="895" t="s">
        <v>95</v>
      </c>
      <c r="U687" s="895" t="s">
        <v>509</v>
      </c>
      <c r="V687" s="1862">
        <v>34013</v>
      </c>
      <c r="W687" s="895">
        <v>1685</v>
      </c>
      <c r="X687" s="895">
        <v>0</v>
      </c>
      <c r="Y687" s="902"/>
      <c r="Z687" s="902"/>
      <c r="AA687" s="902">
        <v>44704</v>
      </c>
      <c r="AB687" s="1935">
        <v>3</v>
      </c>
      <c r="AC687" s="903">
        <v>44704</v>
      </c>
      <c r="AD687" s="902">
        <v>44718</v>
      </c>
      <c r="AE687" s="902" t="s">
        <v>154</v>
      </c>
      <c r="AF687" s="904"/>
      <c r="AG687" s="1973"/>
    </row>
    <row r="688" spans="1:33" s="656" customFormat="1" ht="17.25" customHeight="1" x14ac:dyDescent="0.2">
      <c r="A688" s="1919" t="s">
        <v>4740</v>
      </c>
      <c r="B688" s="895">
        <v>58141</v>
      </c>
      <c r="C688" s="1933">
        <v>34015</v>
      </c>
      <c r="D688" s="904">
        <v>222</v>
      </c>
      <c r="E688" s="895" t="s">
        <v>4790</v>
      </c>
      <c r="F688" s="895" t="s">
        <v>417</v>
      </c>
      <c r="G688" s="1986">
        <v>44409</v>
      </c>
      <c r="H688" s="903">
        <v>44440</v>
      </c>
      <c r="I688" s="1975">
        <v>44509</v>
      </c>
      <c r="J688" s="1975">
        <v>44516</v>
      </c>
      <c r="K688" s="895" t="s">
        <v>4791</v>
      </c>
      <c r="L688" s="1975">
        <v>44517</v>
      </c>
      <c r="M688" s="895">
        <v>116</v>
      </c>
      <c r="N688" s="895">
        <v>0</v>
      </c>
      <c r="O688" s="895">
        <v>37</v>
      </c>
      <c r="P688" s="895">
        <v>0</v>
      </c>
      <c r="Q688" s="1975">
        <v>44666</v>
      </c>
      <c r="R688" s="895"/>
      <c r="S688" s="895" t="s">
        <v>95</v>
      </c>
      <c r="T688" s="895" t="s">
        <v>95</v>
      </c>
      <c r="U688" s="895" t="s">
        <v>509</v>
      </c>
      <c r="V688" s="1862">
        <v>34015</v>
      </c>
      <c r="W688" s="895">
        <v>116</v>
      </c>
      <c r="X688" s="895">
        <v>0</v>
      </c>
      <c r="Y688" s="902"/>
      <c r="Z688" s="902"/>
      <c r="AA688" s="902">
        <v>44704</v>
      </c>
      <c r="AB688" s="1935">
        <v>3</v>
      </c>
      <c r="AC688" s="903">
        <v>44704</v>
      </c>
      <c r="AD688" s="902">
        <v>44718</v>
      </c>
      <c r="AE688" s="902" t="s">
        <v>154</v>
      </c>
      <c r="AF688" s="904"/>
      <c r="AG688" s="1973"/>
    </row>
    <row r="689" spans="1:33" s="656" customFormat="1" ht="17.25" customHeight="1" x14ac:dyDescent="0.2">
      <c r="A689" s="1919" t="s">
        <v>4740</v>
      </c>
      <c r="B689" s="895">
        <v>58141</v>
      </c>
      <c r="C689" s="1933">
        <v>34016</v>
      </c>
      <c r="D689" s="904">
        <v>223</v>
      </c>
      <c r="E689" s="895" t="s">
        <v>4792</v>
      </c>
      <c r="F689" s="895" t="s">
        <v>760</v>
      </c>
      <c r="G689" s="1986">
        <v>44409</v>
      </c>
      <c r="H689" s="903">
        <v>44440</v>
      </c>
      <c r="I689" s="1975">
        <v>44509</v>
      </c>
      <c r="J689" s="1975">
        <v>44517</v>
      </c>
      <c r="K689" s="895" t="s">
        <v>4168</v>
      </c>
      <c r="L689" s="1975">
        <v>44523</v>
      </c>
      <c r="M689" s="895">
        <v>44</v>
      </c>
      <c r="N689" s="895">
        <v>0</v>
      </c>
      <c r="O689" s="895">
        <v>12</v>
      </c>
      <c r="P689" s="895">
        <v>0</v>
      </c>
      <c r="Q689" s="1975">
        <v>44666</v>
      </c>
      <c r="R689" s="895"/>
      <c r="S689" s="895" t="s">
        <v>95</v>
      </c>
      <c r="T689" s="895" t="s">
        <v>95</v>
      </c>
      <c r="U689" s="895" t="s">
        <v>509</v>
      </c>
      <c r="V689" s="1862">
        <v>34016</v>
      </c>
      <c r="W689" s="895">
        <v>52</v>
      </c>
      <c r="X689" s="895">
        <v>0</v>
      </c>
      <c r="Y689" s="902"/>
      <c r="Z689" s="902"/>
      <c r="AA689" s="902">
        <v>44704</v>
      </c>
      <c r="AB689" s="1935">
        <v>3</v>
      </c>
      <c r="AC689" s="903">
        <v>44704</v>
      </c>
      <c r="AD689" s="902">
        <v>44718</v>
      </c>
      <c r="AE689" s="902" t="s">
        <v>154</v>
      </c>
      <c r="AF689" s="904"/>
      <c r="AG689" s="1973"/>
    </row>
    <row r="690" spans="1:33" s="656" customFormat="1" ht="17.25" customHeight="1" x14ac:dyDescent="0.2">
      <c r="A690" s="1919" t="s">
        <v>4740</v>
      </c>
      <c r="B690" s="895">
        <v>58141</v>
      </c>
      <c r="C690" s="1933">
        <v>34032</v>
      </c>
      <c r="D690" s="1988">
        <v>250</v>
      </c>
      <c r="E690" s="895" t="s">
        <v>4793</v>
      </c>
      <c r="F690" s="895" t="s">
        <v>809</v>
      </c>
      <c r="G690" s="1986">
        <v>44409</v>
      </c>
      <c r="H690" s="903">
        <v>44440</v>
      </c>
      <c r="I690" s="903">
        <v>44545</v>
      </c>
      <c r="J690" s="1975">
        <v>44559</v>
      </c>
      <c r="K690" s="895" t="s">
        <v>4794</v>
      </c>
      <c r="L690" s="1975">
        <v>44567</v>
      </c>
      <c r="M690" s="895">
        <v>336</v>
      </c>
      <c r="N690" s="895">
        <v>0</v>
      </c>
      <c r="O690" s="895">
        <v>72</v>
      </c>
      <c r="P690" s="895">
        <v>0</v>
      </c>
      <c r="Q690" s="1975">
        <v>44680</v>
      </c>
      <c r="R690" s="895"/>
      <c r="S690" s="895" t="s">
        <v>95</v>
      </c>
      <c r="T690" s="895" t="s">
        <v>95</v>
      </c>
      <c r="U690" s="895" t="s">
        <v>509</v>
      </c>
      <c r="V690" s="1862">
        <v>34032</v>
      </c>
      <c r="W690" s="895">
        <v>305</v>
      </c>
      <c r="X690" s="895">
        <v>0</v>
      </c>
      <c r="Y690" s="902">
        <v>44701</v>
      </c>
      <c r="Z690" s="902">
        <v>44704</v>
      </c>
      <c r="AA690" s="902">
        <v>44713</v>
      </c>
      <c r="AB690" s="1935" t="s">
        <v>4795</v>
      </c>
      <c r="AC690" s="903">
        <v>44721</v>
      </c>
      <c r="AD690" s="902">
        <v>44736</v>
      </c>
      <c r="AE690" s="902" t="s">
        <v>154</v>
      </c>
      <c r="AF690" s="904"/>
      <c r="AG690" s="1973"/>
    </row>
    <row r="691" spans="1:33" s="656" customFormat="1" ht="17.25" customHeight="1" x14ac:dyDescent="0.2">
      <c r="A691" s="1919" t="s">
        <v>4740</v>
      </c>
      <c r="B691" s="895">
        <v>58141</v>
      </c>
      <c r="C691" s="1933">
        <v>34034</v>
      </c>
      <c r="D691" s="904">
        <v>252</v>
      </c>
      <c r="E691" s="895" t="s">
        <v>4796</v>
      </c>
      <c r="F691" s="895" t="s">
        <v>815</v>
      </c>
      <c r="G691" s="1986">
        <v>44409</v>
      </c>
      <c r="H691" s="903">
        <v>44550</v>
      </c>
      <c r="I691" s="1975">
        <v>44560</v>
      </c>
      <c r="J691" s="1975">
        <v>44578</v>
      </c>
      <c r="K691" s="895" t="s">
        <v>4381</v>
      </c>
      <c r="L691" s="1975">
        <v>44585</v>
      </c>
      <c r="M691" s="895">
        <v>125</v>
      </c>
      <c r="N691" s="895">
        <v>0</v>
      </c>
      <c r="O691" s="895">
        <v>20</v>
      </c>
      <c r="P691" s="895">
        <v>0</v>
      </c>
      <c r="Q691" s="1975">
        <v>44659</v>
      </c>
      <c r="R691" s="895"/>
      <c r="S691" s="895" t="s">
        <v>95</v>
      </c>
      <c r="T691" s="895" t="s">
        <v>95</v>
      </c>
      <c r="U691" s="895" t="s">
        <v>509</v>
      </c>
      <c r="V691" s="1862">
        <v>34034</v>
      </c>
      <c r="W691" s="895">
        <v>130</v>
      </c>
      <c r="X691" s="895">
        <v>0</v>
      </c>
      <c r="Y691" s="902"/>
      <c r="Z691" s="902"/>
      <c r="AA691" s="902">
        <v>44713</v>
      </c>
      <c r="AB691" s="1935" t="s">
        <v>4797</v>
      </c>
      <c r="AC691" s="903">
        <v>44721</v>
      </c>
      <c r="AD691" s="902">
        <v>44736</v>
      </c>
      <c r="AE691" s="902" t="s">
        <v>154</v>
      </c>
      <c r="AF691" s="904"/>
      <c r="AG691" s="1973"/>
    </row>
    <row r="692" spans="1:33" s="656" customFormat="1" ht="17.25" customHeight="1" x14ac:dyDescent="0.2">
      <c r="A692" s="1919" t="s">
        <v>4740</v>
      </c>
      <c r="B692" s="895">
        <v>58141</v>
      </c>
      <c r="C692" s="1933">
        <v>34036</v>
      </c>
      <c r="D692" s="1988">
        <v>255</v>
      </c>
      <c r="E692" s="895" t="s">
        <v>4798</v>
      </c>
      <c r="F692" s="895" t="s">
        <v>3134</v>
      </c>
      <c r="G692" s="1986">
        <v>44409</v>
      </c>
      <c r="H692" s="903">
        <v>44559</v>
      </c>
      <c r="I692" s="1975">
        <v>44575</v>
      </c>
      <c r="J692" s="1975">
        <v>44586</v>
      </c>
      <c r="K692" s="895" t="s">
        <v>4799</v>
      </c>
      <c r="L692" s="1975">
        <v>44592</v>
      </c>
      <c r="M692" s="895">
        <v>551</v>
      </c>
      <c r="N692" s="895">
        <v>0</v>
      </c>
      <c r="O692" s="895">
        <v>295</v>
      </c>
      <c r="P692" s="895">
        <v>0</v>
      </c>
      <c r="Q692" s="1975">
        <v>44662</v>
      </c>
      <c r="R692" s="895"/>
      <c r="S692" s="895" t="s">
        <v>95</v>
      </c>
      <c r="T692" s="895" t="s">
        <v>95</v>
      </c>
      <c r="U692" s="895" t="s">
        <v>509</v>
      </c>
      <c r="V692" s="1862">
        <v>34036</v>
      </c>
      <c r="W692" s="895">
        <v>883</v>
      </c>
      <c r="X692" s="895">
        <v>0</v>
      </c>
      <c r="Y692" s="902">
        <v>44700</v>
      </c>
      <c r="Z692" s="902">
        <v>44705</v>
      </c>
      <c r="AA692" s="902">
        <v>44713</v>
      </c>
      <c r="AB692" s="1935" t="s">
        <v>4795</v>
      </c>
      <c r="AC692" s="903">
        <v>44721</v>
      </c>
      <c r="AD692" s="902">
        <v>44736</v>
      </c>
      <c r="AE692" s="902" t="s">
        <v>154</v>
      </c>
      <c r="AF692" s="904"/>
      <c r="AG692" s="1973"/>
    </row>
    <row r="693" spans="1:33" s="656" customFormat="1" ht="17.25" customHeight="1" x14ac:dyDescent="0.2">
      <c r="A693" s="1919" t="s">
        <v>4740</v>
      </c>
      <c r="B693" s="895">
        <v>58141</v>
      </c>
      <c r="C693" s="2118">
        <v>34037</v>
      </c>
      <c r="D693" s="904" t="s">
        <v>4800</v>
      </c>
      <c r="E693" s="895" t="s">
        <v>824</v>
      </c>
      <c r="F693" s="895" t="s">
        <v>722</v>
      </c>
      <c r="G693" s="1986">
        <v>44409</v>
      </c>
      <c r="H693" s="903">
        <v>44551</v>
      </c>
      <c r="I693" s="1975"/>
      <c r="J693" s="1975"/>
      <c r="K693" s="895"/>
      <c r="L693" s="1975"/>
      <c r="M693" s="895">
        <v>0</v>
      </c>
      <c r="N693" s="895">
        <v>0</v>
      </c>
      <c r="O693" s="895">
        <v>0</v>
      </c>
      <c r="P693" s="895">
        <v>0</v>
      </c>
      <c r="Q693" s="1975"/>
      <c r="R693" s="895"/>
      <c r="S693" s="895" t="s">
        <v>95</v>
      </c>
      <c r="T693" s="895" t="s">
        <v>95</v>
      </c>
      <c r="U693" s="895" t="s">
        <v>509</v>
      </c>
      <c r="V693" s="1862"/>
      <c r="W693" s="895">
        <v>0</v>
      </c>
      <c r="X693" s="895">
        <v>0</v>
      </c>
      <c r="Y693" s="902"/>
      <c r="Z693" s="902"/>
      <c r="AA693" s="902">
        <v>44713</v>
      </c>
      <c r="AB693" s="1935" t="s">
        <v>4795</v>
      </c>
      <c r="AC693" s="903">
        <v>44721</v>
      </c>
      <c r="AD693" s="902">
        <v>44736</v>
      </c>
      <c r="AE693" s="902" t="s">
        <v>154</v>
      </c>
      <c r="AF693" s="904"/>
      <c r="AG693" s="1973"/>
    </row>
    <row r="694" spans="1:33" s="656" customFormat="1" ht="17.25" customHeight="1" x14ac:dyDescent="0.2">
      <c r="A694" s="1919" t="s">
        <v>4740</v>
      </c>
      <c r="B694" s="895">
        <v>58141</v>
      </c>
      <c r="C694" s="1933">
        <v>34038</v>
      </c>
      <c r="D694" s="1988">
        <v>256</v>
      </c>
      <c r="E694" s="895" t="s">
        <v>4801</v>
      </c>
      <c r="F694" s="895" t="s">
        <v>4802</v>
      </c>
      <c r="G694" s="1986">
        <v>44409</v>
      </c>
      <c r="H694" s="903">
        <v>44550</v>
      </c>
      <c r="I694" s="1975">
        <v>44552</v>
      </c>
      <c r="J694" s="1975">
        <v>44572</v>
      </c>
      <c r="K694" s="895" t="s">
        <v>4803</v>
      </c>
      <c r="L694" s="1975">
        <v>44578</v>
      </c>
      <c r="M694" s="895">
        <v>505</v>
      </c>
      <c r="N694" s="895">
        <v>0</v>
      </c>
      <c r="O694" s="895">
        <v>220</v>
      </c>
      <c r="P694" s="895">
        <v>0</v>
      </c>
      <c r="Q694" s="1975">
        <v>44659</v>
      </c>
      <c r="R694" s="895"/>
      <c r="S694" s="895" t="s">
        <v>95</v>
      </c>
      <c r="T694" s="895" t="s">
        <v>95</v>
      </c>
      <c r="U694" s="895" t="s">
        <v>509</v>
      </c>
      <c r="V694" s="1862">
        <v>34038</v>
      </c>
      <c r="W694" s="895">
        <v>661</v>
      </c>
      <c r="X694" s="895">
        <v>0</v>
      </c>
      <c r="Y694" s="902">
        <v>44701</v>
      </c>
      <c r="Z694" s="902">
        <v>44705</v>
      </c>
      <c r="AA694" s="902">
        <v>44713</v>
      </c>
      <c r="AB694" s="1935" t="s">
        <v>4795</v>
      </c>
      <c r="AC694" s="903">
        <v>44721</v>
      </c>
      <c r="AD694" s="902">
        <v>44736</v>
      </c>
      <c r="AE694" s="902" t="s">
        <v>154</v>
      </c>
      <c r="AF694" s="904"/>
      <c r="AG694" s="1973"/>
    </row>
    <row r="695" spans="1:33" s="656" customFormat="1" ht="17.25" customHeight="1" x14ac:dyDescent="0.2">
      <c r="A695" s="1919" t="s">
        <v>4740</v>
      </c>
      <c r="B695" s="895">
        <v>58141</v>
      </c>
      <c r="C695" s="1933">
        <v>34033</v>
      </c>
      <c r="D695" s="1988">
        <v>251</v>
      </c>
      <c r="E695" s="895" t="s">
        <v>4804</v>
      </c>
      <c r="F695" s="895" t="s">
        <v>3264</v>
      </c>
      <c r="G695" s="1986">
        <v>44409</v>
      </c>
      <c r="H695" s="903">
        <v>44546</v>
      </c>
      <c r="I695" s="1975">
        <v>44546</v>
      </c>
      <c r="J695" s="1975">
        <v>44560</v>
      </c>
      <c r="K695" s="895" t="s">
        <v>4742</v>
      </c>
      <c r="L695" s="1975">
        <v>44569</v>
      </c>
      <c r="M695" s="895">
        <v>338</v>
      </c>
      <c r="N695" s="895">
        <v>0</v>
      </c>
      <c r="O695" s="895">
        <v>521</v>
      </c>
      <c r="P695" s="895">
        <v>0</v>
      </c>
      <c r="Q695" s="1975">
        <v>44680</v>
      </c>
      <c r="R695" s="895"/>
      <c r="S695" s="895" t="s">
        <v>95</v>
      </c>
      <c r="T695" s="895" t="s">
        <v>95</v>
      </c>
      <c r="U695" s="895" t="s">
        <v>509</v>
      </c>
      <c r="V695" s="1862">
        <v>34033</v>
      </c>
      <c r="W695" s="895">
        <v>1090</v>
      </c>
      <c r="X695" s="895">
        <v>0</v>
      </c>
      <c r="Y695" s="902">
        <v>44707</v>
      </c>
      <c r="Z695" s="902">
        <v>44714</v>
      </c>
      <c r="AA695" s="902">
        <v>44720</v>
      </c>
      <c r="AB695" s="1935" t="s">
        <v>4805</v>
      </c>
      <c r="AC695" s="903">
        <v>44726</v>
      </c>
      <c r="AD695" s="902">
        <v>44736</v>
      </c>
      <c r="AE695" s="902" t="s">
        <v>154</v>
      </c>
      <c r="AF695" s="904"/>
      <c r="AG695" s="1973"/>
    </row>
    <row r="696" spans="1:33" s="656" customFormat="1" ht="17.850000000000001" customHeight="1" x14ac:dyDescent="0.2">
      <c r="A696" s="1919" t="s">
        <v>4740</v>
      </c>
      <c r="B696" s="895">
        <v>58141</v>
      </c>
      <c r="C696" s="1933">
        <v>34065</v>
      </c>
      <c r="D696" s="904">
        <v>265</v>
      </c>
      <c r="E696" s="895" t="s">
        <v>4806</v>
      </c>
      <c r="F696" s="895" t="s">
        <v>4807</v>
      </c>
      <c r="G696" s="1986">
        <v>44409</v>
      </c>
      <c r="H696" s="903">
        <v>44440</v>
      </c>
      <c r="I696" s="2003">
        <v>44532</v>
      </c>
      <c r="J696" s="1975">
        <v>44537</v>
      </c>
      <c r="K696" s="1975" t="s">
        <v>4734</v>
      </c>
      <c r="L696" s="1975">
        <v>44537</v>
      </c>
      <c r="M696" s="895">
        <v>0</v>
      </c>
      <c r="N696" s="895">
        <v>0</v>
      </c>
      <c r="O696" s="895">
        <v>0</v>
      </c>
      <c r="P696" s="895">
        <v>0</v>
      </c>
      <c r="Q696" s="1975">
        <v>44642</v>
      </c>
      <c r="R696" s="895"/>
      <c r="S696" s="895"/>
      <c r="T696" s="895"/>
      <c r="U696" s="895"/>
      <c r="V696" s="1862" t="s">
        <v>3667</v>
      </c>
      <c r="W696" s="895">
        <v>0</v>
      </c>
      <c r="X696" s="895">
        <v>0</v>
      </c>
      <c r="Y696" s="902"/>
      <c r="Z696" s="902"/>
      <c r="AA696" s="902"/>
      <c r="AB696" s="1935"/>
      <c r="AC696" s="903"/>
      <c r="AD696" s="902">
        <v>44736</v>
      </c>
      <c r="AE696" s="902" t="s">
        <v>590</v>
      </c>
      <c r="AF696" s="904"/>
      <c r="AG696" s="1973"/>
    </row>
    <row r="697" spans="1:33" s="656" customFormat="1" ht="17.25" customHeight="1" x14ac:dyDescent="0.2">
      <c r="A697" s="1919" t="s">
        <v>4740</v>
      </c>
      <c r="B697" s="895">
        <v>58141</v>
      </c>
      <c r="C697" s="2118">
        <v>33976</v>
      </c>
      <c r="D697" s="895">
        <v>283</v>
      </c>
      <c r="E697" s="895" t="s">
        <v>4808</v>
      </c>
      <c r="F697" s="895" t="s">
        <v>868</v>
      </c>
      <c r="G697" s="1986">
        <v>44409</v>
      </c>
      <c r="H697" s="903">
        <v>44440</v>
      </c>
      <c r="I697" s="1975"/>
      <c r="J697" s="1975"/>
      <c r="K697" s="895"/>
      <c r="L697" s="1975"/>
      <c r="M697" s="895">
        <v>35</v>
      </c>
      <c r="N697" s="895">
        <v>0</v>
      </c>
      <c r="O697" s="895">
        <v>0</v>
      </c>
      <c r="P697" s="895">
        <v>0</v>
      </c>
      <c r="Q697" s="1975"/>
      <c r="R697" s="895"/>
      <c r="S697" s="895"/>
      <c r="T697" s="895"/>
      <c r="U697" s="895"/>
      <c r="V697" s="1862"/>
      <c r="W697" s="895">
        <v>573</v>
      </c>
      <c r="X697" s="895">
        <v>16</v>
      </c>
      <c r="Y697" s="902"/>
      <c r="Z697" s="902"/>
      <c r="AA697" s="902"/>
      <c r="AB697" s="1935"/>
      <c r="AC697" s="903"/>
      <c r="AD697" s="902">
        <v>44736</v>
      </c>
      <c r="AE697" s="902"/>
      <c r="AF697" s="904"/>
      <c r="AG697" s="1973"/>
    </row>
    <row r="698" spans="1:33" s="656" customFormat="1" ht="17.25" customHeight="1" x14ac:dyDescent="0.2">
      <c r="A698" s="1919" t="s">
        <v>4740</v>
      </c>
      <c r="B698" s="895">
        <v>58141</v>
      </c>
      <c r="C698" s="2118">
        <v>33977</v>
      </c>
      <c r="D698" s="895">
        <v>284</v>
      </c>
      <c r="E698" s="895" t="s">
        <v>4809</v>
      </c>
      <c r="F698" s="895" t="s">
        <v>80</v>
      </c>
      <c r="G698" s="1986">
        <v>44409</v>
      </c>
      <c r="H698" s="903">
        <v>44440</v>
      </c>
      <c r="I698" s="1975"/>
      <c r="J698" s="1975"/>
      <c r="K698" s="895"/>
      <c r="L698" s="1975"/>
      <c r="M698" s="895">
        <v>34</v>
      </c>
      <c r="N698" s="895">
        <v>0</v>
      </c>
      <c r="O698" s="895">
        <v>10</v>
      </c>
      <c r="P698" s="895">
        <v>0</v>
      </c>
      <c r="Q698" s="1975"/>
      <c r="R698" s="895"/>
      <c r="S698" s="895"/>
      <c r="T698" s="895"/>
      <c r="U698" s="895"/>
      <c r="V698" s="1862"/>
      <c r="W698" s="895">
        <v>799</v>
      </c>
      <c r="X698" s="895">
        <v>16</v>
      </c>
      <c r="Y698" s="902"/>
      <c r="Z698" s="902"/>
      <c r="AA698" s="902"/>
      <c r="AB698" s="1935"/>
      <c r="AC698" s="903"/>
      <c r="AD698" s="902">
        <v>44736</v>
      </c>
      <c r="AE698" s="902"/>
      <c r="AF698" s="904"/>
      <c r="AG698" s="1973"/>
    </row>
    <row r="699" spans="1:33" s="656" customFormat="1" ht="17.25" customHeight="1" x14ac:dyDescent="0.2">
      <c r="A699" s="1919" t="s">
        <v>4740</v>
      </c>
      <c r="B699" s="895">
        <v>58141</v>
      </c>
      <c r="C699" s="2118">
        <v>34059</v>
      </c>
      <c r="D699" s="895">
        <v>905</v>
      </c>
      <c r="E699" s="895" t="s">
        <v>460</v>
      </c>
      <c r="F699" s="895" t="s">
        <v>4810</v>
      </c>
      <c r="G699" s="1986">
        <v>44409</v>
      </c>
      <c r="H699" s="903">
        <v>44440</v>
      </c>
      <c r="I699" s="1975"/>
      <c r="J699" s="1975"/>
      <c r="K699" s="895"/>
      <c r="L699" s="1975"/>
      <c r="M699" s="895">
        <v>0</v>
      </c>
      <c r="N699" s="895">
        <v>0</v>
      </c>
      <c r="O699" s="895">
        <v>0</v>
      </c>
      <c r="P699" s="895">
        <v>0</v>
      </c>
      <c r="Q699" s="1975"/>
      <c r="R699" s="895"/>
      <c r="S699" s="895"/>
      <c r="T699" s="895"/>
      <c r="U699" s="895"/>
      <c r="V699" s="1862"/>
      <c r="W699" s="895">
        <v>871</v>
      </c>
      <c r="X699" s="895">
        <v>16</v>
      </c>
      <c r="Y699" s="902"/>
      <c r="Z699" s="902"/>
      <c r="AA699" s="902"/>
      <c r="AB699" s="1935"/>
      <c r="AC699" s="903"/>
      <c r="AD699" s="902">
        <v>44736</v>
      </c>
      <c r="AE699" s="902"/>
      <c r="AF699" s="904"/>
      <c r="AG699" s="1973"/>
    </row>
    <row r="700" spans="1:33" s="656" customFormat="1" ht="17.25" customHeight="1" x14ac:dyDescent="0.2">
      <c r="A700" s="1919" t="s">
        <v>4740</v>
      </c>
      <c r="B700" s="895">
        <v>58141</v>
      </c>
      <c r="C700" s="1933"/>
      <c r="D700" s="904" t="s">
        <v>4811</v>
      </c>
      <c r="E700" s="895" t="s">
        <v>729</v>
      </c>
      <c r="F700" s="895" t="s">
        <v>730</v>
      </c>
      <c r="G700" s="1986">
        <v>44409</v>
      </c>
      <c r="H700" s="903">
        <v>44440</v>
      </c>
      <c r="I700" s="1975"/>
      <c r="J700" s="1975"/>
      <c r="K700" s="895"/>
      <c r="L700" s="1975"/>
      <c r="M700" s="895">
        <v>0</v>
      </c>
      <c r="N700" s="895">
        <v>0</v>
      </c>
      <c r="O700" s="895">
        <v>0</v>
      </c>
      <c r="P700" s="895">
        <v>0</v>
      </c>
      <c r="Q700" s="1975"/>
      <c r="R700" s="895"/>
      <c r="S700" s="895"/>
      <c r="T700" s="895"/>
      <c r="U700" s="895" t="s">
        <v>1656</v>
      </c>
      <c r="V700" s="1862"/>
      <c r="W700" s="895">
        <v>0</v>
      </c>
      <c r="X700" s="895">
        <v>0</v>
      </c>
      <c r="Y700" s="902"/>
      <c r="Z700" s="902"/>
      <c r="AA700" s="902"/>
      <c r="AB700" s="1935"/>
      <c r="AC700" s="903"/>
      <c r="AD700" s="902"/>
      <c r="AE700" s="902"/>
      <c r="AF700" s="904"/>
      <c r="AG700" s="1973"/>
    </row>
    <row r="701" spans="1:33" s="656" customFormat="1" ht="17.25" customHeight="1" x14ac:dyDescent="0.2">
      <c r="A701" s="1919" t="s">
        <v>4740</v>
      </c>
      <c r="B701" s="895">
        <v>58141</v>
      </c>
      <c r="C701" s="1933"/>
      <c r="D701" s="904" t="s">
        <v>4812</v>
      </c>
      <c r="E701" s="895" t="s">
        <v>742</v>
      </c>
      <c r="F701" s="895" t="s">
        <v>743</v>
      </c>
      <c r="G701" s="1986">
        <v>44409</v>
      </c>
      <c r="H701" s="903">
        <v>44440</v>
      </c>
      <c r="I701" s="1975"/>
      <c r="J701" s="1975"/>
      <c r="K701" s="895"/>
      <c r="L701" s="1975"/>
      <c r="M701" s="895">
        <v>0</v>
      </c>
      <c r="N701" s="895">
        <v>0</v>
      </c>
      <c r="O701" s="895">
        <v>0</v>
      </c>
      <c r="P701" s="895">
        <v>0</v>
      </c>
      <c r="Q701" s="1975"/>
      <c r="R701" s="895"/>
      <c r="S701" s="895"/>
      <c r="T701" s="895"/>
      <c r="U701" s="895"/>
      <c r="V701" s="1862"/>
      <c r="W701" s="895">
        <v>0</v>
      </c>
      <c r="X701" s="895">
        <v>0</v>
      </c>
      <c r="Y701" s="902"/>
      <c r="Z701" s="902"/>
      <c r="AA701" s="902"/>
      <c r="AB701" s="1935">
        <v>0</v>
      </c>
      <c r="AC701" s="903"/>
      <c r="AD701" s="902"/>
      <c r="AE701" s="902"/>
      <c r="AF701" s="904"/>
      <c r="AG701" s="1973"/>
    </row>
    <row r="702" spans="1:33" s="656" customFormat="1" ht="17.25" customHeight="1" x14ac:dyDescent="0.2">
      <c r="A702" s="1919" t="s">
        <v>4740</v>
      </c>
      <c r="B702" s="895">
        <v>58141</v>
      </c>
      <c r="C702" s="1933"/>
      <c r="D702" s="904" t="s">
        <v>4813</v>
      </c>
      <c r="E702" s="895" t="s">
        <v>792</v>
      </c>
      <c r="F702" s="895" t="s">
        <v>793</v>
      </c>
      <c r="G702" s="1986">
        <v>44409</v>
      </c>
      <c r="H702" s="903">
        <v>44440</v>
      </c>
      <c r="I702" s="1975"/>
      <c r="J702" s="1975"/>
      <c r="K702" s="895"/>
      <c r="L702" s="1975"/>
      <c r="M702" s="895">
        <v>0</v>
      </c>
      <c r="N702" s="895">
        <v>0</v>
      </c>
      <c r="O702" s="895">
        <v>0</v>
      </c>
      <c r="P702" s="895">
        <v>0</v>
      </c>
      <c r="Q702" s="1975"/>
      <c r="R702" s="895"/>
      <c r="S702" s="895"/>
      <c r="T702" s="895"/>
      <c r="U702" s="895"/>
      <c r="V702" s="1862"/>
      <c r="W702" s="895"/>
      <c r="X702" s="895"/>
      <c r="Y702" s="902"/>
      <c r="Z702" s="902"/>
      <c r="AA702" s="902"/>
      <c r="AB702" s="1935"/>
      <c r="AC702" s="903"/>
      <c r="AD702" s="902"/>
      <c r="AE702" s="902"/>
      <c r="AF702" s="904"/>
      <c r="AG702" s="1973"/>
    </row>
    <row r="703" spans="1:33" s="656" customFormat="1" ht="17.25" customHeight="1" x14ac:dyDescent="0.2">
      <c r="A703" s="1919" t="s">
        <v>4740</v>
      </c>
      <c r="B703" s="895">
        <v>58141</v>
      </c>
      <c r="C703" s="1933"/>
      <c r="D703" s="904" t="s">
        <v>4814</v>
      </c>
      <c r="E703" s="895" t="s">
        <v>802</v>
      </c>
      <c r="F703" s="895" t="s">
        <v>803</v>
      </c>
      <c r="G703" s="1986">
        <v>44409</v>
      </c>
      <c r="H703" s="903">
        <v>44440</v>
      </c>
      <c r="I703" s="1975"/>
      <c r="J703" s="1975"/>
      <c r="K703" s="895"/>
      <c r="L703" s="1975"/>
      <c r="M703" s="895">
        <v>0</v>
      </c>
      <c r="N703" s="895">
        <v>0</v>
      </c>
      <c r="O703" s="895">
        <v>0</v>
      </c>
      <c r="P703" s="895">
        <v>0</v>
      </c>
      <c r="Q703" s="1975"/>
      <c r="R703" s="895"/>
      <c r="S703" s="895"/>
      <c r="T703" s="895"/>
      <c r="U703" s="895"/>
      <c r="V703" s="1862"/>
      <c r="W703" s="895">
        <v>0</v>
      </c>
      <c r="X703" s="895">
        <v>0</v>
      </c>
      <c r="Y703" s="902"/>
      <c r="Z703" s="902"/>
      <c r="AA703" s="902"/>
      <c r="AB703" s="1935"/>
      <c r="AC703" s="903"/>
      <c r="AD703" s="902"/>
      <c r="AE703" s="902"/>
      <c r="AF703" s="904"/>
      <c r="AG703" s="1973"/>
    </row>
    <row r="704" spans="1:33" s="656" customFormat="1" ht="18" customHeight="1" x14ac:dyDescent="0.2">
      <c r="A704" s="1919" t="s">
        <v>4740</v>
      </c>
      <c r="B704" s="895">
        <v>58141</v>
      </c>
      <c r="C704" s="2118">
        <v>34061</v>
      </c>
      <c r="D704" s="904" t="s">
        <v>905</v>
      </c>
      <c r="E704" s="895" t="s">
        <v>903</v>
      </c>
      <c r="F704" s="1967" t="s">
        <v>904</v>
      </c>
      <c r="G704" s="1986"/>
      <c r="H704" s="903"/>
      <c r="I704" s="1975">
        <v>44628</v>
      </c>
      <c r="J704" s="1975">
        <v>44629</v>
      </c>
      <c r="K704" s="895" t="s">
        <v>4815</v>
      </c>
      <c r="L704" s="1975"/>
      <c r="M704" s="895"/>
      <c r="N704" s="895"/>
      <c r="O704" s="895"/>
      <c r="P704" s="895"/>
      <c r="Q704" s="1975"/>
      <c r="R704" s="895"/>
      <c r="S704" s="895"/>
      <c r="T704" s="895"/>
      <c r="U704" s="895"/>
      <c r="V704" s="1862"/>
      <c r="W704" s="895"/>
      <c r="X704" s="895"/>
      <c r="Y704" s="902"/>
      <c r="Z704" s="902"/>
      <c r="AA704" s="902"/>
      <c r="AB704" s="1935"/>
      <c r="AC704" s="903"/>
      <c r="AD704" s="902">
        <v>44736</v>
      </c>
      <c r="AE704" s="902"/>
      <c r="AF704" s="904"/>
      <c r="AG704" s="1973"/>
    </row>
    <row r="705" spans="1:33" x14ac:dyDescent="0.25">
      <c r="A705" s="1919" t="s">
        <v>4816</v>
      </c>
      <c r="B705" s="895"/>
      <c r="C705" s="1933"/>
      <c r="D705" s="904"/>
      <c r="E705" s="895"/>
      <c r="F705" s="895"/>
      <c r="G705" s="1986"/>
      <c r="H705" s="903"/>
      <c r="I705" s="1975"/>
      <c r="J705" s="1975"/>
      <c r="K705" s="895"/>
      <c r="L705" s="1975"/>
      <c r="M705" s="2004">
        <f>SUM(M668:M704)</f>
        <v>6369</v>
      </c>
      <c r="N705" s="2004">
        <f>SUM(N668:N704)</f>
        <v>0</v>
      </c>
      <c r="O705" s="2004">
        <f>SUM(O668:O704)</f>
        <v>6377</v>
      </c>
      <c r="P705" s="2004">
        <f>SUM(P668:P704)</f>
        <v>0</v>
      </c>
      <c r="Q705" s="1975"/>
      <c r="R705" s="895"/>
      <c r="S705" s="895"/>
      <c r="T705" s="895"/>
      <c r="U705" s="895"/>
      <c r="V705" s="1862"/>
      <c r="W705" s="2004">
        <f>SUM(W668:W704)</f>
        <v>12308</v>
      </c>
      <c r="X705" s="2004">
        <f>SUM(X668:X704)</f>
        <v>52</v>
      </c>
      <c r="Y705" s="902"/>
      <c r="Z705" s="902"/>
      <c r="AA705" s="902"/>
      <c r="AB705" s="1935"/>
      <c r="AC705" s="903"/>
      <c r="AD705" s="902">
        <v>44736</v>
      </c>
      <c r="AE705" s="902"/>
      <c r="AF705" s="904"/>
      <c r="AG705" s="1973"/>
    </row>
    <row r="706" spans="1:33" s="656" customFormat="1" ht="17.25" customHeigh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:33" s="656" customFormat="1" ht="17.25" customHeight="1" x14ac:dyDescent="0.2">
      <c r="A707" s="1994" t="s">
        <v>4726</v>
      </c>
      <c r="B707" s="895">
        <v>61282</v>
      </c>
      <c r="C707" s="1933">
        <v>35715</v>
      </c>
      <c r="D707" s="895">
        <v>101</v>
      </c>
      <c r="E707" s="1935"/>
      <c r="F707" s="1981" t="s">
        <v>4817</v>
      </c>
      <c r="G707" s="929" t="s">
        <v>4818</v>
      </c>
      <c r="H707" s="1965">
        <v>44739</v>
      </c>
      <c r="I707" s="1965">
        <v>44739</v>
      </c>
      <c r="J707" s="903">
        <v>44740</v>
      </c>
      <c r="K707" s="903">
        <v>44753</v>
      </c>
      <c r="L707" s="895" t="s">
        <v>2989</v>
      </c>
      <c r="M707" s="902">
        <v>44756</v>
      </c>
      <c r="N707" s="830">
        <v>1</v>
      </c>
      <c r="O707" s="830">
        <v>1</v>
      </c>
      <c r="P707" s="830">
        <v>6</v>
      </c>
      <c r="Q707" s="830">
        <v>6</v>
      </c>
      <c r="R707" s="903">
        <v>44763</v>
      </c>
      <c r="S707" s="903"/>
      <c r="T707" s="902"/>
      <c r="U707" s="895"/>
      <c r="V707" s="1859"/>
      <c r="W707" s="830">
        <v>2</v>
      </c>
      <c r="X707" s="830">
        <v>2</v>
      </c>
      <c r="Y707" s="902"/>
      <c r="Z707" s="902"/>
      <c r="AA707" s="902"/>
      <c r="AB707" s="903"/>
      <c r="AC707" s="903"/>
      <c r="AD707" s="902"/>
      <c r="AE707" s="904"/>
      <c r="AF707" s="1973"/>
    </row>
    <row r="708" spans="1:33" s="656" customFormat="1" ht="17.25" customHeight="1" x14ac:dyDescent="0.2">
      <c r="A708" s="1994" t="s">
        <v>4726</v>
      </c>
      <c r="B708" s="895">
        <v>61282</v>
      </c>
      <c r="C708" s="2118">
        <v>35716</v>
      </c>
      <c r="D708" s="895">
        <v>102</v>
      </c>
      <c r="E708" s="1935"/>
      <c r="F708" s="1981" t="s">
        <v>4819</v>
      </c>
      <c r="G708" s="929" t="s">
        <v>4820</v>
      </c>
      <c r="H708" s="1965"/>
      <c r="I708" s="903"/>
      <c r="J708" s="903"/>
      <c r="K708" s="903"/>
      <c r="L708" s="895"/>
      <c r="M708" s="902"/>
      <c r="N708" s="830"/>
      <c r="O708" s="830"/>
      <c r="P708" s="830"/>
      <c r="Q708" s="830"/>
      <c r="R708" s="903"/>
      <c r="S708" s="903"/>
      <c r="T708" s="902"/>
      <c r="U708" s="895"/>
      <c r="V708" s="1859"/>
      <c r="W708" s="830"/>
      <c r="X708" s="830"/>
      <c r="Y708" s="902"/>
      <c r="Z708" s="902"/>
      <c r="AA708" s="902"/>
      <c r="AB708" s="903"/>
      <c r="AC708" s="903"/>
      <c r="AD708" s="902"/>
      <c r="AE708" s="904"/>
      <c r="AF708" s="1973"/>
    </row>
    <row r="709" spans="1:33" s="656" customFormat="1" ht="17.25" customHeight="1" x14ac:dyDescent="0.2">
      <c r="A709" s="1994" t="s">
        <v>4726</v>
      </c>
      <c r="B709" s="895">
        <v>61282</v>
      </c>
      <c r="C709" s="2118">
        <v>35717</v>
      </c>
      <c r="D709" s="895">
        <v>103</v>
      </c>
      <c r="E709" s="1935"/>
      <c r="F709" s="1981" t="s">
        <v>4821</v>
      </c>
      <c r="G709" s="929" t="s">
        <v>4822</v>
      </c>
      <c r="H709" s="1965"/>
      <c r="I709" s="903"/>
      <c r="J709" s="903"/>
      <c r="K709" s="903"/>
      <c r="L709" s="895"/>
      <c r="M709" s="902"/>
      <c r="N709" s="830"/>
      <c r="O709" s="830"/>
      <c r="P709" s="830"/>
      <c r="Q709" s="830"/>
      <c r="R709" s="903"/>
      <c r="S709" s="903"/>
      <c r="T709" s="902"/>
      <c r="U709" s="895"/>
      <c r="V709" s="1859"/>
      <c r="W709" s="830"/>
      <c r="X709" s="830"/>
      <c r="Y709" s="902"/>
      <c r="Z709" s="902"/>
      <c r="AA709" s="902"/>
      <c r="AB709" s="903"/>
      <c r="AC709" s="903"/>
      <c r="AD709" s="902"/>
      <c r="AE709" s="904"/>
      <c r="AF709" s="1973"/>
    </row>
    <row r="710" spans="1:33" s="656" customFormat="1" ht="17.25" customHeight="1" x14ac:dyDescent="0.2">
      <c r="A710" s="1994" t="s">
        <v>4726</v>
      </c>
      <c r="B710" s="895">
        <v>61282</v>
      </c>
      <c r="C710" s="1933">
        <v>35718</v>
      </c>
      <c r="D710" s="895">
        <v>104</v>
      </c>
      <c r="E710" s="1935"/>
      <c r="F710" s="1981" t="s">
        <v>4823</v>
      </c>
      <c r="G710" s="929" t="s">
        <v>4824</v>
      </c>
      <c r="H710" s="1965">
        <v>44739</v>
      </c>
      <c r="I710" s="1965">
        <v>44739</v>
      </c>
      <c r="J710" s="903">
        <v>44740</v>
      </c>
      <c r="K710" s="903">
        <v>44753</v>
      </c>
      <c r="L710" s="895" t="s">
        <v>2989</v>
      </c>
      <c r="M710" s="902">
        <v>44756</v>
      </c>
      <c r="N710" s="830">
        <v>1</v>
      </c>
      <c r="O710" s="830">
        <v>1</v>
      </c>
      <c r="P710" s="830">
        <v>1</v>
      </c>
      <c r="Q710" s="830">
        <v>1</v>
      </c>
      <c r="R710" s="903">
        <v>44763</v>
      </c>
      <c r="S710" s="903"/>
      <c r="T710" s="902"/>
      <c r="U710" s="895"/>
      <c r="V710" s="1859"/>
      <c r="W710" s="830">
        <v>1</v>
      </c>
      <c r="X710" s="830">
        <v>1</v>
      </c>
      <c r="Y710" s="902"/>
      <c r="Z710" s="902"/>
      <c r="AA710" s="902"/>
      <c r="AB710" s="903"/>
      <c r="AC710" s="903"/>
      <c r="AD710" s="902"/>
      <c r="AE710" s="904"/>
      <c r="AF710" s="1973"/>
    </row>
    <row r="711" spans="1:33" s="656" customFormat="1" ht="17.25" customHeight="1" x14ac:dyDescent="0.2">
      <c r="A711" s="1994" t="s">
        <v>4726</v>
      </c>
      <c r="B711" s="895">
        <v>61282</v>
      </c>
      <c r="C711" s="2118">
        <v>35719</v>
      </c>
      <c r="D711" s="895">
        <v>111</v>
      </c>
      <c r="E711" s="1935"/>
      <c r="F711" s="1981" t="s">
        <v>4825</v>
      </c>
      <c r="G711" s="929" t="s">
        <v>377</v>
      </c>
      <c r="H711" s="1965"/>
      <c r="I711" s="903"/>
      <c r="J711" s="903"/>
      <c r="K711" s="903"/>
      <c r="L711" s="895"/>
      <c r="M711" s="902"/>
      <c r="N711" s="830"/>
      <c r="O711" s="830"/>
      <c r="P711" s="830"/>
      <c r="Q711" s="830"/>
      <c r="R711" s="903"/>
      <c r="S711" s="903"/>
      <c r="T711" s="902"/>
      <c r="U711" s="895"/>
      <c r="V711" s="1859"/>
      <c r="W711" s="830"/>
      <c r="X711" s="830"/>
      <c r="Y711" s="902"/>
      <c r="Z711" s="902"/>
      <c r="AA711" s="902"/>
      <c r="AB711" s="903"/>
      <c r="AC711" s="903"/>
      <c r="AD711" s="902"/>
      <c r="AE711" s="904"/>
      <c r="AF711" s="1973"/>
    </row>
    <row r="712" spans="1:33" s="656" customFormat="1" ht="17.25" customHeight="1" x14ac:dyDescent="0.2">
      <c r="A712" s="1994" t="s">
        <v>4726</v>
      </c>
      <c r="B712" s="895">
        <v>61282</v>
      </c>
      <c r="C712" s="2118">
        <v>35720</v>
      </c>
      <c r="D712" s="895">
        <v>112</v>
      </c>
      <c r="E712" s="1935"/>
      <c r="F712" s="1981" t="s">
        <v>4826</v>
      </c>
      <c r="G712" s="929" t="s">
        <v>449</v>
      </c>
      <c r="H712" s="1965"/>
      <c r="I712" s="903"/>
      <c r="J712" s="903"/>
      <c r="K712" s="903"/>
      <c r="L712" s="895"/>
      <c r="M712" s="902"/>
      <c r="N712" s="830"/>
      <c r="O712" s="830"/>
      <c r="P712" s="830"/>
      <c r="Q712" s="830"/>
      <c r="R712" s="903"/>
      <c r="S712" s="903"/>
      <c r="T712" s="902"/>
      <c r="U712" s="895"/>
      <c r="V712" s="1859"/>
      <c r="W712" s="830"/>
      <c r="X712" s="830"/>
      <c r="Y712" s="902"/>
      <c r="Z712" s="902"/>
      <c r="AA712" s="902"/>
      <c r="AB712" s="903"/>
      <c r="AC712" s="903"/>
      <c r="AD712" s="902"/>
      <c r="AE712" s="904"/>
      <c r="AF712" s="1973"/>
    </row>
    <row r="713" spans="1:33" x14ac:dyDescent="0.25">
      <c r="A713" s="1994" t="s">
        <v>4726</v>
      </c>
      <c r="B713" s="895">
        <v>61282</v>
      </c>
      <c r="C713" s="2118">
        <v>35721</v>
      </c>
      <c r="D713" s="895">
        <v>110</v>
      </c>
      <c r="E713" s="1935"/>
      <c r="F713" s="1981" t="s">
        <v>4827</v>
      </c>
      <c r="G713" s="929" t="s">
        <v>1289</v>
      </c>
      <c r="H713" s="1965"/>
      <c r="I713" s="903"/>
      <c r="J713" s="903"/>
      <c r="K713" s="903"/>
      <c r="L713" s="895"/>
      <c r="M713" s="902"/>
      <c r="N713" s="830"/>
      <c r="O713" s="830"/>
      <c r="P713" s="830"/>
      <c r="Q713" s="830"/>
      <c r="R713" s="903"/>
      <c r="S713" s="903"/>
      <c r="T713" s="902"/>
      <c r="U713" s="895"/>
      <c r="V713" s="1859"/>
      <c r="W713" s="830"/>
      <c r="X713" s="830"/>
      <c r="Y713" s="902"/>
      <c r="Z713" s="902"/>
      <c r="AA713" s="902"/>
      <c r="AB713" s="903"/>
      <c r="AC713" s="903"/>
      <c r="AD713" s="902"/>
      <c r="AE713" s="904"/>
      <c r="AF713" s="1973"/>
      <c r="AG713" s="656"/>
    </row>
    <row r="714" spans="1:33" s="656" customFormat="1" ht="17.25" customHeigh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</row>
    <row r="715" spans="1:33" s="656" customFormat="1" ht="17.25" customHeight="1" x14ac:dyDescent="0.25">
      <c r="A715" s="1880" t="s">
        <v>4828</v>
      </c>
      <c r="B715" s="895">
        <v>60842</v>
      </c>
      <c r="C715" s="1933">
        <v>35690</v>
      </c>
      <c r="D715" s="895">
        <v>101</v>
      </c>
      <c r="E715" s="1935">
        <v>1</v>
      </c>
      <c r="F715" s="1981" t="s">
        <v>4829</v>
      </c>
      <c r="G715" s="929" t="s">
        <v>4830</v>
      </c>
      <c r="H715" s="1965">
        <v>44714</v>
      </c>
      <c r="I715" s="903">
        <v>44714</v>
      </c>
      <c r="J715" s="903">
        <v>44760</v>
      </c>
      <c r="K715" s="903">
        <v>44763</v>
      </c>
      <c r="L715" s="895" t="s">
        <v>4831</v>
      </c>
      <c r="M715" s="902">
        <v>44767</v>
      </c>
      <c r="N715" s="830">
        <v>40</v>
      </c>
      <c r="O715" s="830">
        <v>0</v>
      </c>
      <c r="P715" s="830">
        <v>49</v>
      </c>
      <c r="Q715" s="830">
        <v>0</v>
      </c>
      <c r="R715" s="903">
        <v>44778</v>
      </c>
      <c r="S715" s="903"/>
      <c r="T715" s="902"/>
      <c r="U715" s="895"/>
      <c r="V715" s="799">
        <v>35690</v>
      </c>
      <c r="W715" s="830">
        <v>21</v>
      </c>
      <c r="X715" s="830">
        <v>0</v>
      </c>
      <c r="Y715" s="902"/>
      <c r="Z715" s="902"/>
      <c r="AA715" s="902">
        <v>44782</v>
      </c>
      <c r="AB715" s="903">
        <v>44785</v>
      </c>
      <c r="AC715" s="903">
        <v>44788</v>
      </c>
      <c r="AD715" s="902" t="s">
        <v>154</v>
      </c>
      <c r="AE715" s="904"/>
      <c r="AF715" s="1973"/>
    </row>
    <row r="716" spans="1:33" s="656" customFormat="1" ht="17.25" customHeight="1" x14ac:dyDescent="0.2">
      <c r="A716" s="1880" t="s">
        <v>4828</v>
      </c>
      <c r="B716" s="895">
        <v>60842</v>
      </c>
      <c r="C716" s="2118">
        <v>35491</v>
      </c>
      <c r="D716" s="895">
        <v>110</v>
      </c>
      <c r="E716" s="1935">
        <v>1</v>
      </c>
      <c r="F716" s="1981" t="s">
        <v>4832</v>
      </c>
      <c r="G716" s="929" t="s">
        <v>1767</v>
      </c>
      <c r="H716" s="1965">
        <v>44714</v>
      </c>
      <c r="I716" s="903"/>
      <c r="J716" s="903"/>
      <c r="K716" s="903"/>
      <c r="L716" s="895"/>
      <c r="M716" s="902"/>
      <c r="N716" s="830"/>
      <c r="O716" s="830"/>
      <c r="P716" s="830"/>
      <c r="Q716" s="830"/>
      <c r="R716" s="903"/>
      <c r="S716" s="903"/>
      <c r="T716" s="902"/>
      <c r="U716" s="895"/>
      <c r="V716" s="1859"/>
      <c r="W716" s="830"/>
      <c r="X716" s="830"/>
      <c r="Y716" s="902"/>
      <c r="Z716" s="902"/>
      <c r="AA716" s="902">
        <v>44782</v>
      </c>
      <c r="AB716" s="903">
        <v>44785</v>
      </c>
      <c r="AC716" s="903">
        <v>44788</v>
      </c>
      <c r="AD716" s="902" t="s">
        <v>154</v>
      </c>
      <c r="AE716" s="904"/>
      <c r="AF716" s="1973"/>
    </row>
    <row r="717" spans="1:33" x14ac:dyDescent="0.25">
      <c r="A717" s="1880" t="s">
        <v>4828</v>
      </c>
      <c r="B717" s="895">
        <v>60842</v>
      </c>
      <c r="C717" s="2118">
        <v>35496</v>
      </c>
      <c r="D717" s="895">
        <v>111</v>
      </c>
      <c r="E717" s="1935">
        <v>1</v>
      </c>
      <c r="F717" s="1981" t="s">
        <v>4833</v>
      </c>
      <c r="G717" s="929" t="s">
        <v>77</v>
      </c>
      <c r="H717" s="1965">
        <v>44714</v>
      </c>
      <c r="I717" s="903"/>
      <c r="J717" s="903"/>
      <c r="K717" s="903"/>
      <c r="L717" s="895"/>
      <c r="M717" s="902"/>
      <c r="N717" s="830"/>
      <c r="O717" s="830"/>
      <c r="P717" s="830"/>
      <c r="Q717" s="830"/>
      <c r="R717" s="903"/>
      <c r="S717" s="903"/>
      <c r="T717" s="902"/>
      <c r="U717" s="895"/>
      <c r="V717" s="1859"/>
      <c r="W717" s="830"/>
      <c r="X717" s="830"/>
      <c r="Y717" s="902"/>
      <c r="Z717" s="902"/>
      <c r="AA717" s="902">
        <v>44782</v>
      </c>
      <c r="AB717" s="903">
        <v>44785</v>
      </c>
      <c r="AC717" s="903">
        <v>44788</v>
      </c>
      <c r="AD717" s="902" t="s">
        <v>154</v>
      </c>
      <c r="AE717" s="904"/>
      <c r="AF717" s="1973"/>
      <c r="AG717" s="656"/>
    </row>
    <row r="719" spans="1:33" s="656" customFormat="1" ht="17.25" customHeigh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</row>
    <row r="720" spans="1:33" s="656" customFormat="1" ht="17.25" customHeight="1" x14ac:dyDescent="0.2">
      <c r="A720" s="1864" t="s">
        <v>4834</v>
      </c>
      <c r="B720" s="895">
        <v>59938</v>
      </c>
      <c r="C720" s="1933">
        <v>34912</v>
      </c>
      <c r="D720" s="895">
        <v>101</v>
      </c>
      <c r="E720" s="1935">
        <v>1</v>
      </c>
      <c r="F720" s="1981" t="s">
        <v>4835</v>
      </c>
      <c r="G720" s="929" t="s">
        <v>1075</v>
      </c>
      <c r="H720" s="1965">
        <v>44645</v>
      </c>
      <c r="I720" s="903">
        <v>44643</v>
      </c>
      <c r="J720" s="903">
        <v>44652</v>
      </c>
      <c r="K720" s="903">
        <v>44657</v>
      </c>
      <c r="L720" s="895" t="s">
        <v>4836</v>
      </c>
      <c r="M720" s="902">
        <v>44659</v>
      </c>
      <c r="N720" s="830">
        <v>211</v>
      </c>
      <c r="O720" s="830">
        <v>0</v>
      </c>
      <c r="P720" s="830">
        <v>46</v>
      </c>
      <c r="Q720" s="830">
        <v>0</v>
      </c>
      <c r="R720" s="903">
        <v>44701</v>
      </c>
      <c r="S720" s="903" t="s">
        <v>95</v>
      </c>
      <c r="T720" s="902" t="s">
        <v>95</v>
      </c>
      <c r="U720" s="895" t="s">
        <v>509</v>
      </c>
      <c r="V720" s="1859">
        <v>34912</v>
      </c>
      <c r="W720" s="830">
        <v>232</v>
      </c>
      <c r="X720" s="830">
        <v>0</v>
      </c>
      <c r="Y720" s="902"/>
      <c r="Z720" s="902"/>
      <c r="AA720" s="902">
        <v>44733</v>
      </c>
      <c r="AB720" s="903">
        <v>44734</v>
      </c>
      <c r="AC720" s="903">
        <v>44739</v>
      </c>
      <c r="AD720" s="902" t="s">
        <v>154</v>
      </c>
      <c r="AE720" s="904" t="s">
        <v>2363</v>
      </c>
      <c r="AF720" s="1973" t="s">
        <v>4837</v>
      </c>
    </row>
    <row r="721" spans="1:32" s="656" customFormat="1" ht="17.25" customHeight="1" x14ac:dyDescent="0.2">
      <c r="A721" s="1864" t="s">
        <v>4834</v>
      </c>
      <c r="B721" s="895">
        <v>59938</v>
      </c>
      <c r="C721" s="1933">
        <v>34914</v>
      </c>
      <c r="D721" s="895">
        <v>115</v>
      </c>
      <c r="E721" s="1935">
        <v>1</v>
      </c>
      <c r="F721" s="1981" t="s">
        <v>4838</v>
      </c>
      <c r="G721" s="929" t="s">
        <v>208</v>
      </c>
      <c r="H721" s="1965">
        <v>44651</v>
      </c>
      <c r="I721" s="903">
        <v>44637</v>
      </c>
      <c r="J721" s="903">
        <v>44637</v>
      </c>
      <c r="K721" s="903">
        <v>44643</v>
      </c>
      <c r="L721" s="895" t="s">
        <v>4839</v>
      </c>
      <c r="M721" s="902">
        <v>44656</v>
      </c>
      <c r="N721" s="830">
        <v>68</v>
      </c>
      <c r="O721" s="830">
        <v>0</v>
      </c>
      <c r="P721" s="830">
        <v>1</v>
      </c>
      <c r="Q721" s="830">
        <v>0</v>
      </c>
      <c r="R721" s="903">
        <v>44691</v>
      </c>
      <c r="S721" s="903" t="s">
        <v>95</v>
      </c>
      <c r="T721" s="902" t="s">
        <v>95</v>
      </c>
      <c r="U721" s="895" t="s">
        <v>509</v>
      </c>
      <c r="V721" s="1859">
        <v>34914</v>
      </c>
      <c r="W721" s="830">
        <v>96</v>
      </c>
      <c r="X721" s="830">
        <v>0</v>
      </c>
      <c r="Y721" s="902"/>
      <c r="Z721" s="902"/>
      <c r="AA721" s="902">
        <v>44733</v>
      </c>
      <c r="AB721" s="903">
        <v>44734</v>
      </c>
      <c r="AC721" s="903">
        <v>44739</v>
      </c>
      <c r="AD721" s="902" t="s">
        <v>154</v>
      </c>
      <c r="AE721" s="904" t="s">
        <v>2363</v>
      </c>
      <c r="AF721" s="1973"/>
    </row>
    <row r="722" spans="1:32" s="656" customFormat="1" ht="17.25" customHeight="1" x14ac:dyDescent="0.2">
      <c r="A722" s="1864" t="s">
        <v>4834</v>
      </c>
      <c r="B722" s="895">
        <v>59938</v>
      </c>
      <c r="C722" s="1933">
        <v>34915</v>
      </c>
      <c r="D722" s="895">
        <v>116</v>
      </c>
      <c r="E722" s="1935">
        <v>1</v>
      </c>
      <c r="F722" s="1981" t="s">
        <v>4840</v>
      </c>
      <c r="G722" s="929" t="s">
        <v>62</v>
      </c>
      <c r="H722" s="1965">
        <v>44645</v>
      </c>
      <c r="I722" s="903">
        <v>44637</v>
      </c>
      <c r="J722" s="903">
        <v>44637</v>
      </c>
      <c r="K722" s="903">
        <v>44643</v>
      </c>
      <c r="L722" s="895" t="s">
        <v>4839</v>
      </c>
      <c r="M722" s="902">
        <v>44656</v>
      </c>
      <c r="N722" s="830">
        <v>88</v>
      </c>
      <c r="O722" s="830">
        <v>0</v>
      </c>
      <c r="P722" s="830">
        <v>31</v>
      </c>
      <c r="Q722" s="830">
        <v>0</v>
      </c>
      <c r="R722" s="903">
        <v>44697</v>
      </c>
      <c r="S722" s="903" t="s">
        <v>95</v>
      </c>
      <c r="T722" s="902" t="s">
        <v>95</v>
      </c>
      <c r="U722" s="895" t="s">
        <v>509</v>
      </c>
      <c r="V722" s="1859">
        <v>34915</v>
      </c>
      <c r="W722" s="830">
        <v>102</v>
      </c>
      <c r="X722" s="830">
        <v>0</v>
      </c>
      <c r="Y722" s="902"/>
      <c r="Z722" s="902"/>
      <c r="AA722" s="902">
        <v>44733</v>
      </c>
      <c r="AB722" s="903">
        <v>44734</v>
      </c>
      <c r="AC722" s="903">
        <v>44739</v>
      </c>
      <c r="AD722" s="902" t="s">
        <v>154</v>
      </c>
      <c r="AE722" s="904" t="s">
        <v>2363</v>
      </c>
      <c r="AF722" s="1973"/>
    </row>
    <row r="723" spans="1:32" s="656" customFormat="1" ht="17.25" customHeight="1" x14ac:dyDescent="0.2">
      <c r="A723" s="1864" t="s">
        <v>4834</v>
      </c>
      <c r="B723" s="895">
        <v>59938</v>
      </c>
      <c r="C723" s="1933">
        <v>34916</v>
      </c>
      <c r="D723" s="895">
        <v>117</v>
      </c>
      <c r="E723" s="1935">
        <v>1</v>
      </c>
      <c r="F723" s="1981" t="s">
        <v>4841</v>
      </c>
      <c r="G723" s="929" t="s">
        <v>208</v>
      </c>
      <c r="H723" s="1965">
        <v>44651</v>
      </c>
      <c r="I723" s="903">
        <v>44638</v>
      </c>
      <c r="J723" s="903">
        <v>44638</v>
      </c>
      <c r="K723" s="903">
        <v>44643</v>
      </c>
      <c r="L723" s="895" t="s">
        <v>4839</v>
      </c>
      <c r="M723" s="902">
        <v>44656</v>
      </c>
      <c r="N723" s="830">
        <v>59</v>
      </c>
      <c r="O723" s="830">
        <v>0</v>
      </c>
      <c r="P723" s="830">
        <v>6</v>
      </c>
      <c r="Q723" s="830">
        <v>0</v>
      </c>
      <c r="R723" s="903">
        <v>44691</v>
      </c>
      <c r="S723" s="903" t="s">
        <v>95</v>
      </c>
      <c r="T723" s="902" t="s">
        <v>95</v>
      </c>
      <c r="U723" s="895" t="s">
        <v>509</v>
      </c>
      <c r="V723" s="1859">
        <v>34916</v>
      </c>
      <c r="W723" s="830">
        <v>64</v>
      </c>
      <c r="X723" s="830">
        <v>0</v>
      </c>
      <c r="Y723" s="902"/>
      <c r="Z723" s="902"/>
      <c r="AA723" s="902">
        <v>44733</v>
      </c>
      <c r="AB723" s="903">
        <v>44734</v>
      </c>
      <c r="AC723" s="903">
        <v>44739</v>
      </c>
      <c r="AD723" s="902" t="s">
        <v>154</v>
      </c>
      <c r="AE723" s="904" t="s">
        <v>2363</v>
      </c>
      <c r="AF723" s="1973"/>
    </row>
    <row r="724" spans="1:32" s="656" customFormat="1" ht="17.25" customHeight="1" x14ac:dyDescent="0.2">
      <c r="A724" s="1864" t="s">
        <v>4834</v>
      </c>
      <c r="B724" s="895">
        <v>59938</v>
      </c>
      <c r="C724" s="1933">
        <v>34913</v>
      </c>
      <c r="D724" s="909">
        <v>102</v>
      </c>
      <c r="E724" s="1935">
        <v>2</v>
      </c>
      <c r="F724" s="1981" t="s">
        <v>4842</v>
      </c>
      <c r="G724" s="929" t="s">
        <v>4843</v>
      </c>
      <c r="H724" s="1965">
        <v>44651</v>
      </c>
      <c r="I724" s="903">
        <v>44652</v>
      </c>
      <c r="J724" s="903">
        <v>44666</v>
      </c>
      <c r="K724" s="903">
        <v>44671</v>
      </c>
      <c r="L724" s="895" t="s">
        <v>4844</v>
      </c>
      <c r="M724" s="902">
        <v>44673</v>
      </c>
      <c r="N724" s="830">
        <v>345</v>
      </c>
      <c r="O724" s="830">
        <v>0</v>
      </c>
      <c r="P724" s="830">
        <v>133</v>
      </c>
      <c r="Q724" s="830">
        <v>0</v>
      </c>
      <c r="R724" s="903">
        <v>44718</v>
      </c>
      <c r="S724" s="903" t="s">
        <v>95</v>
      </c>
      <c r="T724" s="902" t="s">
        <v>95</v>
      </c>
      <c r="U724" s="895" t="s">
        <v>509</v>
      </c>
      <c r="V724" s="1859">
        <v>34913</v>
      </c>
      <c r="W724" s="830">
        <v>471</v>
      </c>
      <c r="X724" s="830">
        <v>0</v>
      </c>
      <c r="Y724" s="2005">
        <v>44750</v>
      </c>
      <c r="Z724" s="2005">
        <v>44755</v>
      </c>
      <c r="AA724" s="902">
        <v>44782</v>
      </c>
      <c r="AB724" s="903">
        <v>44784</v>
      </c>
      <c r="AC724" s="903">
        <v>44788</v>
      </c>
      <c r="AD724" s="902" t="s">
        <v>154</v>
      </c>
      <c r="AE724" s="904"/>
      <c r="AF724" s="1973" t="s">
        <v>4845</v>
      </c>
    </row>
    <row r="725" spans="1:32" s="656" customFormat="1" ht="17.25" customHeight="1" x14ac:dyDescent="0.2">
      <c r="A725" s="1864" t="s">
        <v>4834</v>
      </c>
      <c r="B725" s="895">
        <v>59938</v>
      </c>
      <c r="C725" s="1933">
        <v>34917</v>
      </c>
      <c r="D725" s="895">
        <v>121</v>
      </c>
      <c r="E725" s="1935">
        <v>3</v>
      </c>
      <c r="F725" s="1981" t="s">
        <v>4846</v>
      </c>
      <c r="G725" s="929" t="s">
        <v>62</v>
      </c>
      <c r="H725" s="1965">
        <v>44645</v>
      </c>
      <c r="I725" s="903">
        <v>44643</v>
      </c>
      <c r="J725" s="903">
        <v>44643</v>
      </c>
      <c r="K725" s="903">
        <v>44644</v>
      </c>
      <c r="L725" s="895" t="s">
        <v>4839</v>
      </c>
      <c r="M725" s="902">
        <v>44656</v>
      </c>
      <c r="N725" s="830">
        <v>109</v>
      </c>
      <c r="O725" s="830">
        <v>0</v>
      </c>
      <c r="P725" s="830">
        <v>35</v>
      </c>
      <c r="Q725" s="830">
        <v>0</v>
      </c>
      <c r="R725" s="903">
        <v>44697</v>
      </c>
      <c r="S725" s="903" t="s">
        <v>95</v>
      </c>
      <c r="T725" s="902" t="s">
        <v>95</v>
      </c>
      <c r="U725" s="895" t="s">
        <v>509</v>
      </c>
      <c r="V725" s="1859">
        <v>34917</v>
      </c>
      <c r="W725" s="830">
        <v>92</v>
      </c>
      <c r="X725" s="830">
        <v>0</v>
      </c>
      <c r="Y725" s="902"/>
      <c r="Z725" s="902"/>
      <c r="AA725" s="902">
        <v>44774</v>
      </c>
      <c r="AB725" s="903">
        <v>44774</v>
      </c>
      <c r="AC725" s="903">
        <v>44781</v>
      </c>
      <c r="AD725" s="902" t="s">
        <v>154</v>
      </c>
      <c r="AE725" s="904"/>
      <c r="AF725" s="1973" t="s">
        <v>4847</v>
      </c>
    </row>
    <row r="726" spans="1:32" s="656" customFormat="1" ht="17.25" customHeight="1" x14ac:dyDescent="0.2">
      <c r="A726" s="1864" t="s">
        <v>4834</v>
      </c>
      <c r="B726" s="895">
        <v>59938</v>
      </c>
      <c r="C726" s="1933">
        <v>34918</v>
      </c>
      <c r="D726" s="895">
        <v>122</v>
      </c>
      <c r="E726" s="1935">
        <v>3</v>
      </c>
      <c r="F726" s="1981" t="s">
        <v>4848</v>
      </c>
      <c r="G726" s="929" t="s">
        <v>648</v>
      </c>
      <c r="H726" s="1965">
        <v>44652</v>
      </c>
      <c r="I726" s="903">
        <v>44643</v>
      </c>
      <c r="J726" s="903">
        <v>44643</v>
      </c>
      <c r="K726" s="903">
        <v>44649</v>
      </c>
      <c r="L726" s="895" t="s">
        <v>4849</v>
      </c>
      <c r="M726" s="902">
        <v>44659</v>
      </c>
      <c r="N726" s="830">
        <v>57</v>
      </c>
      <c r="O726" s="830">
        <v>0</v>
      </c>
      <c r="P726" s="830">
        <v>5</v>
      </c>
      <c r="Q726" s="830">
        <v>0</v>
      </c>
      <c r="R726" s="903">
        <v>44701</v>
      </c>
      <c r="S726" s="903" t="s">
        <v>95</v>
      </c>
      <c r="T726" s="902" t="s">
        <v>95</v>
      </c>
      <c r="U726" s="895" t="s">
        <v>509</v>
      </c>
      <c r="V726" s="1859">
        <v>34918</v>
      </c>
      <c r="W726" s="830">
        <v>83</v>
      </c>
      <c r="X726" s="830">
        <v>0</v>
      </c>
      <c r="Y726" s="902"/>
      <c r="Z726" s="902"/>
      <c r="AA726" s="902">
        <v>44774</v>
      </c>
      <c r="AB726" s="903">
        <v>44774</v>
      </c>
      <c r="AC726" s="903">
        <v>44781</v>
      </c>
      <c r="AD726" s="902" t="s">
        <v>154</v>
      </c>
      <c r="AE726" s="904"/>
      <c r="AF726" s="1973" t="s">
        <v>4847</v>
      </c>
    </row>
    <row r="727" spans="1:32" s="656" customFormat="1" ht="17.25" customHeight="1" x14ac:dyDescent="0.2">
      <c r="A727" s="1864" t="s">
        <v>4834</v>
      </c>
      <c r="B727" s="895">
        <v>59938</v>
      </c>
      <c r="C727" s="1933">
        <v>34919</v>
      </c>
      <c r="D727" s="895">
        <v>123</v>
      </c>
      <c r="E727" s="1935">
        <v>3</v>
      </c>
      <c r="F727" s="1981" t="s">
        <v>4850</v>
      </c>
      <c r="G727" s="929" t="s">
        <v>4851</v>
      </c>
      <c r="H727" s="1965">
        <v>44652</v>
      </c>
      <c r="I727" s="903">
        <v>44643</v>
      </c>
      <c r="J727" s="903">
        <v>44643</v>
      </c>
      <c r="K727" s="903">
        <v>44649</v>
      </c>
      <c r="L727" s="895" t="s">
        <v>4849</v>
      </c>
      <c r="M727" s="902">
        <v>44662</v>
      </c>
      <c r="N727" s="830">
        <v>38</v>
      </c>
      <c r="O727" s="830">
        <v>0</v>
      </c>
      <c r="P727" s="830">
        <v>3</v>
      </c>
      <c r="Q727" s="830">
        <v>0</v>
      </c>
      <c r="R727" s="903">
        <v>44705</v>
      </c>
      <c r="S727" s="903" t="s">
        <v>95</v>
      </c>
      <c r="T727" s="902" t="s">
        <v>95</v>
      </c>
      <c r="U727" s="895" t="s">
        <v>509</v>
      </c>
      <c r="V727" s="1859">
        <v>34919</v>
      </c>
      <c r="W727" s="830">
        <v>53</v>
      </c>
      <c r="X727" s="830">
        <v>0</v>
      </c>
      <c r="Y727" s="902"/>
      <c r="Z727" s="902"/>
      <c r="AA727" s="902">
        <v>44774</v>
      </c>
      <c r="AB727" s="903">
        <v>44774</v>
      </c>
      <c r="AC727" s="903">
        <v>44781</v>
      </c>
      <c r="AD727" s="902" t="s">
        <v>154</v>
      </c>
      <c r="AE727" s="904"/>
      <c r="AF727" s="1973" t="s">
        <v>4847</v>
      </c>
    </row>
    <row r="728" spans="1:32" s="656" customFormat="1" ht="17.25" customHeight="1" x14ac:dyDescent="0.2">
      <c r="A728" s="1864" t="s">
        <v>4834</v>
      </c>
      <c r="B728" s="895">
        <v>59938</v>
      </c>
      <c r="C728" s="1933">
        <v>34920</v>
      </c>
      <c r="D728" s="895">
        <v>201</v>
      </c>
      <c r="E728" s="1935">
        <v>3</v>
      </c>
      <c r="F728" s="1981" t="s">
        <v>4852</v>
      </c>
      <c r="G728" s="929" t="s">
        <v>1102</v>
      </c>
      <c r="H728" s="1965">
        <v>44652</v>
      </c>
      <c r="I728" s="903">
        <v>44643</v>
      </c>
      <c r="J728" s="903">
        <v>44643</v>
      </c>
      <c r="K728" s="903">
        <v>44649</v>
      </c>
      <c r="L728" s="895" t="s">
        <v>4849</v>
      </c>
      <c r="M728" s="902">
        <v>44662</v>
      </c>
      <c r="N728" s="830">
        <v>54</v>
      </c>
      <c r="O728" s="830">
        <v>0</v>
      </c>
      <c r="P728" s="830">
        <v>13</v>
      </c>
      <c r="Q728" s="830">
        <v>0</v>
      </c>
      <c r="R728" s="903">
        <v>44707</v>
      </c>
      <c r="S728" s="903" t="s">
        <v>95</v>
      </c>
      <c r="T728" s="902" t="s">
        <v>95</v>
      </c>
      <c r="U728" s="895" t="s">
        <v>509</v>
      </c>
      <c r="V728" s="1859">
        <v>34920</v>
      </c>
      <c r="W728" s="830">
        <v>81</v>
      </c>
      <c r="X728" s="830">
        <v>0</v>
      </c>
      <c r="Y728" s="902"/>
      <c r="Z728" s="902"/>
      <c r="AA728" s="902">
        <v>44774</v>
      </c>
      <c r="AB728" s="903">
        <v>44774</v>
      </c>
      <c r="AC728" s="903">
        <v>44781</v>
      </c>
      <c r="AD728" s="902" t="s">
        <v>154</v>
      </c>
      <c r="AE728" s="904"/>
      <c r="AF728" s="1973" t="s">
        <v>4847</v>
      </c>
    </row>
    <row r="729" spans="1:32" s="656" customFormat="1" ht="17.25" customHeight="1" x14ac:dyDescent="0.2">
      <c r="A729" s="1864" t="s">
        <v>4834</v>
      </c>
      <c r="B729" s="895">
        <v>59938</v>
      </c>
      <c r="C729" s="1933">
        <v>34921</v>
      </c>
      <c r="D729" s="895">
        <v>203</v>
      </c>
      <c r="E729" s="1935">
        <v>3</v>
      </c>
      <c r="F729" s="1981" t="s">
        <v>4853</v>
      </c>
      <c r="G729" s="929" t="s">
        <v>1104</v>
      </c>
      <c r="H729" s="1965">
        <v>44652</v>
      </c>
      <c r="I729" s="903">
        <v>44643</v>
      </c>
      <c r="J729" s="903">
        <v>44643</v>
      </c>
      <c r="K729" s="903">
        <v>44649</v>
      </c>
      <c r="L729" s="895" t="s">
        <v>4849</v>
      </c>
      <c r="M729" s="902">
        <v>44665</v>
      </c>
      <c r="N729" s="830">
        <v>35</v>
      </c>
      <c r="O729" s="830">
        <v>0</v>
      </c>
      <c r="P729" s="830">
        <v>4</v>
      </c>
      <c r="Q729" s="830">
        <v>0</v>
      </c>
      <c r="R729" s="903">
        <v>44712</v>
      </c>
      <c r="S729" s="903" t="s">
        <v>95</v>
      </c>
      <c r="T729" s="902" t="s">
        <v>95</v>
      </c>
      <c r="U729" s="895" t="s">
        <v>509</v>
      </c>
      <c r="V729" s="1859">
        <v>34921</v>
      </c>
      <c r="W729" s="830">
        <v>56</v>
      </c>
      <c r="X729" s="830">
        <v>0</v>
      </c>
      <c r="Y729" s="902"/>
      <c r="Z729" s="902"/>
      <c r="AA729" s="902">
        <v>44774</v>
      </c>
      <c r="AB729" s="903">
        <v>44774</v>
      </c>
      <c r="AC729" s="903">
        <v>44781</v>
      </c>
      <c r="AD729" s="902" t="s">
        <v>154</v>
      </c>
      <c r="AE729" s="904"/>
      <c r="AF729" s="1973" t="s">
        <v>4847</v>
      </c>
    </row>
    <row r="730" spans="1:32" s="656" customFormat="1" ht="17.25" customHeight="1" x14ac:dyDescent="0.2">
      <c r="A730" s="1864" t="s">
        <v>4834</v>
      </c>
      <c r="B730" s="895">
        <v>59938</v>
      </c>
      <c r="C730" s="1933">
        <v>34922</v>
      </c>
      <c r="D730" s="895">
        <v>204</v>
      </c>
      <c r="E730" s="1935">
        <v>3</v>
      </c>
      <c r="F730" s="1981" t="s">
        <v>4854</v>
      </c>
      <c r="G730" s="929" t="s">
        <v>4337</v>
      </c>
      <c r="H730" s="1965">
        <v>44652</v>
      </c>
      <c r="I730" s="903">
        <v>44643</v>
      </c>
      <c r="J730" s="903">
        <v>44643</v>
      </c>
      <c r="K730" s="903">
        <v>44649</v>
      </c>
      <c r="L730" s="895" t="s">
        <v>4849</v>
      </c>
      <c r="M730" s="902">
        <v>44665</v>
      </c>
      <c r="N730" s="830">
        <v>53</v>
      </c>
      <c r="O730" s="830">
        <v>0</v>
      </c>
      <c r="P730" s="830">
        <v>13</v>
      </c>
      <c r="Q730" s="830">
        <v>0</v>
      </c>
      <c r="R730" s="903">
        <v>44713</v>
      </c>
      <c r="S730" s="903" t="s">
        <v>95</v>
      </c>
      <c r="T730" s="902" t="s">
        <v>95</v>
      </c>
      <c r="U730" s="895" t="s">
        <v>509</v>
      </c>
      <c r="V730" s="1859">
        <v>34922</v>
      </c>
      <c r="W730" s="830">
        <v>79</v>
      </c>
      <c r="X730" s="830">
        <v>0</v>
      </c>
      <c r="Y730" s="902"/>
      <c r="Z730" s="902"/>
      <c r="AA730" s="902">
        <v>44774</v>
      </c>
      <c r="AB730" s="903">
        <v>44774</v>
      </c>
      <c r="AC730" s="903">
        <v>44781</v>
      </c>
      <c r="AD730" s="902" t="s">
        <v>154</v>
      </c>
      <c r="AE730" s="904"/>
      <c r="AF730" s="1973" t="s">
        <v>4847</v>
      </c>
    </row>
    <row r="731" spans="1:32" s="656" customFormat="1" ht="17.25" customHeight="1" x14ac:dyDescent="0.2">
      <c r="A731" s="1864" t="s">
        <v>4834</v>
      </c>
      <c r="B731" s="895">
        <v>59938</v>
      </c>
      <c r="C731" s="1933">
        <v>36025</v>
      </c>
      <c r="D731" s="895" t="s">
        <v>1432</v>
      </c>
      <c r="E731" s="1935"/>
      <c r="F731" s="1981" t="s">
        <v>4855</v>
      </c>
      <c r="G731" s="929" t="s">
        <v>4856</v>
      </c>
      <c r="H731" s="1965">
        <v>44784</v>
      </c>
      <c r="I731" s="903">
        <v>44784</v>
      </c>
      <c r="J731" s="903">
        <v>44784</v>
      </c>
      <c r="K731" s="903">
        <v>44789</v>
      </c>
      <c r="L731" s="895" t="s">
        <v>3414</v>
      </c>
      <c r="M731" s="902">
        <v>44791</v>
      </c>
      <c r="N731" s="830">
        <v>70</v>
      </c>
      <c r="O731" s="830">
        <v>0</v>
      </c>
      <c r="P731" s="830">
        <v>33</v>
      </c>
      <c r="Q731" s="830">
        <v>0</v>
      </c>
      <c r="R731" s="903">
        <v>44797</v>
      </c>
      <c r="S731" s="903" t="s">
        <v>95</v>
      </c>
      <c r="T731" s="902" t="s">
        <v>95</v>
      </c>
      <c r="U731" s="895" t="s">
        <v>509</v>
      </c>
      <c r="V731" s="1859">
        <v>36025</v>
      </c>
      <c r="W731" s="830">
        <v>58</v>
      </c>
      <c r="X731" s="830">
        <v>12</v>
      </c>
      <c r="Y731" s="902"/>
      <c r="Z731" s="902"/>
      <c r="AA731" s="902"/>
      <c r="AB731" s="903">
        <v>44798</v>
      </c>
      <c r="AC731" s="903">
        <v>44799</v>
      </c>
      <c r="AD731" s="902"/>
      <c r="AE731" s="904"/>
      <c r="AF731" s="1973"/>
    </row>
    <row r="732" spans="1:32" s="656" customFormat="1" ht="17.25" customHeight="1" x14ac:dyDescent="0.2">
      <c r="A732" s="1864" t="s">
        <v>4834</v>
      </c>
      <c r="B732" s="895">
        <v>59938</v>
      </c>
      <c r="C732" s="1933">
        <v>34923</v>
      </c>
      <c r="D732" s="895">
        <v>206</v>
      </c>
      <c r="E732" s="1935">
        <v>3</v>
      </c>
      <c r="F732" s="1981" t="s">
        <v>4857</v>
      </c>
      <c r="G732" s="929" t="s">
        <v>426</v>
      </c>
      <c r="H732" s="1965">
        <v>44652</v>
      </c>
      <c r="I732" s="903">
        <v>44652</v>
      </c>
      <c r="J732" s="903">
        <v>44655</v>
      </c>
      <c r="K732" s="903">
        <v>44662</v>
      </c>
      <c r="L732" s="895" t="s">
        <v>4858</v>
      </c>
      <c r="M732" s="902">
        <v>44666</v>
      </c>
      <c r="N732" s="830">
        <v>51</v>
      </c>
      <c r="O732" s="830">
        <v>0</v>
      </c>
      <c r="P732" s="830">
        <v>27</v>
      </c>
      <c r="Q732" s="830">
        <v>0</v>
      </c>
      <c r="R732" s="903">
        <v>44718</v>
      </c>
      <c r="S732" s="903" t="s">
        <v>95</v>
      </c>
      <c r="T732" s="902" t="s">
        <v>95</v>
      </c>
      <c r="U732" s="895" t="s">
        <v>509</v>
      </c>
      <c r="V732" s="1859">
        <v>34923</v>
      </c>
      <c r="W732" s="830">
        <v>62</v>
      </c>
      <c r="X732" s="830">
        <v>0</v>
      </c>
      <c r="Y732" s="902"/>
      <c r="Z732" s="902"/>
      <c r="AA732" s="902">
        <v>44774</v>
      </c>
      <c r="AB732" s="903">
        <v>44774</v>
      </c>
      <c r="AC732" s="903">
        <v>44781</v>
      </c>
      <c r="AD732" s="902" t="s">
        <v>154</v>
      </c>
      <c r="AE732" s="904"/>
      <c r="AF732" s="1973" t="s">
        <v>4847</v>
      </c>
    </row>
    <row r="733" spans="1:32" s="656" customFormat="1" ht="17.25" customHeight="1" x14ac:dyDescent="0.2">
      <c r="A733" s="1864" t="s">
        <v>4834</v>
      </c>
      <c r="B733" s="895">
        <v>59938</v>
      </c>
      <c r="C733" s="1933">
        <v>34924</v>
      </c>
      <c r="D733" s="895">
        <v>209</v>
      </c>
      <c r="E733" s="1935">
        <v>3</v>
      </c>
      <c r="F733" s="1981" t="s">
        <v>4859</v>
      </c>
      <c r="G733" s="929" t="s">
        <v>432</v>
      </c>
      <c r="H733" s="1965">
        <v>44652</v>
      </c>
      <c r="I733" s="903">
        <v>44652</v>
      </c>
      <c r="J733" s="903">
        <v>44652</v>
      </c>
      <c r="K733" s="903">
        <v>44662</v>
      </c>
      <c r="L733" s="895" t="s">
        <v>4858</v>
      </c>
      <c r="M733" s="902">
        <v>44669</v>
      </c>
      <c r="N733" s="830">
        <v>77</v>
      </c>
      <c r="O733" s="830">
        <v>0</v>
      </c>
      <c r="P733" s="830">
        <v>12</v>
      </c>
      <c r="Q733" s="830">
        <v>0</v>
      </c>
      <c r="R733" s="903">
        <v>44720</v>
      </c>
      <c r="S733" s="903" t="s">
        <v>95</v>
      </c>
      <c r="T733" s="902" t="s">
        <v>95</v>
      </c>
      <c r="U733" s="895" t="s">
        <v>509</v>
      </c>
      <c r="V733" s="1859">
        <v>34924</v>
      </c>
      <c r="W733" s="830">
        <v>70</v>
      </c>
      <c r="X733" s="830">
        <v>0</v>
      </c>
      <c r="Y733" s="902"/>
      <c r="Z733" s="902"/>
      <c r="AA733" s="902">
        <v>44774</v>
      </c>
      <c r="AB733" s="903">
        <v>44774</v>
      </c>
      <c r="AC733" s="903">
        <v>44781</v>
      </c>
      <c r="AD733" s="902" t="s">
        <v>154</v>
      </c>
      <c r="AE733" s="904"/>
      <c r="AF733" s="1973" t="s">
        <v>4847</v>
      </c>
    </row>
    <row r="734" spans="1:32" s="656" customFormat="1" ht="17.25" customHeight="1" x14ac:dyDescent="0.2">
      <c r="A734" s="1864" t="s">
        <v>4834</v>
      </c>
      <c r="B734" s="895">
        <v>59938</v>
      </c>
      <c r="C734" s="1933">
        <v>34925</v>
      </c>
      <c r="D734" s="895">
        <v>210</v>
      </c>
      <c r="E734" s="1935">
        <v>3</v>
      </c>
      <c r="F734" s="1981" t="s">
        <v>4860</v>
      </c>
      <c r="G734" s="929" t="s">
        <v>4861</v>
      </c>
      <c r="H734" s="1965">
        <v>44652</v>
      </c>
      <c r="I734" s="903">
        <v>44652</v>
      </c>
      <c r="J734" s="903">
        <v>44652</v>
      </c>
      <c r="K734" s="903">
        <v>44662</v>
      </c>
      <c r="L734" s="895" t="s">
        <v>4858</v>
      </c>
      <c r="M734" s="902">
        <v>44669</v>
      </c>
      <c r="N734" s="830">
        <v>91</v>
      </c>
      <c r="O734" s="830">
        <v>0</v>
      </c>
      <c r="P734" s="830">
        <v>29</v>
      </c>
      <c r="Q734" s="830">
        <v>0</v>
      </c>
      <c r="R734" s="903">
        <v>44722</v>
      </c>
      <c r="S734" s="903" t="s">
        <v>95</v>
      </c>
      <c r="T734" s="902" t="s">
        <v>95</v>
      </c>
      <c r="U734" s="895" t="s">
        <v>509</v>
      </c>
      <c r="V734" s="1859">
        <v>34925</v>
      </c>
      <c r="W734" s="830">
        <v>84</v>
      </c>
      <c r="X734" s="830">
        <v>0</v>
      </c>
      <c r="Y734" s="902"/>
      <c r="Z734" s="902"/>
      <c r="AA734" s="902">
        <v>44774</v>
      </c>
      <c r="AB734" s="903">
        <v>44774</v>
      </c>
      <c r="AC734" s="903">
        <v>44781</v>
      </c>
      <c r="AD734" s="902" t="s">
        <v>154</v>
      </c>
      <c r="AE734" s="904"/>
      <c r="AF734" s="1973" t="s">
        <v>4847</v>
      </c>
    </row>
    <row r="735" spans="1:32" s="656" customFormat="1" ht="17.25" customHeight="1" x14ac:dyDescent="0.2">
      <c r="A735" s="1864" t="s">
        <v>4834</v>
      </c>
      <c r="B735" s="895">
        <v>59938</v>
      </c>
      <c r="C735" s="1933">
        <v>34926</v>
      </c>
      <c r="D735" s="895">
        <v>211</v>
      </c>
      <c r="E735" s="1935">
        <v>3</v>
      </c>
      <c r="F735" s="1981" t="s">
        <v>4862</v>
      </c>
      <c r="G735" s="929" t="s">
        <v>934</v>
      </c>
      <c r="H735" s="1965">
        <v>44652</v>
      </c>
      <c r="I735" s="903">
        <v>44652</v>
      </c>
      <c r="J735" s="903">
        <v>44655</v>
      </c>
      <c r="K735" s="903">
        <v>44662</v>
      </c>
      <c r="L735" s="895" t="s">
        <v>4858</v>
      </c>
      <c r="M735" s="902">
        <v>44671</v>
      </c>
      <c r="N735" s="830">
        <v>58</v>
      </c>
      <c r="O735" s="830">
        <v>0</v>
      </c>
      <c r="P735" s="830">
        <v>1</v>
      </c>
      <c r="Q735" s="830">
        <v>0</v>
      </c>
      <c r="R735" s="903">
        <v>44727</v>
      </c>
      <c r="S735" s="903" t="s">
        <v>95</v>
      </c>
      <c r="T735" s="902" t="s">
        <v>95</v>
      </c>
      <c r="U735" s="895" t="s">
        <v>509</v>
      </c>
      <c r="V735" s="1859">
        <v>34926</v>
      </c>
      <c r="W735" s="830">
        <v>40</v>
      </c>
      <c r="X735" s="830">
        <v>0</v>
      </c>
      <c r="Y735" s="902"/>
      <c r="Z735" s="902"/>
      <c r="AA735" s="902">
        <v>44774</v>
      </c>
      <c r="AB735" s="903">
        <v>44774</v>
      </c>
      <c r="AC735" s="903">
        <v>44781</v>
      </c>
      <c r="AD735" s="902" t="s">
        <v>154</v>
      </c>
      <c r="AE735" s="904"/>
      <c r="AF735" s="1973" t="s">
        <v>4847</v>
      </c>
    </row>
    <row r="736" spans="1:32" s="656" customFormat="1" ht="17.25" customHeight="1" x14ac:dyDescent="0.2">
      <c r="A736" s="1864" t="s">
        <v>4834</v>
      </c>
      <c r="B736" s="895">
        <v>59938</v>
      </c>
      <c r="C736" s="1933">
        <v>35052</v>
      </c>
      <c r="D736" s="895">
        <v>212</v>
      </c>
      <c r="E736" s="1935">
        <v>3</v>
      </c>
      <c r="F736" s="1981" t="s">
        <v>4863</v>
      </c>
      <c r="G736" s="929" t="s">
        <v>934</v>
      </c>
      <c r="H736" s="1965">
        <v>44652</v>
      </c>
      <c r="I736" s="903">
        <v>44652</v>
      </c>
      <c r="J736" s="903">
        <v>44658</v>
      </c>
      <c r="K736" s="903">
        <v>44662</v>
      </c>
      <c r="L736" s="895" t="s">
        <v>4858</v>
      </c>
      <c r="M736" s="902">
        <v>44671</v>
      </c>
      <c r="N736" s="830">
        <v>66</v>
      </c>
      <c r="O736" s="830">
        <v>0</v>
      </c>
      <c r="P736" s="830">
        <v>5</v>
      </c>
      <c r="Q736" s="830">
        <v>0</v>
      </c>
      <c r="R736" s="903">
        <v>44727</v>
      </c>
      <c r="S736" s="903" t="s">
        <v>95</v>
      </c>
      <c r="T736" s="902" t="s">
        <v>95</v>
      </c>
      <c r="U736" s="895" t="s">
        <v>509</v>
      </c>
      <c r="V736" s="1859">
        <v>35052</v>
      </c>
      <c r="W736" s="830">
        <v>49</v>
      </c>
      <c r="X736" s="830">
        <v>0</v>
      </c>
      <c r="Y736" s="902"/>
      <c r="Z736" s="902"/>
      <c r="AA736" s="902">
        <v>44774</v>
      </c>
      <c r="AB736" s="903">
        <v>44774</v>
      </c>
      <c r="AC736" s="903">
        <v>44781</v>
      </c>
      <c r="AD736" s="902" t="s">
        <v>154</v>
      </c>
      <c r="AE736" s="904"/>
      <c r="AF736" s="1973" t="s">
        <v>4847</v>
      </c>
    </row>
    <row r="737" spans="1:33" s="656" customFormat="1" ht="17.25" customHeight="1" x14ac:dyDescent="0.2">
      <c r="A737" s="1864" t="s">
        <v>4834</v>
      </c>
      <c r="B737" s="895">
        <v>59938</v>
      </c>
      <c r="C737" s="1933">
        <v>34927</v>
      </c>
      <c r="D737" s="895">
        <v>213</v>
      </c>
      <c r="E737" s="1935">
        <v>3</v>
      </c>
      <c r="F737" s="1981" t="s">
        <v>4864</v>
      </c>
      <c r="G737" s="929" t="s">
        <v>1110</v>
      </c>
      <c r="H737" s="1965">
        <v>44652</v>
      </c>
      <c r="I737" s="903">
        <v>44644</v>
      </c>
      <c r="J737" s="903">
        <v>44644</v>
      </c>
      <c r="K737" s="903">
        <v>44649</v>
      </c>
      <c r="L737" s="895" t="s">
        <v>4849</v>
      </c>
      <c r="M737" s="902">
        <v>44655</v>
      </c>
      <c r="N737" s="830">
        <v>142</v>
      </c>
      <c r="O737" s="830">
        <v>0</v>
      </c>
      <c r="P737" s="830">
        <v>85</v>
      </c>
      <c r="Q737" s="830">
        <v>0</v>
      </c>
      <c r="R737" s="903">
        <v>44727</v>
      </c>
      <c r="S737" s="903" t="s">
        <v>95</v>
      </c>
      <c r="T737" s="902" t="s">
        <v>95</v>
      </c>
      <c r="U737" s="895" t="s">
        <v>509</v>
      </c>
      <c r="V737" s="1859">
        <v>34927</v>
      </c>
      <c r="W737" s="830">
        <v>145</v>
      </c>
      <c r="X737" s="830">
        <v>0</v>
      </c>
      <c r="Y737" s="902"/>
      <c r="Z737" s="902"/>
      <c r="AA737" s="902">
        <v>44774</v>
      </c>
      <c r="AB737" s="903">
        <v>44774</v>
      </c>
      <c r="AC737" s="903">
        <v>44781</v>
      </c>
      <c r="AD737" s="902" t="s">
        <v>154</v>
      </c>
      <c r="AE737" s="904"/>
      <c r="AF737" s="1973" t="s">
        <v>4847</v>
      </c>
    </row>
    <row r="738" spans="1:33" s="656" customFormat="1" ht="17.25" customHeight="1" x14ac:dyDescent="0.2">
      <c r="A738" s="1864" t="s">
        <v>4834</v>
      </c>
      <c r="B738" s="895">
        <v>59938</v>
      </c>
      <c r="C738" s="2118">
        <v>34929</v>
      </c>
      <c r="D738" s="895">
        <v>302</v>
      </c>
      <c r="E738" s="1935">
        <v>3</v>
      </c>
      <c r="F738" s="1981" t="s">
        <v>4865</v>
      </c>
      <c r="G738" s="929" t="s">
        <v>77</v>
      </c>
      <c r="H738" s="1965"/>
      <c r="I738" s="903"/>
      <c r="J738" s="903"/>
      <c r="K738" s="903"/>
      <c r="L738" s="895"/>
      <c r="M738" s="902"/>
      <c r="N738" s="830">
        <v>0</v>
      </c>
      <c r="O738" s="830">
        <v>0</v>
      </c>
      <c r="P738" s="830">
        <v>0</v>
      </c>
      <c r="Q738" s="830">
        <v>0</v>
      </c>
      <c r="R738" s="903"/>
      <c r="S738" s="903"/>
      <c r="T738" s="902"/>
      <c r="U738" s="895"/>
      <c r="V738" s="1859"/>
      <c r="W738" s="830">
        <v>16</v>
      </c>
      <c r="X738" s="830">
        <v>0</v>
      </c>
      <c r="Y738" s="902"/>
      <c r="Z738" s="902"/>
      <c r="AA738" s="902">
        <v>44774</v>
      </c>
      <c r="AB738" s="903">
        <v>44774</v>
      </c>
      <c r="AC738" s="903">
        <v>44781</v>
      </c>
      <c r="AD738" s="902" t="s">
        <v>154</v>
      </c>
      <c r="AE738" s="904"/>
      <c r="AF738" s="1973" t="s">
        <v>4847</v>
      </c>
    </row>
    <row r="739" spans="1:33" s="656" customFormat="1" ht="17.25" customHeight="1" x14ac:dyDescent="0.25">
      <c r="A739" s="1864" t="s">
        <v>4866</v>
      </c>
      <c r="B739" s="895">
        <v>61281</v>
      </c>
      <c r="C739" s="1933">
        <v>35712</v>
      </c>
      <c r="D739" s="895">
        <v>101</v>
      </c>
      <c r="E739" s="1935"/>
      <c r="F739" s="1981" t="s">
        <v>4867</v>
      </c>
      <c r="G739" s="929" t="s">
        <v>4868</v>
      </c>
      <c r="H739" s="1965">
        <v>44700</v>
      </c>
      <c r="I739" s="903">
        <v>44700</v>
      </c>
      <c r="J739" s="903">
        <v>44700</v>
      </c>
      <c r="K739" s="903">
        <v>44700</v>
      </c>
      <c r="L739" s="895" t="s">
        <v>4129</v>
      </c>
      <c r="M739" s="902"/>
      <c r="N739" s="830">
        <v>521</v>
      </c>
      <c r="O739" s="830">
        <v>0</v>
      </c>
      <c r="P739" s="830">
        <v>312</v>
      </c>
      <c r="Q739" s="830">
        <v>0</v>
      </c>
      <c r="R739" s="903">
        <v>44750</v>
      </c>
      <c r="S739" s="903"/>
      <c r="T739" s="902"/>
      <c r="U739" s="895"/>
      <c r="V739" s="799">
        <v>35712</v>
      </c>
      <c r="W739" s="830">
        <v>320</v>
      </c>
      <c r="X739" s="830">
        <v>40</v>
      </c>
      <c r="Y739" s="902"/>
      <c r="Z739" s="902"/>
      <c r="AA739" s="902">
        <v>44774</v>
      </c>
      <c r="AB739" s="903">
        <v>44774</v>
      </c>
      <c r="AC739" s="903">
        <v>44799</v>
      </c>
      <c r="AD739" s="902"/>
      <c r="AE739" s="904"/>
      <c r="AF739" s="1973" t="s">
        <v>4869</v>
      </c>
    </row>
    <row r="740" spans="1:33" x14ac:dyDescent="0.25">
      <c r="A740" s="1864" t="s">
        <v>4870</v>
      </c>
      <c r="B740" s="895"/>
      <c r="C740" s="2118"/>
      <c r="D740" s="895"/>
      <c r="E740" s="1935">
        <v>3</v>
      </c>
      <c r="F740" s="1981"/>
      <c r="G740" s="929"/>
      <c r="H740" s="1965"/>
      <c r="I740" s="903"/>
      <c r="J740" s="903"/>
      <c r="K740" s="903"/>
      <c r="L740" s="895"/>
      <c r="M740" s="902"/>
      <c r="N740" s="910">
        <f>SUM(N720:N739)</f>
        <v>2193</v>
      </c>
      <c r="O740" s="910">
        <f>SUM(O720:O739)</f>
        <v>0</v>
      </c>
      <c r="P740" s="910">
        <f>SUM(P720:P739)</f>
        <v>794</v>
      </c>
      <c r="Q740" s="910">
        <f>SUM(Q720:Q739)</f>
        <v>0</v>
      </c>
      <c r="R740" s="903"/>
      <c r="S740" s="903"/>
      <c r="T740" s="902"/>
      <c r="U740" s="895"/>
      <c r="V740" s="1859"/>
      <c r="W740" s="910">
        <f>SUM(W720:W739)</f>
        <v>2253</v>
      </c>
      <c r="X740" s="910">
        <f>SUM(X720:X739)</f>
        <v>52</v>
      </c>
      <c r="Y740" s="902"/>
      <c r="Z740" s="902"/>
      <c r="AA740" s="902">
        <v>44774</v>
      </c>
      <c r="AB740" s="903">
        <v>44774</v>
      </c>
      <c r="AC740" s="903">
        <v>44785</v>
      </c>
      <c r="AD740" s="902"/>
      <c r="AE740" s="904"/>
      <c r="AF740" s="1973" t="s">
        <v>4847</v>
      </c>
      <c r="AG740" s="656"/>
    </row>
    <row r="741" spans="1:33" s="656" customFormat="1" ht="17.25" customHeigh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</row>
    <row r="742" spans="1:33" s="656" customFormat="1" ht="17.25" customHeight="1" x14ac:dyDescent="0.2">
      <c r="A742" s="1994"/>
      <c r="B742" s="895"/>
      <c r="C742" s="2118"/>
      <c r="D742" s="895"/>
      <c r="E742" s="1935"/>
      <c r="F742" s="1981"/>
      <c r="G742" s="929"/>
      <c r="H742" s="1965"/>
      <c r="I742" s="903"/>
      <c r="J742" s="903"/>
      <c r="K742" s="903"/>
      <c r="L742" s="895"/>
      <c r="M742" s="902"/>
      <c r="N742" s="830"/>
      <c r="O742" s="830"/>
      <c r="P742" s="830"/>
      <c r="Q742" s="830"/>
      <c r="R742" s="903"/>
      <c r="S742" s="903"/>
      <c r="T742" s="902"/>
      <c r="U742" s="895"/>
      <c r="V742" s="1859"/>
      <c r="W742" s="830"/>
      <c r="X742" s="830"/>
      <c r="Y742" s="902"/>
      <c r="Z742" s="902"/>
      <c r="AA742" s="902"/>
      <c r="AB742" s="903"/>
      <c r="AC742" s="903"/>
      <c r="AD742" s="902"/>
      <c r="AE742" s="904"/>
      <c r="AF742" s="1973"/>
    </row>
    <row r="743" spans="1:33" s="656" customFormat="1" ht="17.25" customHeight="1" x14ac:dyDescent="0.2">
      <c r="A743" s="1964" t="s">
        <v>4871</v>
      </c>
      <c r="B743" s="895">
        <v>60074</v>
      </c>
      <c r="C743" s="1933">
        <v>34825</v>
      </c>
      <c r="D743" s="895">
        <v>310</v>
      </c>
      <c r="E743" s="1935">
        <v>1</v>
      </c>
      <c r="F743" s="1981" t="s">
        <v>4872</v>
      </c>
      <c r="G743" s="929" t="s">
        <v>62</v>
      </c>
      <c r="H743" s="1965">
        <v>44673</v>
      </c>
      <c r="I743" s="903">
        <v>44669</v>
      </c>
      <c r="J743" s="903">
        <v>44669</v>
      </c>
      <c r="K743" s="903">
        <v>44672</v>
      </c>
      <c r="L743" s="895" t="s">
        <v>4873</v>
      </c>
      <c r="M743" s="902">
        <v>44683</v>
      </c>
      <c r="N743" s="830">
        <v>47</v>
      </c>
      <c r="O743" s="830">
        <v>0</v>
      </c>
      <c r="P743" s="830">
        <v>30</v>
      </c>
      <c r="Q743" s="830">
        <v>0</v>
      </c>
      <c r="R743" s="903">
        <v>44748</v>
      </c>
      <c r="S743" s="903" t="s">
        <v>590</v>
      </c>
      <c r="T743" s="902" t="s">
        <v>95</v>
      </c>
      <c r="U743" s="895" t="s">
        <v>509</v>
      </c>
      <c r="V743" s="1859">
        <v>34825</v>
      </c>
      <c r="W743" s="830">
        <v>98</v>
      </c>
      <c r="X743" s="830">
        <v>0</v>
      </c>
      <c r="Y743" s="902"/>
      <c r="Z743" s="902"/>
      <c r="AA743" s="902"/>
      <c r="AB743" s="903"/>
      <c r="AC743" s="2006">
        <v>44788</v>
      </c>
      <c r="AD743" s="902" t="s">
        <v>590</v>
      </c>
      <c r="AE743" s="904"/>
      <c r="AF743" s="1973" t="s">
        <v>2093</v>
      </c>
    </row>
    <row r="744" spans="1:33" s="656" customFormat="1" ht="17.25" customHeight="1" x14ac:dyDescent="0.2">
      <c r="A744" s="1964" t="s">
        <v>4871</v>
      </c>
      <c r="B744" s="895">
        <v>60074</v>
      </c>
      <c r="C744" s="1933">
        <v>34826</v>
      </c>
      <c r="D744" s="895">
        <v>311</v>
      </c>
      <c r="E744" s="1935">
        <v>1</v>
      </c>
      <c r="F744" s="1981" t="s">
        <v>4874</v>
      </c>
      <c r="G744" s="929" t="s">
        <v>62</v>
      </c>
      <c r="H744" s="1965">
        <v>44673</v>
      </c>
      <c r="I744" s="903">
        <v>44669</v>
      </c>
      <c r="J744" s="903">
        <v>44669</v>
      </c>
      <c r="K744" s="903">
        <v>44672</v>
      </c>
      <c r="L744" s="895" t="s">
        <v>4873</v>
      </c>
      <c r="M744" s="902">
        <v>44683</v>
      </c>
      <c r="N744" s="830">
        <v>47</v>
      </c>
      <c r="O744" s="830">
        <v>0</v>
      </c>
      <c r="P744" s="830">
        <v>30</v>
      </c>
      <c r="Q744" s="830">
        <v>0</v>
      </c>
      <c r="R744" s="903">
        <v>44751</v>
      </c>
      <c r="S744" s="903" t="s">
        <v>590</v>
      </c>
      <c r="T744" s="902" t="s">
        <v>95</v>
      </c>
      <c r="U744" s="895" t="s">
        <v>509</v>
      </c>
      <c r="V744" s="1859">
        <v>34826</v>
      </c>
      <c r="W744" s="830">
        <v>98</v>
      </c>
      <c r="X744" s="830">
        <v>0</v>
      </c>
      <c r="Y744" s="902"/>
      <c r="Z744" s="902"/>
      <c r="AA744" s="902"/>
      <c r="AB744" s="903"/>
      <c r="AC744" s="2006">
        <v>44788</v>
      </c>
      <c r="AD744" s="902" t="s">
        <v>590</v>
      </c>
      <c r="AE744" s="904"/>
      <c r="AF744" s="1973" t="s">
        <v>2093</v>
      </c>
    </row>
    <row r="745" spans="1:33" s="656" customFormat="1" ht="17.25" customHeight="1" x14ac:dyDescent="0.2">
      <c r="A745" s="1964" t="s">
        <v>4871</v>
      </c>
      <c r="B745" s="895">
        <v>60074</v>
      </c>
      <c r="C745" s="1933">
        <v>34827</v>
      </c>
      <c r="D745" s="895">
        <v>312</v>
      </c>
      <c r="E745" s="1935">
        <v>1</v>
      </c>
      <c r="F745" s="1981" t="s">
        <v>4875</v>
      </c>
      <c r="G745" s="929" t="s">
        <v>62</v>
      </c>
      <c r="H745" s="1965">
        <v>44673</v>
      </c>
      <c r="I745" s="903">
        <v>44669</v>
      </c>
      <c r="J745" s="903">
        <v>44669</v>
      </c>
      <c r="K745" s="903">
        <v>44672</v>
      </c>
      <c r="L745" s="895" t="s">
        <v>4873</v>
      </c>
      <c r="M745" s="902">
        <v>44683</v>
      </c>
      <c r="N745" s="830">
        <v>47</v>
      </c>
      <c r="O745" s="830">
        <v>0</v>
      </c>
      <c r="P745" s="830">
        <v>30</v>
      </c>
      <c r="Q745" s="830">
        <v>0</v>
      </c>
      <c r="R745" s="903">
        <v>44756</v>
      </c>
      <c r="S745" s="903" t="s">
        <v>590</v>
      </c>
      <c r="T745" s="902" t="s">
        <v>95</v>
      </c>
      <c r="U745" s="895" t="s">
        <v>509</v>
      </c>
      <c r="V745" s="1859">
        <v>34827</v>
      </c>
      <c r="W745" s="830">
        <v>102</v>
      </c>
      <c r="X745" s="830">
        <v>0</v>
      </c>
      <c r="Y745" s="902"/>
      <c r="Z745" s="902"/>
      <c r="AA745" s="902"/>
      <c r="AB745" s="903"/>
      <c r="AC745" s="2006">
        <v>44788</v>
      </c>
      <c r="AD745" s="902" t="s">
        <v>590</v>
      </c>
      <c r="AE745" s="904"/>
      <c r="AF745" s="1973" t="s">
        <v>2093</v>
      </c>
    </row>
    <row r="746" spans="1:33" s="656" customFormat="1" ht="17.25" customHeight="1" x14ac:dyDescent="0.2">
      <c r="A746" s="1964" t="s">
        <v>4871</v>
      </c>
      <c r="B746" s="895">
        <v>60074</v>
      </c>
      <c r="C746" s="1933">
        <v>34828</v>
      </c>
      <c r="D746" s="895">
        <v>313</v>
      </c>
      <c r="E746" s="1935">
        <v>1</v>
      </c>
      <c r="F746" s="1981" t="s">
        <v>4876</v>
      </c>
      <c r="G746" s="929" t="s">
        <v>208</v>
      </c>
      <c r="H746" s="1965">
        <v>44696</v>
      </c>
      <c r="I746" s="903">
        <v>44669</v>
      </c>
      <c r="J746" s="903">
        <v>44669</v>
      </c>
      <c r="K746" s="903">
        <v>44681</v>
      </c>
      <c r="L746" s="895" t="s">
        <v>4877</v>
      </c>
      <c r="M746" s="902">
        <v>44718</v>
      </c>
      <c r="N746" s="830">
        <v>48</v>
      </c>
      <c r="O746" s="830">
        <v>0</v>
      </c>
      <c r="P746" s="830">
        <v>12</v>
      </c>
      <c r="Q746" s="830">
        <v>0</v>
      </c>
      <c r="R746" s="903">
        <v>44762</v>
      </c>
      <c r="S746" s="903" t="s">
        <v>590</v>
      </c>
      <c r="T746" s="902" t="s">
        <v>95</v>
      </c>
      <c r="U746" s="895" t="s">
        <v>509</v>
      </c>
      <c r="V746" s="1859">
        <v>34828</v>
      </c>
      <c r="W746" s="830">
        <v>91</v>
      </c>
      <c r="X746" s="830">
        <v>0</v>
      </c>
      <c r="Y746" s="902"/>
      <c r="Z746" s="902"/>
      <c r="AA746" s="902"/>
      <c r="AB746" s="903"/>
      <c r="AC746" s="2006">
        <v>44788</v>
      </c>
      <c r="AD746" s="902" t="s">
        <v>590</v>
      </c>
      <c r="AE746" s="904"/>
      <c r="AF746" s="1973" t="s">
        <v>2093</v>
      </c>
    </row>
    <row r="747" spans="1:33" s="656" customFormat="1" ht="17.25" customHeight="1" x14ac:dyDescent="0.2">
      <c r="A747" s="1964" t="s">
        <v>4871</v>
      </c>
      <c r="B747" s="895">
        <v>60074</v>
      </c>
      <c r="C747" s="1933">
        <v>34807</v>
      </c>
      <c r="D747" s="895">
        <v>104</v>
      </c>
      <c r="E747" s="1935">
        <v>2</v>
      </c>
      <c r="F747" s="1981" t="s">
        <v>4878</v>
      </c>
      <c r="G747" s="929" t="s">
        <v>628</v>
      </c>
      <c r="H747" s="1965">
        <v>44666</v>
      </c>
      <c r="I747" s="903">
        <v>44673</v>
      </c>
      <c r="J747" s="903">
        <v>44673</v>
      </c>
      <c r="K747" s="903">
        <v>44677</v>
      </c>
      <c r="L747" s="895" t="s">
        <v>4879</v>
      </c>
      <c r="M747" s="902">
        <v>44690</v>
      </c>
      <c r="N747" s="830">
        <v>109</v>
      </c>
      <c r="O747" s="830">
        <v>0</v>
      </c>
      <c r="P747" s="830">
        <v>20</v>
      </c>
      <c r="Q747" s="830">
        <v>0</v>
      </c>
      <c r="R747" s="903">
        <v>44739</v>
      </c>
      <c r="S747" s="903" t="s">
        <v>590</v>
      </c>
      <c r="T747" s="902" t="s">
        <v>95</v>
      </c>
      <c r="U747" s="895" t="s">
        <v>509</v>
      </c>
      <c r="V747" s="1859">
        <v>34807</v>
      </c>
      <c r="W747" s="830">
        <v>162</v>
      </c>
      <c r="X747" s="830">
        <v>0</v>
      </c>
      <c r="Y747" s="902"/>
      <c r="Z747" s="902"/>
      <c r="AA747" s="902"/>
      <c r="AB747" s="903"/>
      <c r="AC747" s="2006">
        <v>44799</v>
      </c>
      <c r="AD747" s="902" t="s">
        <v>590</v>
      </c>
      <c r="AE747" s="904"/>
      <c r="AF747" s="1973" t="s">
        <v>2093</v>
      </c>
    </row>
    <row r="748" spans="1:33" s="656" customFormat="1" ht="17.25" customHeight="1" x14ac:dyDescent="0.2">
      <c r="A748" s="1964" t="s">
        <v>4871</v>
      </c>
      <c r="B748" s="895">
        <v>60074</v>
      </c>
      <c r="C748" s="1933">
        <v>34808</v>
      </c>
      <c r="D748" s="895">
        <v>105</v>
      </c>
      <c r="E748" s="1935">
        <v>2</v>
      </c>
      <c r="F748" s="1981" t="s">
        <v>4880</v>
      </c>
      <c r="G748" s="929" t="s">
        <v>1073</v>
      </c>
      <c r="H748" s="1965">
        <v>44666</v>
      </c>
      <c r="I748" s="903">
        <v>44673</v>
      </c>
      <c r="J748" s="903">
        <v>44673</v>
      </c>
      <c r="K748" s="903">
        <v>44677</v>
      </c>
      <c r="L748" s="895" t="s">
        <v>4879</v>
      </c>
      <c r="M748" s="902">
        <v>44690</v>
      </c>
      <c r="N748" s="830">
        <v>157</v>
      </c>
      <c r="O748" s="830">
        <v>0</v>
      </c>
      <c r="P748" s="830">
        <v>16</v>
      </c>
      <c r="Q748" s="830">
        <v>0</v>
      </c>
      <c r="R748" s="903">
        <v>44739</v>
      </c>
      <c r="S748" s="903" t="s">
        <v>590</v>
      </c>
      <c r="T748" s="902" t="s">
        <v>95</v>
      </c>
      <c r="U748" s="895" t="s">
        <v>509</v>
      </c>
      <c r="V748" s="1859">
        <v>34808</v>
      </c>
      <c r="W748" s="830">
        <v>174</v>
      </c>
      <c r="X748" s="830">
        <v>0</v>
      </c>
      <c r="Y748" s="902"/>
      <c r="Z748" s="902"/>
      <c r="AA748" s="902"/>
      <c r="AB748" s="903"/>
      <c r="AC748" s="2006">
        <v>44799</v>
      </c>
      <c r="AD748" s="902" t="s">
        <v>590</v>
      </c>
      <c r="AE748" s="904"/>
      <c r="AF748" s="1973" t="s">
        <v>2093</v>
      </c>
    </row>
    <row r="749" spans="1:33" s="656" customFormat="1" ht="17.25" customHeight="1" x14ac:dyDescent="0.25">
      <c r="A749" s="1964" t="s">
        <v>4871</v>
      </c>
      <c r="B749" s="895">
        <v>60074</v>
      </c>
      <c r="C749" s="1933">
        <v>34816</v>
      </c>
      <c r="D749" s="895">
        <v>301</v>
      </c>
      <c r="E749" s="1935">
        <v>2</v>
      </c>
      <c r="F749" s="1981" t="s">
        <v>4881</v>
      </c>
      <c r="G749" s="929" t="s">
        <v>1075</v>
      </c>
      <c r="H749" s="1965">
        <v>44666</v>
      </c>
      <c r="I749" s="903">
        <v>44670</v>
      </c>
      <c r="J749" s="903">
        <v>44670</v>
      </c>
      <c r="K749" s="903">
        <v>44760</v>
      </c>
      <c r="L749" s="895" t="s">
        <v>4882</v>
      </c>
      <c r="M749" s="902">
        <v>44699</v>
      </c>
      <c r="N749" s="830">
        <v>213</v>
      </c>
      <c r="O749" s="830">
        <v>0</v>
      </c>
      <c r="P749" s="830">
        <v>35</v>
      </c>
      <c r="Q749" s="830">
        <v>0</v>
      </c>
      <c r="R749" s="903">
        <v>44760</v>
      </c>
      <c r="S749" s="903" t="s">
        <v>590</v>
      </c>
      <c r="T749" s="902" t="s">
        <v>95</v>
      </c>
      <c r="U749" s="895" t="s">
        <v>509</v>
      </c>
      <c r="V749" s="799">
        <v>34816</v>
      </c>
      <c r="W749" s="830">
        <v>191</v>
      </c>
      <c r="X749" s="830">
        <v>0</v>
      </c>
      <c r="Y749" s="902"/>
      <c r="Z749" s="902"/>
      <c r="AA749" s="902"/>
      <c r="AB749" s="903"/>
      <c r="AC749" s="2006">
        <v>44799</v>
      </c>
      <c r="AD749" s="902" t="s">
        <v>590</v>
      </c>
      <c r="AE749" s="904"/>
      <c r="AF749" s="1973" t="s">
        <v>2093</v>
      </c>
    </row>
    <row r="750" spans="1:33" s="656" customFormat="1" ht="17.25" customHeight="1" x14ac:dyDescent="0.2">
      <c r="A750" s="1964" t="s">
        <v>4871</v>
      </c>
      <c r="B750" s="895">
        <v>60074</v>
      </c>
      <c r="C750" s="1933">
        <v>34818</v>
      </c>
      <c r="D750" s="895">
        <v>303</v>
      </c>
      <c r="E750" s="1935">
        <v>3</v>
      </c>
      <c r="F750" s="1981" t="s">
        <v>4883</v>
      </c>
      <c r="G750" s="929" t="s">
        <v>1077</v>
      </c>
      <c r="H750" s="1965">
        <v>44666</v>
      </c>
      <c r="I750" s="903">
        <v>44673</v>
      </c>
      <c r="J750" s="903">
        <v>44673</v>
      </c>
      <c r="K750" s="903">
        <v>44677</v>
      </c>
      <c r="L750" s="895" t="s">
        <v>4879</v>
      </c>
      <c r="M750" s="902">
        <v>44697</v>
      </c>
      <c r="N750" s="830">
        <v>38</v>
      </c>
      <c r="O750" s="830">
        <v>0</v>
      </c>
      <c r="P750" s="830">
        <v>6</v>
      </c>
      <c r="Q750" s="830">
        <v>0</v>
      </c>
      <c r="R750" s="903">
        <v>44755</v>
      </c>
      <c r="S750" s="903" t="s">
        <v>590</v>
      </c>
      <c r="T750" s="902" t="s">
        <v>95</v>
      </c>
      <c r="U750" s="895" t="s">
        <v>509</v>
      </c>
      <c r="V750" s="1859">
        <v>34818</v>
      </c>
      <c r="W750" s="830">
        <v>57</v>
      </c>
      <c r="X750" s="830">
        <v>0</v>
      </c>
      <c r="Y750" s="902"/>
      <c r="Z750" s="902"/>
      <c r="AA750" s="902"/>
      <c r="AB750" s="903"/>
      <c r="AC750" s="903">
        <v>44844</v>
      </c>
      <c r="AD750" s="902"/>
      <c r="AE750" s="904"/>
      <c r="AF750" s="1973" t="s">
        <v>4884</v>
      </c>
    </row>
    <row r="751" spans="1:33" s="656" customFormat="1" ht="17.25" customHeight="1" x14ac:dyDescent="0.25">
      <c r="A751" s="1964" t="s">
        <v>4871</v>
      </c>
      <c r="B751" s="895">
        <v>60074</v>
      </c>
      <c r="C751" s="1933">
        <v>34819</v>
      </c>
      <c r="D751" s="909">
        <v>304</v>
      </c>
      <c r="E751" s="1935">
        <v>3</v>
      </c>
      <c r="F751" s="1981" t="s">
        <v>4885</v>
      </c>
      <c r="G751" s="929" t="s">
        <v>1080</v>
      </c>
      <c r="H751" s="1965">
        <v>44652</v>
      </c>
      <c r="I751" s="903">
        <v>44694</v>
      </c>
      <c r="J751" s="903">
        <v>44705</v>
      </c>
      <c r="K751" s="903">
        <v>44705</v>
      </c>
      <c r="L751" s="895" t="s">
        <v>4886</v>
      </c>
      <c r="M751" s="902">
        <v>44708</v>
      </c>
      <c r="N751" s="830">
        <v>297</v>
      </c>
      <c r="O751" s="830">
        <v>0</v>
      </c>
      <c r="P751" s="830">
        <v>132</v>
      </c>
      <c r="Q751" s="830">
        <v>0</v>
      </c>
      <c r="R751" s="903">
        <v>44767</v>
      </c>
      <c r="S751" s="903" t="s">
        <v>590</v>
      </c>
      <c r="T751" s="902" t="s">
        <v>95</v>
      </c>
      <c r="U751" s="895" t="s">
        <v>509</v>
      </c>
      <c r="V751" s="653">
        <v>34819</v>
      </c>
      <c r="W751" s="830">
        <v>412</v>
      </c>
      <c r="X751" s="830">
        <v>0</v>
      </c>
      <c r="Y751" s="902">
        <v>44795</v>
      </c>
      <c r="Z751" s="902">
        <v>44798</v>
      </c>
      <c r="AA751" s="902">
        <v>44813</v>
      </c>
      <c r="AB751" s="903">
        <v>44820</v>
      </c>
      <c r="AC751" s="903">
        <v>44844</v>
      </c>
      <c r="AD751" s="902"/>
      <c r="AE751" s="904"/>
      <c r="AF751" s="1973" t="s">
        <v>4884</v>
      </c>
    </row>
    <row r="752" spans="1:33" s="656" customFormat="1" ht="17.25" customHeight="1" x14ac:dyDescent="0.25">
      <c r="A752" s="1964" t="s">
        <v>4871</v>
      </c>
      <c r="B752" s="895">
        <v>60074</v>
      </c>
      <c r="C752" s="1933">
        <v>34820</v>
      </c>
      <c r="D752" s="909">
        <v>305</v>
      </c>
      <c r="E752" s="1935">
        <v>3</v>
      </c>
      <c r="F752" s="1981" t="s">
        <v>4887</v>
      </c>
      <c r="G752" s="929" t="s">
        <v>1082</v>
      </c>
      <c r="H752" s="1965">
        <v>44652</v>
      </c>
      <c r="I752" s="903">
        <v>44694</v>
      </c>
      <c r="J752" s="903">
        <v>44705</v>
      </c>
      <c r="K752" s="903">
        <v>44705</v>
      </c>
      <c r="L752" s="895" t="s">
        <v>4886</v>
      </c>
      <c r="M752" s="902">
        <v>44708</v>
      </c>
      <c r="N752" s="830">
        <v>277</v>
      </c>
      <c r="O752" s="830">
        <v>0</v>
      </c>
      <c r="P752" s="830">
        <v>116</v>
      </c>
      <c r="Q752" s="830">
        <v>0</v>
      </c>
      <c r="R752" s="903">
        <v>44774</v>
      </c>
      <c r="S752" s="903" t="s">
        <v>154</v>
      </c>
      <c r="T752" s="902" t="s">
        <v>95</v>
      </c>
      <c r="U752" s="895" t="s">
        <v>509</v>
      </c>
      <c r="V752" s="653">
        <v>34820</v>
      </c>
      <c r="W752" s="830">
        <v>398</v>
      </c>
      <c r="X752" s="830">
        <v>0</v>
      </c>
      <c r="Y752" s="902">
        <v>44802</v>
      </c>
      <c r="Z752" s="902">
        <v>44805</v>
      </c>
      <c r="AA752" s="902">
        <v>44813</v>
      </c>
      <c r="AB752" s="903">
        <v>44820</v>
      </c>
      <c r="AC752" s="903">
        <v>44844</v>
      </c>
      <c r="AD752" s="902"/>
      <c r="AE752" s="904"/>
      <c r="AF752" s="1973" t="s">
        <v>4884</v>
      </c>
    </row>
    <row r="753" spans="1:32" s="656" customFormat="1" ht="17.25" customHeight="1" x14ac:dyDescent="0.25">
      <c r="A753" s="1964" t="s">
        <v>4871</v>
      </c>
      <c r="B753" s="895">
        <v>60074</v>
      </c>
      <c r="C753" s="763">
        <v>34821</v>
      </c>
      <c r="D753" s="909">
        <v>306</v>
      </c>
      <c r="E753" s="1935">
        <v>3</v>
      </c>
      <c r="F753" s="1981" t="s">
        <v>4888</v>
      </c>
      <c r="G753" s="929" t="s">
        <v>1084</v>
      </c>
      <c r="H753" s="1965">
        <v>44652</v>
      </c>
      <c r="I753" s="903">
        <v>44694</v>
      </c>
      <c r="J753" s="903">
        <v>44705</v>
      </c>
      <c r="K753" s="903">
        <v>44705</v>
      </c>
      <c r="L753" s="895" t="s">
        <v>4886</v>
      </c>
      <c r="M753" s="902">
        <v>44708</v>
      </c>
      <c r="N753" s="830">
        <v>247</v>
      </c>
      <c r="O753" s="830">
        <v>0</v>
      </c>
      <c r="P753" s="830">
        <v>107</v>
      </c>
      <c r="Q753" s="830">
        <v>0</v>
      </c>
      <c r="R753" s="903">
        <v>44781</v>
      </c>
      <c r="S753" s="903" t="s">
        <v>590</v>
      </c>
      <c r="T753" s="902" t="s">
        <v>95</v>
      </c>
      <c r="U753" s="895" t="s">
        <v>509</v>
      </c>
      <c r="V753" s="653">
        <v>34821</v>
      </c>
      <c r="W753" s="830">
        <v>383</v>
      </c>
      <c r="X753" s="830">
        <v>0</v>
      </c>
      <c r="Y753" s="902">
        <v>44809</v>
      </c>
      <c r="Z753" s="902">
        <v>44813</v>
      </c>
      <c r="AA753" s="902">
        <v>44813</v>
      </c>
      <c r="AB753" s="903">
        <v>44820</v>
      </c>
      <c r="AC753" s="903">
        <v>44844</v>
      </c>
      <c r="AD753" s="902"/>
      <c r="AE753" s="904"/>
      <c r="AF753" s="1973" t="s">
        <v>4884</v>
      </c>
    </row>
    <row r="754" spans="1:32" s="656" customFormat="1" ht="17.25" customHeight="1" x14ac:dyDescent="0.2">
      <c r="A754" s="1964" t="s">
        <v>4871</v>
      </c>
      <c r="B754" s="895">
        <v>60074</v>
      </c>
      <c r="C754" s="1933">
        <v>34822</v>
      </c>
      <c r="D754" s="895">
        <v>307</v>
      </c>
      <c r="E754" s="1935">
        <v>3</v>
      </c>
      <c r="F754" s="1981" t="s">
        <v>4889</v>
      </c>
      <c r="G754" s="929" t="s">
        <v>208</v>
      </c>
      <c r="H754" s="1965">
        <v>44673</v>
      </c>
      <c r="I754" s="903">
        <v>44669</v>
      </c>
      <c r="J754" s="903">
        <v>44669</v>
      </c>
      <c r="K754" s="903">
        <v>44681</v>
      </c>
      <c r="L754" s="895" t="s">
        <v>4877</v>
      </c>
      <c r="M754" s="902">
        <v>44712</v>
      </c>
      <c r="N754" s="830">
        <v>41</v>
      </c>
      <c r="O754" s="830">
        <v>0</v>
      </c>
      <c r="P754" s="830">
        <v>2</v>
      </c>
      <c r="Q754" s="830">
        <v>0</v>
      </c>
      <c r="R754" s="903">
        <v>44757</v>
      </c>
      <c r="S754" s="903" t="s">
        <v>590</v>
      </c>
      <c r="T754" s="902" t="s">
        <v>95</v>
      </c>
      <c r="U754" s="895" t="s">
        <v>509</v>
      </c>
      <c r="V754" s="1859">
        <v>34822</v>
      </c>
      <c r="W754" s="830">
        <v>70</v>
      </c>
      <c r="X754" s="830">
        <v>0</v>
      </c>
      <c r="Y754" s="902"/>
      <c r="Z754" s="902"/>
      <c r="AA754" s="902">
        <v>44813</v>
      </c>
      <c r="AB754" s="903">
        <v>44820</v>
      </c>
      <c r="AC754" s="903">
        <v>44844</v>
      </c>
      <c r="AD754" s="902" t="s">
        <v>590</v>
      </c>
      <c r="AE754" s="904"/>
      <c r="AF754" s="1973" t="s">
        <v>4884</v>
      </c>
    </row>
    <row r="755" spans="1:32" s="656" customFormat="1" ht="17.25" customHeight="1" x14ac:dyDescent="0.2">
      <c r="A755" s="1964" t="s">
        <v>4871</v>
      </c>
      <c r="B755" s="895">
        <v>60074</v>
      </c>
      <c r="C755" s="1933">
        <v>34823</v>
      </c>
      <c r="D755" s="895">
        <v>308</v>
      </c>
      <c r="E755" s="1935">
        <v>3</v>
      </c>
      <c r="F755" s="1981" t="s">
        <v>4890</v>
      </c>
      <c r="G755" s="929" t="s">
        <v>208</v>
      </c>
      <c r="H755" s="1965">
        <v>44673</v>
      </c>
      <c r="I755" s="903">
        <v>44669</v>
      </c>
      <c r="J755" s="903">
        <v>44669</v>
      </c>
      <c r="K755" s="903">
        <v>44681</v>
      </c>
      <c r="L755" s="895" t="s">
        <v>4877</v>
      </c>
      <c r="M755" s="902">
        <v>44712</v>
      </c>
      <c r="N755" s="830">
        <v>41</v>
      </c>
      <c r="O755" s="830">
        <v>0</v>
      </c>
      <c r="P755" s="830">
        <v>2</v>
      </c>
      <c r="Q755" s="830">
        <v>0</v>
      </c>
      <c r="R755" s="903">
        <v>44757</v>
      </c>
      <c r="S755" s="903" t="s">
        <v>590</v>
      </c>
      <c r="T755" s="902" t="s">
        <v>95</v>
      </c>
      <c r="U755" s="895" t="s">
        <v>509</v>
      </c>
      <c r="V755" s="1859">
        <v>34823</v>
      </c>
      <c r="W755" s="830">
        <v>70</v>
      </c>
      <c r="X755" s="830">
        <v>0</v>
      </c>
      <c r="Y755" s="902"/>
      <c r="Z755" s="902"/>
      <c r="AA755" s="902">
        <v>44813</v>
      </c>
      <c r="AB755" s="903">
        <v>44820</v>
      </c>
      <c r="AC755" s="903">
        <v>44844</v>
      </c>
      <c r="AD755" s="902" t="s">
        <v>590</v>
      </c>
      <c r="AE755" s="904"/>
      <c r="AF755" s="1973" t="s">
        <v>4884</v>
      </c>
    </row>
    <row r="756" spans="1:32" s="656" customFormat="1" ht="17.25" customHeight="1" x14ac:dyDescent="0.2">
      <c r="A756" s="1964" t="s">
        <v>4871</v>
      </c>
      <c r="B756" s="895">
        <v>60074</v>
      </c>
      <c r="C756" s="1933">
        <v>34824</v>
      </c>
      <c r="D756" s="895">
        <v>309</v>
      </c>
      <c r="E756" s="1935">
        <v>3</v>
      </c>
      <c r="F756" s="1981" t="s">
        <v>4891</v>
      </c>
      <c r="G756" s="929" t="s">
        <v>208</v>
      </c>
      <c r="H756" s="1965">
        <v>44673</v>
      </c>
      <c r="I756" s="903">
        <v>44669</v>
      </c>
      <c r="J756" s="903">
        <v>44669</v>
      </c>
      <c r="K756" s="903">
        <v>44681</v>
      </c>
      <c r="L756" s="895" t="s">
        <v>4877</v>
      </c>
      <c r="M756" s="902">
        <v>44712</v>
      </c>
      <c r="N756" s="830">
        <v>41</v>
      </c>
      <c r="O756" s="830">
        <v>0</v>
      </c>
      <c r="P756" s="830">
        <v>2</v>
      </c>
      <c r="Q756" s="830">
        <v>0</v>
      </c>
      <c r="R756" s="903">
        <v>44757</v>
      </c>
      <c r="S756" s="903" t="s">
        <v>590</v>
      </c>
      <c r="T756" s="902" t="s">
        <v>95</v>
      </c>
      <c r="U756" s="895" t="s">
        <v>509</v>
      </c>
      <c r="V756" s="1859">
        <v>34824</v>
      </c>
      <c r="W756" s="830">
        <v>70</v>
      </c>
      <c r="X756" s="830">
        <v>0</v>
      </c>
      <c r="Y756" s="902"/>
      <c r="Z756" s="902"/>
      <c r="AA756" s="902">
        <v>44813</v>
      </c>
      <c r="AB756" s="903">
        <v>44820</v>
      </c>
      <c r="AC756" s="903">
        <v>44844</v>
      </c>
      <c r="AD756" s="902" t="s">
        <v>590</v>
      </c>
      <c r="AE756" s="904"/>
      <c r="AF756" s="1973" t="s">
        <v>4884</v>
      </c>
    </row>
    <row r="757" spans="1:32" s="656" customFormat="1" ht="17.25" customHeight="1" x14ac:dyDescent="0.2">
      <c r="A757" s="1964" t="s">
        <v>4871</v>
      </c>
      <c r="B757" s="895">
        <v>60074</v>
      </c>
      <c r="C757" s="1933">
        <v>34830</v>
      </c>
      <c r="D757" s="895">
        <v>320</v>
      </c>
      <c r="E757" s="1935">
        <v>4</v>
      </c>
      <c r="F757" s="1981" t="s">
        <v>4892</v>
      </c>
      <c r="G757" s="929" t="s">
        <v>208</v>
      </c>
      <c r="H757" s="1965">
        <v>44696</v>
      </c>
      <c r="I757" s="903">
        <v>44669</v>
      </c>
      <c r="J757" s="903">
        <v>44669</v>
      </c>
      <c r="K757" s="903">
        <v>44681</v>
      </c>
      <c r="L757" s="895" t="s">
        <v>4877</v>
      </c>
      <c r="M757" s="902">
        <v>44718</v>
      </c>
      <c r="N757" s="830">
        <v>47</v>
      </c>
      <c r="O757" s="830">
        <v>0</v>
      </c>
      <c r="P757" s="830">
        <v>12</v>
      </c>
      <c r="Q757" s="830">
        <v>0</v>
      </c>
      <c r="R757" s="903">
        <v>44767</v>
      </c>
      <c r="S757" s="903" t="s">
        <v>590</v>
      </c>
      <c r="T757" s="902" t="s">
        <v>95</v>
      </c>
      <c r="U757" s="895" t="s">
        <v>509</v>
      </c>
      <c r="V757" s="1859">
        <v>34830</v>
      </c>
      <c r="W757" s="830">
        <v>82</v>
      </c>
      <c r="X757" s="830">
        <v>0</v>
      </c>
      <c r="Y757" s="902"/>
      <c r="Z757" s="902"/>
      <c r="AA757" s="902"/>
      <c r="AB757" s="903"/>
      <c r="AC757" s="903">
        <v>44788</v>
      </c>
      <c r="AD757" s="902" t="s">
        <v>590</v>
      </c>
      <c r="AE757" s="904"/>
      <c r="AF757" s="1973" t="s">
        <v>2093</v>
      </c>
    </row>
    <row r="758" spans="1:32" s="656" customFormat="1" ht="17.25" customHeight="1" x14ac:dyDescent="0.2">
      <c r="A758" s="1964" t="s">
        <v>4871</v>
      </c>
      <c r="B758" s="895">
        <v>60074</v>
      </c>
      <c r="C758" s="1933">
        <v>34831</v>
      </c>
      <c r="D758" s="895">
        <v>321</v>
      </c>
      <c r="E758" s="1935">
        <v>4</v>
      </c>
      <c r="F758" s="1981" t="s">
        <v>4893</v>
      </c>
      <c r="G758" s="929" t="s">
        <v>62</v>
      </c>
      <c r="H758" s="1965">
        <v>44696</v>
      </c>
      <c r="I758" s="903">
        <v>44669</v>
      </c>
      <c r="J758" s="903">
        <v>44669</v>
      </c>
      <c r="K758" s="903">
        <v>44672</v>
      </c>
      <c r="L758" s="895" t="s">
        <v>4873</v>
      </c>
      <c r="M758" s="902">
        <v>44683</v>
      </c>
      <c r="N758" s="830">
        <v>67</v>
      </c>
      <c r="O758" s="830">
        <v>0</v>
      </c>
      <c r="P758" s="830">
        <v>37</v>
      </c>
      <c r="Q758" s="830">
        <v>0</v>
      </c>
      <c r="R758" s="903">
        <v>44761</v>
      </c>
      <c r="S758" s="903" t="s">
        <v>590</v>
      </c>
      <c r="T758" s="902" t="s">
        <v>95</v>
      </c>
      <c r="U758" s="895" t="s">
        <v>509</v>
      </c>
      <c r="V758" s="1859">
        <v>34831</v>
      </c>
      <c r="W758" s="830">
        <v>125</v>
      </c>
      <c r="X758" s="830">
        <v>0</v>
      </c>
      <c r="Y758" s="902"/>
      <c r="Z758" s="902"/>
      <c r="AA758" s="902"/>
      <c r="AB758" s="903"/>
      <c r="AC758" s="903">
        <v>44788</v>
      </c>
      <c r="AD758" s="902" t="s">
        <v>590</v>
      </c>
      <c r="AE758" s="904"/>
      <c r="AF758" s="1973" t="s">
        <v>2093</v>
      </c>
    </row>
    <row r="759" spans="1:32" s="656" customFormat="1" ht="17.25" customHeight="1" x14ac:dyDescent="0.2">
      <c r="A759" s="1964" t="s">
        <v>4871</v>
      </c>
      <c r="B759" s="895">
        <v>60074</v>
      </c>
      <c r="C759" s="1933">
        <v>34833</v>
      </c>
      <c r="D759" s="895">
        <v>323</v>
      </c>
      <c r="E759" s="1935">
        <v>4</v>
      </c>
      <c r="F759" s="1981" t="s">
        <v>4894</v>
      </c>
      <c r="G759" s="929" t="s">
        <v>62</v>
      </c>
      <c r="H759" s="1965">
        <v>44696</v>
      </c>
      <c r="I759" s="903">
        <v>44670</v>
      </c>
      <c r="J759" s="903">
        <v>44670</v>
      </c>
      <c r="K759" s="903">
        <v>44672</v>
      </c>
      <c r="L759" s="895" t="s">
        <v>4873</v>
      </c>
      <c r="M759" s="902">
        <v>44683</v>
      </c>
      <c r="N759" s="830">
        <v>58</v>
      </c>
      <c r="O759" s="830">
        <v>0</v>
      </c>
      <c r="P759" s="830">
        <v>30</v>
      </c>
      <c r="Q759" s="830">
        <v>0</v>
      </c>
      <c r="R759" s="903">
        <v>44764</v>
      </c>
      <c r="S759" s="903" t="s">
        <v>590</v>
      </c>
      <c r="T759" s="902" t="s">
        <v>95</v>
      </c>
      <c r="U759" s="895" t="s">
        <v>509</v>
      </c>
      <c r="V759" s="1859">
        <v>34833</v>
      </c>
      <c r="W759" s="830">
        <v>92</v>
      </c>
      <c r="X759" s="830">
        <v>0</v>
      </c>
      <c r="Y759" s="902"/>
      <c r="Z759" s="902"/>
      <c r="AA759" s="902"/>
      <c r="AB759" s="903"/>
      <c r="AC759" s="903">
        <v>44788</v>
      </c>
      <c r="AD759" s="902" t="s">
        <v>590</v>
      </c>
      <c r="AE759" s="904"/>
      <c r="AF759" s="1973" t="s">
        <v>2093</v>
      </c>
    </row>
    <row r="760" spans="1:32" s="656" customFormat="1" ht="17.25" customHeight="1" x14ac:dyDescent="0.2">
      <c r="A760" s="1964" t="s">
        <v>4871</v>
      </c>
      <c r="B760" s="895">
        <v>60074</v>
      </c>
      <c r="C760" s="1933">
        <v>34834</v>
      </c>
      <c r="D760" s="895">
        <v>324</v>
      </c>
      <c r="E760" s="1935">
        <v>4</v>
      </c>
      <c r="F760" s="1981" t="s">
        <v>4895</v>
      </c>
      <c r="G760" s="929" t="s">
        <v>208</v>
      </c>
      <c r="H760" s="1965">
        <v>44696</v>
      </c>
      <c r="I760" s="903">
        <v>44670</v>
      </c>
      <c r="J760" s="903">
        <v>44670</v>
      </c>
      <c r="K760" s="903">
        <v>44681</v>
      </c>
      <c r="L760" s="895" t="s">
        <v>4877</v>
      </c>
      <c r="M760" s="902">
        <v>44725</v>
      </c>
      <c r="N760" s="830">
        <v>40</v>
      </c>
      <c r="O760" s="830">
        <v>0</v>
      </c>
      <c r="P760" s="830">
        <v>12</v>
      </c>
      <c r="Q760" s="830">
        <v>0</v>
      </c>
      <c r="R760" s="903">
        <v>44771</v>
      </c>
      <c r="S760" s="903" t="s">
        <v>590</v>
      </c>
      <c r="T760" s="902" t="s">
        <v>95</v>
      </c>
      <c r="U760" s="895" t="s">
        <v>509</v>
      </c>
      <c r="V760" s="1859">
        <v>34834</v>
      </c>
      <c r="W760" s="830">
        <v>71</v>
      </c>
      <c r="X760" s="830">
        <v>0</v>
      </c>
      <c r="Y760" s="902"/>
      <c r="Z760" s="902"/>
      <c r="AA760" s="902"/>
      <c r="AB760" s="903"/>
      <c r="AC760" s="903">
        <v>44788</v>
      </c>
      <c r="AD760" s="902" t="s">
        <v>590</v>
      </c>
      <c r="AE760" s="904"/>
      <c r="AF760" s="1973" t="s">
        <v>2093</v>
      </c>
    </row>
    <row r="761" spans="1:32" s="656" customFormat="1" ht="17.25" customHeight="1" x14ac:dyDescent="0.25">
      <c r="A761" s="1964" t="s">
        <v>4871</v>
      </c>
      <c r="B761" s="895">
        <v>60074</v>
      </c>
      <c r="C761" s="1933">
        <v>34840</v>
      </c>
      <c r="D761" s="895">
        <v>408</v>
      </c>
      <c r="E761" s="1935">
        <v>5</v>
      </c>
      <c r="F761" s="1981" t="s">
        <v>4896</v>
      </c>
      <c r="G761" s="929" t="s">
        <v>432</v>
      </c>
      <c r="H761" s="1965">
        <v>44703</v>
      </c>
      <c r="I761" s="903">
        <v>44703</v>
      </c>
      <c r="J761" s="903">
        <v>44706</v>
      </c>
      <c r="K761" s="903">
        <v>44713</v>
      </c>
      <c r="L761" s="895" t="s">
        <v>4897</v>
      </c>
      <c r="M761" s="902">
        <v>44732</v>
      </c>
      <c r="N761" s="830">
        <v>35</v>
      </c>
      <c r="O761" s="830">
        <v>0</v>
      </c>
      <c r="P761" s="830">
        <v>6</v>
      </c>
      <c r="Q761" s="830">
        <v>0</v>
      </c>
      <c r="R761" s="903">
        <v>44784</v>
      </c>
      <c r="S761" s="903" t="s">
        <v>590</v>
      </c>
      <c r="T761" s="902" t="s">
        <v>95</v>
      </c>
      <c r="U761" s="895" t="s">
        <v>509</v>
      </c>
      <c r="V761" s="799">
        <v>34840</v>
      </c>
      <c r="W761" s="830">
        <v>58</v>
      </c>
      <c r="X761" s="830">
        <v>0</v>
      </c>
      <c r="Y761" s="902"/>
      <c r="Z761" s="902"/>
      <c r="AA761" s="902"/>
      <c r="AB761" s="903"/>
      <c r="AC761" s="903">
        <v>44813</v>
      </c>
      <c r="AD761" s="902" t="s">
        <v>590</v>
      </c>
      <c r="AE761" s="904"/>
      <c r="AF761" s="1973" t="s">
        <v>2093</v>
      </c>
    </row>
    <row r="762" spans="1:32" s="656" customFormat="1" ht="17.25" customHeight="1" x14ac:dyDescent="0.2">
      <c r="A762" s="1964" t="s">
        <v>4871</v>
      </c>
      <c r="B762" s="895">
        <v>60074</v>
      </c>
      <c r="C762" s="1933">
        <v>34841</v>
      </c>
      <c r="D762" s="895">
        <v>409</v>
      </c>
      <c r="E762" s="1935">
        <v>5</v>
      </c>
      <c r="F762" s="1981" t="s">
        <v>4898</v>
      </c>
      <c r="G762" s="929" t="s">
        <v>62</v>
      </c>
      <c r="H762" s="1965">
        <v>44703</v>
      </c>
      <c r="I762" s="903">
        <v>44670</v>
      </c>
      <c r="J762" s="903">
        <v>44670</v>
      </c>
      <c r="K762" s="903">
        <v>44672</v>
      </c>
      <c r="L762" s="895" t="s">
        <v>4873</v>
      </c>
      <c r="M762" s="902">
        <v>44683</v>
      </c>
      <c r="N762" s="830">
        <v>89</v>
      </c>
      <c r="O762" s="830">
        <v>0</v>
      </c>
      <c r="P762" s="830">
        <v>28</v>
      </c>
      <c r="Q762" s="830">
        <v>0</v>
      </c>
      <c r="R762" s="903">
        <v>44768</v>
      </c>
      <c r="S762" s="903" t="s">
        <v>590</v>
      </c>
      <c r="T762" s="902" t="s">
        <v>95</v>
      </c>
      <c r="U762" s="895" t="s">
        <v>509</v>
      </c>
      <c r="V762" s="1859">
        <v>34841</v>
      </c>
      <c r="W762" s="830">
        <v>108</v>
      </c>
      <c r="X762" s="830">
        <v>0</v>
      </c>
      <c r="Y762" s="902"/>
      <c r="Z762" s="902"/>
      <c r="AA762" s="902"/>
      <c r="AB762" s="903"/>
      <c r="AC762" s="903">
        <v>44813</v>
      </c>
      <c r="AD762" s="902" t="s">
        <v>590</v>
      </c>
      <c r="AE762" s="904"/>
      <c r="AF762" s="1973" t="s">
        <v>2093</v>
      </c>
    </row>
    <row r="763" spans="1:32" s="656" customFormat="1" ht="17.25" customHeight="1" x14ac:dyDescent="0.2">
      <c r="A763" s="1964" t="s">
        <v>4871</v>
      </c>
      <c r="B763" s="895">
        <v>60074</v>
      </c>
      <c r="C763" s="1933">
        <v>34842</v>
      </c>
      <c r="D763" s="895">
        <v>410</v>
      </c>
      <c r="E763" s="1935">
        <v>5</v>
      </c>
      <c r="F763" s="1981" t="s">
        <v>4899</v>
      </c>
      <c r="G763" s="929" t="s">
        <v>934</v>
      </c>
      <c r="H763" s="1965">
        <v>44703</v>
      </c>
      <c r="I763" s="903">
        <v>44673</v>
      </c>
      <c r="J763" s="903">
        <v>44673</v>
      </c>
      <c r="K763" s="903">
        <v>44677</v>
      </c>
      <c r="L763" s="895" t="s">
        <v>4879</v>
      </c>
      <c r="M763" s="902">
        <v>44739</v>
      </c>
      <c r="N763" s="830">
        <v>151</v>
      </c>
      <c r="O763" s="830">
        <v>0</v>
      </c>
      <c r="P763" s="830">
        <v>10</v>
      </c>
      <c r="Q763" s="830">
        <v>0</v>
      </c>
      <c r="R763" s="903">
        <v>44783</v>
      </c>
      <c r="S763" s="903" t="s">
        <v>590</v>
      </c>
      <c r="T763" s="902" t="s">
        <v>95</v>
      </c>
      <c r="U763" s="895" t="s">
        <v>509</v>
      </c>
      <c r="V763" s="1859">
        <v>34842</v>
      </c>
      <c r="W763" s="830">
        <v>72</v>
      </c>
      <c r="X763" s="830">
        <v>0</v>
      </c>
      <c r="Y763" s="902"/>
      <c r="Z763" s="902"/>
      <c r="AA763" s="902"/>
      <c r="AB763" s="903"/>
      <c r="AC763" s="903">
        <v>44813</v>
      </c>
      <c r="AD763" s="902" t="s">
        <v>590</v>
      </c>
      <c r="AE763" s="904"/>
      <c r="AF763" s="1973" t="s">
        <v>2093</v>
      </c>
    </row>
    <row r="764" spans="1:32" s="656" customFormat="1" ht="17.25" customHeight="1" x14ac:dyDescent="0.2">
      <c r="A764" s="1964" t="s">
        <v>4871</v>
      </c>
      <c r="B764" s="895">
        <v>60074</v>
      </c>
      <c r="C764" s="1933">
        <v>34843</v>
      </c>
      <c r="D764" s="895">
        <v>411</v>
      </c>
      <c r="E764" s="1935">
        <v>5</v>
      </c>
      <c r="F764" s="1981" t="s">
        <v>4900</v>
      </c>
      <c r="G764" s="929" t="s">
        <v>1110</v>
      </c>
      <c r="H764" s="1965">
        <v>44727</v>
      </c>
      <c r="I764" s="903">
        <v>44650</v>
      </c>
      <c r="J764" s="903">
        <v>44650</v>
      </c>
      <c r="K764" s="903">
        <v>44664</v>
      </c>
      <c r="L764" s="895" t="s">
        <v>4445</v>
      </c>
      <c r="M764" s="902">
        <v>44676</v>
      </c>
      <c r="N764" s="830">
        <v>135</v>
      </c>
      <c r="O764" s="830">
        <v>0</v>
      </c>
      <c r="P764" s="830">
        <v>82</v>
      </c>
      <c r="Q764" s="830">
        <v>0</v>
      </c>
      <c r="R764" s="903">
        <v>44764</v>
      </c>
      <c r="S764" s="903" t="s">
        <v>590</v>
      </c>
      <c r="T764" s="902" t="s">
        <v>95</v>
      </c>
      <c r="U764" s="895" t="s">
        <v>509</v>
      </c>
      <c r="V764" s="1859">
        <v>34843</v>
      </c>
      <c r="W764" s="830">
        <v>167</v>
      </c>
      <c r="X764" s="830">
        <v>0</v>
      </c>
      <c r="Y764" s="902"/>
      <c r="Z764" s="902"/>
      <c r="AA764" s="902"/>
      <c r="AB764" s="903"/>
      <c r="AC764" s="903">
        <v>44813</v>
      </c>
      <c r="AD764" s="902" t="s">
        <v>590</v>
      </c>
      <c r="AE764" s="904"/>
      <c r="AF764" s="1973" t="s">
        <v>2093</v>
      </c>
    </row>
    <row r="765" spans="1:32" s="656" customFormat="1" ht="17.25" customHeight="1" x14ac:dyDescent="0.2">
      <c r="A765" s="1964" t="s">
        <v>4871</v>
      </c>
      <c r="B765" s="895">
        <v>60074</v>
      </c>
      <c r="C765" s="1933">
        <v>34829</v>
      </c>
      <c r="D765" s="895">
        <v>314</v>
      </c>
      <c r="E765" s="1935">
        <v>6</v>
      </c>
      <c r="F765" s="1981" t="s">
        <v>4901</v>
      </c>
      <c r="G765" s="929" t="s">
        <v>289</v>
      </c>
      <c r="H765" s="1965">
        <v>44696</v>
      </c>
      <c r="I765" s="903">
        <v>44669</v>
      </c>
      <c r="J765" s="903">
        <v>44669</v>
      </c>
      <c r="K765" s="903">
        <v>44681</v>
      </c>
      <c r="L765" s="895" t="s">
        <v>4877</v>
      </c>
      <c r="M765" s="902">
        <v>44718</v>
      </c>
      <c r="N765" s="830">
        <v>41</v>
      </c>
      <c r="O765" s="830">
        <v>0</v>
      </c>
      <c r="P765" s="830">
        <v>7</v>
      </c>
      <c r="Q765" s="830">
        <v>0</v>
      </c>
      <c r="R765" s="903">
        <v>44764</v>
      </c>
      <c r="S765" s="903" t="s">
        <v>590</v>
      </c>
      <c r="T765" s="902" t="s">
        <v>95</v>
      </c>
      <c r="U765" s="895" t="s">
        <v>509</v>
      </c>
      <c r="V765" s="1859">
        <v>34829</v>
      </c>
      <c r="W765" s="830">
        <v>67</v>
      </c>
      <c r="X765" s="830">
        <v>0</v>
      </c>
      <c r="Y765" s="902"/>
      <c r="Z765" s="902"/>
      <c r="AA765" s="902"/>
      <c r="AB765" s="903"/>
      <c r="AC765" s="903">
        <v>44830</v>
      </c>
      <c r="AD765" s="902"/>
      <c r="AE765" s="904"/>
      <c r="AF765" s="1973"/>
    </row>
    <row r="766" spans="1:32" s="656" customFormat="1" ht="17.25" customHeight="1" x14ac:dyDescent="0.2">
      <c r="A766" s="1964" t="s">
        <v>4871</v>
      </c>
      <c r="B766" s="895">
        <v>60074</v>
      </c>
      <c r="C766" s="1933">
        <v>34832</v>
      </c>
      <c r="D766" s="895">
        <v>322</v>
      </c>
      <c r="E766" s="1935">
        <v>6.6</v>
      </c>
      <c r="F766" s="1981" t="s">
        <v>4902</v>
      </c>
      <c r="G766" s="929" t="s">
        <v>1096</v>
      </c>
      <c r="H766" s="1965">
        <v>44696</v>
      </c>
      <c r="I766" s="903">
        <v>44669</v>
      </c>
      <c r="J766" s="903">
        <v>44669</v>
      </c>
      <c r="K766" s="903">
        <v>44681</v>
      </c>
      <c r="L766" s="895" t="s">
        <v>4877</v>
      </c>
      <c r="M766" s="902">
        <v>44725</v>
      </c>
      <c r="N766" s="830">
        <v>64</v>
      </c>
      <c r="O766" s="830">
        <v>0</v>
      </c>
      <c r="P766" s="830">
        <v>6</v>
      </c>
      <c r="Q766" s="830">
        <v>0</v>
      </c>
      <c r="R766" s="903">
        <v>44769</v>
      </c>
      <c r="S766" s="903" t="s">
        <v>590</v>
      </c>
      <c r="T766" s="902" t="s">
        <v>95</v>
      </c>
      <c r="U766" s="895" t="s">
        <v>509</v>
      </c>
      <c r="V766" s="1859">
        <v>34832</v>
      </c>
      <c r="W766" s="830">
        <v>85</v>
      </c>
      <c r="X766" s="830">
        <v>0</v>
      </c>
      <c r="Y766" s="902"/>
      <c r="Z766" s="902"/>
      <c r="AA766" s="902"/>
      <c r="AB766" s="903"/>
      <c r="AC766" s="903">
        <v>44830</v>
      </c>
      <c r="AD766" s="902"/>
      <c r="AE766" s="904"/>
      <c r="AF766" s="1973"/>
    </row>
    <row r="767" spans="1:32" s="656" customFormat="1" ht="17.25" customHeight="1" x14ac:dyDescent="0.2">
      <c r="A767" s="1964" t="s">
        <v>4871</v>
      </c>
      <c r="B767" s="895">
        <v>60074</v>
      </c>
      <c r="C767" s="1933">
        <v>34817</v>
      </c>
      <c r="D767" s="895">
        <v>302</v>
      </c>
      <c r="E767" s="1935">
        <v>6.5</v>
      </c>
      <c r="F767" s="1981" t="s">
        <v>4903</v>
      </c>
      <c r="G767" s="929" t="s">
        <v>1077</v>
      </c>
      <c r="H767" s="1965">
        <v>44666</v>
      </c>
      <c r="I767" s="903">
        <v>44669</v>
      </c>
      <c r="J767" s="903">
        <v>44669</v>
      </c>
      <c r="K767" s="903">
        <v>44677</v>
      </c>
      <c r="L767" s="895" t="s">
        <v>4879</v>
      </c>
      <c r="M767" s="902">
        <v>44697</v>
      </c>
      <c r="N767" s="830">
        <v>52</v>
      </c>
      <c r="O767" s="830">
        <v>0</v>
      </c>
      <c r="P767" s="830">
        <v>6</v>
      </c>
      <c r="Q767" s="830">
        <v>0</v>
      </c>
      <c r="R767" s="903">
        <v>44753</v>
      </c>
      <c r="S767" s="903" t="s">
        <v>590</v>
      </c>
      <c r="T767" s="902" t="s">
        <v>95</v>
      </c>
      <c r="U767" s="895" t="s">
        <v>509</v>
      </c>
      <c r="V767" s="1859">
        <v>34817</v>
      </c>
      <c r="W767" s="830">
        <v>61</v>
      </c>
      <c r="X767" s="830">
        <v>0</v>
      </c>
      <c r="Y767" s="902"/>
      <c r="Z767" s="902"/>
      <c r="AA767" s="902"/>
      <c r="AB767" s="903"/>
      <c r="AC767" s="903">
        <v>44830</v>
      </c>
      <c r="AD767" s="902"/>
      <c r="AE767" s="904"/>
      <c r="AF767" s="1973"/>
    </row>
    <row r="768" spans="1:32" s="656" customFormat="1" ht="17.25" customHeight="1" x14ac:dyDescent="0.2">
      <c r="A768" s="1964" t="s">
        <v>4871</v>
      </c>
      <c r="B768" s="895">
        <v>60074</v>
      </c>
      <c r="C768" s="1933">
        <v>34835</v>
      </c>
      <c r="D768" s="895">
        <v>325</v>
      </c>
      <c r="E768" s="1935">
        <v>6.1</v>
      </c>
      <c r="F768" s="1981" t="s">
        <v>4904</v>
      </c>
      <c r="G768" s="929" t="s">
        <v>208</v>
      </c>
      <c r="H768" s="1965">
        <v>44696</v>
      </c>
      <c r="I768" s="903">
        <v>44670</v>
      </c>
      <c r="J768" s="903">
        <v>44670</v>
      </c>
      <c r="K768" s="903">
        <v>44681</v>
      </c>
      <c r="L768" s="895" t="s">
        <v>4877</v>
      </c>
      <c r="M768" s="902">
        <v>44725</v>
      </c>
      <c r="N768" s="830">
        <v>47</v>
      </c>
      <c r="O768" s="830">
        <v>0</v>
      </c>
      <c r="P768" s="830">
        <v>12</v>
      </c>
      <c r="Q768" s="830">
        <v>0</v>
      </c>
      <c r="R768" s="903">
        <v>44774</v>
      </c>
      <c r="S768" s="903" t="s">
        <v>590</v>
      </c>
      <c r="T768" s="902" t="s">
        <v>95</v>
      </c>
      <c r="U768" s="895" t="s">
        <v>509</v>
      </c>
      <c r="V768" s="1859">
        <v>34835</v>
      </c>
      <c r="W768" s="830">
        <v>77</v>
      </c>
      <c r="X768" s="830">
        <v>0</v>
      </c>
      <c r="Y768" s="902"/>
      <c r="Z768" s="902"/>
      <c r="AA768" s="902"/>
      <c r="AB768" s="903"/>
      <c r="AC768" s="903">
        <v>44830</v>
      </c>
      <c r="AD768" s="902" t="s">
        <v>590</v>
      </c>
      <c r="AE768" s="904"/>
      <c r="AF768" s="1973" t="s">
        <v>2093</v>
      </c>
    </row>
    <row r="769" spans="1:33" s="656" customFormat="1" ht="17.25" customHeight="1" x14ac:dyDescent="0.2">
      <c r="A769" s="1964" t="s">
        <v>4871</v>
      </c>
      <c r="B769" s="895">
        <v>60074</v>
      </c>
      <c r="C769" s="1933">
        <v>34836</v>
      </c>
      <c r="D769" s="895">
        <v>326</v>
      </c>
      <c r="E769" s="1935">
        <v>6.2</v>
      </c>
      <c r="F769" s="1981" t="s">
        <v>4905</v>
      </c>
      <c r="G769" s="929" t="s">
        <v>208</v>
      </c>
      <c r="H769" s="1965">
        <v>44696</v>
      </c>
      <c r="I769" s="903">
        <v>44670</v>
      </c>
      <c r="J769" s="903">
        <v>44670</v>
      </c>
      <c r="K769" s="903">
        <v>44681</v>
      </c>
      <c r="L769" s="895" t="s">
        <v>4877</v>
      </c>
      <c r="M769" s="902">
        <v>44732</v>
      </c>
      <c r="N769" s="830">
        <v>40</v>
      </c>
      <c r="O769" s="830">
        <v>0</v>
      </c>
      <c r="P769" s="830">
        <v>12</v>
      </c>
      <c r="Q769" s="830">
        <v>0</v>
      </c>
      <c r="R769" s="903">
        <v>44776</v>
      </c>
      <c r="S769" s="903" t="s">
        <v>590</v>
      </c>
      <c r="T769" s="902" t="s">
        <v>95</v>
      </c>
      <c r="U769" s="895" t="s">
        <v>509</v>
      </c>
      <c r="V769" s="1859">
        <v>34836</v>
      </c>
      <c r="W769" s="830">
        <v>67</v>
      </c>
      <c r="X769" s="830">
        <v>0</v>
      </c>
      <c r="Y769" s="902"/>
      <c r="Z769" s="902"/>
      <c r="AA769" s="902"/>
      <c r="AB769" s="903"/>
      <c r="AC769" s="903">
        <v>44830</v>
      </c>
      <c r="AD769" s="902"/>
      <c r="AE769" s="904"/>
      <c r="AF769" s="1973"/>
    </row>
    <row r="770" spans="1:33" s="656" customFormat="1" ht="17.25" customHeight="1" x14ac:dyDescent="0.2">
      <c r="A770" s="1964" t="s">
        <v>4871</v>
      </c>
      <c r="B770" s="895">
        <v>60074</v>
      </c>
      <c r="C770" s="1933">
        <v>34838</v>
      </c>
      <c r="D770" s="895">
        <v>403</v>
      </c>
      <c r="E770" s="1935">
        <v>6.3</v>
      </c>
      <c r="F770" s="1981" t="s">
        <v>4906</v>
      </c>
      <c r="G770" s="929" t="s">
        <v>1104</v>
      </c>
      <c r="H770" s="1965">
        <v>44703</v>
      </c>
      <c r="I770" s="903">
        <v>44669</v>
      </c>
      <c r="J770" s="903">
        <v>44669</v>
      </c>
      <c r="K770" s="903">
        <v>44681</v>
      </c>
      <c r="L770" s="895" t="s">
        <v>4877</v>
      </c>
      <c r="M770" s="902">
        <v>44732</v>
      </c>
      <c r="N770" s="830">
        <v>27</v>
      </c>
      <c r="O770" s="830">
        <v>0</v>
      </c>
      <c r="P770" s="830">
        <v>6</v>
      </c>
      <c r="Q770" s="830">
        <v>0</v>
      </c>
      <c r="R770" s="903">
        <v>44778</v>
      </c>
      <c r="S770" s="903" t="s">
        <v>590</v>
      </c>
      <c r="T770" s="902" t="s">
        <v>95</v>
      </c>
      <c r="U770" s="895" t="s">
        <v>509</v>
      </c>
      <c r="V770" s="1859">
        <v>34838</v>
      </c>
      <c r="W770" s="830">
        <v>60</v>
      </c>
      <c r="X770" s="830">
        <v>0</v>
      </c>
      <c r="Y770" s="902"/>
      <c r="Z770" s="902"/>
      <c r="AA770" s="902"/>
      <c r="AB770" s="903"/>
      <c r="AC770" s="903">
        <v>44830</v>
      </c>
      <c r="AD770" s="902" t="s">
        <v>590</v>
      </c>
      <c r="AE770" s="904"/>
      <c r="AF770" s="1973" t="s">
        <v>2093</v>
      </c>
    </row>
    <row r="771" spans="1:33" s="656" customFormat="1" ht="17.25" customHeight="1" x14ac:dyDescent="0.2">
      <c r="A771" s="1964" t="s">
        <v>4871</v>
      </c>
      <c r="B771" s="895">
        <v>60074</v>
      </c>
      <c r="C771" s="1933">
        <v>34839</v>
      </c>
      <c r="D771" s="895">
        <v>405</v>
      </c>
      <c r="E771" s="1935">
        <v>6.4</v>
      </c>
      <c r="F771" s="1981" t="s">
        <v>4907</v>
      </c>
      <c r="G771" s="929" t="s">
        <v>426</v>
      </c>
      <c r="H771" s="1965">
        <v>44703</v>
      </c>
      <c r="I771" s="903">
        <v>44669</v>
      </c>
      <c r="J771" s="903">
        <v>44669</v>
      </c>
      <c r="K771" s="903">
        <v>44681</v>
      </c>
      <c r="L771" s="895" t="s">
        <v>4877</v>
      </c>
      <c r="M771" s="902">
        <v>44732</v>
      </c>
      <c r="N771" s="830">
        <v>50</v>
      </c>
      <c r="O771" s="830">
        <v>0</v>
      </c>
      <c r="P771" s="830">
        <v>13</v>
      </c>
      <c r="Q771" s="830">
        <v>0</v>
      </c>
      <c r="R771" s="903">
        <v>44781</v>
      </c>
      <c r="S771" s="903" t="s">
        <v>590</v>
      </c>
      <c r="T771" s="902" t="s">
        <v>95</v>
      </c>
      <c r="U771" s="895" t="s">
        <v>509</v>
      </c>
      <c r="V771" s="1859">
        <v>34839</v>
      </c>
      <c r="W771" s="830">
        <v>81</v>
      </c>
      <c r="X771" s="830">
        <v>0</v>
      </c>
      <c r="Y771" s="902"/>
      <c r="Z771" s="902"/>
      <c r="AA771" s="902"/>
      <c r="AB771" s="903"/>
      <c r="AC771" s="903">
        <v>44830</v>
      </c>
      <c r="AD771" s="902" t="s">
        <v>590</v>
      </c>
      <c r="AE771" s="904"/>
      <c r="AF771" s="1973" t="s">
        <v>2093</v>
      </c>
    </row>
    <row r="772" spans="1:33" s="656" customFormat="1" ht="17.25" customHeight="1" x14ac:dyDescent="0.2">
      <c r="A772" s="1964" t="s">
        <v>4871</v>
      </c>
      <c r="B772" s="895">
        <v>60074</v>
      </c>
      <c r="C772" s="1933">
        <v>34853</v>
      </c>
      <c r="D772" s="895">
        <v>601</v>
      </c>
      <c r="E772" s="1935"/>
      <c r="F772" s="1981" t="s">
        <v>4908</v>
      </c>
      <c r="G772" s="929" t="s">
        <v>74</v>
      </c>
      <c r="H772" s="1965"/>
      <c r="I772" s="903"/>
      <c r="J772" s="903"/>
      <c r="K772" s="903"/>
      <c r="L772" s="895"/>
      <c r="M772" s="902"/>
      <c r="N772" s="830"/>
      <c r="O772" s="830"/>
      <c r="P772" s="830"/>
      <c r="Q772" s="830"/>
      <c r="R772" s="903"/>
      <c r="S772" s="903"/>
      <c r="T772" s="902"/>
      <c r="U772" s="895"/>
      <c r="V772" s="1859"/>
      <c r="W772" s="830"/>
      <c r="X772" s="830"/>
      <c r="Y772" s="902"/>
      <c r="Z772" s="902"/>
      <c r="AA772" s="902"/>
      <c r="AB772" s="903"/>
      <c r="AC772" s="903"/>
      <c r="AD772" s="902"/>
      <c r="AE772" s="904"/>
      <c r="AF772" s="1973"/>
    </row>
    <row r="773" spans="1:33" s="656" customFormat="1" ht="17.25" customHeight="1" x14ac:dyDescent="0.2">
      <c r="A773" s="1964" t="s">
        <v>4871</v>
      </c>
      <c r="B773" s="895">
        <v>60074</v>
      </c>
      <c r="C773" s="1933">
        <v>34868</v>
      </c>
      <c r="D773" s="895">
        <v>602</v>
      </c>
      <c r="E773" s="1935"/>
      <c r="F773" s="1981" t="s">
        <v>4909</v>
      </c>
      <c r="G773" s="929" t="s">
        <v>77</v>
      </c>
      <c r="H773" s="1965"/>
      <c r="I773" s="903"/>
      <c r="J773" s="903"/>
      <c r="K773" s="903"/>
      <c r="L773" s="895"/>
      <c r="M773" s="902"/>
      <c r="N773" s="830"/>
      <c r="O773" s="830"/>
      <c r="P773" s="830"/>
      <c r="Q773" s="830"/>
      <c r="R773" s="903"/>
      <c r="S773" s="903"/>
      <c r="T773" s="902"/>
      <c r="U773" s="895"/>
      <c r="V773" s="1859"/>
      <c r="W773" s="830"/>
      <c r="X773" s="830"/>
      <c r="Y773" s="902"/>
      <c r="Z773" s="902"/>
      <c r="AA773" s="902"/>
      <c r="AB773" s="903"/>
      <c r="AC773" s="903"/>
      <c r="AD773" s="902"/>
      <c r="AE773" s="904"/>
      <c r="AF773" s="1973"/>
    </row>
    <row r="774" spans="1:33" s="656" customFormat="1" ht="17.25" customHeight="1" x14ac:dyDescent="0.2">
      <c r="A774" s="1964" t="s">
        <v>4871</v>
      </c>
      <c r="B774" s="895">
        <v>60074</v>
      </c>
      <c r="C774" s="1933">
        <v>34869</v>
      </c>
      <c r="D774" s="895">
        <v>603</v>
      </c>
      <c r="E774" s="1935"/>
      <c r="F774" s="1981" t="s">
        <v>4910</v>
      </c>
      <c r="G774" s="929" t="s">
        <v>377</v>
      </c>
      <c r="H774" s="1965"/>
      <c r="I774" s="903"/>
      <c r="J774" s="903"/>
      <c r="K774" s="903"/>
      <c r="L774" s="895"/>
      <c r="M774" s="902"/>
      <c r="N774" s="830"/>
      <c r="O774" s="830"/>
      <c r="P774" s="830"/>
      <c r="Q774" s="830"/>
      <c r="R774" s="903"/>
      <c r="S774" s="903"/>
      <c r="T774" s="902"/>
      <c r="U774" s="895"/>
      <c r="V774" s="1859"/>
      <c r="W774" s="830"/>
      <c r="X774" s="830"/>
      <c r="Y774" s="902"/>
      <c r="Z774" s="902"/>
      <c r="AA774" s="902"/>
      <c r="AB774" s="903"/>
      <c r="AC774" s="903"/>
      <c r="AD774" s="902"/>
      <c r="AE774" s="904"/>
      <c r="AF774" s="1973"/>
    </row>
    <row r="775" spans="1:33" s="656" customFormat="1" ht="17.25" customHeight="1" x14ac:dyDescent="0.2">
      <c r="A775" s="1964" t="s">
        <v>4871</v>
      </c>
      <c r="B775" s="895">
        <v>60074</v>
      </c>
      <c r="C775" s="1933">
        <v>34860</v>
      </c>
      <c r="D775" s="895">
        <v>604</v>
      </c>
      <c r="E775" s="1935"/>
      <c r="F775" s="1981" t="s">
        <v>450</v>
      </c>
      <c r="G775" s="929" t="s">
        <v>4911</v>
      </c>
      <c r="H775" s="1965"/>
      <c r="I775" s="903"/>
      <c r="J775" s="903"/>
      <c r="K775" s="903"/>
      <c r="L775" s="895"/>
      <c r="M775" s="902"/>
      <c r="N775" s="830"/>
      <c r="O775" s="830"/>
      <c r="P775" s="830"/>
      <c r="Q775" s="830"/>
      <c r="R775" s="903"/>
      <c r="S775" s="903"/>
      <c r="T775" s="902"/>
      <c r="U775" s="895"/>
      <c r="V775" s="1859"/>
      <c r="W775" s="830"/>
      <c r="X775" s="830"/>
      <c r="Y775" s="902"/>
      <c r="Z775" s="902"/>
      <c r="AA775" s="902"/>
      <c r="AB775" s="903"/>
      <c r="AC775" s="903"/>
      <c r="AD775" s="902"/>
      <c r="AE775" s="904"/>
      <c r="AF775" s="1973"/>
    </row>
    <row r="776" spans="1:33" s="656" customFormat="1" ht="17.25" customHeight="1" x14ac:dyDescent="0.2">
      <c r="A776" s="1964" t="s">
        <v>4871</v>
      </c>
      <c r="B776" s="895">
        <v>60074</v>
      </c>
      <c r="C776" s="1933">
        <v>34861</v>
      </c>
      <c r="D776" s="895">
        <v>605</v>
      </c>
      <c r="E776" s="1935"/>
      <c r="F776" s="1981" t="s">
        <v>452</v>
      </c>
      <c r="G776" s="929" t="s">
        <v>4912</v>
      </c>
      <c r="H776" s="1965"/>
      <c r="I776" s="903"/>
      <c r="J776" s="903"/>
      <c r="K776" s="903"/>
      <c r="L776" s="895"/>
      <c r="M776" s="902"/>
      <c r="N776" s="830"/>
      <c r="O776" s="830"/>
      <c r="P776" s="830"/>
      <c r="Q776" s="830"/>
      <c r="R776" s="903"/>
      <c r="S776" s="903"/>
      <c r="T776" s="902"/>
      <c r="U776" s="895"/>
      <c r="V776" s="1859"/>
      <c r="W776" s="830"/>
      <c r="X776" s="830"/>
      <c r="Y776" s="902"/>
      <c r="Z776" s="902"/>
      <c r="AA776" s="902"/>
      <c r="AB776" s="903"/>
      <c r="AC776" s="903"/>
      <c r="AD776" s="902"/>
      <c r="AE776" s="904"/>
      <c r="AF776" s="1973"/>
    </row>
    <row r="777" spans="1:33" x14ac:dyDescent="0.25">
      <c r="A777" s="1964" t="s">
        <v>4913</v>
      </c>
      <c r="B777" s="895">
        <v>60074</v>
      </c>
      <c r="C777" s="2118"/>
      <c r="D777" s="895"/>
      <c r="E777" s="1935"/>
      <c r="F777" s="1981"/>
      <c r="G777" s="929"/>
      <c r="H777" s="1965"/>
      <c r="I777" s="903"/>
      <c r="J777" s="903"/>
      <c r="K777" s="903"/>
      <c r="L777" s="895"/>
      <c r="M777" s="902"/>
      <c r="N777" s="910">
        <f>SUM(N743:N771)</f>
        <v>2593</v>
      </c>
      <c r="O777" s="910">
        <f>SUM(O743:O771)</f>
        <v>0</v>
      </c>
      <c r="P777" s="910">
        <f>SUM(P743:P771)</f>
        <v>819</v>
      </c>
      <c r="Q777" s="910">
        <f>SUM(Q743:Q771)</f>
        <v>0</v>
      </c>
      <c r="R777" s="903"/>
      <c r="S777" s="903"/>
      <c r="T777" s="902"/>
      <c r="U777" s="895"/>
      <c r="V777" s="1859"/>
      <c r="W777" s="910">
        <f>SUM(W743:W771)</f>
        <v>3649</v>
      </c>
      <c r="X777" s="910">
        <f>SUM(X743:X771)</f>
        <v>0</v>
      </c>
      <c r="Y777" s="902"/>
      <c r="Z777" s="902"/>
      <c r="AA777" s="902"/>
      <c r="AB777" s="903"/>
      <c r="AC777" s="903"/>
      <c r="AD777" s="902"/>
      <c r="AE777" s="904"/>
      <c r="AF777" s="1973"/>
      <c r="AG777" s="656"/>
    </row>
    <row r="778" spans="1:33" ht="18.75" customHeight="1" x14ac:dyDescent="0.25"/>
    <row r="779" spans="1:33" ht="18" customHeight="1" x14ac:dyDescent="0.25">
      <c r="A779" s="2007" t="s">
        <v>4914</v>
      </c>
      <c r="B779" s="895">
        <v>60135</v>
      </c>
      <c r="C779" s="1933">
        <v>35179</v>
      </c>
      <c r="D779" s="895">
        <v>101</v>
      </c>
      <c r="E779" s="1935"/>
      <c r="F779" s="1981" t="s">
        <v>4915</v>
      </c>
      <c r="G779" s="929" t="s">
        <v>4916</v>
      </c>
      <c r="H779" s="2008">
        <v>44785</v>
      </c>
      <c r="I779" s="903">
        <v>44785</v>
      </c>
      <c r="J779" s="903">
        <v>44718</v>
      </c>
      <c r="K779" s="903">
        <v>44756</v>
      </c>
      <c r="L779" s="895" t="s">
        <v>4917</v>
      </c>
      <c r="M779" s="902">
        <v>44762</v>
      </c>
      <c r="N779" s="830">
        <v>306</v>
      </c>
      <c r="O779" s="830">
        <v>0</v>
      </c>
      <c r="P779" s="830">
        <v>224</v>
      </c>
      <c r="Q779" s="830">
        <v>0</v>
      </c>
      <c r="R779" s="2009">
        <v>44820</v>
      </c>
      <c r="S779" s="1112" t="s">
        <v>95</v>
      </c>
      <c r="T779" s="1112" t="s">
        <v>95</v>
      </c>
      <c r="U779" s="895" t="s">
        <v>95</v>
      </c>
      <c r="V779" s="1814">
        <v>35179</v>
      </c>
      <c r="W779" s="830">
        <v>343</v>
      </c>
      <c r="X779" s="830">
        <v>0</v>
      </c>
      <c r="Y779" s="902"/>
      <c r="Z779" s="902"/>
      <c r="AA779" s="902"/>
      <c r="AB779" s="903"/>
      <c r="AC779" s="2010">
        <v>44852</v>
      </c>
      <c r="AD779" s="1112"/>
      <c r="AE779" s="904"/>
      <c r="AF779" s="895"/>
    </row>
    <row r="780" spans="1:33" ht="18" customHeight="1" x14ac:dyDescent="0.25">
      <c r="A780" s="2007" t="s">
        <v>4914</v>
      </c>
      <c r="B780" s="895">
        <v>60135</v>
      </c>
      <c r="C780" s="1933">
        <v>35180</v>
      </c>
      <c r="D780" s="895">
        <v>102</v>
      </c>
      <c r="E780" s="1935"/>
      <c r="F780" s="1981" t="s">
        <v>4918</v>
      </c>
      <c r="G780" s="929" t="s">
        <v>123</v>
      </c>
      <c r="H780" s="2008">
        <v>44785</v>
      </c>
      <c r="I780" s="903">
        <v>44785</v>
      </c>
      <c r="J780" s="903">
        <v>44718</v>
      </c>
      <c r="K780" s="903">
        <v>44755</v>
      </c>
      <c r="L780" s="895" t="s">
        <v>4919</v>
      </c>
      <c r="M780" s="902">
        <v>44774</v>
      </c>
      <c r="N780" s="830">
        <v>38</v>
      </c>
      <c r="O780" s="830">
        <v>0</v>
      </c>
      <c r="P780" s="830">
        <v>32</v>
      </c>
      <c r="Q780" s="830">
        <v>0</v>
      </c>
      <c r="R780" s="2009">
        <v>44827</v>
      </c>
      <c r="S780" s="1112" t="s">
        <v>95</v>
      </c>
      <c r="T780" s="1112" t="s">
        <v>95</v>
      </c>
      <c r="U780" s="895" t="s">
        <v>509</v>
      </c>
      <c r="V780" s="1814">
        <v>35180</v>
      </c>
      <c r="W780" s="830">
        <v>47</v>
      </c>
      <c r="X780" s="830">
        <v>0</v>
      </c>
      <c r="Y780" s="902"/>
      <c r="Z780" s="902"/>
      <c r="AA780" s="902"/>
      <c r="AB780" s="903"/>
      <c r="AC780" s="2010">
        <v>44852</v>
      </c>
      <c r="AD780" s="1112"/>
      <c r="AE780" s="904"/>
      <c r="AF780" s="895"/>
    </row>
    <row r="781" spans="1:33" ht="18" customHeight="1" x14ac:dyDescent="0.25">
      <c r="A781" s="2007" t="s">
        <v>4914</v>
      </c>
      <c r="B781" s="895">
        <v>60135</v>
      </c>
      <c r="C781" s="1933">
        <v>35181</v>
      </c>
      <c r="D781" s="895">
        <v>103</v>
      </c>
      <c r="E781" s="1935"/>
      <c r="F781" s="1981" t="s">
        <v>4920</v>
      </c>
      <c r="G781" s="929" t="s">
        <v>121</v>
      </c>
      <c r="H781" s="2008">
        <v>44785</v>
      </c>
      <c r="I781" s="903">
        <v>44785</v>
      </c>
      <c r="J781" s="903">
        <v>44718</v>
      </c>
      <c r="K781" s="903">
        <v>44755</v>
      </c>
      <c r="L781" s="895" t="s">
        <v>4919</v>
      </c>
      <c r="M781" s="902">
        <v>44774</v>
      </c>
      <c r="N781" s="830">
        <v>38</v>
      </c>
      <c r="O781" s="830">
        <v>0</v>
      </c>
      <c r="P781" s="830">
        <v>32</v>
      </c>
      <c r="Q781" s="830">
        <v>0</v>
      </c>
      <c r="R781" s="2009">
        <v>44827</v>
      </c>
      <c r="S781" s="1112" t="s">
        <v>95</v>
      </c>
      <c r="T781" s="1112" t="s">
        <v>95</v>
      </c>
      <c r="U781" s="895" t="s">
        <v>509</v>
      </c>
      <c r="V781" s="1814">
        <v>35181</v>
      </c>
      <c r="W781" s="830">
        <v>47</v>
      </c>
      <c r="X781" s="830">
        <v>0</v>
      </c>
      <c r="Y781" s="902"/>
      <c r="Z781" s="902"/>
      <c r="AA781" s="902"/>
      <c r="AB781" s="903"/>
      <c r="AC781" s="2010">
        <v>44852</v>
      </c>
      <c r="AD781" s="1112"/>
      <c r="AE781" s="904"/>
      <c r="AF781" s="895"/>
    </row>
    <row r="782" spans="1:33" ht="18" customHeight="1" x14ac:dyDescent="0.25">
      <c r="A782" s="2007" t="s">
        <v>4914</v>
      </c>
      <c r="B782" s="895">
        <v>60135</v>
      </c>
      <c r="C782" s="1933">
        <v>35182</v>
      </c>
      <c r="D782" s="895">
        <v>136</v>
      </c>
      <c r="E782" s="1935"/>
      <c r="F782" s="1981" t="s">
        <v>4921</v>
      </c>
      <c r="G782" s="929" t="s">
        <v>4922</v>
      </c>
      <c r="H782" s="2008">
        <v>44662</v>
      </c>
      <c r="I782" s="903">
        <v>44662</v>
      </c>
      <c r="J782" s="903">
        <v>44662</v>
      </c>
      <c r="K782" s="903">
        <v>44665</v>
      </c>
      <c r="L782" s="895" t="s">
        <v>4445</v>
      </c>
      <c r="M782" s="902"/>
      <c r="N782" s="830">
        <v>6</v>
      </c>
      <c r="O782" s="830">
        <v>0</v>
      </c>
      <c r="P782" s="830">
        <v>4</v>
      </c>
      <c r="Q782" s="830">
        <v>0</v>
      </c>
      <c r="R782" s="2009"/>
      <c r="S782" s="1112"/>
      <c r="T782" s="1112"/>
      <c r="U782" s="895"/>
      <c r="V782" s="1859">
        <v>35182</v>
      </c>
      <c r="W782" s="830">
        <v>0</v>
      </c>
      <c r="X782" s="830">
        <v>0</v>
      </c>
      <c r="Y782" s="902"/>
      <c r="Z782" s="902"/>
      <c r="AA782" s="902"/>
      <c r="AB782" s="903"/>
      <c r="AC782" s="2010">
        <v>44849</v>
      </c>
      <c r="AD782" s="1112"/>
      <c r="AE782" s="904"/>
      <c r="AF782" s="895"/>
    </row>
    <row r="783" spans="1:33" ht="18" customHeight="1" x14ac:dyDescent="0.25">
      <c r="A783" s="2007" t="s">
        <v>4914</v>
      </c>
      <c r="B783" s="895">
        <v>60135</v>
      </c>
      <c r="C783" s="2118">
        <v>35183</v>
      </c>
      <c r="D783" s="895">
        <v>141</v>
      </c>
      <c r="E783" s="1935"/>
      <c r="F783" s="1981" t="s">
        <v>4923</v>
      </c>
      <c r="G783" s="929" t="s">
        <v>4924</v>
      </c>
      <c r="H783" s="2008">
        <v>44659</v>
      </c>
      <c r="I783" s="903">
        <v>44659</v>
      </c>
      <c r="J783" s="903">
        <v>44659</v>
      </c>
      <c r="K783" s="903">
        <v>44665</v>
      </c>
      <c r="L783" s="895" t="s">
        <v>4445</v>
      </c>
      <c r="M783" s="902"/>
      <c r="N783" s="830">
        <v>0</v>
      </c>
      <c r="O783" s="830">
        <v>0</v>
      </c>
      <c r="P783" s="830">
        <v>0</v>
      </c>
      <c r="Q783" s="830">
        <v>0</v>
      </c>
      <c r="R783" s="2009"/>
      <c r="S783" s="1112"/>
      <c r="T783" s="1112"/>
      <c r="U783" s="895"/>
      <c r="V783" s="1859"/>
      <c r="W783" s="830">
        <v>0</v>
      </c>
      <c r="X783" s="830">
        <v>0</v>
      </c>
      <c r="Y783" s="902"/>
      <c r="Z783" s="902"/>
      <c r="AA783" s="902"/>
      <c r="AB783" s="903"/>
      <c r="AC783" s="2010">
        <v>44849</v>
      </c>
      <c r="AD783" s="1112"/>
      <c r="AE783" s="904"/>
      <c r="AF783" s="895"/>
    </row>
    <row r="784" spans="1:33" x14ac:dyDescent="0.25">
      <c r="A784" s="2007" t="s">
        <v>4914</v>
      </c>
      <c r="B784" s="895">
        <v>60135</v>
      </c>
      <c r="C784" s="2118">
        <v>35184</v>
      </c>
      <c r="D784" s="895">
        <v>151</v>
      </c>
      <c r="E784" s="1935"/>
      <c r="F784" s="1981" t="s">
        <v>4925</v>
      </c>
      <c r="G784" s="929" t="s">
        <v>2378</v>
      </c>
      <c r="H784" s="2008">
        <v>44658</v>
      </c>
      <c r="I784" s="903">
        <v>44658</v>
      </c>
      <c r="J784" s="903">
        <v>44658</v>
      </c>
      <c r="K784" s="903">
        <v>44665</v>
      </c>
      <c r="L784" s="895" t="s">
        <v>4445</v>
      </c>
      <c r="M784" s="902"/>
      <c r="N784" s="830">
        <v>0</v>
      </c>
      <c r="O784" s="830">
        <v>0</v>
      </c>
      <c r="P784" s="830">
        <v>0</v>
      </c>
      <c r="Q784" s="830">
        <v>0</v>
      </c>
      <c r="R784" s="2009"/>
      <c r="S784" s="1112"/>
      <c r="T784" s="1112"/>
      <c r="U784" s="895"/>
      <c r="V784" s="1859"/>
      <c r="W784" s="830">
        <v>0</v>
      </c>
      <c r="X784" s="830">
        <v>0</v>
      </c>
      <c r="Y784" s="902"/>
      <c r="Z784" s="902"/>
      <c r="AA784" s="902"/>
      <c r="AB784" s="903"/>
      <c r="AC784" s="2010">
        <v>44849</v>
      </c>
      <c r="AD784" s="1112"/>
      <c r="AE784" s="904"/>
      <c r="AF784" s="895"/>
    </row>
    <row r="785" spans="1:32" ht="28.5" x14ac:dyDescent="0.25">
      <c r="A785" s="2007" t="s">
        <v>4914</v>
      </c>
      <c r="B785" s="895">
        <v>60135</v>
      </c>
      <c r="C785" s="2118">
        <v>35185</v>
      </c>
      <c r="D785" s="895">
        <v>160</v>
      </c>
      <c r="E785" s="1935"/>
      <c r="F785" s="1981" t="s">
        <v>4926</v>
      </c>
      <c r="G785" s="1979" t="s">
        <v>4927</v>
      </c>
      <c r="H785" s="2008"/>
      <c r="I785" s="903"/>
      <c r="J785" s="903"/>
      <c r="K785" s="903"/>
      <c r="L785" s="895"/>
      <c r="M785" s="902"/>
      <c r="N785" s="830">
        <v>0</v>
      </c>
      <c r="O785" s="830">
        <v>0</v>
      </c>
      <c r="P785" s="830">
        <v>0</v>
      </c>
      <c r="Q785" s="830">
        <v>0</v>
      </c>
      <c r="R785" s="2009"/>
      <c r="S785" s="1112"/>
      <c r="T785" s="1112"/>
      <c r="U785" s="895"/>
      <c r="V785" s="1859"/>
      <c r="W785" s="830">
        <v>0</v>
      </c>
      <c r="X785" s="830">
        <v>0</v>
      </c>
      <c r="Y785" s="902"/>
      <c r="Z785" s="902"/>
      <c r="AA785" s="902"/>
      <c r="AB785" s="903"/>
      <c r="AC785" s="2010">
        <v>44849</v>
      </c>
      <c r="AD785" s="1112"/>
      <c r="AE785" s="904"/>
      <c r="AF785" s="895"/>
    </row>
    <row r="786" spans="1:32" ht="28.5" x14ac:dyDescent="0.25">
      <c r="A786" s="2007" t="s">
        <v>4914</v>
      </c>
      <c r="B786" s="895">
        <v>60135</v>
      </c>
      <c r="C786" s="2118">
        <v>35186</v>
      </c>
      <c r="D786" s="895">
        <v>162</v>
      </c>
      <c r="E786" s="1935"/>
      <c r="F786" s="1981" t="s">
        <v>4928</v>
      </c>
      <c r="G786" s="1979" t="s">
        <v>4927</v>
      </c>
      <c r="H786" s="2008"/>
      <c r="I786" s="903"/>
      <c r="J786" s="903"/>
      <c r="K786" s="903"/>
      <c r="L786" s="895"/>
      <c r="M786" s="902"/>
      <c r="N786" s="830">
        <v>0</v>
      </c>
      <c r="O786" s="830">
        <v>0</v>
      </c>
      <c r="P786" s="830">
        <v>0</v>
      </c>
      <c r="Q786" s="830">
        <v>0</v>
      </c>
      <c r="R786" s="2009"/>
      <c r="S786" s="1112"/>
      <c r="T786" s="1112"/>
      <c r="U786" s="895"/>
      <c r="V786" s="1859"/>
      <c r="W786" s="830">
        <v>0</v>
      </c>
      <c r="X786" s="830">
        <v>0</v>
      </c>
      <c r="Y786" s="902"/>
      <c r="Z786" s="902"/>
      <c r="AA786" s="902"/>
      <c r="AB786" s="903"/>
      <c r="AC786" s="2010">
        <v>44849</v>
      </c>
      <c r="AD786" s="1112"/>
      <c r="AE786" s="904"/>
      <c r="AF786" s="895"/>
    </row>
    <row r="787" spans="1:32" ht="28.5" x14ac:dyDescent="0.25">
      <c r="A787" s="2007" t="s">
        <v>4914</v>
      </c>
      <c r="B787" s="895">
        <v>60135</v>
      </c>
      <c r="C787" s="2118">
        <v>35187</v>
      </c>
      <c r="D787" s="895">
        <v>163</v>
      </c>
      <c r="E787" s="1935"/>
      <c r="F787" s="1981" t="s">
        <v>4929</v>
      </c>
      <c r="G787" s="1979" t="s">
        <v>4927</v>
      </c>
      <c r="H787" s="2008"/>
      <c r="I787" s="903"/>
      <c r="J787" s="903"/>
      <c r="K787" s="903"/>
      <c r="L787" s="895"/>
      <c r="M787" s="902"/>
      <c r="N787" s="830">
        <v>0</v>
      </c>
      <c r="O787" s="830">
        <v>0</v>
      </c>
      <c r="P787" s="830">
        <v>0</v>
      </c>
      <c r="Q787" s="830">
        <v>0</v>
      </c>
      <c r="R787" s="2009"/>
      <c r="S787" s="1112"/>
      <c r="T787" s="1112"/>
      <c r="U787" s="895"/>
      <c r="V787" s="1859"/>
      <c r="W787" s="830">
        <v>0</v>
      </c>
      <c r="X787" s="830">
        <v>0</v>
      </c>
      <c r="Y787" s="902"/>
      <c r="Z787" s="902"/>
      <c r="AA787" s="902"/>
      <c r="AB787" s="903"/>
      <c r="AC787" s="2010">
        <v>44849</v>
      </c>
      <c r="AD787" s="1112"/>
      <c r="AE787" s="904"/>
      <c r="AF787" s="895"/>
    </row>
    <row r="788" spans="1:32" ht="28.5" x14ac:dyDescent="0.25">
      <c r="A788" s="2007" t="s">
        <v>4914</v>
      </c>
      <c r="B788" s="895">
        <v>60135</v>
      </c>
      <c r="C788" s="2118">
        <v>35188</v>
      </c>
      <c r="D788" s="895">
        <v>164</v>
      </c>
      <c r="E788" s="1935"/>
      <c r="F788" s="1981" t="s">
        <v>4930</v>
      </c>
      <c r="G788" s="1979" t="s">
        <v>4927</v>
      </c>
      <c r="H788" s="2008"/>
      <c r="I788" s="903"/>
      <c r="J788" s="903"/>
      <c r="K788" s="903"/>
      <c r="L788" s="895"/>
      <c r="M788" s="902"/>
      <c r="N788" s="830">
        <v>0</v>
      </c>
      <c r="O788" s="830">
        <v>0</v>
      </c>
      <c r="P788" s="830">
        <v>0</v>
      </c>
      <c r="Q788" s="830">
        <v>0</v>
      </c>
      <c r="R788" s="2009"/>
      <c r="S788" s="1112"/>
      <c r="T788" s="1112"/>
      <c r="U788" s="895"/>
      <c r="V788" s="1859"/>
      <c r="W788" s="830">
        <v>0</v>
      </c>
      <c r="X788" s="830">
        <v>0</v>
      </c>
      <c r="Y788" s="902"/>
      <c r="Z788" s="902"/>
      <c r="AA788" s="902"/>
      <c r="AB788" s="903"/>
      <c r="AC788" s="2010">
        <v>44849</v>
      </c>
      <c r="AD788" s="1112"/>
      <c r="AE788" s="904"/>
      <c r="AF788" s="895"/>
    </row>
    <row r="789" spans="1:32" ht="28.5" x14ac:dyDescent="0.25">
      <c r="A789" s="2007" t="s">
        <v>4914</v>
      </c>
      <c r="B789" s="895">
        <v>60135</v>
      </c>
      <c r="C789" s="2118">
        <v>35189</v>
      </c>
      <c r="D789" s="895">
        <v>165</v>
      </c>
      <c r="E789" s="1935"/>
      <c r="F789" s="1981" t="s">
        <v>4931</v>
      </c>
      <c r="G789" s="1979" t="s">
        <v>4927</v>
      </c>
      <c r="H789" s="2008"/>
      <c r="I789" s="903"/>
      <c r="J789" s="903"/>
      <c r="K789" s="903"/>
      <c r="L789" s="895"/>
      <c r="M789" s="902"/>
      <c r="N789" s="830">
        <v>0</v>
      </c>
      <c r="O789" s="830">
        <v>0</v>
      </c>
      <c r="P789" s="830">
        <v>0</v>
      </c>
      <c r="Q789" s="830">
        <v>0</v>
      </c>
      <c r="R789" s="2009"/>
      <c r="S789" s="1112"/>
      <c r="T789" s="1112"/>
      <c r="U789" s="895"/>
      <c r="V789" s="1859"/>
      <c r="W789" s="830">
        <v>0</v>
      </c>
      <c r="X789" s="830">
        <v>0</v>
      </c>
      <c r="Y789" s="902"/>
      <c r="Z789" s="902"/>
      <c r="AA789" s="902"/>
      <c r="AB789" s="903"/>
      <c r="AC789" s="2010">
        <v>44849</v>
      </c>
      <c r="AD789" s="1112"/>
      <c r="AE789" s="904"/>
      <c r="AF789" s="895"/>
    </row>
    <row r="790" spans="1:32" ht="18" customHeight="1" x14ac:dyDescent="0.25">
      <c r="A790" s="2007" t="s">
        <v>4914</v>
      </c>
      <c r="B790" s="895">
        <v>60135</v>
      </c>
      <c r="C790" s="2118">
        <v>35190</v>
      </c>
      <c r="D790" s="895">
        <v>166</v>
      </c>
      <c r="E790" s="1935"/>
      <c r="F790" s="1981" t="s">
        <v>4932</v>
      </c>
      <c r="G790" s="1979" t="s">
        <v>4927</v>
      </c>
      <c r="H790" s="2008"/>
      <c r="I790" s="903"/>
      <c r="J790" s="903"/>
      <c r="K790" s="903"/>
      <c r="L790" s="895"/>
      <c r="M790" s="902"/>
      <c r="N790" s="830">
        <v>0</v>
      </c>
      <c r="O790" s="830">
        <v>0</v>
      </c>
      <c r="P790" s="830">
        <v>0</v>
      </c>
      <c r="Q790" s="830">
        <v>0</v>
      </c>
      <c r="R790" s="2009"/>
      <c r="S790" s="1112"/>
      <c r="T790" s="1112"/>
      <c r="U790" s="895"/>
      <c r="V790" s="1859"/>
      <c r="W790" s="830">
        <v>0</v>
      </c>
      <c r="X790" s="830">
        <v>0</v>
      </c>
      <c r="Y790" s="902"/>
      <c r="Z790" s="902"/>
      <c r="AA790" s="902"/>
      <c r="AB790" s="903"/>
      <c r="AC790" s="2010">
        <v>44849</v>
      </c>
      <c r="AD790" s="1112"/>
      <c r="AE790" s="904"/>
      <c r="AF790" s="895"/>
    </row>
    <row r="791" spans="1:32" x14ac:dyDescent="0.25">
      <c r="A791" s="1994" t="s">
        <v>4933</v>
      </c>
      <c r="B791" s="895">
        <v>60135</v>
      </c>
      <c r="C791" s="2118"/>
      <c r="D791" s="895"/>
      <c r="E791" s="1935"/>
      <c r="F791" s="1981"/>
      <c r="G791" s="929"/>
      <c r="H791" s="2008"/>
      <c r="I791" s="903"/>
      <c r="J791" s="903"/>
      <c r="K791" s="903"/>
      <c r="L791" s="895"/>
      <c r="M791" s="902"/>
      <c r="N791" s="910">
        <f>SUM(N779:N790)</f>
        <v>388</v>
      </c>
      <c r="O791" s="910">
        <f>SUM(O779:O790)</f>
        <v>0</v>
      </c>
      <c r="P791" s="910">
        <f>SUM(P779:P790)</f>
        <v>292</v>
      </c>
      <c r="Q791" s="910">
        <f>SUM(Q779:Q790)</f>
        <v>0</v>
      </c>
      <c r="R791" s="2009"/>
      <c r="S791" s="1112"/>
      <c r="T791" s="1112"/>
      <c r="U791" s="895"/>
      <c r="V791" s="1859"/>
      <c r="W791" s="910">
        <f>SUM(W779:W790)</f>
        <v>437</v>
      </c>
      <c r="X791" s="910">
        <f>SUM(X779:X790)</f>
        <v>0</v>
      </c>
      <c r="Y791" s="902"/>
      <c r="Z791" s="902"/>
      <c r="AA791" s="902"/>
      <c r="AB791" s="903"/>
      <c r="AC791" s="2010">
        <v>44849</v>
      </c>
      <c r="AD791" s="1112"/>
      <c r="AE791" s="904"/>
      <c r="AF791" s="1973"/>
    </row>
    <row r="795" spans="1:32" ht="17.25" customHeight="1" x14ac:dyDescent="0.25"/>
    <row r="796" spans="1:32" ht="17.25" customHeight="1" x14ac:dyDescent="0.25">
      <c r="A796" s="1996" t="s">
        <v>4934</v>
      </c>
      <c r="B796" s="895">
        <v>60982</v>
      </c>
      <c r="C796" s="1933">
        <v>35568</v>
      </c>
      <c r="D796" s="895">
        <v>101</v>
      </c>
      <c r="E796" s="1935"/>
      <c r="F796" s="1981" t="s">
        <v>4935</v>
      </c>
      <c r="G796" s="929" t="s">
        <v>4936</v>
      </c>
      <c r="H796" s="2008">
        <v>44750</v>
      </c>
      <c r="I796" s="903">
        <v>44750</v>
      </c>
      <c r="J796" s="903">
        <v>44753</v>
      </c>
      <c r="K796" s="903">
        <v>44760</v>
      </c>
      <c r="L796" s="895" t="s">
        <v>4937</v>
      </c>
      <c r="M796" s="902">
        <v>44763</v>
      </c>
      <c r="N796" s="830">
        <v>74</v>
      </c>
      <c r="O796" s="830">
        <v>0</v>
      </c>
      <c r="P796" s="830">
        <v>21</v>
      </c>
      <c r="Q796" s="830">
        <v>0</v>
      </c>
      <c r="R796" s="2009">
        <v>44802</v>
      </c>
      <c r="S796" s="1112" t="s">
        <v>95</v>
      </c>
      <c r="T796" s="1112" t="s">
        <v>95</v>
      </c>
      <c r="U796" s="895" t="s">
        <v>509</v>
      </c>
      <c r="V796" s="1814">
        <v>35568</v>
      </c>
      <c r="W796" s="830">
        <v>97</v>
      </c>
      <c r="X796" s="830">
        <v>4</v>
      </c>
      <c r="Y796" s="902"/>
      <c r="Z796" s="902"/>
      <c r="AA796" s="902">
        <v>44819</v>
      </c>
      <c r="AB796" s="903">
        <v>44827</v>
      </c>
      <c r="AC796" s="2010">
        <v>44886</v>
      </c>
      <c r="AD796" s="1112"/>
      <c r="AE796" s="904"/>
      <c r="AF796" s="1973" t="s">
        <v>4938</v>
      </c>
    </row>
    <row r="797" spans="1:32" ht="17.25" customHeight="1" x14ac:dyDescent="0.25">
      <c r="A797" s="1996" t="s">
        <v>4934</v>
      </c>
      <c r="B797" s="895">
        <v>60982</v>
      </c>
      <c r="C797" s="1933">
        <v>35569</v>
      </c>
      <c r="D797" s="895">
        <v>102</v>
      </c>
      <c r="E797" s="1935"/>
      <c r="F797" s="1981" t="s">
        <v>4939</v>
      </c>
      <c r="G797" s="929" t="s">
        <v>1104</v>
      </c>
      <c r="H797" s="2008">
        <v>44750</v>
      </c>
      <c r="I797" s="903">
        <v>44750</v>
      </c>
      <c r="J797" s="903">
        <v>44753</v>
      </c>
      <c r="K797" s="903">
        <v>44760</v>
      </c>
      <c r="L797" s="895" t="s">
        <v>4937</v>
      </c>
      <c r="M797" s="902">
        <v>44763</v>
      </c>
      <c r="N797" s="830">
        <v>30</v>
      </c>
      <c r="O797" s="830">
        <v>0</v>
      </c>
      <c r="P797" s="830">
        <v>9</v>
      </c>
      <c r="Q797" s="830">
        <v>0</v>
      </c>
      <c r="R797" s="2009">
        <v>44806</v>
      </c>
      <c r="S797" s="1112" t="s">
        <v>95</v>
      </c>
      <c r="T797" s="1112" t="s">
        <v>95</v>
      </c>
      <c r="U797" s="895" t="s">
        <v>509</v>
      </c>
      <c r="V797" s="1814">
        <v>35569</v>
      </c>
      <c r="W797" s="830">
        <v>54</v>
      </c>
      <c r="X797" s="830">
        <v>4</v>
      </c>
      <c r="Y797" s="902"/>
      <c r="Z797" s="902"/>
      <c r="AA797" s="902">
        <v>44819</v>
      </c>
      <c r="AB797" s="903">
        <v>44827</v>
      </c>
      <c r="AC797" s="2010">
        <v>44886</v>
      </c>
      <c r="AD797" s="1112"/>
      <c r="AE797" s="904"/>
      <c r="AF797" s="1973" t="s">
        <v>4938</v>
      </c>
    </row>
    <row r="798" spans="1:32" ht="17.25" customHeight="1" x14ac:dyDescent="0.25">
      <c r="A798" s="1996" t="s">
        <v>4934</v>
      </c>
      <c r="B798" s="895">
        <v>60982</v>
      </c>
      <c r="C798" s="1933">
        <v>35570</v>
      </c>
      <c r="D798" s="895">
        <v>103</v>
      </c>
      <c r="E798" s="1935"/>
      <c r="F798" s="1981" t="s">
        <v>4940</v>
      </c>
      <c r="G798" s="929" t="s">
        <v>426</v>
      </c>
      <c r="H798" s="2008">
        <v>44750</v>
      </c>
      <c r="I798" s="903">
        <v>44750</v>
      </c>
      <c r="J798" s="903">
        <v>44753</v>
      </c>
      <c r="K798" s="903">
        <v>44760</v>
      </c>
      <c r="L798" s="895" t="s">
        <v>4937</v>
      </c>
      <c r="M798" s="902">
        <v>44763</v>
      </c>
      <c r="N798" s="830">
        <v>49</v>
      </c>
      <c r="O798" s="830">
        <v>0</v>
      </c>
      <c r="P798" s="830">
        <v>14</v>
      </c>
      <c r="Q798" s="830">
        <v>0</v>
      </c>
      <c r="R798" s="2009">
        <v>44806</v>
      </c>
      <c r="S798" s="1112" t="s">
        <v>95</v>
      </c>
      <c r="T798" s="1112" t="s">
        <v>95</v>
      </c>
      <c r="U798" s="895" t="s">
        <v>509</v>
      </c>
      <c r="V798" s="1814">
        <v>35570</v>
      </c>
      <c r="W798" s="830">
        <v>70</v>
      </c>
      <c r="X798" s="830">
        <v>4</v>
      </c>
      <c r="Y798" s="902"/>
      <c r="Z798" s="902"/>
      <c r="AA798" s="902">
        <v>44819</v>
      </c>
      <c r="AB798" s="903">
        <v>44827</v>
      </c>
      <c r="AC798" s="2010">
        <v>44886</v>
      </c>
      <c r="AD798" s="1112"/>
      <c r="AE798" s="904"/>
      <c r="AF798" s="1973" t="s">
        <v>4938</v>
      </c>
    </row>
    <row r="799" spans="1:32" ht="19.5" customHeight="1" x14ac:dyDescent="0.25">
      <c r="A799" s="1996" t="s">
        <v>4934</v>
      </c>
      <c r="B799" s="895">
        <v>60982</v>
      </c>
      <c r="C799" s="1933">
        <v>35571</v>
      </c>
      <c r="D799" s="895">
        <v>104</v>
      </c>
      <c r="E799" s="1935"/>
      <c r="F799" s="1981" t="s">
        <v>4941</v>
      </c>
      <c r="G799" s="929" t="s">
        <v>432</v>
      </c>
      <c r="H799" s="2008">
        <v>44750</v>
      </c>
      <c r="I799" s="903">
        <v>44750</v>
      </c>
      <c r="J799" s="903">
        <v>44753</v>
      </c>
      <c r="K799" s="903">
        <v>44760</v>
      </c>
      <c r="L799" s="895" t="s">
        <v>4937</v>
      </c>
      <c r="M799" s="902">
        <v>44763</v>
      </c>
      <c r="N799" s="830">
        <v>30</v>
      </c>
      <c r="O799" s="830">
        <v>0</v>
      </c>
      <c r="P799" s="830">
        <v>10</v>
      </c>
      <c r="Q799" s="830">
        <v>0</v>
      </c>
      <c r="R799" s="2009">
        <v>44810</v>
      </c>
      <c r="S799" s="1112" t="s">
        <v>95</v>
      </c>
      <c r="T799" s="1112" t="s">
        <v>95</v>
      </c>
      <c r="U799" s="895" t="s">
        <v>509</v>
      </c>
      <c r="V799" s="1814">
        <v>35571</v>
      </c>
      <c r="W799" s="830">
        <v>54</v>
      </c>
      <c r="X799" s="830">
        <v>4</v>
      </c>
      <c r="Y799" s="902"/>
      <c r="Z799" s="902"/>
      <c r="AA799" s="902">
        <v>44823</v>
      </c>
      <c r="AB799" s="903">
        <v>44827</v>
      </c>
      <c r="AC799" s="2010">
        <v>44886</v>
      </c>
      <c r="AD799" s="1112"/>
      <c r="AE799" s="904"/>
      <c r="AF799" s="1973" t="s">
        <v>4938</v>
      </c>
    </row>
    <row r="800" spans="1:32" ht="19.5" customHeight="1" x14ac:dyDescent="0.25">
      <c r="A800" s="1996" t="s">
        <v>4934</v>
      </c>
      <c r="B800" s="895">
        <v>60982</v>
      </c>
      <c r="C800" s="1933">
        <v>35572</v>
      </c>
      <c r="D800" s="895">
        <v>105</v>
      </c>
      <c r="E800" s="1935"/>
      <c r="F800" s="1981" t="s">
        <v>4942</v>
      </c>
      <c r="G800" s="929" t="s">
        <v>696</v>
      </c>
      <c r="H800" s="2008">
        <v>44750</v>
      </c>
      <c r="I800" s="903">
        <v>44750</v>
      </c>
      <c r="J800" s="903">
        <v>44754</v>
      </c>
      <c r="K800" s="903">
        <v>44760</v>
      </c>
      <c r="L800" s="895" t="s">
        <v>4937</v>
      </c>
      <c r="M800" s="902">
        <v>44763</v>
      </c>
      <c r="N800" s="830">
        <v>63</v>
      </c>
      <c r="O800" s="830">
        <v>0</v>
      </c>
      <c r="P800" s="830">
        <v>33</v>
      </c>
      <c r="Q800" s="830">
        <v>0</v>
      </c>
      <c r="R800" s="2009">
        <v>44810</v>
      </c>
      <c r="S800" s="1112" t="s">
        <v>95</v>
      </c>
      <c r="T800" s="1112" t="s">
        <v>95</v>
      </c>
      <c r="U800" s="895" t="s">
        <v>509</v>
      </c>
      <c r="V800" s="1814">
        <v>35572</v>
      </c>
      <c r="W800" s="830">
        <v>93</v>
      </c>
      <c r="X800" s="830">
        <v>4</v>
      </c>
      <c r="Y800" s="902"/>
      <c r="Z800" s="902"/>
      <c r="AA800" s="902">
        <v>44823</v>
      </c>
      <c r="AB800" s="903">
        <v>44827</v>
      </c>
      <c r="AC800" s="2010">
        <v>44886</v>
      </c>
      <c r="AD800" s="1112"/>
      <c r="AE800" s="904"/>
      <c r="AF800" s="1973" t="s">
        <v>4938</v>
      </c>
    </row>
    <row r="801" spans="1:33" ht="19.5" customHeight="1" x14ac:dyDescent="0.25">
      <c r="A801" s="1996" t="s">
        <v>4934</v>
      </c>
      <c r="B801" s="895">
        <v>60982</v>
      </c>
      <c r="C801" s="1933">
        <v>35573</v>
      </c>
      <c r="D801" s="895">
        <v>106</v>
      </c>
      <c r="E801" s="1935"/>
      <c r="F801" s="1981" t="s">
        <v>4943</v>
      </c>
      <c r="G801" s="929" t="s">
        <v>4861</v>
      </c>
      <c r="H801" s="2008">
        <v>44750</v>
      </c>
      <c r="I801" s="903">
        <v>44750</v>
      </c>
      <c r="J801" s="903">
        <v>44754</v>
      </c>
      <c r="K801" s="903">
        <v>44760</v>
      </c>
      <c r="L801" s="895" t="s">
        <v>4937</v>
      </c>
      <c r="M801" s="902">
        <v>44763</v>
      </c>
      <c r="N801" s="830">
        <v>59</v>
      </c>
      <c r="O801" s="830">
        <v>0</v>
      </c>
      <c r="P801" s="830">
        <v>5</v>
      </c>
      <c r="Q801" s="830">
        <v>0</v>
      </c>
      <c r="R801" s="2009">
        <v>44816</v>
      </c>
      <c r="S801" s="1112" t="s">
        <v>95</v>
      </c>
      <c r="T801" s="1112" t="s">
        <v>95</v>
      </c>
      <c r="U801" s="895" t="s">
        <v>509</v>
      </c>
      <c r="V801" s="1814">
        <v>35573</v>
      </c>
      <c r="W801" s="830">
        <v>58</v>
      </c>
      <c r="X801" s="830">
        <v>4</v>
      </c>
      <c r="Y801" s="902"/>
      <c r="Z801" s="902"/>
      <c r="AA801" s="902">
        <v>44823</v>
      </c>
      <c r="AB801" s="903">
        <v>44827</v>
      </c>
      <c r="AC801" s="2010">
        <v>44886</v>
      </c>
      <c r="AD801" s="1112"/>
      <c r="AE801" s="904"/>
      <c r="AF801" s="1973" t="s">
        <v>4938</v>
      </c>
    </row>
    <row r="802" spans="1:33" ht="19.5" customHeight="1" x14ac:dyDescent="0.25">
      <c r="A802" s="1996" t="s">
        <v>4934</v>
      </c>
      <c r="B802" s="895">
        <v>60982</v>
      </c>
      <c r="C802" s="1933">
        <v>35574</v>
      </c>
      <c r="D802" s="895">
        <v>107</v>
      </c>
      <c r="E802" s="1935"/>
      <c r="F802" s="1981" t="s">
        <v>4944</v>
      </c>
      <c r="G802" s="929" t="s">
        <v>4945</v>
      </c>
      <c r="H802" s="2008">
        <v>44750</v>
      </c>
      <c r="I802" s="903">
        <v>44750</v>
      </c>
      <c r="J802" s="903">
        <v>44754</v>
      </c>
      <c r="K802" s="903">
        <v>44760</v>
      </c>
      <c r="L802" s="895" t="s">
        <v>4937</v>
      </c>
      <c r="M802" s="902">
        <v>44763</v>
      </c>
      <c r="N802" s="830">
        <v>60</v>
      </c>
      <c r="O802" s="830">
        <v>0</v>
      </c>
      <c r="P802" s="830">
        <v>23</v>
      </c>
      <c r="Q802" s="830">
        <v>0</v>
      </c>
      <c r="R802" s="2009">
        <v>44816</v>
      </c>
      <c r="S802" s="1112" t="s">
        <v>95</v>
      </c>
      <c r="T802" s="1112" t="s">
        <v>95</v>
      </c>
      <c r="U802" s="895" t="s">
        <v>509</v>
      </c>
      <c r="V802" s="1814">
        <v>35574</v>
      </c>
      <c r="W802" s="830">
        <v>63</v>
      </c>
      <c r="X802" s="830">
        <v>4</v>
      </c>
      <c r="Y802" s="902"/>
      <c r="Z802" s="902"/>
      <c r="AA802" s="902">
        <v>44823</v>
      </c>
      <c r="AB802" s="903">
        <v>44827</v>
      </c>
      <c r="AC802" s="2010">
        <v>44886</v>
      </c>
      <c r="AD802" s="1112"/>
      <c r="AE802" s="904"/>
      <c r="AF802" s="1973" t="s">
        <v>4938</v>
      </c>
    </row>
    <row r="803" spans="1:33" ht="19.5" customHeight="1" x14ac:dyDescent="0.25">
      <c r="A803" s="1996" t="s">
        <v>4934</v>
      </c>
      <c r="B803" s="895">
        <v>60982</v>
      </c>
      <c r="C803" s="2011">
        <v>35575</v>
      </c>
      <c r="D803" s="895">
        <v>110</v>
      </c>
      <c r="E803" s="1935"/>
      <c r="F803" s="1981" t="s">
        <v>4946</v>
      </c>
      <c r="G803" s="929" t="s">
        <v>74</v>
      </c>
      <c r="H803" s="2008">
        <v>44732</v>
      </c>
      <c r="I803" s="903">
        <v>44804</v>
      </c>
      <c r="J803" s="903">
        <v>44804</v>
      </c>
      <c r="K803" s="903"/>
      <c r="L803" s="895"/>
      <c r="M803" s="902"/>
      <c r="N803" s="830"/>
      <c r="O803" s="830"/>
      <c r="P803" s="830"/>
      <c r="Q803" s="830"/>
      <c r="R803" s="2009"/>
      <c r="S803" s="1112"/>
      <c r="T803" s="1112"/>
      <c r="U803" s="895"/>
      <c r="V803" s="1859"/>
      <c r="W803" s="830">
        <v>80</v>
      </c>
      <c r="X803" s="830">
        <v>0</v>
      </c>
      <c r="Y803" s="902"/>
      <c r="Z803" s="902"/>
      <c r="AA803" s="902">
        <v>44823</v>
      </c>
      <c r="AB803" s="903">
        <v>44827</v>
      </c>
      <c r="AC803" s="2010">
        <v>44886</v>
      </c>
      <c r="AD803" s="1112"/>
      <c r="AE803" s="904"/>
      <c r="AF803" s="1973" t="s">
        <v>4938</v>
      </c>
    </row>
    <row r="804" spans="1:33" ht="19.5" customHeight="1" x14ac:dyDescent="0.25">
      <c r="A804" s="1996" t="s">
        <v>4934</v>
      </c>
      <c r="B804" s="895">
        <v>60982</v>
      </c>
      <c r="C804" s="2011">
        <v>35576</v>
      </c>
      <c r="D804" s="895">
        <v>11</v>
      </c>
      <c r="E804" s="1935"/>
      <c r="F804" s="1981" t="s">
        <v>4947</v>
      </c>
      <c r="G804" s="929" t="s">
        <v>77</v>
      </c>
      <c r="H804" s="2008">
        <v>44732</v>
      </c>
      <c r="I804" s="903"/>
      <c r="J804" s="903">
        <v>44804</v>
      </c>
      <c r="K804" s="903"/>
      <c r="L804" s="895"/>
      <c r="M804" s="902"/>
      <c r="N804" s="830"/>
      <c r="O804" s="830"/>
      <c r="P804" s="830"/>
      <c r="Q804" s="830"/>
      <c r="R804" s="2009"/>
      <c r="S804" s="1112"/>
      <c r="T804" s="1112"/>
      <c r="U804" s="895"/>
      <c r="V804" s="1859"/>
      <c r="W804" s="830"/>
      <c r="X804" s="830"/>
      <c r="Y804" s="902"/>
      <c r="Z804" s="902"/>
      <c r="AA804" s="902"/>
      <c r="AB804" s="903"/>
      <c r="AC804" s="2010">
        <v>44886</v>
      </c>
      <c r="AD804" s="1112"/>
      <c r="AE804" s="904"/>
      <c r="AF804" s="1973"/>
    </row>
    <row r="805" spans="1:33" ht="19.5" customHeight="1" x14ac:dyDescent="0.25">
      <c r="A805" s="1996" t="s">
        <v>4934</v>
      </c>
      <c r="B805" s="895">
        <v>60982</v>
      </c>
      <c r="C805" s="2011">
        <v>35577</v>
      </c>
      <c r="D805" s="895">
        <v>112</v>
      </c>
      <c r="E805" s="1935"/>
      <c r="F805" s="1981" t="s">
        <v>4948</v>
      </c>
      <c r="G805" s="929" t="s">
        <v>80</v>
      </c>
      <c r="H805" s="2008">
        <v>44732</v>
      </c>
      <c r="I805" s="903"/>
      <c r="J805" s="903">
        <v>44804</v>
      </c>
      <c r="K805" s="903"/>
      <c r="L805" s="895"/>
      <c r="M805" s="902"/>
      <c r="N805" s="830"/>
      <c r="O805" s="830"/>
      <c r="P805" s="830"/>
      <c r="Q805" s="830"/>
      <c r="R805" s="2009"/>
      <c r="S805" s="1112"/>
      <c r="T805" s="1112"/>
      <c r="U805" s="895"/>
      <c r="V805" s="1859"/>
      <c r="W805" s="830"/>
      <c r="X805" s="830"/>
      <c r="Y805" s="902"/>
      <c r="Z805" s="902"/>
      <c r="AA805" s="902"/>
      <c r="AB805" s="903"/>
      <c r="AC805" s="2010">
        <v>44886</v>
      </c>
      <c r="AD805" s="1112"/>
      <c r="AE805" s="904"/>
      <c r="AF805" s="1973"/>
    </row>
    <row r="806" spans="1:33" ht="19.5" customHeight="1" x14ac:dyDescent="0.25">
      <c r="A806" s="1996" t="s">
        <v>4934</v>
      </c>
      <c r="B806" s="895">
        <v>60982</v>
      </c>
      <c r="C806" s="2011">
        <v>35578</v>
      </c>
      <c r="D806" s="895">
        <v>113</v>
      </c>
      <c r="E806" s="1935"/>
      <c r="F806" s="1981" t="s">
        <v>4949</v>
      </c>
      <c r="G806" s="929" t="s">
        <v>377</v>
      </c>
      <c r="H806" s="2008"/>
      <c r="I806" s="903"/>
      <c r="J806" s="903"/>
      <c r="K806" s="903"/>
      <c r="L806" s="895"/>
      <c r="M806" s="902"/>
      <c r="N806" s="830"/>
      <c r="O806" s="830"/>
      <c r="P806" s="830"/>
      <c r="Q806" s="830"/>
      <c r="R806" s="2009"/>
      <c r="S806" s="1112"/>
      <c r="T806" s="1112"/>
      <c r="U806" s="895"/>
      <c r="V806" s="1859"/>
      <c r="W806" s="830"/>
      <c r="X806" s="830"/>
      <c r="Y806" s="902"/>
      <c r="Z806" s="902"/>
      <c r="AA806" s="902"/>
      <c r="AB806" s="903"/>
      <c r="AC806" s="2010">
        <v>44886</v>
      </c>
      <c r="AD806" s="1112"/>
      <c r="AE806" s="904"/>
      <c r="AF806" s="1973"/>
    </row>
    <row r="807" spans="1:33" ht="19.5" customHeight="1" x14ac:dyDescent="0.25">
      <c r="A807" s="1996" t="s">
        <v>4934</v>
      </c>
      <c r="B807" s="895">
        <v>60982</v>
      </c>
      <c r="C807" s="2011">
        <v>35579</v>
      </c>
      <c r="D807" s="895">
        <v>115</v>
      </c>
      <c r="E807" s="1935"/>
      <c r="F807" s="1981" t="s">
        <v>452</v>
      </c>
      <c r="G807" s="929" t="s">
        <v>453</v>
      </c>
      <c r="H807" s="2008"/>
      <c r="I807" s="903"/>
      <c r="J807" s="903"/>
      <c r="K807" s="903"/>
      <c r="L807" s="895"/>
      <c r="M807" s="902"/>
      <c r="N807" s="830"/>
      <c r="O807" s="830"/>
      <c r="P807" s="830"/>
      <c r="Q807" s="830"/>
      <c r="R807" s="2009"/>
      <c r="S807" s="1112"/>
      <c r="T807" s="1112"/>
      <c r="U807" s="895"/>
      <c r="V807" s="1859"/>
      <c r="W807" s="830"/>
      <c r="X807" s="830"/>
      <c r="Y807" s="902"/>
      <c r="Z807" s="902"/>
      <c r="AA807" s="902"/>
      <c r="AB807" s="903"/>
      <c r="AC807" s="2010">
        <v>44886</v>
      </c>
      <c r="AD807" s="1112"/>
      <c r="AE807" s="904"/>
      <c r="AF807" s="1973"/>
    </row>
    <row r="808" spans="1:33" x14ac:dyDescent="0.25">
      <c r="A808" s="1996" t="s">
        <v>4950</v>
      </c>
      <c r="B808" s="895">
        <v>60982</v>
      </c>
      <c r="C808" s="2011"/>
      <c r="D808" s="895"/>
      <c r="E808" s="1935"/>
      <c r="F808" s="1981"/>
      <c r="G808" s="929"/>
      <c r="H808" s="2008"/>
      <c r="I808" s="903"/>
      <c r="J808" s="903"/>
      <c r="K808" s="903"/>
      <c r="L808" s="895"/>
      <c r="M808" s="902"/>
      <c r="N808" s="910">
        <f>SUM(N796:N807)</f>
        <v>365</v>
      </c>
      <c r="O808" s="910">
        <f>SUM(O796:O807)</f>
        <v>0</v>
      </c>
      <c r="P808" s="910">
        <f>SUM(P796:P807)</f>
        <v>115</v>
      </c>
      <c r="Q808" s="910">
        <f>SUM(Q796:Q807)</f>
        <v>0</v>
      </c>
      <c r="R808" s="2009"/>
      <c r="S808" s="1112"/>
      <c r="T808" s="1112"/>
      <c r="U808" s="895"/>
      <c r="V808" s="1859"/>
      <c r="W808" s="910">
        <f>SUM(W796:W807)</f>
        <v>569</v>
      </c>
      <c r="X808" s="910">
        <f>SUM(X796:X807)</f>
        <v>28</v>
      </c>
      <c r="Y808" s="902"/>
      <c r="Z808" s="902"/>
      <c r="AA808" s="902"/>
      <c r="AB808" s="903"/>
      <c r="AC808" s="2010"/>
      <c r="AD808" s="1112"/>
      <c r="AE808" s="904"/>
      <c r="AF808" s="1973"/>
    </row>
    <row r="811" spans="1:33" ht="17.25" customHeight="1" x14ac:dyDescent="0.25"/>
    <row r="812" spans="1:33" ht="17.25" customHeight="1" x14ac:dyDescent="0.25">
      <c r="A812" s="2012" t="s">
        <v>4951</v>
      </c>
      <c r="B812" s="895">
        <v>59890</v>
      </c>
      <c r="C812" s="1814">
        <v>35244</v>
      </c>
      <c r="D812" s="895">
        <v>104</v>
      </c>
      <c r="E812" s="917">
        <v>1</v>
      </c>
      <c r="F812" s="1981" t="s">
        <v>4952</v>
      </c>
      <c r="G812" s="929" t="s">
        <v>417</v>
      </c>
      <c r="H812" s="2008">
        <v>44701</v>
      </c>
      <c r="I812" s="903">
        <v>44701</v>
      </c>
      <c r="J812" s="903">
        <v>44715</v>
      </c>
      <c r="K812" s="903">
        <v>44725</v>
      </c>
      <c r="L812" s="895" t="s">
        <v>4953</v>
      </c>
      <c r="M812" s="902">
        <v>44732</v>
      </c>
      <c r="N812" s="830">
        <v>154</v>
      </c>
      <c r="O812" s="830">
        <v>0</v>
      </c>
      <c r="P812" s="830">
        <v>15</v>
      </c>
      <c r="Q812" s="830">
        <v>0</v>
      </c>
      <c r="R812" s="2009">
        <v>44776</v>
      </c>
      <c r="S812" s="1112" t="s">
        <v>95</v>
      </c>
      <c r="T812" s="1112" t="s">
        <v>95</v>
      </c>
      <c r="U812" s="895" t="s">
        <v>509</v>
      </c>
      <c r="V812" s="1859">
        <v>35244</v>
      </c>
      <c r="W812" s="830">
        <v>93</v>
      </c>
      <c r="X812" s="830">
        <v>0</v>
      </c>
      <c r="Y812" s="902"/>
      <c r="Z812" s="902"/>
      <c r="AA812" s="902">
        <v>44823</v>
      </c>
      <c r="AB812" s="903">
        <v>44827</v>
      </c>
      <c r="AC812" s="2010">
        <v>44844</v>
      </c>
      <c r="AD812" s="1112" t="s">
        <v>154</v>
      </c>
      <c r="AE812" s="904"/>
      <c r="AF812" s="1973" t="s">
        <v>4954</v>
      </c>
      <c r="AG812" t="str">
        <f ca="1">IF(AND(NOT(ISBLANK(R812)),ISBLANK(S812)), NETWORKDAYS(R812, TODAY(),#REF!),"")</f>
        <v/>
      </c>
    </row>
    <row r="813" spans="1:33" ht="17.25" customHeight="1" x14ac:dyDescent="0.25">
      <c r="A813" s="2012" t="s">
        <v>4951</v>
      </c>
      <c r="B813" s="895">
        <v>59890</v>
      </c>
      <c r="C813" s="1814">
        <v>35245</v>
      </c>
      <c r="D813" s="895">
        <v>105</v>
      </c>
      <c r="E813" s="917">
        <v>1</v>
      </c>
      <c r="F813" s="1981" t="s">
        <v>4955</v>
      </c>
      <c r="G813" s="929" t="s">
        <v>4956</v>
      </c>
      <c r="H813" s="2008">
        <v>44701</v>
      </c>
      <c r="I813" s="903">
        <v>44701</v>
      </c>
      <c r="J813" s="903">
        <v>44715</v>
      </c>
      <c r="K813" s="903">
        <v>44725</v>
      </c>
      <c r="L813" s="895" t="s">
        <v>4953</v>
      </c>
      <c r="M813" s="902">
        <v>44732</v>
      </c>
      <c r="N813" s="830">
        <v>97</v>
      </c>
      <c r="O813" s="830">
        <v>0</v>
      </c>
      <c r="P813" s="830">
        <v>31</v>
      </c>
      <c r="Q813" s="830">
        <v>0</v>
      </c>
      <c r="R813" s="2009">
        <v>44777</v>
      </c>
      <c r="S813" s="1112" t="s">
        <v>95</v>
      </c>
      <c r="T813" s="1112" t="s">
        <v>95</v>
      </c>
      <c r="U813" s="895" t="s">
        <v>509</v>
      </c>
      <c r="V813" s="1814">
        <v>35245</v>
      </c>
      <c r="W813" s="830">
        <v>97</v>
      </c>
      <c r="X813" s="830">
        <v>0</v>
      </c>
      <c r="Y813" s="902"/>
      <c r="Z813" s="902"/>
      <c r="AA813" s="902">
        <v>44823</v>
      </c>
      <c r="AB813" s="903">
        <v>44827</v>
      </c>
      <c r="AC813" s="2010">
        <v>44844</v>
      </c>
      <c r="AD813" s="1112" t="s">
        <v>154</v>
      </c>
      <c r="AE813" s="904"/>
      <c r="AF813" s="1973" t="s">
        <v>4954</v>
      </c>
      <c r="AG813" t="str">
        <f ca="1">IF(AND(NOT(ISBLANK(R813)),ISBLANK(S813)), NETWORKDAYS(R813, TODAY(),#REF!),"")</f>
        <v/>
      </c>
    </row>
    <row r="814" spans="1:33" ht="17.25" customHeight="1" x14ac:dyDescent="0.25">
      <c r="A814" s="2012" t="s">
        <v>4951</v>
      </c>
      <c r="B814" s="895">
        <v>59890</v>
      </c>
      <c r="C814" s="1814">
        <v>35247</v>
      </c>
      <c r="D814" s="909">
        <v>107</v>
      </c>
      <c r="E814" s="917">
        <v>1</v>
      </c>
      <c r="F814" s="1981" t="s">
        <v>4957</v>
      </c>
      <c r="G814" s="929" t="s">
        <v>4958</v>
      </c>
      <c r="H814" s="2008">
        <v>44701</v>
      </c>
      <c r="I814" s="903">
        <v>44701</v>
      </c>
      <c r="J814" s="903">
        <v>44732</v>
      </c>
      <c r="K814" s="903">
        <v>44747</v>
      </c>
      <c r="L814" s="895" t="s">
        <v>4959</v>
      </c>
      <c r="M814" s="902">
        <v>44750</v>
      </c>
      <c r="N814" s="830">
        <v>20</v>
      </c>
      <c r="O814" s="830">
        <v>0</v>
      </c>
      <c r="P814" s="830">
        <v>8</v>
      </c>
      <c r="Q814" s="830">
        <v>0</v>
      </c>
      <c r="R814" s="2009">
        <v>44781</v>
      </c>
      <c r="S814" s="1112" t="s">
        <v>95</v>
      </c>
      <c r="T814" s="1112" t="s">
        <v>95</v>
      </c>
      <c r="U814" s="895" t="s">
        <v>509</v>
      </c>
      <c r="V814" s="1814">
        <v>35247</v>
      </c>
      <c r="W814" s="830">
        <v>41</v>
      </c>
      <c r="X814" s="830">
        <v>0</v>
      </c>
      <c r="Y814" s="902"/>
      <c r="Z814" s="902"/>
      <c r="AA814" s="902">
        <v>44823</v>
      </c>
      <c r="AB814" s="903">
        <v>44827</v>
      </c>
      <c r="AC814" s="2010">
        <v>44844</v>
      </c>
      <c r="AD814" s="1112" t="s">
        <v>154</v>
      </c>
      <c r="AE814" s="904"/>
      <c r="AF814" s="1973" t="s">
        <v>4954</v>
      </c>
      <c r="AG814" t="str">
        <f ca="1">IF(AND(NOT(ISBLANK(R814)),ISBLANK(S814)), NETWORKDAYS(R814, TODAY(),#REF!),"")</f>
        <v/>
      </c>
    </row>
    <row r="815" spans="1:33" ht="17.25" customHeight="1" x14ac:dyDescent="0.25">
      <c r="A815" s="2012" t="s">
        <v>4951</v>
      </c>
      <c r="B815" s="895">
        <v>59890</v>
      </c>
      <c r="C815" s="1814">
        <v>35439</v>
      </c>
      <c r="D815" s="895">
        <v>121</v>
      </c>
      <c r="E815" s="917">
        <v>1</v>
      </c>
      <c r="F815" s="1981" t="s">
        <v>4960</v>
      </c>
      <c r="G815" s="929" t="s">
        <v>4961</v>
      </c>
      <c r="H815" s="2008">
        <v>44708</v>
      </c>
      <c r="I815" s="903">
        <v>44708</v>
      </c>
      <c r="J815" s="903">
        <v>44725</v>
      </c>
      <c r="K815" s="903">
        <v>44728</v>
      </c>
      <c r="L815" s="895" t="s">
        <v>4148</v>
      </c>
      <c r="M815" s="902">
        <v>44735</v>
      </c>
      <c r="N815" s="830">
        <v>67</v>
      </c>
      <c r="O815" s="830">
        <v>0</v>
      </c>
      <c r="P815" s="830">
        <v>17</v>
      </c>
      <c r="Q815" s="830">
        <v>0</v>
      </c>
      <c r="R815" s="2009">
        <v>44778</v>
      </c>
      <c r="S815" s="1112" t="s">
        <v>95</v>
      </c>
      <c r="T815" s="1112" t="s">
        <v>95</v>
      </c>
      <c r="U815" s="895" t="s">
        <v>509</v>
      </c>
      <c r="V815" s="1859">
        <v>35439</v>
      </c>
      <c r="W815" s="830">
        <v>83</v>
      </c>
      <c r="X815" s="830">
        <v>0</v>
      </c>
      <c r="Y815" s="902"/>
      <c r="Z815" s="902"/>
      <c r="AA815" s="902">
        <v>44823</v>
      </c>
      <c r="AB815" s="903">
        <v>44827</v>
      </c>
      <c r="AC815" s="2010">
        <v>44844</v>
      </c>
      <c r="AD815" s="1112" t="s">
        <v>154</v>
      </c>
      <c r="AE815" s="904"/>
      <c r="AF815" s="1973" t="s">
        <v>4954</v>
      </c>
      <c r="AG815" t="str">
        <f ca="1">IF(AND(NOT(ISBLANK(R815)),ISBLANK(S815)), NETWORKDAYS(R815, TODAY(),#REF!),"")</f>
        <v/>
      </c>
    </row>
    <row r="816" spans="1:33" ht="17.25" customHeight="1" x14ac:dyDescent="0.25">
      <c r="A816" s="2012" t="s">
        <v>4951</v>
      </c>
      <c r="B816" s="895">
        <v>59890</v>
      </c>
      <c r="C816" s="1933">
        <v>35249</v>
      </c>
      <c r="D816" s="895">
        <v>122</v>
      </c>
      <c r="E816" s="917">
        <v>1</v>
      </c>
      <c r="F816" s="1981" t="s">
        <v>4962</v>
      </c>
      <c r="G816" s="929" t="s">
        <v>4963</v>
      </c>
      <c r="H816" s="2008">
        <v>44708</v>
      </c>
      <c r="I816" s="903">
        <v>44708</v>
      </c>
      <c r="J816" s="903">
        <v>44734</v>
      </c>
      <c r="K816" s="903">
        <v>44747</v>
      </c>
      <c r="L816" s="895" t="s">
        <v>4959</v>
      </c>
      <c r="M816" s="902">
        <v>44750</v>
      </c>
      <c r="N816" s="830">
        <v>57</v>
      </c>
      <c r="O816" s="830">
        <v>0</v>
      </c>
      <c r="P816" s="830">
        <v>40</v>
      </c>
      <c r="Q816" s="830">
        <v>0</v>
      </c>
      <c r="R816" s="2009">
        <v>44785</v>
      </c>
      <c r="S816" s="1112" t="s">
        <v>95</v>
      </c>
      <c r="T816" s="1112" t="s">
        <v>95</v>
      </c>
      <c r="U816" s="895" t="s">
        <v>509</v>
      </c>
      <c r="V816" s="1814">
        <v>35249</v>
      </c>
      <c r="W816" s="830">
        <v>72</v>
      </c>
      <c r="X816" s="830">
        <v>0</v>
      </c>
      <c r="Y816" s="902"/>
      <c r="Z816" s="902"/>
      <c r="AA816" s="902">
        <v>44823</v>
      </c>
      <c r="AB816" s="903">
        <v>44827</v>
      </c>
      <c r="AC816" s="2010">
        <v>44844</v>
      </c>
      <c r="AD816" s="1112" t="s">
        <v>154</v>
      </c>
      <c r="AE816" s="904"/>
      <c r="AF816" s="1973" t="s">
        <v>4954</v>
      </c>
      <c r="AG816" t="str">
        <f ca="1">IF(AND(NOT(ISBLANK(R816)),ISBLANK(S816)), NETWORKDAYS(R816, TODAY(),#REF!),"")</f>
        <v/>
      </c>
    </row>
    <row r="817" spans="1:33" ht="17.25" customHeight="1" x14ac:dyDescent="0.25">
      <c r="A817" s="2012" t="s">
        <v>4951</v>
      </c>
      <c r="B817" s="895">
        <v>59890</v>
      </c>
      <c r="C817" s="1933">
        <v>35250</v>
      </c>
      <c r="D817" s="895">
        <v>123</v>
      </c>
      <c r="E817" s="917">
        <v>1</v>
      </c>
      <c r="F817" s="1981" t="s">
        <v>4964</v>
      </c>
      <c r="G817" s="929" t="s">
        <v>4965</v>
      </c>
      <c r="H817" s="2008">
        <v>44708</v>
      </c>
      <c r="I817" s="903">
        <v>44694</v>
      </c>
      <c r="J817" s="903">
        <v>44726</v>
      </c>
      <c r="K817" s="903">
        <v>44728</v>
      </c>
      <c r="L817" s="895" t="s">
        <v>4148</v>
      </c>
      <c r="M817" s="902">
        <v>44735</v>
      </c>
      <c r="N817" s="830">
        <v>38</v>
      </c>
      <c r="O817" s="830">
        <v>0</v>
      </c>
      <c r="P817" s="830">
        <v>4</v>
      </c>
      <c r="Q817" s="830">
        <v>0</v>
      </c>
      <c r="R817" s="2009">
        <v>44781</v>
      </c>
      <c r="S817" s="1112" t="s">
        <v>95</v>
      </c>
      <c r="T817" s="1112" t="s">
        <v>95</v>
      </c>
      <c r="U817" s="895" t="s">
        <v>509</v>
      </c>
      <c r="V817" s="1859">
        <v>35250</v>
      </c>
      <c r="W817" s="830">
        <v>69</v>
      </c>
      <c r="X817" s="830">
        <v>0</v>
      </c>
      <c r="Y817" s="902"/>
      <c r="Z817" s="902"/>
      <c r="AA817" s="902">
        <v>44823</v>
      </c>
      <c r="AB817" s="903">
        <v>44827</v>
      </c>
      <c r="AC817" s="2010">
        <v>44844</v>
      </c>
      <c r="AD817" s="1112" t="s">
        <v>154</v>
      </c>
      <c r="AE817" s="904"/>
      <c r="AF817" s="1973" t="s">
        <v>4954</v>
      </c>
      <c r="AG817" t="str">
        <f ca="1">IF(AND(NOT(ISBLANK(R817)),ISBLANK(S817)), NETWORKDAYS(R817, TODAY(),#REF!),"")</f>
        <v/>
      </c>
    </row>
    <row r="818" spans="1:33" ht="17.25" customHeight="1" x14ac:dyDescent="0.25">
      <c r="A818" s="2012" t="s">
        <v>4951</v>
      </c>
      <c r="B818" s="895">
        <v>59890</v>
      </c>
      <c r="C818" s="1933">
        <v>35440</v>
      </c>
      <c r="D818" s="909">
        <v>140</v>
      </c>
      <c r="E818" s="917">
        <v>1</v>
      </c>
      <c r="F818" s="1981" t="s">
        <v>4966</v>
      </c>
      <c r="G818" s="929" t="s">
        <v>4967</v>
      </c>
      <c r="H818" s="2008">
        <v>44708</v>
      </c>
      <c r="I818" s="903">
        <v>44708</v>
      </c>
      <c r="J818" s="903">
        <v>44743</v>
      </c>
      <c r="K818" s="903">
        <v>44748</v>
      </c>
      <c r="L818" s="895" t="s">
        <v>4968</v>
      </c>
      <c r="M818" s="902">
        <v>44752</v>
      </c>
      <c r="N818" s="830">
        <v>126</v>
      </c>
      <c r="O818" s="830">
        <v>0</v>
      </c>
      <c r="P818" s="830">
        <v>47</v>
      </c>
      <c r="Q818" s="830">
        <v>0</v>
      </c>
      <c r="R818" s="2009">
        <v>44783</v>
      </c>
      <c r="S818" s="1112" t="s">
        <v>95</v>
      </c>
      <c r="T818" s="1112" t="s">
        <v>95</v>
      </c>
      <c r="U818" s="895" t="s">
        <v>509</v>
      </c>
      <c r="V818" s="1859">
        <v>35440</v>
      </c>
      <c r="W818" s="830">
        <v>147</v>
      </c>
      <c r="X818" s="830">
        <v>0</v>
      </c>
      <c r="Y818" s="902"/>
      <c r="Z818" s="902"/>
      <c r="AA818" s="902">
        <v>44823</v>
      </c>
      <c r="AB818" s="903">
        <v>44827</v>
      </c>
      <c r="AC818" s="2010">
        <v>44844</v>
      </c>
      <c r="AD818" s="1112" t="s">
        <v>154</v>
      </c>
      <c r="AE818" s="904"/>
      <c r="AF818" s="1973" t="s">
        <v>4954</v>
      </c>
      <c r="AG818" t="str">
        <f ca="1">IF(AND(NOT(ISBLANK(R818)),ISBLANK(S818)), NETWORKDAYS(R818, TODAY(),#REF!),"")</f>
        <v/>
      </c>
    </row>
    <row r="819" spans="1:33" ht="17.25" customHeight="1" x14ac:dyDescent="0.25">
      <c r="A819" s="2012" t="s">
        <v>4951</v>
      </c>
      <c r="B819" s="895">
        <v>59890</v>
      </c>
      <c r="C819" s="1933">
        <v>35441</v>
      </c>
      <c r="D819" s="895">
        <v>141</v>
      </c>
      <c r="E819" s="917">
        <v>1</v>
      </c>
      <c r="F819" s="1981" t="s">
        <v>4969</v>
      </c>
      <c r="G819" s="929" t="s">
        <v>4970</v>
      </c>
      <c r="H819" s="2008">
        <v>44708</v>
      </c>
      <c r="I819" s="903">
        <v>44708</v>
      </c>
      <c r="J819" s="903">
        <v>44726</v>
      </c>
      <c r="K819" s="903">
        <v>44728</v>
      </c>
      <c r="L819" s="895" t="s">
        <v>4148</v>
      </c>
      <c r="M819" s="902">
        <v>44735</v>
      </c>
      <c r="N819" s="830">
        <v>49</v>
      </c>
      <c r="O819" s="830">
        <v>0</v>
      </c>
      <c r="P819" s="830">
        <v>11</v>
      </c>
      <c r="Q819" s="830">
        <v>0</v>
      </c>
      <c r="R819" s="2009">
        <v>44779</v>
      </c>
      <c r="S819" s="1112" t="s">
        <v>95</v>
      </c>
      <c r="T819" s="1112" t="s">
        <v>95</v>
      </c>
      <c r="U819" s="895" t="s">
        <v>509</v>
      </c>
      <c r="V819" s="1859">
        <v>35441</v>
      </c>
      <c r="W819" s="830">
        <v>79</v>
      </c>
      <c r="X819" s="830">
        <v>0</v>
      </c>
      <c r="Y819" s="902"/>
      <c r="Z819" s="902"/>
      <c r="AA819" s="902">
        <v>44823</v>
      </c>
      <c r="AB819" s="903">
        <v>44827</v>
      </c>
      <c r="AC819" s="2010">
        <v>44844</v>
      </c>
      <c r="AD819" s="1112" t="s">
        <v>154</v>
      </c>
      <c r="AE819" s="904"/>
      <c r="AF819" s="1973" t="s">
        <v>4954</v>
      </c>
      <c r="AG819" t="str">
        <f ca="1">IF(AND(NOT(ISBLANK(R819)),ISBLANK(S819)), NETWORKDAYS(R819, TODAY(),#REF!),"")</f>
        <v/>
      </c>
    </row>
    <row r="820" spans="1:33" ht="17.25" customHeight="1" x14ac:dyDescent="0.25">
      <c r="A820" s="2012" t="s">
        <v>4951</v>
      </c>
      <c r="B820" s="895">
        <v>59890</v>
      </c>
      <c r="C820" s="1933">
        <v>35255</v>
      </c>
      <c r="D820" s="895">
        <v>142</v>
      </c>
      <c r="E820" s="917">
        <v>1</v>
      </c>
      <c r="F820" s="1981" t="s">
        <v>4971</v>
      </c>
      <c r="G820" s="929" t="s">
        <v>4972</v>
      </c>
      <c r="H820" s="2008">
        <v>44708</v>
      </c>
      <c r="I820" s="903">
        <v>44708</v>
      </c>
      <c r="J820" s="903">
        <v>44734</v>
      </c>
      <c r="K820" s="903">
        <v>44747</v>
      </c>
      <c r="L820" s="895" t="s">
        <v>4959</v>
      </c>
      <c r="M820" s="902">
        <v>44750</v>
      </c>
      <c r="N820" s="830">
        <v>75</v>
      </c>
      <c r="O820" s="830">
        <v>0</v>
      </c>
      <c r="P820" s="830">
        <v>40</v>
      </c>
      <c r="Q820" s="830">
        <v>0</v>
      </c>
      <c r="R820" s="2009">
        <v>44785</v>
      </c>
      <c r="S820" s="1112" t="s">
        <v>95</v>
      </c>
      <c r="T820" s="1112" t="s">
        <v>95</v>
      </c>
      <c r="U820" s="895" t="s">
        <v>509</v>
      </c>
      <c r="V820" s="1814">
        <v>35255</v>
      </c>
      <c r="W820" s="830">
        <v>84</v>
      </c>
      <c r="X820" s="830">
        <v>0</v>
      </c>
      <c r="Y820" s="902"/>
      <c r="Z820" s="902"/>
      <c r="AA820" s="902">
        <v>44823</v>
      </c>
      <c r="AB820" s="903">
        <v>44827</v>
      </c>
      <c r="AC820" s="2010">
        <v>44844</v>
      </c>
      <c r="AD820" s="1112" t="s">
        <v>154</v>
      </c>
      <c r="AE820" s="904"/>
      <c r="AF820" s="1973" t="s">
        <v>4954</v>
      </c>
      <c r="AG820" t="str">
        <f ca="1">IF(AND(NOT(ISBLANK(R820)),ISBLANK(S820)), NETWORKDAYS(R820, TODAY(),#REF!),"")</f>
        <v/>
      </c>
    </row>
    <row r="821" spans="1:33" ht="17.25" customHeight="1" x14ac:dyDescent="0.25">
      <c r="A821" s="2012" t="s">
        <v>4951</v>
      </c>
      <c r="B821" s="895">
        <v>59890</v>
      </c>
      <c r="C821" s="896">
        <v>35256</v>
      </c>
      <c r="D821" s="895">
        <v>143</v>
      </c>
      <c r="E821" s="917">
        <v>1</v>
      </c>
      <c r="F821" s="904" t="s">
        <v>4973</v>
      </c>
      <c r="G821" s="929" t="s">
        <v>4974</v>
      </c>
      <c r="H821" s="2008">
        <v>44694</v>
      </c>
      <c r="I821" s="903">
        <v>44694</v>
      </c>
      <c r="J821" s="903">
        <v>44726</v>
      </c>
      <c r="K821" s="903">
        <v>44728</v>
      </c>
      <c r="L821" s="895" t="s">
        <v>4148</v>
      </c>
      <c r="M821" s="902">
        <v>44735</v>
      </c>
      <c r="N821" s="830">
        <v>46</v>
      </c>
      <c r="O821" s="830">
        <v>0</v>
      </c>
      <c r="P821" s="830">
        <v>4</v>
      </c>
      <c r="Q821" s="830">
        <v>0</v>
      </c>
      <c r="R821" s="2009">
        <v>44781</v>
      </c>
      <c r="S821" s="1112" t="s">
        <v>95</v>
      </c>
      <c r="T821" s="1112" t="s">
        <v>95</v>
      </c>
      <c r="U821" s="895" t="s">
        <v>509</v>
      </c>
      <c r="V821" s="1862">
        <v>35256</v>
      </c>
      <c r="W821" s="830">
        <v>69</v>
      </c>
      <c r="X821" s="830">
        <v>0</v>
      </c>
      <c r="Y821" s="902"/>
      <c r="Z821" s="902"/>
      <c r="AA821" s="902">
        <v>44823</v>
      </c>
      <c r="AB821" s="903">
        <v>44827</v>
      </c>
      <c r="AC821" s="2010">
        <v>44844</v>
      </c>
      <c r="AD821" s="1112" t="s">
        <v>154</v>
      </c>
      <c r="AE821" s="904"/>
      <c r="AF821" s="1973" t="s">
        <v>4954</v>
      </c>
      <c r="AG821" t="str">
        <f ca="1">IF(AND(NOT(ISBLANK(R821)),ISBLANK(S821)), NETWORKDAYS(R821, TODAY(),#REF!),"")</f>
        <v/>
      </c>
    </row>
    <row r="822" spans="1:33" ht="17.25" customHeight="1" x14ac:dyDescent="0.25">
      <c r="A822" s="2012" t="s">
        <v>4951</v>
      </c>
      <c r="B822" s="895">
        <v>59890</v>
      </c>
      <c r="C822" s="1933">
        <v>35251</v>
      </c>
      <c r="D822" s="895">
        <v>125</v>
      </c>
      <c r="E822" s="2013">
        <v>2</v>
      </c>
      <c r="F822" s="1981" t="s">
        <v>4975</v>
      </c>
      <c r="G822" s="929" t="s">
        <v>4976</v>
      </c>
      <c r="H822" s="2008">
        <v>44694</v>
      </c>
      <c r="I822" s="903">
        <v>44694</v>
      </c>
      <c r="J822" s="903">
        <v>44729</v>
      </c>
      <c r="K822" s="903">
        <v>44732</v>
      </c>
      <c r="L822" s="895" t="s">
        <v>4977</v>
      </c>
      <c r="M822" s="902">
        <v>44739</v>
      </c>
      <c r="N822" s="830">
        <v>24</v>
      </c>
      <c r="O822" s="830">
        <v>0</v>
      </c>
      <c r="P822" s="830">
        <v>3</v>
      </c>
      <c r="Q822" s="830">
        <v>0</v>
      </c>
      <c r="R822" s="2009">
        <v>44778</v>
      </c>
      <c r="S822" s="1112" t="s">
        <v>95</v>
      </c>
      <c r="T822" s="1112" t="s">
        <v>95</v>
      </c>
      <c r="U822" s="895" t="s">
        <v>509</v>
      </c>
      <c r="V822" s="1814">
        <v>35251</v>
      </c>
      <c r="W822" s="830">
        <v>27</v>
      </c>
      <c r="X822" s="830">
        <v>0</v>
      </c>
      <c r="Y822" s="902"/>
      <c r="Z822" s="902"/>
      <c r="AA822" s="902">
        <v>44818</v>
      </c>
      <c r="AB822" s="903">
        <v>44819</v>
      </c>
      <c r="AC822" s="2010">
        <v>44844</v>
      </c>
      <c r="AD822" s="1112" t="s">
        <v>154</v>
      </c>
      <c r="AE822" s="904"/>
      <c r="AF822" s="1973" t="s">
        <v>4954</v>
      </c>
      <c r="AG822" t="str">
        <f ca="1">IF(AND(NOT(ISBLANK(R822)),ISBLANK(S822)), NETWORKDAYS(R822, TODAY(),#REF!),"")</f>
        <v/>
      </c>
    </row>
    <row r="823" spans="1:33" ht="17.25" customHeight="1" x14ac:dyDescent="0.25">
      <c r="A823" s="2012" t="s">
        <v>4951</v>
      </c>
      <c r="B823" s="895">
        <v>59890</v>
      </c>
      <c r="C823" s="1933">
        <v>35252</v>
      </c>
      <c r="D823" s="895">
        <v>134</v>
      </c>
      <c r="E823" s="2014">
        <v>3</v>
      </c>
      <c r="F823" s="1981" t="s">
        <v>4978</v>
      </c>
      <c r="G823" s="929" t="s">
        <v>4979</v>
      </c>
      <c r="H823" s="2008">
        <v>44694</v>
      </c>
      <c r="I823" s="903">
        <v>44694</v>
      </c>
      <c r="J823" s="903">
        <v>44705</v>
      </c>
      <c r="K823" s="903">
        <v>44725</v>
      </c>
      <c r="L823" s="895" t="s">
        <v>4953</v>
      </c>
      <c r="M823" s="902">
        <v>44732</v>
      </c>
      <c r="N823" s="830">
        <v>30</v>
      </c>
      <c r="O823" s="830">
        <v>0</v>
      </c>
      <c r="P823" s="830">
        <v>3</v>
      </c>
      <c r="Q823" s="830">
        <v>0</v>
      </c>
      <c r="R823" s="2009">
        <v>44779</v>
      </c>
      <c r="S823" s="1112" t="s">
        <v>95</v>
      </c>
      <c r="T823" s="1112" t="s">
        <v>95</v>
      </c>
      <c r="U823" s="895" t="s">
        <v>509</v>
      </c>
      <c r="V823" s="1859">
        <v>35252</v>
      </c>
      <c r="W823" s="830">
        <v>41</v>
      </c>
      <c r="X823" s="830">
        <v>6</v>
      </c>
      <c r="Y823" s="902"/>
      <c r="Z823" s="902"/>
      <c r="AA823" s="902">
        <v>44830</v>
      </c>
      <c r="AB823" s="903">
        <v>44834</v>
      </c>
      <c r="AC823" s="2010">
        <v>44848</v>
      </c>
      <c r="AD823" s="1112" t="s">
        <v>154</v>
      </c>
      <c r="AE823" s="904"/>
      <c r="AF823" s="1973" t="s">
        <v>4980</v>
      </c>
      <c r="AG823" t="str">
        <f ca="1">IF(AND(NOT(ISBLANK(R823)),ISBLANK(S823)), NETWORKDAYS(R823, TODAY(),#REF!),"")</f>
        <v/>
      </c>
    </row>
    <row r="824" spans="1:33" ht="17.25" customHeight="1" x14ac:dyDescent="0.25">
      <c r="A824" s="2012" t="s">
        <v>4951</v>
      </c>
      <c r="B824" s="895">
        <v>59890</v>
      </c>
      <c r="C824" s="1814">
        <v>35253</v>
      </c>
      <c r="D824" s="895">
        <v>135</v>
      </c>
      <c r="E824" s="2014">
        <v>3</v>
      </c>
      <c r="F824" s="1981" t="s">
        <v>4981</v>
      </c>
      <c r="G824" s="929" t="s">
        <v>4982</v>
      </c>
      <c r="H824" s="2008">
        <v>44722</v>
      </c>
      <c r="I824" s="903">
        <v>44771</v>
      </c>
      <c r="J824" s="903">
        <v>44775</v>
      </c>
      <c r="K824" s="903">
        <v>44775</v>
      </c>
      <c r="L824" s="895" t="s">
        <v>4607</v>
      </c>
      <c r="M824" s="902">
        <v>44778</v>
      </c>
      <c r="N824" s="830">
        <v>98</v>
      </c>
      <c r="O824" s="830">
        <v>0</v>
      </c>
      <c r="P824" s="830">
        <v>31</v>
      </c>
      <c r="Q824" s="830">
        <v>0</v>
      </c>
      <c r="R824" s="2009">
        <v>44803</v>
      </c>
      <c r="S824" s="1112" t="s">
        <v>95</v>
      </c>
      <c r="T824" s="1112" t="s">
        <v>95</v>
      </c>
      <c r="U824" s="895" t="s">
        <v>509</v>
      </c>
      <c r="V824" s="1859">
        <v>35253</v>
      </c>
      <c r="W824" s="830">
        <v>71</v>
      </c>
      <c r="X824" s="830">
        <v>6</v>
      </c>
      <c r="Y824" s="902"/>
      <c r="Z824" s="902"/>
      <c r="AA824" s="902">
        <v>44830</v>
      </c>
      <c r="AB824" s="903">
        <v>44834</v>
      </c>
      <c r="AC824" s="2010">
        <v>44848</v>
      </c>
      <c r="AD824" s="1112" t="s">
        <v>154</v>
      </c>
      <c r="AE824" s="904"/>
      <c r="AF824" s="1973" t="s">
        <v>4980</v>
      </c>
      <c r="AG824" t="str">
        <f ca="1">IF(AND(NOT(ISBLANK(R824)),ISBLANK(S824)), NETWORKDAYS(R824, TODAY(),#REF!),"")</f>
        <v/>
      </c>
    </row>
    <row r="825" spans="1:33" ht="17.25" customHeight="1" x14ac:dyDescent="0.25">
      <c r="A825" s="2012" t="s">
        <v>4951</v>
      </c>
      <c r="B825" s="895">
        <v>59890</v>
      </c>
      <c r="C825" s="1933">
        <v>35257</v>
      </c>
      <c r="D825" s="895">
        <v>153</v>
      </c>
      <c r="E825" s="2014">
        <v>3</v>
      </c>
      <c r="F825" s="1981" t="s">
        <v>4983</v>
      </c>
      <c r="G825" s="929" t="s">
        <v>4984</v>
      </c>
      <c r="H825" s="2008">
        <v>44694</v>
      </c>
      <c r="I825" s="903">
        <v>44694</v>
      </c>
      <c r="J825" s="903">
        <v>44705</v>
      </c>
      <c r="K825" s="903">
        <v>44725</v>
      </c>
      <c r="L825" s="895" t="s">
        <v>4953</v>
      </c>
      <c r="M825" s="902">
        <v>44732</v>
      </c>
      <c r="N825" s="830">
        <v>30</v>
      </c>
      <c r="O825" s="830">
        <v>0</v>
      </c>
      <c r="P825" s="830">
        <v>3</v>
      </c>
      <c r="Q825" s="830">
        <v>0</v>
      </c>
      <c r="R825" s="2009">
        <v>44780</v>
      </c>
      <c r="S825" s="1112" t="s">
        <v>95</v>
      </c>
      <c r="T825" s="1112" t="s">
        <v>95</v>
      </c>
      <c r="U825" s="895" t="s">
        <v>509</v>
      </c>
      <c r="V825" s="1859">
        <v>35257</v>
      </c>
      <c r="W825" s="830">
        <v>41</v>
      </c>
      <c r="X825" s="830">
        <v>6</v>
      </c>
      <c r="Y825" s="902"/>
      <c r="Z825" s="902"/>
      <c r="AA825" s="902">
        <v>44830</v>
      </c>
      <c r="AB825" s="903">
        <v>44834</v>
      </c>
      <c r="AC825" s="2010">
        <v>44848</v>
      </c>
      <c r="AD825" s="1112" t="s">
        <v>154</v>
      </c>
      <c r="AE825" s="904"/>
      <c r="AF825" s="1973" t="s">
        <v>4980</v>
      </c>
      <c r="AG825" t="str">
        <f ca="1">IF(AND(NOT(ISBLANK(R825)),ISBLANK(S825)), NETWORKDAYS(R825, TODAY(),#REF!),"")</f>
        <v/>
      </c>
    </row>
    <row r="826" spans="1:33" ht="17.25" customHeight="1" x14ac:dyDescent="0.25">
      <c r="A826" s="2012" t="s">
        <v>4951</v>
      </c>
      <c r="B826" s="895">
        <v>59890</v>
      </c>
      <c r="C826" s="1814">
        <v>35258</v>
      </c>
      <c r="D826" s="895">
        <v>154</v>
      </c>
      <c r="E826" s="2014">
        <v>3</v>
      </c>
      <c r="F826" s="1981" t="s">
        <v>4985</v>
      </c>
      <c r="G826" s="929" t="s">
        <v>4986</v>
      </c>
      <c r="H826" s="2008">
        <v>44722</v>
      </c>
      <c r="I826" s="903">
        <v>44771</v>
      </c>
      <c r="J826" s="903">
        <v>44771</v>
      </c>
      <c r="K826" s="903">
        <v>44771</v>
      </c>
      <c r="L826" s="895" t="s">
        <v>4987</v>
      </c>
      <c r="M826" s="902">
        <v>44778</v>
      </c>
      <c r="N826" s="830">
        <v>93</v>
      </c>
      <c r="O826" s="830">
        <v>0</v>
      </c>
      <c r="P826" s="830">
        <v>28</v>
      </c>
      <c r="Q826" s="830">
        <v>0</v>
      </c>
      <c r="R826" s="2009">
        <v>44803</v>
      </c>
      <c r="S826" s="1112" t="s">
        <v>95</v>
      </c>
      <c r="T826" s="1112" t="s">
        <v>95</v>
      </c>
      <c r="U826" s="895" t="s">
        <v>95</v>
      </c>
      <c r="V826" s="1814">
        <v>35258</v>
      </c>
      <c r="W826" s="830">
        <v>70</v>
      </c>
      <c r="X826" s="830">
        <v>6</v>
      </c>
      <c r="Y826" s="902"/>
      <c r="Z826" s="902"/>
      <c r="AA826" s="902">
        <v>44830</v>
      </c>
      <c r="AB826" s="903">
        <v>44834</v>
      </c>
      <c r="AC826" s="2010">
        <v>44848</v>
      </c>
      <c r="AD826" s="1112" t="s">
        <v>154</v>
      </c>
      <c r="AE826" s="904"/>
      <c r="AF826" s="1973" t="s">
        <v>4980</v>
      </c>
      <c r="AG826" t="str">
        <f ca="1">IF(AND(NOT(ISBLANK(R826)),ISBLANK(S826)), NETWORKDAYS(R826, TODAY(),#REF!),"")</f>
        <v/>
      </c>
    </row>
    <row r="827" spans="1:33" ht="17.25" customHeight="1" x14ac:dyDescent="0.25">
      <c r="A827" s="2012" t="s">
        <v>4951</v>
      </c>
      <c r="B827" s="895">
        <v>59890</v>
      </c>
      <c r="C827" s="1933">
        <v>35259</v>
      </c>
      <c r="D827" s="895">
        <v>155</v>
      </c>
      <c r="E827" s="2014">
        <v>3</v>
      </c>
      <c r="F827" s="1981" t="s">
        <v>4988</v>
      </c>
      <c r="G827" s="929" t="s">
        <v>4989</v>
      </c>
      <c r="H827" s="2008">
        <v>44722</v>
      </c>
      <c r="I827" s="903">
        <v>44776</v>
      </c>
      <c r="J827" s="903">
        <v>44784</v>
      </c>
      <c r="K827" s="903">
        <v>44785</v>
      </c>
      <c r="L827" s="895" t="s">
        <v>4990</v>
      </c>
      <c r="M827" s="902">
        <v>44788</v>
      </c>
      <c r="N827" s="830">
        <v>90</v>
      </c>
      <c r="O827" s="830">
        <v>0</v>
      </c>
      <c r="P827" s="830">
        <v>47</v>
      </c>
      <c r="Q827" s="830">
        <v>0</v>
      </c>
      <c r="R827" s="2009">
        <v>44810</v>
      </c>
      <c r="S827" s="1112" t="s">
        <v>95</v>
      </c>
      <c r="T827" s="1112" t="s">
        <v>95</v>
      </c>
      <c r="U827" s="895" t="s">
        <v>509</v>
      </c>
      <c r="V827" s="1814">
        <v>35259</v>
      </c>
      <c r="W827" s="830">
        <v>101</v>
      </c>
      <c r="X827" s="830">
        <v>6</v>
      </c>
      <c r="Y827" s="902"/>
      <c r="Z827" s="902"/>
      <c r="AA827" s="902">
        <v>44830</v>
      </c>
      <c r="AB827" s="903">
        <v>44834</v>
      </c>
      <c r="AC827" s="2010">
        <v>44848</v>
      </c>
      <c r="AD827" s="1112" t="s">
        <v>154</v>
      </c>
      <c r="AE827" s="904"/>
      <c r="AF827" s="1973" t="s">
        <v>4980</v>
      </c>
      <c r="AG827" t="str">
        <f ca="1">IF(AND(NOT(ISBLANK(R827)),ISBLANK(S827)), NETWORKDAYS(R827, TODAY(),#REF!),"")</f>
        <v/>
      </c>
    </row>
    <row r="828" spans="1:33" ht="17.25" customHeight="1" x14ac:dyDescent="0.25">
      <c r="A828" s="2012" t="s">
        <v>4951</v>
      </c>
      <c r="B828" s="895">
        <v>59890</v>
      </c>
      <c r="C828" s="1814">
        <v>35260</v>
      </c>
      <c r="D828" s="895">
        <v>164</v>
      </c>
      <c r="E828" s="914">
        <v>4</v>
      </c>
      <c r="F828" s="1981" t="s">
        <v>4991</v>
      </c>
      <c r="G828" s="929" t="s">
        <v>2807</v>
      </c>
      <c r="H828" s="2008">
        <v>44722</v>
      </c>
      <c r="I828" s="903">
        <v>44722</v>
      </c>
      <c r="J828" s="903">
        <v>44762</v>
      </c>
      <c r="K828" s="903">
        <v>44763</v>
      </c>
      <c r="L828" s="895" t="s">
        <v>4831</v>
      </c>
      <c r="M828" s="902">
        <v>44767</v>
      </c>
      <c r="N828" s="830">
        <v>36</v>
      </c>
      <c r="O828" s="830">
        <v>0</v>
      </c>
      <c r="P828" s="830">
        <v>12</v>
      </c>
      <c r="Q828" s="830">
        <v>0</v>
      </c>
      <c r="R828" s="2009">
        <v>44799</v>
      </c>
      <c r="S828" s="1112" t="s">
        <v>95</v>
      </c>
      <c r="T828" s="1112" t="s">
        <v>95</v>
      </c>
      <c r="U828" s="895" t="s">
        <v>509</v>
      </c>
      <c r="V828" s="1814">
        <v>35260</v>
      </c>
      <c r="W828" s="830">
        <v>48</v>
      </c>
      <c r="X828" s="830">
        <v>6</v>
      </c>
      <c r="Y828" s="902"/>
      <c r="Z828" s="902"/>
      <c r="AA828" s="902">
        <v>44837</v>
      </c>
      <c r="AB828" s="903">
        <v>44844</v>
      </c>
      <c r="AC828" s="2010">
        <v>44851</v>
      </c>
      <c r="AD828" s="1112" t="s">
        <v>154</v>
      </c>
      <c r="AE828" s="904"/>
      <c r="AF828" s="1973" t="s">
        <v>4980</v>
      </c>
      <c r="AG828" t="str">
        <f ca="1">IF(AND(NOT(ISBLANK(R828)),ISBLANK(S828)), NETWORKDAYS(R828, TODAY(),#REF!),"")</f>
        <v/>
      </c>
    </row>
    <row r="829" spans="1:33" ht="17.25" customHeight="1" x14ac:dyDescent="0.25">
      <c r="A829" s="2012" t="s">
        <v>4951</v>
      </c>
      <c r="B829" s="895">
        <v>59890</v>
      </c>
      <c r="C829" s="1933">
        <v>35261</v>
      </c>
      <c r="D829" s="895">
        <v>165</v>
      </c>
      <c r="E829" s="914">
        <v>4</v>
      </c>
      <c r="F829" s="1981" t="s">
        <v>4992</v>
      </c>
      <c r="G829" s="929" t="s">
        <v>4993</v>
      </c>
      <c r="H829" s="2008">
        <v>44722</v>
      </c>
      <c r="I829" s="903">
        <v>44722</v>
      </c>
      <c r="J829" s="903">
        <v>44743</v>
      </c>
      <c r="K829" s="903">
        <v>44748</v>
      </c>
      <c r="L829" s="895" t="s">
        <v>4968</v>
      </c>
      <c r="M829" s="902">
        <v>44761</v>
      </c>
      <c r="N829" s="830">
        <v>43</v>
      </c>
      <c r="O829" s="830">
        <v>0</v>
      </c>
      <c r="P829" s="830">
        <v>24</v>
      </c>
      <c r="Q829" s="830">
        <v>0</v>
      </c>
      <c r="R829" s="2009">
        <v>44790</v>
      </c>
      <c r="S829" s="1112" t="s">
        <v>95</v>
      </c>
      <c r="T829" s="1112" t="s">
        <v>95</v>
      </c>
      <c r="U829" s="895" t="s">
        <v>509</v>
      </c>
      <c r="V829" s="1814">
        <v>35261</v>
      </c>
      <c r="W829" s="830">
        <v>76</v>
      </c>
      <c r="X829" s="830">
        <v>6</v>
      </c>
      <c r="Y829" s="902"/>
      <c r="Z829" s="902"/>
      <c r="AA829" s="902">
        <v>44837</v>
      </c>
      <c r="AB829" s="903">
        <v>44844</v>
      </c>
      <c r="AC829" s="2010">
        <v>44851</v>
      </c>
      <c r="AD829" s="1112" t="s">
        <v>154</v>
      </c>
      <c r="AE829" s="904"/>
      <c r="AF829" s="1973" t="s">
        <v>4980</v>
      </c>
      <c r="AG829" t="str">
        <f ca="1">IF(AND(NOT(ISBLANK(R829)),ISBLANK(S829)), NETWORKDAYS(R829, TODAY(),#REF!),"")</f>
        <v/>
      </c>
    </row>
    <row r="830" spans="1:33" ht="17.25" customHeight="1" x14ac:dyDescent="0.25">
      <c r="A830" s="2012" t="s">
        <v>4951</v>
      </c>
      <c r="B830" s="895">
        <v>59890</v>
      </c>
      <c r="C830" s="1814">
        <v>35262</v>
      </c>
      <c r="D830" s="909">
        <v>166</v>
      </c>
      <c r="E830" s="914">
        <v>4</v>
      </c>
      <c r="F830" s="1981" t="s">
        <v>4994</v>
      </c>
      <c r="G830" s="929" t="s">
        <v>4995</v>
      </c>
      <c r="H830" s="2008">
        <v>44722</v>
      </c>
      <c r="I830" s="903">
        <v>44722</v>
      </c>
      <c r="J830" s="903">
        <v>44741</v>
      </c>
      <c r="K830" s="903">
        <v>44749</v>
      </c>
      <c r="L830" s="895" t="s">
        <v>4996</v>
      </c>
      <c r="M830" s="902">
        <v>44753</v>
      </c>
      <c r="N830" s="830">
        <v>236</v>
      </c>
      <c r="O830" s="830">
        <v>0</v>
      </c>
      <c r="P830" s="830">
        <v>152</v>
      </c>
      <c r="Q830" s="830">
        <v>0</v>
      </c>
      <c r="R830" s="2009">
        <v>44790</v>
      </c>
      <c r="S830" s="1112" t="s">
        <v>95</v>
      </c>
      <c r="T830" s="1112" t="s">
        <v>95</v>
      </c>
      <c r="U830" s="895" t="s">
        <v>95</v>
      </c>
      <c r="V830" s="1814">
        <v>35262</v>
      </c>
      <c r="W830" s="830">
        <v>229</v>
      </c>
      <c r="X830" s="830">
        <v>6</v>
      </c>
      <c r="Y830" s="902"/>
      <c r="Z830" s="902"/>
      <c r="AA830" s="902">
        <v>44837</v>
      </c>
      <c r="AB830" s="903">
        <v>44844</v>
      </c>
      <c r="AC830" s="2010">
        <v>44851</v>
      </c>
      <c r="AD830" s="1112" t="s">
        <v>154</v>
      </c>
      <c r="AE830" s="904"/>
      <c r="AF830" s="1973" t="s">
        <v>4980</v>
      </c>
      <c r="AG830" t="str">
        <f ca="1">IF(AND(NOT(ISBLANK(R830)),ISBLANK(S830)), NETWORKDAYS(R830, TODAY(),#REF!),"")</f>
        <v/>
      </c>
    </row>
    <row r="831" spans="1:33" ht="17.25" customHeight="1" x14ac:dyDescent="0.25">
      <c r="A831" s="2012" t="s">
        <v>4951</v>
      </c>
      <c r="B831" s="895">
        <v>59890</v>
      </c>
      <c r="C831" s="1814">
        <v>35263</v>
      </c>
      <c r="D831" s="895">
        <v>168</v>
      </c>
      <c r="E831" s="915">
        <v>5</v>
      </c>
      <c r="F831" s="1981" t="s">
        <v>4997</v>
      </c>
      <c r="G831" s="929" t="s">
        <v>4998</v>
      </c>
      <c r="H831" s="2008">
        <v>44701</v>
      </c>
      <c r="I831" s="903">
        <v>44701</v>
      </c>
      <c r="J831" s="903">
        <v>44721</v>
      </c>
      <c r="K831" s="903">
        <v>44725</v>
      </c>
      <c r="L831" s="895" t="s">
        <v>4953</v>
      </c>
      <c r="M831" s="902">
        <v>44732</v>
      </c>
      <c r="N831" s="830">
        <v>19</v>
      </c>
      <c r="O831" s="830">
        <v>0</v>
      </c>
      <c r="P831" s="830">
        <v>3</v>
      </c>
      <c r="Q831" s="830">
        <v>0</v>
      </c>
      <c r="R831" s="2009">
        <v>44763</v>
      </c>
      <c r="S831" s="1112" t="s">
        <v>95</v>
      </c>
      <c r="T831" s="1112" t="s">
        <v>95</v>
      </c>
      <c r="U831" s="895" t="s">
        <v>509</v>
      </c>
      <c r="V831" s="1814">
        <v>35263</v>
      </c>
      <c r="W831" s="830">
        <v>35</v>
      </c>
      <c r="X831" s="830">
        <v>0</v>
      </c>
      <c r="Y831" s="902"/>
      <c r="Z831" s="902"/>
      <c r="AA831" s="902">
        <v>44816</v>
      </c>
      <c r="AB831" s="903">
        <v>44828</v>
      </c>
      <c r="AC831" s="2010">
        <v>44846</v>
      </c>
      <c r="AD831" s="1112" t="s">
        <v>154</v>
      </c>
      <c r="AE831" s="904"/>
      <c r="AF831" s="1973" t="s">
        <v>4980</v>
      </c>
      <c r="AG831" t="str">
        <f ca="1">IF(AND(NOT(ISBLANK(R831)),ISBLANK(S831)), NETWORKDAYS(R831, TODAY(),#REF!),"")</f>
        <v/>
      </c>
    </row>
    <row r="832" spans="1:33" ht="17.25" customHeight="1" x14ac:dyDescent="0.25">
      <c r="A832" s="2012" t="s">
        <v>4951</v>
      </c>
      <c r="B832" s="895">
        <v>59890</v>
      </c>
      <c r="C832" s="1814">
        <v>35264</v>
      </c>
      <c r="D832" s="895">
        <v>170</v>
      </c>
      <c r="E832" s="915">
        <v>5</v>
      </c>
      <c r="F832" s="1981" t="s">
        <v>4999</v>
      </c>
      <c r="G832" s="929" t="s">
        <v>5000</v>
      </c>
      <c r="H832" s="2008">
        <v>44701</v>
      </c>
      <c r="I832" s="903">
        <v>44701</v>
      </c>
      <c r="J832" s="903">
        <v>44721</v>
      </c>
      <c r="K832" s="903">
        <v>44725</v>
      </c>
      <c r="L832" s="895" t="s">
        <v>4953</v>
      </c>
      <c r="M832" s="902">
        <v>44732</v>
      </c>
      <c r="N832" s="830">
        <v>21</v>
      </c>
      <c r="O832" s="830">
        <v>0</v>
      </c>
      <c r="P832" s="830">
        <v>3</v>
      </c>
      <c r="Q832" s="830">
        <v>0</v>
      </c>
      <c r="R832" s="2009">
        <v>44763</v>
      </c>
      <c r="S832" s="1112" t="s">
        <v>95</v>
      </c>
      <c r="T832" s="1112" t="s">
        <v>95</v>
      </c>
      <c r="U832" s="895" t="s">
        <v>509</v>
      </c>
      <c r="V832" s="1859">
        <v>35264</v>
      </c>
      <c r="W832" s="830">
        <v>35</v>
      </c>
      <c r="X832" s="830">
        <v>0</v>
      </c>
      <c r="Y832" s="902"/>
      <c r="Z832" s="902"/>
      <c r="AA832" s="902">
        <v>44816</v>
      </c>
      <c r="AB832" s="903">
        <v>44828</v>
      </c>
      <c r="AC832" s="2010">
        <v>44846</v>
      </c>
      <c r="AD832" s="1112" t="s">
        <v>154</v>
      </c>
      <c r="AE832" s="904"/>
      <c r="AF832" s="1973" t="s">
        <v>4980</v>
      </c>
      <c r="AG832" t="str">
        <f ca="1">IF(AND(NOT(ISBLANK(R832)),ISBLANK(S832)), NETWORKDAYS(R832, TODAY(),#REF!),"")</f>
        <v/>
      </c>
    </row>
    <row r="833" spans="1:33" ht="17.25" customHeight="1" x14ac:dyDescent="0.25">
      <c r="A833" s="2012" t="s">
        <v>4951</v>
      </c>
      <c r="B833" s="895">
        <v>59890</v>
      </c>
      <c r="C833" s="1814">
        <v>35265</v>
      </c>
      <c r="D833" s="895">
        <v>172</v>
      </c>
      <c r="E833" s="2015">
        <v>6</v>
      </c>
      <c r="F833" s="1981" t="s">
        <v>5001</v>
      </c>
      <c r="G833" s="929" t="s">
        <v>5002</v>
      </c>
      <c r="H833" s="2008">
        <v>44701</v>
      </c>
      <c r="I833" s="903">
        <v>44701</v>
      </c>
      <c r="J833" s="903">
        <v>44721</v>
      </c>
      <c r="K833" s="903">
        <v>44725</v>
      </c>
      <c r="L833" s="895" t="s">
        <v>4953</v>
      </c>
      <c r="M833" s="902">
        <v>44732</v>
      </c>
      <c r="N833" s="830">
        <v>19</v>
      </c>
      <c r="O833" s="830">
        <v>0</v>
      </c>
      <c r="P833" s="830">
        <v>3</v>
      </c>
      <c r="Q833" s="830">
        <v>0</v>
      </c>
      <c r="R833" s="2009">
        <v>44763</v>
      </c>
      <c r="S833" s="1112" t="s">
        <v>95</v>
      </c>
      <c r="T833" s="1112" t="s">
        <v>95</v>
      </c>
      <c r="U833" s="895" t="s">
        <v>509</v>
      </c>
      <c r="V833" s="1859">
        <v>35265</v>
      </c>
      <c r="W833" s="830">
        <v>27</v>
      </c>
      <c r="X833" s="830">
        <v>0</v>
      </c>
      <c r="Y833" s="902"/>
      <c r="Z833" s="902"/>
      <c r="AA833" s="902">
        <v>44816</v>
      </c>
      <c r="AB833" s="903">
        <v>44828</v>
      </c>
      <c r="AC833" s="2010">
        <v>44846</v>
      </c>
      <c r="AD833" s="1112" t="s">
        <v>154</v>
      </c>
      <c r="AE833" s="904"/>
      <c r="AF833" s="1973" t="s">
        <v>4980</v>
      </c>
      <c r="AG833" t="str">
        <f ca="1">IF(AND(NOT(ISBLANK(R833)),ISBLANK(S833)), NETWORKDAYS(R833, TODAY(),#REF!),"")</f>
        <v/>
      </c>
    </row>
    <row r="834" spans="1:33" ht="17.25" customHeight="1" x14ac:dyDescent="0.25">
      <c r="A834" s="2012" t="s">
        <v>4951</v>
      </c>
      <c r="B834" s="895">
        <v>59890</v>
      </c>
      <c r="C834" s="1933">
        <v>35266</v>
      </c>
      <c r="D834" s="895">
        <v>173</v>
      </c>
      <c r="E834" s="2015">
        <v>6</v>
      </c>
      <c r="F834" s="1981" t="s">
        <v>5003</v>
      </c>
      <c r="G834" s="929" t="s">
        <v>5004</v>
      </c>
      <c r="H834" s="2008">
        <v>44722</v>
      </c>
      <c r="I834" s="903">
        <v>44722</v>
      </c>
      <c r="J834" s="903">
        <v>44718</v>
      </c>
      <c r="K834" s="903">
        <v>44725</v>
      </c>
      <c r="L834" s="895" t="s">
        <v>4953</v>
      </c>
      <c r="M834" s="902">
        <v>44732</v>
      </c>
      <c r="N834" s="830">
        <v>142</v>
      </c>
      <c r="O834" s="830">
        <v>0</v>
      </c>
      <c r="P834" s="830">
        <v>35</v>
      </c>
      <c r="Q834" s="830">
        <v>0</v>
      </c>
      <c r="R834" s="2009">
        <v>44764</v>
      </c>
      <c r="S834" s="1112" t="s">
        <v>95</v>
      </c>
      <c r="T834" s="1112" t="s">
        <v>95</v>
      </c>
      <c r="U834" s="895" t="s">
        <v>509</v>
      </c>
      <c r="V834" s="1859">
        <v>35266</v>
      </c>
      <c r="W834" s="830">
        <v>116</v>
      </c>
      <c r="X834" s="830">
        <v>0</v>
      </c>
      <c r="Y834" s="902"/>
      <c r="Z834" s="902"/>
      <c r="AA834" s="902">
        <v>44816</v>
      </c>
      <c r="AB834" s="903">
        <v>44828</v>
      </c>
      <c r="AC834" s="2010">
        <v>44846</v>
      </c>
      <c r="AD834" s="1112" t="s">
        <v>154</v>
      </c>
      <c r="AE834" s="904"/>
      <c r="AF834" s="1973" t="s">
        <v>4980</v>
      </c>
      <c r="AG834" t="str">
        <f ca="1">IF(AND(NOT(ISBLANK(R834)),ISBLANK(S834)), NETWORKDAYS(R834, TODAY(),#REF!),"")</f>
        <v/>
      </c>
    </row>
    <row r="835" spans="1:33" ht="16.5" customHeight="1" x14ac:dyDescent="0.25">
      <c r="A835" s="2012" t="s">
        <v>4951</v>
      </c>
      <c r="B835" s="895">
        <v>59890</v>
      </c>
      <c r="C835" s="1933">
        <v>35267</v>
      </c>
      <c r="D835" s="895">
        <v>174</v>
      </c>
      <c r="E835" s="2015">
        <v>6</v>
      </c>
      <c r="F835" s="1981" t="s">
        <v>5005</v>
      </c>
      <c r="G835" s="929" t="s">
        <v>5006</v>
      </c>
      <c r="H835" s="2008">
        <v>44722</v>
      </c>
      <c r="I835" s="903">
        <v>44722</v>
      </c>
      <c r="J835" s="903">
        <v>44713</v>
      </c>
      <c r="K835" s="903">
        <v>44725</v>
      </c>
      <c r="L835" s="895" t="s">
        <v>4953</v>
      </c>
      <c r="M835" s="902">
        <v>44732</v>
      </c>
      <c r="N835" s="830">
        <v>81</v>
      </c>
      <c r="O835" s="830">
        <v>0</v>
      </c>
      <c r="P835" s="830">
        <v>33</v>
      </c>
      <c r="Q835" s="830">
        <v>0</v>
      </c>
      <c r="R835" s="2009">
        <v>44767</v>
      </c>
      <c r="S835" s="1112" t="s">
        <v>95</v>
      </c>
      <c r="T835" s="1112" t="s">
        <v>95</v>
      </c>
      <c r="U835" s="895" t="s">
        <v>509</v>
      </c>
      <c r="V835" s="1859">
        <v>35267</v>
      </c>
      <c r="W835" s="830">
        <v>92</v>
      </c>
      <c r="X835" s="830">
        <v>0</v>
      </c>
      <c r="Y835" s="902"/>
      <c r="Z835" s="902"/>
      <c r="AA835" s="902">
        <v>44816</v>
      </c>
      <c r="AB835" s="903">
        <v>44828</v>
      </c>
      <c r="AC835" s="2010">
        <v>44846</v>
      </c>
      <c r="AD835" s="1112" t="s">
        <v>154</v>
      </c>
      <c r="AE835" s="904"/>
      <c r="AF835" s="1973" t="s">
        <v>4980</v>
      </c>
      <c r="AG835" t="str">
        <f ca="1">IF(AND(NOT(ISBLANK(R835)),ISBLANK(S835)), NETWORKDAYS(R835, TODAY(),#REF!),"")</f>
        <v/>
      </c>
    </row>
    <row r="836" spans="1:33" ht="17.25" customHeight="1" x14ac:dyDescent="0.25">
      <c r="A836" s="2012" t="s">
        <v>4951</v>
      </c>
      <c r="B836" s="895">
        <v>59890</v>
      </c>
      <c r="C836" s="896">
        <v>35269</v>
      </c>
      <c r="D836" s="909">
        <v>175</v>
      </c>
      <c r="E836" s="2015">
        <v>6</v>
      </c>
      <c r="F836" s="1981" t="s">
        <v>5007</v>
      </c>
      <c r="G836" s="929" t="s">
        <v>4681</v>
      </c>
      <c r="H836" s="2008">
        <v>44701</v>
      </c>
      <c r="I836" s="903">
        <v>44708</v>
      </c>
      <c r="J836" s="903">
        <v>44707</v>
      </c>
      <c r="K836" s="903">
        <v>44714</v>
      </c>
      <c r="L836" s="1975" t="s">
        <v>5008</v>
      </c>
      <c r="M836" s="902">
        <v>44721</v>
      </c>
      <c r="N836" s="830">
        <v>217</v>
      </c>
      <c r="O836" s="830">
        <v>0</v>
      </c>
      <c r="P836" s="830">
        <v>135</v>
      </c>
      <c r="Q836" s="830">
        <v>0</v>
      </c>
      <c r="R836" s="2009">
        <v>44757</v>
      </c>
      <c r="S836" s="1112" t="s">
        <v>95</v>
      </c>
      <c r="T836" s="1112" t="s">
        <v>95</v>
      </c>
      <c r="U836" s="895" t="s">
        <v>509</v>
      </c>
      <c r="V836" s="1814">
        <v>35269</v>
      </c>
      <c r="W836" s="830">
        <v>264</v>
      </c>
      <c r="X836" s="830">
        <v>0</v>
      </c>
      <c r="Y836" s="902">
        <v>44768</v>
      </c>
      <c r="Z836" s="902">
        <v>44769</v>
      </c>
      <c r="AA836" s="902">
        <v>44816</v>
      </c>
      <c r="AB836" s="903">
        <v>44828</v>
      </c>
      <c r="AC836" s="2010">
        <v>44846</v>
      </c>
      <c r="AD836" s="1112" t="s">
        <v>154</v>
      </c>
      <c r="AE836" s="904"/>
      <c r="AF836" s="1973" t="s">
        <v>4980</v>
      </c>
      <c r="AG836" t="str">
        <f ca="1">IF(AND(NOT(ISBLANK(R836)),ISBLANK(S836)), NETWORKDAYS(R836, TODAY(),#REF!),"")</f>
        <v/>
      </c>
    </row>
    <row r="837" spans="1:33" ht="17.25" customHeight="1" x14ac:dyDescent="0.25">
      <c r="A837" s="2012" t="s">
        <v>4951</v>
      </c>
      <c r="B837" s="895">
        <v>59890</v>
      </c>
      <c r="C837" s="1933">
        <v>35442</v>
      </c>
      <c r="D837" s="895" t="s">
        <v>5009</v>
      </c>
      <c r="E837" s="2015">
        <v>6</v>
      </c>
      <c r="F837" s="1981" t="s">
        <v>5010</v>
      </c>
      <c r="G837" s="929" t="s">
        <v>5011</v>
      </c>
      <c r="H837" s="2008">
        <v>44701</v>
      </c>
      <c r="I837" s="903">
        <v>44708</v>
      </c>
      <c r="J837" s="903">
        <v>44705</v>
      </c>
      <c r="K837" s="903">
        <v>44725</v>
      </c>
      <c r="L837" s="895" t="s">
        <v>4953</v>
      </c>
      <c r="M837" s="902">
        <v>44732</v>
      </c>
      <c r="N837" s="830">
        <v>48</v>
      </c>
      <c r="O837" s="830">
        <v>0</v>
      </c>
      <c r="P837" s="830">
        <v>14</v>
      </c>
      <c r="Q837" s="830">
        <v>0</v>
      </c>
      <c r="R837" s="2009">
        <v>44768</v>
      </c>
      <c r="S837" s="1112" t="s">
        <v>95</v>
      </c>
      <c r="T837" s="1112" t="s">
        <v>95</v>
      </c>
      <c r="U837" s="895" t="s">
        <v>509</v>
      </c>
      <c r="V837" s="1859">
        <v>35442</v>
      </c>
      <c r="W837" s="830">
        <v>50</v>
      </c>
      <c r="X837" s="830">
        <v>0</v>
      </c>
      <c r="Y837" s="902"/>
      <c r="Z837" s="902"/>
      <c r="AA837" s="902">
        <v>44816</v>
      </c>
      <c r="AB837" s="903">
        <v>44828</v>
      </c>
      <c r="AC837" s="2010">
        <v>44846</v>
      </c>
      <c r="AD837" s="1112" t="s">
        <v>154</v>
      </c>
      <c r="AE837" s="904"/>
      <c r="AF837" s="1973" t="s">
        <v>4980</v>
      </c>
      <c r="AG837" t="str">
        <f ca="1">IF(AND(NOT(ISBLANK(R837)),ISBLANK(S837)), NETWORKDAYS(R837, TODAY(),#REF!),"")</f>
        <v/>
      </c>
    </row>
    <row r="838" spans="1:33" ht="17.25" customHeight="1" x14ac:dyDescent="0.25">
      <c r="A838" s="2012" t="s">
        <v>4951</v>
      </c>
      <c r="B838" s="895">
        <v>59890</v>
      </c>
      <c r="C838" s="2118">
        <v>35271</v>
      </c>
      <c r="D838" s="895" t="s">
        <v>5012</v>
      </c>
      <c r="E838" s="2015">
        <v>6</v>
      </c>
      <c r="F838" s="1981" t="s">
        <v>5013</v>
      </c>
      <c r="G838" s="929" t="s">
        <v>722</v>
      </c>
      <c r="H838" s="2008">
        <v>44701</v>
      </c>
      <c r="I838" s="903">
        <v>44708</v>
      </c>
      <c r="J838" s="903">
        <v>44708</v>
      </c>
      <c r="K838" s="903">
        <v>44708</v>
      </c>
      <c r="L838" s="895" t="s">
        <v>5014</v>
      </c>
      <c r="M838" s="902" t="s">
        <v>93</v>
      </c>
      <c r="N838" s="830">
        <v>63</v>
      </c>
      <c r="O838" s="830">
        <v>0</v>
      </c>
      <c r="P838" s="830">
        <v>8</v>
      </c>
      <c r="Q838" s="830">
        <v>0</v>
      </c>
      <c r="R838" s="2009">
        <v>44774</v>
      </c>
      <c r="S838" s="1112" t="s">
        <v>95</v>
      </c>
      <c r="T838" s="1112" t="s">
        <v>95</v>
      </c>
      <c r="U838" s="895" t="s">
        <v>509</v>
      </c>
      <c r="V838" s="1859">
        <v>35271</v>
      </c>
      <c r="W838" s="830">
        <v>31</v>
      </c>
      <c r="X838" s="830">
        <v>0</v>
      </c>
      <c r="Y838" s="902"/>
      <c r="Z838" s="902"/>
      <c r="AA838" s="902">
        <v>44816</v>
      </c>
      <c r="AB838" s="903">
        <v>44828</v>
      </c>
      <c r="AC838" s="2010">
        <v>44846</v>
      </c>
      <c r="AD838" s="1112" t="s">
        <v>154</v>
      </c>
      <c r="AE838" s="904"/>
      <c r="AF838" s="1973" t="s">
        <v>4980</v>
      </c>
      <c r="AG838" t="str">
        <f ca="1">IF(AND(NOT(ISBLANK(R838)),ISBLANK(S838)), NETWORKDAYS(R838, TODAY(),#REF!),"")</f>
        <v/>
      </c>
    </row>
    <row r="839" spans="1:33" ht="17.25" customHeight="1" x14ac:dyDescent="0.25">
      <c r="A839" s="2012" t="s">
        <v>4951</v>
      </c>
      <c r="B839" s="895">
        <v>59890</v>
      </c>
      <c r="C839" s="1933">
        <v>35270</v>
      </c>
      <c r="D839" s="895">
        <v>176</v>
      </c>
      <c r="E839" s="2015">
        <v>6</v>
      </c>
      <c r="F839" s="1981" t="s">
        <v>5015</v>
      </c>
      <c r="G839" s="929" t="s">
        <v>5016</v>
      </c>
      <c r="H839" s="2008">
        <v>44701</v>
      </c>
      <c r="I839" s="903">
        <v>44708</v>
      </c>
      <c r="J839" s="903">
        <v>44705</v>
      </c>
      <c r="K839" s="903">
        <v>44725</v>
      </c>
      <c r="L839" s="895" t="s">
        <v>4953</v>
      </c>
      <c r="M839" s="902">
        <v>44732</v>
      </c>
      <c r="N839" s="830">
        <v>28</v>
      </c>
      <c r="O839" s="830">
        <v>0</v>
      </c>
      <c r="P839" s="830">
        <v>21</v>
      </c>
      <c r="Q839" s="830">
        <v>0</v>
      </c>
      <c r="R839" s="2009">
        <v>44769</v>
      </c>
      <c r="S839" s="1112" t="s">
        <v>95</v>
      </c>
      <c r="T839" s="1112" t="s">
        <v>95</v>
      </c>
      <c r="U839" s="895" t="s">
        <v>509</v>
      </c>
      <c r="V839" s="1859">
        <v>35270</v>
      </c>
      <c r="W839" s="830">
        <v>133</v>
      </c>
      <c r="X839" s="830">
        <v>0</v>
      </c>
      <c r="Y839" s="902"/>
      <c r="Z839" s="902"/>
      <c r="AA839" s="902">
        <v>44816</v>
      </c>
      <c r="AB839" s="903">
        <v>44828</v>
      </c>
      <c r="AC839" s="2010">
        <v>44846</v>
      </c>
      <c r="AD839" s="1112" t="s">
        <v>154</v>
      </c>
      <c r="AE839" s="904"/>
      <c r="AF839" s="1973" t="s">
        <v>4980</v>
      </c>
      <c r="AG839" t="str">
        <f ca="1">IF(AND(NOT(ISBLANK(R839)),ISBLANK(S839)), NETWORKDAYS(R839, TODAY(),#REF!),"")</f>
        <v/>
      </c>
    </row>
    <row r="840" spans="1:33" ht="17.25" customHeight="1" x14ac:dyDescent="0.25">
      <c r="A840" s="2012" t="s">
        <v>4951</v>
      </c>
      <c r="B840" s="895">
        <v>59890</v>
      </c>
      <c r="C840" s="1933">
        <v>35272</v>
      </c>
      <c r="D840" s="895">
        <v>177</v>
      </c>
      <c r="E840" s="2015">
        <v>6</v>
      </c>
      <c r="F840" s="1981" t="s">
        <v>5017</v>
      </c>
      <c r="G840" s="929" t="s">
        <v>5018</v>
      </c>
      <c r="H840" s="2008">
        <v>44722</v>
      </c>
      <c r="I840" s="903">
        <v>44722</v>
      </c>
      <c r="J840" s="903">
        <v>44706</v>
      </c>
      <c r="K840" s="903">
        <v>44725</v>
      </c>
      <c r="L840" s="895" t="s">
        <v>4953</v>
      </c>
      <c r="M840" s="902">
        <v>44732</v>
      </c>
      <c r="N840" s="830">
        <v>40</v>
      </c>
      <c r="O840" s="830">
        <v>0</v>
      </c>
      <c r="P840" s="830">
        <v>4</v>
      </c>
      <c r="Q840" s="830">
        <v>0</v>
      </c>
      <c r="R840" s="2009">
        <v>44770</v>
      </c>
      <c r="S840" s="1112" t="s">
        <v>95</v>
      </c>
      <c r="T840" s="1112" t="s">
        <v>95</v>
      </c>
      <c r="U840" s="895" t="s">
        <v>509</v>
      </c>
      <c r="V840" s="1859">
        <v>35272</v>
      </c>
      <c r="W840" s="830">
        <v>67</v>
      </c>
      <c r="X840" s="830">
        <v>0</v>
      </c>
      <c r="Y840" s="902"/>
      <c r="Z840" s="902"/>
      <c r="AA840" s="902">
        <v>44816</v>
      </c>
      <c r="AB840" s="903">
        <v>44828</v>
      </c>
      <c r="AC840" s="2010">
        <v>44846</v>
      </c>
      <c r="AD840" s="1112" t="s">
        <v>154</v>
      </c>
      <c r="AE840" s="904"/>
      <c r="AF840" s="1973" t="s">
        <v>4980</v>
      </c>
      <c r="AG840" t="str">
        <f ca="1">IF(AND(NOT(ISBLANK(R840)),ISBLANK(S840)), NETWORKDAYS(R840, TODAY(),#REF!),"")</f>
        <v/>
      </c>
    </row>
    <row r="841" spans="1:33" ht="17.25" customHeight="1" x14ac:dyDescent="0.25">
      <c r="A841" s="2012" t="s">
        <v>4951</v>
      </c>
      <c r="B841" s="895">
        <v>59890</v>
      </c>
      <c r="C841" s="1933">
        <v>35273</v>
      </c>
      <c r="D841" s="895">
        <v>179</v>
      </c>
      <c r="E841" s="897">
        <v>7</v>
      </c>
      <c r="F841" s="1981" t="s">
        <v>5019</v>
      </c>
      <c r="G841" s="929" t="s">
        <v>934</v>
      </c>
      <c r="H841" s="2008">
        <v>44722</v>
      </c>
      <c r="I841" s="903">
        <v>44722</v>
      </c>
      <c r="J841" s="903">
        <v>44706</v>
      </c>
      <c r="K841" s="903">
        <v>44725</v>
      </c>
      <c r="L841" s="895" t="s">
        <v>4953</v>
      </c>
      <c r="M841" s="902">
        <v>44732</v>
      </c>
      <c r="N841" s="830">
        <v>36</v>
      </c>
      <c r="O841" s="830">
        <v>0</v>
      </c>
      <c r="P841" s="830">
        <v>4</v>
      </c>
      <c r="Q841" s="830">
        <v>0</v>
      </c>
      <c r="R841" s="2009">
        <v>44775</v>
      </c>
      <c r="S841" s="1112" t="s">
        <v>95</v>
      </c>
      <c r="T841" s="1112" t="s">
        <v>95</v>
      </c>
      <c r="U841" s="895" t="s">
        <v>509</v>
      </c>
      <c r="V841" s="1859">
        <v>35273</v>
      </c>
      <c r="W841" s="830">
        <v>55</v>
      </c>
      <c r="X841" s="830">
        <v>0</v>
      </c>
      <c r="Y841" s="902"/>
      <c r="Z841" s="902"/>
      <c r="AA841" s="902">
        <v>44844</v>
      </c>
      <c r="AB841" s="903">
        <v>44846</v>
      </c>
      <c r="AC841" s="2010">
        <v>44851</v>
      </c>
      <c r="AD841" s="1112" t="s">
        <v>154</v>
      </c>
      <c r="AE841" s="904"/>
      <c r="AF841" s="1973" t="s">
        <v>4980</v>
      </c>
      <c r="AG841" t="str">
        <f ca="1">IF(AND(NOT(ISBLANK(R841)),ISBLANK(S841)), NETWORKDAYS(R841, TODAY(),#REF!),"")</f>
        <v/>
      </c>
    </row>
    <row r="842" spans="1:33" ht="17.25" customHeight="1" x14ac:dyDescent="0.25">
      <c r="A842" s="2012" t="s">
        <v>4951</v>
      </c>
      <c r="B842" s="895">
        <v>59890</v>
      </c>
      <c r="C842" s="1933">
        <v>35857</v>
      </c>
      <c r="D842" s="895">
        <v>190</v>
      </c>
      <c r="E842" s="1935">
        <v>7</v>
      </c>
      <c r="F842" s="1981" t="s">
        <v>5020</v>
      </c>
      <c r="G842" s="929" t="s">
        <v>696</v>
      </c>
      <c r="H842" s="2008">
        <v>44722</v>
      </c>
      <c r="I842" s="903">
        <v>44722</v>
      </c>
      <c r="J842" s="903">
        <v>44770</v>
      </c>
      <c r="K842" s="903">
        <v>44771</v>
      </c>
      <c r="L842" s="895" t="s">
        <v>4194</v>
      </c>
      <c r="M842" s="902">
        <v>44777</v>
      </c>
      <c r="N842" s="830">
        <v>101</v>
      </c>
      <c r="O842" s="830">
        <v>0</v>
      </c>
      <c r="P842" s="830">
        <v>36</v>
      </c>
      <c r="Q842" s="830">
        <v>0</v>
      </c>
      <c r="R842" s="2009">
        <v>44810</v>
      </c>
      <c r="S842" s="1112" t="s">
        <v>95</v>
      </c>
      <c r="T842" s="1112" t="s">
        <v>95</v>
      </c>
      <c r="U842" s="895" t="s">
        <v>95</v>
      </c>
      <c r="V842" s="1814">
        <v>35857</v>
      </c>
      <c r="W842" s="830">
        <v>74</v>
      </c>
      <c r="X842" s="830">
        <v>0</v>
      </c>
      <c r="Y842" s="902"/>
      <c r="Z842" s="902"/>
      <c r="AA842" s="902">
        <v>44844</v>
      </c>
      <c r="AB842" s="903">
        <v>44846</v>
      </c>
      <c r="AC842" s="2010">
        <v>44851</v>
      </c>
      <c r="AD842" s="1112" t="s">
        <v>154</v>
      </c>
      <c r="AE842" s="904"/>
      <c r="AF842" s="1973" t="s">
        <v>4980</v>
      </c>
      <c r="AG842" t="str">
        <f ca="1">IF(AND(NOT(ISBLANK(R842)),ISBLANK(S842)), NETWORKDAYS(R842, TODAY(),#REF!),"")</f>
        <v/>
      </c>
    </row>
    <row r="843" spans="1:33" ht="17.25" customHeight="1" x14ac:dyDescent="0.25">
      <c r="A843" s="2012" t="s">
        <v>4951</v>
      </c>
      <c r="B843" s="895">
        <v>59890</v>
      </c>
      <c r="C843" s="1933">
        <v>35858</v>
      </c>
      <c r="D843" s="895">
        <v>191</v>
      </c>
      <c r="E843" s="1935">
        <v>7</v>
      </c>
      <c r="F843" s="1981" t="s">
        <v>5021</v>
      </c>
      <c r="G843" s="929" t="s">
        <v>934</v>
      </c>
      <c r="H843" s="2008">
        <v>44722</v>
      </c>
      <c r="I843" s="903">
        <v>44722</v>
      </c>
      <c r="J843" s="903">
        <v>44777</v>
      </c>
      <c r="K843" s="903">
        <v>44778</v>
      </c>
      <c r="L843" s="895" t="s">
        <v>4607</v>
      </c>
      <c r="M843" s="902">
        <v>44784</v>
      </c>
      <c r="N843" s="830">
        <v>94</v>
      </c>
      <c r="O843" s="830">
        <v>0</v>
      </c>
      <c r="P843" s="830">
        <v>63</v>
      </c>
      <c r="Q843" s="830">
        <v>0</v>
      </c>
      <c r="R843" s="2009">
        <v>44810</v>
      </c>
      <c r="S843" s="1112" t="s">
        <v>95</v>
      </c>
      <c r="T843" s="1112" t="s">
        <v>95</v>
      </c>
      <c r="U843" s="895" t="s">
        <v>509</v>
      </c>
      <c r="V843" s="1859">
        <v>35858</v>
      </c>
      <c r="W843" s="830">
        <v>58</v>
      </c>
      <c r="X843" s="830">
        <v>0</v>
      </c>
      <c r="Y843" s="902"/>
      <c r="Z843" s="902"/>
      <c r="AA843" s="902">
        <v>44844</v>
      </c>
      <c r="AB843" s="903">
        <v>44846</v>
      </c>
      <c r="AC843" s="2010">
        <v>44851</v>
      </c>
      <c r="AD843" s="1112" t="s">
        <v>154</v>
      </c>
      <c r="AE843" s="904"/>
      <c r="AF843" s="1973" t="s">
        <v>4980</v>
      </c>
      <c r="AG843" t="str">
        <f ca="1">IF(AND(NOT(ISBLANK(R843)),ISBLANK(S843)), NETWORKDAYS(R843, TODAY(),#REF!),"")</f>
        <v/>
      </c>
    </row>
    <row r="844" spans="1:33" ht="17.25" customHeight="1" x14ac:dyDescent="0.25">
      <c r="A844" s="2012" t="s">
        <v>4951</v>
      </c>
      <c r="B844" s="895">
        <v>59890</v>
      </c>
      <c r="C844" s="2011">
        <v>35115</v>
      </c>
      <c r="D844" s="895">
        <v>180</v>
      </c>
      <c r="E844" s="1935"/>
      <c r="F844" s="1981" t="s">
        <v>5022</v>
      </c>
      <c r="G844" s="929" t="s">
        <v>442</v>
      </c>
      <c r="H844" s="2008">
        <v>44742</v>
      </c>
      <c r="I844" s="903"/>
      <c r="J844" s="903"/>
      <c r="K844" s="903"/>
      <c r="L844" s="895"/>
      <c r="M844" s="902"/>
      <c r="N844" s="830"/>
      <c r="O844" s="830"/>
      <c r="P844" s="830"/>
      <c r="Q844" s="830"/>
      <c r="R844" s="2009"/>
      <c r="S844" s="1112"/>
      <c r="T844" s="1112"/>
      <c r="U844" s="895"/>
      <c r="V844" s="1859"/>
      <c r="W844" s="830"/>
      <c r="X844" s="830"/>
      <c r="Y844" s="902"/>
      <c r="Z844" s="902"/>
      <c r="AA844" s="902"/>
      <c r="AB844" s="903"/>
      <c r="AC844" s="2010"/>
      <c r="AD844" s="1112"/>
      <c r="AE844" s="904"/>
      <c r="AF844" s="1973"/>
      <c r="AG844" t="str">
        <f ca="1">IF(AND(NOT(ISBLANK(R844)),ISBLANK(S844)), NETWORKDAYS(R844, TODAY(),#REF!),"")</f>
        <v/>
      </c>
    </row>
    <row r="845" spans="1:33" ht="17.25" customHeight="1" x14ac:dyDescent="0.25">
      <c r="A845" s="2012" t="s">
        <v>4951</v>
      </c>
      <c r="B845" s="895">
        <v>59890</v>
      </c>
      <c r="C845" s="2011">
        <v>35116</v>
      </c>
      <c r="D845" s="895">
        <v>181</v>
      </c>
      <c r="E845" s="1935"/>
      <c r="F845" s="1981" t="s">
        <v>5023</v>
      </c>
      <c r="G845" s="929" t="s">
        <v>446</v>
      </c>
      <c r="H845" s="2008">
        <v>44742</v>
      </c>
      <c r="I845" s="903">
        <v>44812</v>
      </c>
      <c r="J845" s="903">
        <v>44812</v>
      </c>
      <c r="K845" s="903"/>
      <c r="L845" s="895"/>
      <c r="M845" s="902"/>
      <c r="N845" s="830"/>
      <c r="O845" s="830"/>
      <c r="P845" s="830"/>
      <c r="Q845" s="830"/>
      <c r="R845" s="2009"/>
      <c r="S845" s="1112"/>
      <c r="T845" s="1112"/>
      <c r="U845" s="895"/>
      <c r="V845" s="1859"/>
      <c r="W845" s="830"/>
      <c r="X845" s="830"/>
      <c r="Y845" s="902"/>
      <c r="Z845" s="902"/>
      <c r="AA845" s="902"/>
      <c r="AB845" s="903"/>
      <c r="AC845" s="2010"/>
      <c r="AD845" s="1112"/>
      <c r="AE845" s="904"/>
      <c r="AF845" s="1973"/>
      <c r="AG845" t="str">
        <f ca="1">IF(AND(NOT(ISBLANK(R845)),ISBLANK(S845)), NETWORKDAYS(R845, TODAY(),#REF!),"")</f>
        <v/>
      </c>
    </row>
    <row r="846" spans="1:33" ht="17.25" customHeight="1" x14ac:dyDescent="0.25">
      <c r="A846" s="2012" t="s">
        <v>4951</v>
      </c>
      <c r="B846" s="895">
        <v>59890</v>
      </c>
      <c r="C846" s="2011">
        <v>35117</v>
      </c>
      <c r="D846" s="895">
        <v>182</v>
      </c>
      <c r="E846" s="1935"/>
      <c r="F846" s="1981" t="s">
        <v>5024</v>
      </c>
      <c r="G846" s="929" t="s">
        <v>2416</v>
      </c>
      <c r="H846" s="2008"/>
      <c r="I846" s="903"/>
      <c r="J846" s="903"/>
      <c r="K846" s="903"/>
      <c r="L846" s="895"/>
      <c r="M846" s="902"/>
      <c r="N846" s="830"/>
      <c r="O846" s="830"/>
      <c r="P846" s="830"/>
      <c r="Q846" s="830"/>
      <c r="R846" s="2009"/>
      <c r="S846" s="1112"/>
      <c r="T846" s="1112"/>
      <c r="U846" s="895"/>
      <c r="V846" s="1859"/>
      <c r="W846" s="830"/>
      <c r="X846" s="830"/>
      <c r="Y846" s="902"/>
      <c r="Z846" s="902"/>
      <c r="AA846" s="902"/>
      <c r="AB846" s="903"/>
      <c r="AC846" s="2010"/>
      <c r="AD846" s="1112"/>
      <c r="AE846" s="904"/>
      <c r="AF846" s="1973"/>
      <c r="AG846" t="str">
        <f ca="1">IF(AND(NOT(ISBLANK(R846)),ISBLANK(S846)), NETWORKDAYS(R846, TODAY(),#REF!),"")</f>
        <v/>
      </c>
    </row>
    <row r="847" spans="1:33" ht="17.25" customHeight="1" x14ac:dyDescent="0.25">
      <c r="A847" s="2012" t="s">
        <v>4951</v>
      </c>
      <c r="B847" s="895">
        <v>59890</v>
      </c>
      <c r="C847" s="2011">
        <v>35502</v>
      </c>
      <c r="D847" s="895">
        <v>183</v>
      </c>
      <c r="E847" s="1935"/>
      <c r="F847" s="1981" t="s">
        <v>5025</v>
      </c>
      <c r="G847" s="929" t="s">
        <v>77</v>
      </c>
      <c r="H847" s="2008">
        <v>44742</v>
      </c>
      <c r="I847" s="903"/>
      <c r="J847" s="903"/>
      <c r="K847" s="903"/>
      <c r="L847" s="895"/>
      <c r="M847" s="902"/>
      <c r="N847" s="830"/>
      <c r="O847" s="830" t="s">
        <v>1656</v>
      </c>
      <c r="P847" s="830"/>
      <c r="Q847" s="830"/>
      <c r="R847" s="2009"/>
      <c r="S847" s="1112"/>
      <c r="T847" s="1112"/>
      <c r="U847" s="895"/>
      <c r="V847" s="1859"/>
      <c r="W847" s="830"/>
      <c r="X847" s="830"/>
      <c r="Y847" s="902"/>
      <c r="Z847" s="902"/>
      <c r="AA847" s="902"/>
      <c r="AB847" s="903"/>
      <c r="AC847" s="2010"/>
      <c r="AD847" s="1112"/>
      <c r="AE847" s="904"/>
      <c r="AF847" s="1973"/>
      <c r="AG847" t="str">
        <f ca="1">IF(AND(NOT(ISBLANK(R847)),ISBLANK(S847)), NETWORKDAYS(R847, TODAY(),#REF!),"")</f>
        <v/>
      </c>
    </row>
    <row r="848" spans="1:33" ht="17.25" customHeight="1" x14ac:dyDescent="0.25">
      <c r="A848" s="2012" t="s">
        <v>4951</v>
      </c>
      <c r="B848" s="895">
        <v>59890</v>
      </c>
      <c r="C848" s="2011">
        <v>35274</v>
      </c>
      <c r="D848" s="895">
        <v>185</v>
      </c>
      <c r="E848" s="1935"/>
      <c r="F848" s="929" t="s">
        <v>451</v>
      </c>
      <c r="G848" s="929" t="s">
        <v>451</v>
      </c>
      <c r="H848" s="2008"/>
      <c r="I848" s="903"/>
      <c r="J848" s="903"/>
      <c r="K848" s="903"/>
      <c r="L848" s="895"/>
      <c r="M848" s="902"/>
      <c r="N848" s="830"/>
      <c r="O848" s="830"/>
      <c r="P848" s="830"/>
      <c r="Q848" s="830"/>
      <c r="R848" s="2009"/>
      <c r="S848" s="1112"/>
      <c r="T848" s="1112"/>
      <c r="U848" s="895"/>
      <c r="V848" s="1859"/>
      <c r="W848" s="830"/>
      <c r="X848" s="830"/>
      <c r="Y848" s="902"/>
      <c r="Z848" s="902"/>
      <c r="AA848" s="902"/>
      <c r="AB848" s="903"/>
      <c r="AC848" s="2010"/>
      <c r="AD848" s="1112"/>
      <c r="AE848" s="904"/>
      <c r="AF848" s="1973"/>
      <c r="AG848" t="str">
        <f ca="1">IF(AND(NOT(ISBLANK(R848)),ISBLANK(S848)), NETWORKDAYS(R848, TODAY(),#REF!),"")</f>
        <v/>
      </c>
    </row>
    <row r="849" spans="1:33" ht="17.25" customHeight="1" x14ac:dyDescent="0.25">
      <c r="A849" s="2012" t="s">
        <v>4951</v>
      </c>
      <c r="B849" s="895">
        <v>59890</v>
      </c>
      <c r="C849" s="2011">
        <v>35275</v>
      </c>
      <c r="D849" s="895">
        <v>186</v>
      </c>
      <c r="E849" s="1935"/>
      <c r="F849" s="929" t="s">
        <v>453</v>
      </c>
      <c r="G849" s="929" t="s">
        <v>453</v>
      </c>
      <c r="H849" s="2008"/>
      <c r="I849" s="903"/>
      <c r="J849" s="903"/>
      <c r="K849" s="903"/>
      <c r="L849" s="895"/>
      <c r="M849" s="902"/>
      <c r="N849" s="830"/>
      <c r="O849" s="830"/>
      <c r="P849" s="830"/>
      <c r="Q849" s="830"/>
      <c r="R849" s="2009"/>
      <c r="S849" s="1112"/>
      <c r="T849" s="1112"/>
      <c r="U849" s="895"/>
      <c r="V849" s="1859"/>
      <c r="W849" s="830"/>
      <c r="X849" s="830"/>
      <c r="Y849" s="902"/>
      <c r="Z849" s="902"/>
      <c r="AA849" s="902"/>
      <c r="AB849" s="903"/>
      <c r="AC849" s="2010"/>
      <c r="AD849" s="1112"/>
      <c r="AE849" s="904"/>
      <c r="AF849" s="1973"/>
      <c r="AG849" t="str">
        <f ca="1">IF(AND(NOT(ISBLANK(R849)),ISBLANK(S849)), NETWORKDAYS(R849, TODAY(),#REF!),"")</f>
        <v/>
      </c>
    </row>
    <row r="850" spans="1:33" x14ac:dyDescent="0.25">
      <c r="A850" s="2012" t="s">
        <v>5026</v>
      </c>
      <c r="B850" s="895"/>
      <c r="C850" s="2118"/>
      <c r="D850" s="895"/>
      <c r="E850" s="1935"/>
      <c r="F850" s="1981"/>
      <c r="G850" s="929"/>
      <c r="H850" s="2008"/>
      <c r="I850" s="903"/>
      <c r="J850" s="903"/>
      <c r="K850" s="903"/>
      <c r="L850" s="895"/>
      <c r="M850" s="902"/>
      <c r="N850" s="910">
        <f>SUM(N812:N843)</f>
        <v>2318</v>
      </c>
      <c r="O850" s="910">
        <f>SUM(O812:O843)</f>
        <v>0</v>
      </c>
      <c r="P850" s="910">
        <f>SUM(P812:P843)</f>
        <v>882</v>
      </c>
      <c r="Q850" s="910">
        <f>SUM(Q812:Q843)</f>
        <v>0</v>
      </c>
      <c r="R850" s="2009"/>
      <c r="S850" s="1112"/>
      <c r="T850" s="1112"/>
      <c r="U850" s="895"/>
      <c r="V850" s="1859"/>
      <c r="W850" s="910">
        <f>SUM(W812:W843)</f>
        <v>2575</v>
      </c>
      <c r="X850" s="910">
        <f>SUM(X812:X843)</f>
        <v>48</v>
      </c>
      <c r="Y850" s="902"/>
      <c r="Z850" s="902"/>
      <c r="AA850" s="902"/>
      <c r="AB850" s="903"/>
      <c r="AC850" s="2010"/>
      <c r="AD850" s="1112"/>
      <c r="AE850" s="904"/>
      <c r="AF850" s="1973"/>
      <c r="AG850" t="str">
        <f ca="1">IF(AND(NOT(ISBLANK(R850)),ISBLANK(S850)), NETWORKDAYS(R850, TODAY(),#REF!),"")</f>
        <v/>
      </c>
    </row>
    <row r="851" spans="1:33" ht="15" customHeight="1" x14ac:dyDescent="0.25">
      <c r="A851" s="1889"/>
      <c r="B851" s="895"/>
      <c r="C851" s="2041"/>
      <c r="D851" s="895"/>
      <c r="E851" s="897"/>
      <c r="F851" s="904"/>
      <c r="G851" s="929"/>
      <c r="H851" s="2008"/>
      <c r="I851" s="903"/>
      <c r="J851" s="903"/>
      <c r="K851" s="903"/>
      <c r="L851" s="895"/>
      <c r="M851" s="902"/>
      <c r="N851" s="830"/>
      <c r="O851" s="830"/>
      <c r="P851" s="830"/>
      <c r="Q851" s="830"/>
      <c r="R851" s="2008"/>
      <c r="S851" s="1112"/>
      <c r="T851" s="1112"/>
      <c r="U851" s="895"/>
      <c r="V851" s="1862"/>
      <c r="W851" s="830"/>
      <c r="X851" s="830"/>
      <c r="Y851" s="902"/>
      <c r="Z851" s="902"/>
      <c r="AA851" s="902"/>
      <c r="AB851" s="903"/>
      <c r="AC851" s="2010"/>
      <c r="AD851" s="1112"/>
      <c r="AE851" s="904"/>
      <c r="AF851" s="1973"/>
      <c r="AG851" s="1261" t="str">
        <f t="shared" ref="AG851:AG885" ca="1" si="0">IF(AND(NOT(ISBLANK(R851)),ISBLANK(S851)), NETWORKDAYS(R851, TODAY()),"")</f>
        <v/>
      </c>
    </row>
    <row r="852" spans="1:33" ht="15" customHeight="1" x14ac:dyDescent="0.25">
      <c r="A852" s="2016" t="s">
        <v>5027</v>
      </c>
      <c r="B852" s="895">
        <v>60841</v>
      </c>
      <c r="C852" s="896">
        <v>35467</v>
      </c>
      <c r="D852" s="895">
        <v>101</v>
      </c>
      <c r="E852" s="897">
        <v>1</v>
      </c>
      <c r="F852" s="904" t="s">
        <v>5028</v>
      </c>
      <c r="G852" s="929" t="s">
        <v>1075</v>
      </c>
      <c r="H852" s="2008">
        <v>44778</v>
      </c>
      <c r="I852" s="903">
        <v>44778</v>
      </c>
      <c r="J852" s="903">
        <v>44771</v>
      </c>
      <c r="K852" s="903">
        <v>44789</v>
      </c>
      <c r="L852" s="895" t="s">
        <v>5029</v>
      </c>
      <c r="M852" s="902">
        <v>44795</v>
      </c>
      <c r="N852" s="830">
        <v>86</v>
      </c>
      <c r="O852" s="830">
        <v>0</v>
      </c>
      <c r="P852" s="830">
        <v>18</v>
      </c>
      <c r="Q852" s="830">
        <v>0</v>
      </c>
      <c r="R852" s="2008">
        <v>44827</v>
      </c>
      <c r="S852" s="1112" t="s">
        <v>95</v>
      </c>
      <c r="T852" s="1112" t="s">
        <v>95</v>
      </c>
      <c r="U852" s="895" t="s">
        <v>509</v>
      </c>
      <c r="V852" s="1862">
        <v>35467</v>
      </c>
      <c r="W852" s="830">
        <v>76</v>
      </c>
      <c r="X852" s="830">
        <v>0</v>
      </c>
      <c r="Y852" s="902"/>
      <c r="Z852" s="902"/>
      <c r="AA852" s="902">
        <v>44875</v>
      </c>
      <c r="AB852" s="903">
        <v>44886</v>
      </c>
      <c r="AC852" s="2010">
        <v>44895</v>
      </c>
      <c r="AD852" s="2017" t="s">
        <v>154</v>
      </c>
      <c r="AE852" s="904"/>
      <c r="AF852" s="1973"/>
      <c r="AG852" s="1261" t="str">
        <f t="shared" ca="1" si="0"/>
        <v/>
      </c>
    </row>
    <row r="853" spans="1:33" ht="15" customHeight="1" x14ac:dyDescent="0.25">
      <c r="A853" s="2016" t="s">
        <v>5027</v>
      </c>
      <c r="B853" s="895">
        <v>60841</v>
      </c>
      <c r="C853" s="896">
        <v>35468</v>
      </c>
      <c r="D853" s="895">
        <v>102</v>
      </c>
      <c r="E853" s="897">
        <v>1</v>
      </c>
      <c r="F853" s="904" t="s">
        <v>5030</v>
      </c>
      <c r="G853" s="929" t="s">
        <v>5031</v>
      </c>
      <c r="H853" s="2008">
        <v>44778</v>
      </c>
      <c r="I853" s="903">
        <v>44778</v>
      </c>
      <c r="J853" s="903">
        <v>44771</v>
      </c>
      <c r="K853" s="903">
        <v>44789</v>
      </c>
      <c r="L853" s="895" t="s">
        <v>5029</v>
      </c>
      <c r="M853" s="902">
        <v>44795</v>
      </c>
      <c r="N853" s="830">
        <v>38</v>
      </c>
      <c r="O853" s="830">
        <v>0</v>
      </c>
      <c r="P853" s="830">
        <v>25</v>
      </c>
      <c r="Q853" s="830">
        <v>0</v>
      </c>
      <c r="R853" s="2008">
        <v>44832</v>
      </c>
      <c r="S853" s="1112" t="s">
        <v>95</v>
      </c>
      <c r="T853" s="1112" t="s">
        <v>95</v>
      </c>
      <c r="U853" s="895" t="s">
        <v>95</v>
      </c>
      <c r="V853" s="1862">
        <v>35468</v>
      </c>
      <c r="W853" s="830">
        <v>48</v>
      </c>
      <c r="X853" s="830">
        <v>0</v>
      </c>
      <c r="Y853" s="902"/>
      <c r="Z853" s="902"/>
      <c r="AA853" s="902">
        <v>44875</v>
      </c>
      <c r="AB853" s="903">
        <v>44886</v>
      </c>
      <c r="AC853" s="2010">
        <v>44895</v>
      </c>
      <c r="AD853" s="1112" t="s">
        <v>154</v>
      </c>
      <c r="AE853" s="904"/>
      <c r="AF853" s="1973"/>
      <c r="AG853" s="1261" t="str">
        <f t="shared" ca="1" si="0"/>
        <v/>
      </c>
    </row>
    <row r="854" spans="1:33" ht="15" customHeight="1" x14ac:dyDescent="0.25">
      <c r="A854" s="2016" t="s">
        <v>5027</v>
      </c>
      <c r="B854" s="895">
        <v>60841</v>
      </c>
      <c r="C854" s="896">
        <v>35469</v>
      </c>
      <c r="D854" s="895">
        <v>103</v>
      </c>
      <c r="E854" s="897">
        <v>1</v>
      </c>
      <c r="F854" s="904" t="s">
        <v>5032</v>
      </c>
      <c r="G854" s="929" t="s">
        <v>277</v>
      </c>
      <c r="H854" s="2008">
        <v>44757</v>
      </c>
      <c r="I854" s="903">
        <v>44757</v>
      </c>
      <c r="J854" s="903">
        <v>44720</v>
      </c>
      <c r="K854" s="903">
        <v>44732</v>
      </c>
      <c r="L854" s="895" t="s">
        <v>4977</v>
      </c>
      <c r="M854" s="902">
        <v>44743</v>
      </c>
      <c r="N854" s="830">
        <v>247</v>
      </c>
      <c r="O854" s="830">
        <v>0</v>
      </c>
      <c r="P854" s="830">
        <v>442</v>
      </c>
      <c r="Q854" s="830">
        <v>0</v>
      </c>
      <c r="R854" s="2008">
        <v>44805</v>
      </c>
      <c r="S854" s="1112" t="s">
        <v>95</v>
      </c>
      <c r="T854" s="1112" t="s">
        <v>95</v>
      </c>
      <c r="U854" s="895" t="s">
        <v>509</v>
      </c>
      <c r="V854" s="2018">
        <v>35469</v>
      </c>
      <c r="W854" s="830">
        <v>275</v>
      </c>
      <c r="X854" s="830">
        <v>0</v>
      </c>
      <c r="Y854" s="902">
        <v>44872</v>
      </c>
      <c r="Z854" s="902">
        <v>44875</v>
      </c>
      <c r="AA854" s="902">
        <v>44875</v>
      </c>
      <c r="AB854" s="903">
        <v>44886</v>
      </c>
      <c r="AC854" s="2010">
        <v>44895</v>
      </c>
      <c r="AD854" s="2017" t="s">
        <v>154</v>
      </c>
      <c r="AE854" s="904"/>
      <c r="AF854" s="1973"/>
      <c r="AG854" s="1261" t="str">
        <f t="shared" ca="1" si="0"/>
        <v/>
      </c>
    </row>
    <row r="855" spans="1:33" ht="15" customHeight="1" x14ac:dyDescent="0.25">
      <c r="A855" s="2016" t="s">
        <v>5027</v>
      </c>
      <c r="B855" s="895">
        <v>60841</v>
      </c>
      <c r="C855" s="896">
        <v>35470</v>
      </c>
      <c r="D855" s="895">
        <v>104</v>
      </c>
      <c r="E855" s="897">
        <v>1</v>
      </c>
      <c r="F855" s="904" t="s">
        <v>5033</v>
      </c>
      <c r="G855" s="929" t="s">
        <v>417</v>
      </c>
      <c r="H855" s="2008">
        <v>44778</v>
      </c>
      <c r="I855" s="903">
        <v>44778</v>
      </c>
      <c r="J855" s="903">
        <v>44769</v>
      </c>
      <c r="K855" s="903">
        <v>44784</v>
      </c>
      <c r="L855" s="895" t="s">
        <v>4990</v>
      </c>
      <c r="M855" s="902">
        <v>44791</v>
      </c>
      <c r="N855" s="830">
        <v>38</v>
      </c>
      <c r="O855" s="830">
        <v>0</v>
      </c>
      <c r="P855" s="830">
        <v>6</v>
      </c>
      <c r="Q855" s="830">
        <v>0</v>
      </c>
      <c r="R855" s="2008">
        <v>44830</v>
      </c>
      <c r="S855" s="1112" t="s">
        <v>95</v>
      </c>
      <c r="T855" s="1112" t="s">
        <v>95</v>
      </c>
      <c r="U855" s="895" t="s">
        <v>509</v>
      </c>
      <c r="V855" s="1862">
        <v>35470</v>
      </c>
      <c r="W855" s="830">
        <v>49</v>
      </c>
      <c r="X855" s="830">
        <v>0</v>
      </c>
      <c r="Y855" s="902"/>
      <c r="Z855" s="902"/>
      <c r="AA855" s="902">
        <v>44875</v>
      </c>
      <c r="AB855" s="903">
        <v>44886</v>
      </c>
      <c r="AC855" s="2010">
        <v>44895</v>
      </c>
      <c r="AD855" s="2017" t="s">
        <v>154</v>
      </c>
      <c r="AE855" s="904"/>
      <c r="AF855" s="1973"/>
      <c r="AG855" s="1261" t="str">
        <f t="shared" ca="1" si="0"/>
        <v/>
      </c>
    </row>
    <row r="856" spans="1:33" ht="15" customHeight="1" x14ac:dyDescent="0.25">
      <c r="A856" s="2016" t="s">
        <v>5027</v>
      </c>
      <c r="B856" s="895">
        <v>60841</v>
      </c>
      <c r="C856" s="896">
        <v>35471</v>
      </c>
      <c r="D856" s="895">
        <v>105</v>
      </c>
      <c r="E856" s="897">
        <v>1</v>
      </c>
      <c r="F856" s="904" t="s">
        <v>5034</v>
      </c>
      <c r="G856" s="929" t="s">
        <v>5035</v>
      </c>
      <c r="H856" s="2008">
        <v>44778</v>
      </c>
      <c r="I856" s="903">
        <v>44778</v>
      </c>
      <c r="J856" s="903">
        <v>44776</v>
      </c>
      <c r="K856" s="903">
        <v>44789</v>
      </c>
      <c r="L856" s="895" t="s">
        <v>5029</v>
      </c>
      <c r="M856" s="902">
        <v>44795</v>
      </c>
      <c r="N856" s="830">
        <v>23</v>
      </c>
      <c r="O856" s="830">
        <v>0</v>
      </c>
      <c r="P856" s="830">
        <v>3</v>
      </c>
      <c r="Q856" s="830">
        <v>0</v>
      </c>
      <c r="R856" s="2008">
        <v>44834</v>
      </c>
      <c r="S856" s="1112" t="s">
        <v>95</v>
      </c>
      <c r="T856" s="1112" t="s">
        <v>95</v>
      </c>
      <c r="U856" s="895" t="s">
        <v>509</v>
      </c>
      <c r="V856" s="1862">
        <v>35471</v>
      </c>
      <c r="W856" s="830">
        <v>47</v>
      </c>
      <c r="X856" s="830">
        <v>0</v>
      </c>
      <c r="Y856" s="902"/>
      <c r="Z856" s="902"/>
      <c r="AA856" s="902">
        <v>44875</v>
      </c>
      <c r="AB856" s="903">
        <v>44886</v>
      </c>
      <c r="AC856" s="2010">
        <v>44895</v>
      </c>
      <c r="AD856" s="2017" t="s">
        <v>154</v>
      </c>
      <c r="AE856" s="904"/>
      <c r="AF856" s="1973"/>
      <c r="AG856" s="1261" t="str">
        <f t="shared" ca="1" si="0"/>
        <v/>
      </c>
    </row>
    <row r="857" spans="1:33" ht="15" customHeight="1" x14ac:dyDescent="0.25">
      <c r="A857" s="2016" t="s">
        <v>5027</v>
      </c>
      <c r="B857" s="895">
        <v>60841</v>
      </c>
      <c r="C857" s="2041">
        <v>35472</v>
      </c>
      <c r="D857" s="895">
        <v>106</v>
      </c>
      <c r="E857" s="897">
        <v>1</v>
      </c>
      <c r="F857" s="904" t="s">
        <v>5036</v>
      </c>
      <c r="G857" s="929" t="s">
        <v>5037</v>
      </c>
      <c r="H857" s="2008">
        <v>44778</v>
      </c>
      <c r="I857" s="903">
        <v>44778</v>
      </c>
      <c r="J857" s="903">
        <v>44684</v>
      </c>
      <c r="K857" s="903" t="s">
        <v>93</v>
      </c>
      <c r="L857" s="895" t="s">
        <v>93</v>
      </c>
      <c r="M857" s="902" t="s">
        <v>93</v>
      </c>
      <c r="N857" s="830">
        <v>0</v>
      </c>
      <c r="O857" s="830">
        <v>0</v>
      </c>
      <c r="P857" s="830">
        <v>0</v>
      </c>
      <c r="Q857" s="830">
        <v>0</v>
      </c>
      <c r="R857" s="902" t="s">
        <v>93</v>
      </c>
      <c r="S857" s="902" t="s">
        <v>93</v>
      </c>
      <c r="T857" s="902" t="s">
        <v>93</v>
      </c>
      <c r="U857" s="902" t="s">
        <v>93</v>
      </c>
      <c r="V857" s="902" t="s">
        <v>93</v>
      </c>
      <c r="W857" s="830">
        <v>40</v>
      </c>
      <c r="X857" s="830">
        <v>0</v>
      </c>
      <c r="Y857" s="902"/>
      <c r="Z857" s="902"/>
      <c r="AA857" s="902">
        <v>44875</v>
      </c>
      <c r="AB857" s="903">
        <v>44886</v>
      </c>
      <c r="AC857" s="2010">
        <v>44895</v>
      </c>
      <c r="AD857" s="1112" t="s">
        <v>154</v>
      </c>
      <c r="AE857" s="904"/>
      <c r="AF857" s="1973"/>
      <c r="AG857" s="1261" t="str">
        <f t="shared" ca="1" si="0"/>
        <v/>
      </c>
    </row>
    <row r="858" spans="1:33" ht="15" customHeight="1" x14ac:dyDescent="0.25">
      <c r="A858" s="2016" t="s">
        <v>5027</v>
      </c>
      <c r="B858" s="895">
        <v>60841</v>
      </c>
      <c r="C858" s="896">
        <v>35473</v>
      </c>
      <c r="D858" s="895">
        <v>107</v>
      </c>
      <c r="E858" s="897">
        <v>1</v>
      </c>
      <c r="F858" s="904" t="s">
        <v>5038</v>
      </c>
      <c r="G858" s="929" t="s">
        <v>5039</v>
      </c>
      <c r="H858" s="2008">
        <v>44778</v>
      </c>
      <c r="I858" s="903">
        <v>44778</v>
      </c>
      <c r="J858" s="903">
        <v>44803</v>
      </c>
      <c r="K858" s="903">
        <v>44806</v>
      </c>
      <c r="L858" s="895" t="s">
        <v>5040</v>
      </c>
      <c r="M858" s="902">
        <v>44812</v>
      </c>
      <c r="N858" s="830">
        <v>17</v>
      </c>
      <c r="O858" s="830">
        <v>0</v>
      </c>
      <c r="P858" s="830">
        <v>15</v>
      </c>
      <c r="Q858" s="830">
        <v>0</v>
      </c>
      <c r="R858" s="2008">
        <v>44851</v>
      </c>
      <c r="S858" s="1112" t="s">
        <v>95</v>
      </c>
      <c r="T858" s="1112" t="s">
        <v>95</v>
      </c>
      <c r="U858" s="895" t="s">
        <v>509</v>
      </c>
      <c r="V858" s="2018">
        <v>35473</v>
      </c>
      <c r="W858" s="830">
        <v>54</v>
      </c>
      <c r="X858" s="830">
        <v>0</v>
      </c>
      <c r="Y858" s="902"/>
      <c r="Z858" s="902"/>
      <c r="AA858" s="902">
        <v>44875</v>
      </c>
      <c r="AB858" s="903">
        <v>44886</v>
      </c>
      <c r="AC858" s="2010">
        <v>44895</v>
      </c>
      <c r="AD858" s="1112" t="s">
        <v>154</v>
      </c>
      <c r="AE858" s="904"/>
      <c r="AF858" s="1973"/>
      <c r="AG858" s="1261" t="str">
        <f t="shared" ca="1" si="0"/>
        <v/>
      </c>
    </row>
    <row r="859" spans="1:33" ht="15" customHeight="1" x14ac:dyDescent="0.25">
      <c r="A859" s="2016" t="s">
        <v>5027</v>
      </c>
      <c r="B859" s="895">
        <v>60841</v>
      </c>
      <c r="C859" s="896">
        <v>35474</v>
      </c>
      <c r="D859" s="895">
        <v>108</v>
      </c>
      <c r="E859" s="897">
        <v>1</v>
      </c>
      <c r="F859" s="904" t="s">
        <v>5041</v>
      </c>
      <c r="G859" s="929" t="s">
        <v>5042</v>
      </c>
      <c r="H859" s="2008">
        <v>44778</v>
      </c>
      <c r="I859" s="903">
        <v>44778</v>
      </c>
      <c r="J859" s="903">
        <v>44768</v>
      </c>
      <c r="K859" s="903">
        <v>44784</v>
      </c>
      <c r="L859" s="895" t="s">
        <v>4990</v>
      </c>
      <c r="M859" s="902">
        <v>44791</v>
      </c>
      <c r="N859" s="830">
        <v>84</v>
      </c>
      <c r="O859" s="830">
        <v>0</v>
      </c>
      <c r="P859" s="830">
        <v>5</v>
      </c>
      <c r="Q859" s="830">
        <v>0</v>
      </c>
      <c r="R859" s="2008">
        <v>44834</v>
      </c>
      <c r="S859" s="1112" t="s">
        <v>95</v>
      </c>
      <c r="T859" s="1112" t="s">
        <v>95</v>
      </c>
      <c r="U859" s="895" t="s">
        <v>509</v>
      </c>
      <c r="V859" s="1862">
        <v>35474</v>
      </c>
      <c r="W859" s="830">
        <v>104</v>
      </c>
      <c r="X859" s="830">
        <v>0</v>
      </c>
      <c r="Y859" s="902"/>
      <c r="Z859" s="902"/>
      <c r="AA859" s="902">
        <v>44875</v>
      </c>
      <c r="AB859" s="903">
        <v>44886</v>
      </c>
      <c r="AC859" s="2010">
        <v>44895</v>
      </c>
      <c r="AD859" s="2017" t="s">
        <v>154</v>
      </c>
      <c r="AE859" s="904"/>
      <c r="AF859" s="1973"/>
      <c r="AG859" s="1261" t="str">
        <f t="shared" ca="1" si="0"/>
        <v/>
      </c>
    </row>
    <row r="860" spans="1:33" ht="15" customHeight="1" x14ac:dyDescent="0.25">
      <c r="A860" s="2016" t="s">
        <v>5027</v>
      </c>
      <c r="B860" s="895">
        <v>60841</v>
      </c>
      <c r="C860" s="896">
        <v>35475</v>
      </c>
      <c r="D860" s="895">
        <v>109</v>
      </c>
      <c r="E860" s="897">
        <v>1</v>
      </c>
      <c r="F860" s="904" t="s">
        <v>5043</v>
      </c>
      <c r="G860" s="929" t="s">
        <v>5044</v>
      </c>
      <c r="H860" s="2008">
        <v>44778</v>
      </c>
      <c r="I860" s="903">
        <v>44778</v>
      </c>
      <c r="J860" s="903">
        <v>44768</v>
      </c>
      <c r="K860" s="903">
        <v>44784</v>
      </c>
      <c r="L860" s="895" t="s">
        <v>4990</v>
      </c>
      <c r="M860" s="902">
        <v>44791</v>
      </c>
      <c r="N860" s="830">
        <v>40</v>
      </c>
      <c r="O860" s="830">
        <v>0</v>
      </c>
      <c r="P860" s="830">
        <v>5</v>
      </c>
      <c r="Q860" s="830">
        <v>0</v>
      </c>
      <c r="R860" s="2008">
        <v>44837</v>
      </c>
      <c r="S860" s="1112" t="s">
        <v>95</v>
      </c>
      <c r="T860" s="1112" t="s">
        <v>95</v>
      </c>
      <c r="U860" s="895" t="s">
        <v>509</v>
      </c>
      <c r="V860" s="1862">
        <v>35475</v>
      </c>
      <c r="W860" s="830">
        <v>87</v>
      </c>
      <c r="X860" s="830">
        <v>0</v>
      </c>
      <c r="Y860" s="902"/>
      <c r="Z860" s="902"/>
      <c r="AA860" s="902">
        <v>44875</v>
      </c>
      <c r="AB860" s="903">
        <v>44886</v>
      </c>
      <c r="AC860" s="2010">
        <v>44895</v>
      </c>
      <c r="AD860" s="1112" t="s">
        <v>154</v>
      </c>
      <c r="AE860" s="904"/>
      <c r="AF860" s="1973"/>
      <c r="AG860" s="1261" t="str">
        <f t="shared" ca="1" si="0"/>
        <v/>
      </c>
    </row>
    <row r="861" spans="1:33" ht="15" customHeight="1" x14ac:dyDescent="0.25">
      <c r="A861" s="2016" t="s">
        <v>5027</v>
      </c>
      <c r="B861" s="895">
        <v>60841</v>
      </c>
      <c r="C861" s="896">
        <v>35476</v>
      </c>
      <c r="D861" s="895">
        <v>110</v>
      </c>
      <c r="E861" s="897">
        <v>1</v>
      </c>
      <c r="F861" s="904" t="s">
        <v>5045</v>
      </c>
      <c r="G861" s="929" t="s">
        <v>5046</v>
      </c>
      <c r="H861" s="2008">
        <v>44778</v>
      </c>
      <c r="I861" s="903">
        <v>44778</v>
      </c>
      <c r="J861" s="903">
        <v>44768</v>
      </c>
      <c r="K861" s="903">
        <v>44784</v>
      </c>
      <c r="L861" s="895" t="s">
        <v>4990</v>
      </c>
      <c r="M861" s="902">
        <v>44791</v>
      </c>
      <c r="N861" s="830">
        <v>95</v>
      </c>
      <c r="O861" s="830">
        <v>0</v>
      </c>
      <c r="P861" s="830">
        <v>27</v>
      </c>
      <c r="Q861" s="830">
        <v>0</v>
      </c>
      <c r="R861" s="2008">
        <v>44839</v>
      </c>
      <c r="S861" s="1112" t="s">
        <v>95</v>
      </c>
      <c r="T861" s="1112" t="s">
        <v>95</v>
      </c>
      <c r="U861" s="895" t="s">
        <v>95</v>
      </c>
      <c r="V861" s="1862">
        <v>35476</v>
      </c>
      <c r="W861" s="830">
        <v>113</v>
      </c>
      <c r="X861" s="830">
        <v>0</v>
      </c>
      <c r="Y861" s="902"/>
      <c r="Z861" s="902"/>
      <c r="AA861" s="902">
        <v>44875</v>
      </c>
      <c r="AB861" s="903">
        <v>44886</v>
      </c>
      <c r="AC861" s="2010">
        <v>44895</v>
      </c>
      <c r="AD861" s="1112" t="s">
        <v>154</v>
      </c>
      <c r="AE861" s="904"/>
      <c r="AF861" s="1973"/>
      <c r="AG861" s="1261" t="str">
        <f t="shared" ca="1" si="0"/>
        <v/>
      </c>
    </row>
    <row r="862" spans="1:33" ht="15" customHeight="1" x14ac:dyDescent="0.25">
      <c r="A862" s="2016" t="s">
        <v>5027</v>
      </c>
      <c r="B862" s="895">
        <v>60841</v>
      </c>
      <c r="C862" s="896">
        <v>35477</v>
      </c>
      <c r="D862" s="895">
        <v>111</v>
      </c>
      <c r="E862" s="897">
        <v>1</v>
      </c>
      <c r="F862" s="904" t="s">
        <v>5047</v>
      </c>
      <c r="G862" s="929" t="s">
        <v>696</v>
      </c>
      <c r="H862" s="2008">
        <v>44778</v>
      </c>
      <c r="I862" s="903">
        <v>44778</v>
      </c>
      <c r="J862" s="903">
        <v>44770</v>
      </c>
      <c r="K862" s="903">
        <v>44784</v>
      </c>
      <c r="L862" s="895" t="s">
        <v>4990</v>
      </c>
      <c r="M862" s="902">
        <v>44791</v>
      </c>
      <c r="N862" s="830">
        <v>77</v>
      </c>
      <c r="O862" s="830">
        <v>0</v>
      </c>
      <c r="P862" s="830">
        <v>1</v>
      </c>
      <c r="Q862" s="830">
        <v>0</v>
      </c>
      <c r="R862" s="2008">
        <v>44841</v>
      </c>
      <c r="S862" s="1112" t="s">
        <v>95</v>
      </c>
      <c r="T862" s="1112" t="s">
        <v>95</v>
      </c>
      <c r="U862" s="895" t="s">
        <v>509</v>
      </c>
      <c r="V862" s="1862">
        <v>35477</v>
      </c>
      <c r="W862" s="830">
        <v>61</v>
      </c>
      <c r="X862" s="830">
        <v>0</v>
      </c>
      <c r="Y862" s="902"/>
      <c r="Z862" s="902"/>
      <c r="AA862" s="902">
        <v>44875</v>
      </c>
      <c r="AB862" s="903">
        <v>44886</v>
      </c>
      <c r="AC862" s="2010">
        <v>44895</v>
      </c>
      <c r="AD862" s="2017" t="s">
        <v>154</v>
      </c>
      <c r="AE862" s="904"/>
      <c r="AF862" s="1973"/>
      <c r="AG862" s="1261" t="str">
        <f t="shared" ca="1" si="0"/>
        <v/>
      </c>
    </row>
    <row r="863" spans="1:33" ht="15" customHeight="1" x14ac:dyDescent="0.25">
      <c r="A863" s="2016" t="s">
        <v>5027</v>
      </c>
      <c r="B863" s="895">
        <v>60841</v>
      </c>
      <c r="C863" s="896">
        <v>35478</v>
      </c>
      <c r="D863" s="895">
        <v>112</v>
      </c>
      <c r="E863" s="897">
        <v>1</v>
      </c>
      <c r="F863" s="904" t="s">
        <v>5048</v>
      </c>
      <c r="G863" s="929" t="s">
        <v>208</v>
      </c>
      <c r="H863" s="2008">
        <v>44778</v>
      </c>
      <c r="I863" s="903">
        <v>44778</v>
      </c>
      <c r="J863" s="903">
        <v>44771</v>
      </c>
      <c r="K863" s="903">
        <v>44789</v>
      </c>
      <c r="L863" s="895" t="s">
        <v>5029</v>
      </c>
      <c r="M863" s="902">
        <v>44795</v>
      </c>
      <c r="N863" s="830">
        <v>24</v>
      </c>
      <c r="O863" s="830">
        <v>0</v>
      </c>
      <c r="P863" s="830">
        <v>5</v>
      </c>
      <c r="Q863" s="830">
        <v>0</v>
      </c>
      <c r="R863" s="2008">
        <v>44844</v>
      </c>
      <c r="S863" s="1112" t="s">
        <v>95</v>
      </c>
      <c r="T863" s="1112" t="s">
        <v>95</v>
      </c>
      <c r="U863" s="895" t="s">
        <v>509</v>
      </c>
      <c r="V863" s="1862">
        <v>35478</v>
      </c>
      <c r="W863" s="830">
        <v>63</v>
      </c>
      <c r="X863" s="830">
        <v>0</v>
      </c>
      <c r="Y863" s="902"/>
      <c r="Z863" s="902"/>
      <c r="AA863" s="902">
        <v>44875</v>
      </c>
      <c r="AB863" s="903">
        <v>44886</v>
      </c>
      <c r="AC863" s="2010">
        <v>44895</v>
      </c>
      <c r="AD863" s="1112" t="s">
        <v>154</v>
      </c>
      <c r="AE863" s="904"/>
      <c r="AF863" s="1973"/>
      <c r="AG863" s="1261" t="str">
        <f t="shared" ca="1" si="0"/>
        <v/>
      </c>
    </row>
    <row r="864" spans="1:33" ht="15" customHeight="1" x14ac:dyDescent="0.25">
      <c r="A864" s="2016" t="s">
        <v>5027</v>
      </c>
      <c r="B864" s="895">
        <v>60841</v>
      </c>
      <c r="C864" s="2041">
        <v>35479</v>
      </c>
      <c r="D864" s="895">
        <v>120</v>
      </c>
      <c r="E864" s="897">
        <v>1</v>
      </c>
      <c r="F864" s="904" t="s">
        <v>5049</v>
      </c>
      <c r="G864" s="929" t="s">
        <v>5050</v>
      </c>
      <c r="H864" s="2008">
        <v>44778</v>
      </c>
      <c r="I864" s="903">
        <v>44778</v>
      </c>
      <c r="J864" s="903">
        <v>44684</v>
      </c>
      <c r="K864" s="903" t="s">
        <v>93</v>
      </c>
      <c r="L864" s="895" t="s">
        <v>93</v>
      </c>
      <c r="M864" s="902" t="s">
        <v>93</v>
      </c>
      <c r="N864" s="830">
        <v>0</v>
      </c>
      <c r="O864" s="830">
        <v>0</v>
      </c>
      <c r="P864" s="830">
        <v>0</v>
      </c>
      <c r="Q864" s="830">
        <v>0</v>
      </c>
      <c r="R864" s="902" t="s">
        <v>93</v>
      </c>
      <c r="S864" s="902" t="s">
        <v>93</v>
      </c>
      <c r="T864" s="902" t="s">
        <v>93</v>
      </c>
      <c r="U864" s="902" t="s">
        <v>93</v>
      </c>
      <c r="V864" s="902" t="s">
        <v>93</v>
      </c>
      <c r="W864" s="830">
        <v>40</v>
      </c>
      <c r="X864" s="830">
        <v>0</v>
      </c>
      <c r="Y864" s="902"/>
      <c r="Z864" s="902"/>
      <c r="AA864" s="902">
        <v>44875</v>
      </c>
      <c r="AB864" s="903">
        <v>44886</v>
      </c>
      <c r="AC864" s="2010">
        <v>44895</v>
      </c>
      <c r="AD864" s="1112" t="s">
        <v>154</v>
      </c>
      <c r="AE864" s="904"/>
      <c r="AF864" s="1973"/>
      <c r="AG864" s="1261" t="str">
        <f t="shared" ca="1" si="0"/>
        <v/>
      </c>
    </row>
    <row r="865" spans="1:33" ht="15" customHeight="1" x14ac:dyDescent="0.25">
      <c r="A865" s="2016" t="s">
        <v>5027</v>
      </c>
      <c r="B865" s="895">
        <v>60841</v>
      </c>
      <c r="C865" s="2041">
        <v>35480</v>
      </c>
      <c r="D865" s="895">
        <v>121</v>
      </c>
      <c r="E865" s="897">
        <v>1</v>
      </c>
      <c r="F865" s="904" t="s">
        <v>5051</v>
      </c>
      <c r="G865" s="929" t="s">
        <v>5052</v>
      </c>
      <c r="H865" s="2008">
        <v>44778</v>
      </c>
      <c r="I865" s="903">
        <v>44778</v>
      </c>
      <c r="J865" s="903">
        <v>44803</v>
      </c>
      <c r="K865" s="903">
        <v>44806</v>
      </c>
      <c r="L865" s="895" t="s">
        <v>5040</v>
      </c>
      <c r="M865" s="902">
        <v>44812</v>
      </c>
      <c r="N865" s="830">
        <v>11</v>
      </c>
      <c r="O865" s="830">
        <v>0</v>
      </c>
      <c r="P865" s="830">
        <v>12</v>
      </c>
      <c r="Q865" s="830">
        <v>0</v>
      </c>
      <c r="R865" s="2008">
        <v>44851</v>
      </c>
      <c r="S865" s="1112" t="s">
        <v>95</v>
      </c>
      <c r="T865" s="1112" t="s">
        <v>95</v>
      </c>
      <c r="U865" s="895" t="s">
        <v>509</v>
      </c>
      <c r="V865" s="2018">
        <v>35480</v>
      </c>
      <c r="W865" s="830">
        <v>48</v>
      </c>
      <c r="X865" s="830">
        <v>0</v>
      </c>
      <c r="Y865" s="902"/>
      <c r="Z865" s="902"/>
      <c r="AA865" s="902">
        <v>44875</v>
      </c>
      <c r="AB865" s="903">
        <v>44886</v>
      </c>
      <c r="AC865" s="2010">
        <v>44895</v>
      </c>
      <c r="AD865" s="1112" t="s">
        <v>154</v>
      </c>
      <c r="AE865" s="904"/>
      <c r="AF865" s="1973"/>
      <c r="AG865" s="1261" t="str">
        <f t="shared" ca="1" si="0"/>
        <v/>
      </c>
    </row>
    <row r="866" spans="1:33" ht="15" customHeight="1" x14ac:dyDescent="0.25">
      <c r="A866" s="2016" t="s">
        <v>5027</v>
      </c>
      <c r="B866" s="895">
        <v>60841</v>
      </c>
      <c r="C866" s="896">
        <v>35481</v>
      </c>
      <c r="D866" s="895">
        <v>122</v>
      </c>
      <c r="E866" s="897">
        <v>1</v>
      </c>
      <c r="F866" s="904" t="s">
        <v>5053</v>
      </c>
      <c r="G866" s="929" t="s">
        <v>5054</v>
      </c>
      <c r="H866" s="2008">
        <v>44778</v>
      </c>
      <c r="I866" s="903">
        <v>44778</v>
      </c>
      <c r="J866" s="903">
        <v>44776</v>
      </c>
      <c r="K866" s="903">
        <v>44789</v>
      </c>
      <c r="L866" s="895" t="s">
        <v>3414</v>
      </c>
      <c r="M866" s="902">
        <v>44795</v>
      </c>
      <c r="N866" s="830">
        <v>41</v>
      </c>
      <c r="O866" s="830">
        <v>0</v>
      </c>
      <c r="P866" s="830">
        <v>5</v>
      </c>
      <c r="Q866" s="830">
        <v>0</v>
      </c>
      <c r="R866" s="2008">
        <v>44848</v>
      </c>
      <c r="S866" s="1112" t="s">
        <v>95</v>
      </c>
      <c r="T866" s="1112" t="s">
        <v>95</v>
      </c>
      <c r="U866" s="895" t="s">
        <v>509</v>
      </c>
      <c r="V866" s="1862">
        <v>35481</v>
      </c>
      <c r="W866" s="830">
        <v>88</v>
      </c>
      <c r="X866" s="830">
        <v>0</v>
      </c>
      <c r="Y866" s="902"/>
      <c r="Z866" s="902"/>
      <c r="AA866" s="902">
        <v>44875</v>
      </c>
      <c r="AB866" s="903">
        <v>44886</v>
      </c>
      <c r="AC866" s="2010">
        <v>44895</v>
      </c>
      <c r="AD866" s="2017" t="s">
        <v>154</v>
      </c>
      <c r="AE866" s="904"/>
      <c r="AF866" s="1973"/>
      <c r="AG866" s="1261" t="str">
        <f t="shared" ca="1" si="0"/>
        <v/>
      </c>
    </row>
    <row r="867" spans="1:33" ht="15" customHeight="1" x14ac:dyDescent="0.25">
      <c r="A867" s="2016" t="s">
        <v>5027</v>
      </c>
      <c r="B867" s="895">
        <v>60841</v>
      </c>
      <c r="C867" s="896">
        <v>35482</v>
      </c>
      <c r="D867" s="895">
        <v>123</v>
      </c>
      <c r="E867" s="897">
        <v>1</v>
      </c>
      <c r="F867" s="904" t="s">
        <v>5055</v>
      </c>
      <c r="G867" s="929" t="s">
        <v>5056</v>
      </c>
      <c r="H867" s="2008">
        <v>44778</v>
      </c>
      <c r="I867" s="903">
        <v>44778</v>
      </c>
      <c r="J867" s="903">
        <v>44774</v>
      </c>
      <c r="K867" s="903">
        <v>44789</v>
      </c>
      <c r="L867" s="895" t="s">
        <v>3414</v>
      </c>
      <c r="M867" s="902">
        <v>44795</v>
      </c>
      <c r="N867" s="830">
        <v>58</v>
      </c>
      <c r="O867" s="830">
        <v>0</v>
      </c>
      <c r="P867" s="830">
        <v>17</v>
      </c>
      <c r="Q867" s="830">
        <v>0</v>
      </c>
      <c r="R867" s="2008">
        <v>44852</v>
      </c>
      <c r="S867" s="1112" t="s">
        <v>95</v>
      </c>
      <c r="T867" s="1112" t="s">
        <v>95</v>
      </c>
      <c r="U867" s="895" t="s">
        <v>509</v>
      </c>
      <c r="V867" s="1862">
        <v>35482</v>
      </c>
      <c r="W867" s="830">
        <v>90</v>
      </c>
      <c r="X867" s="830">
        <v>0</v>
      </c>
      <c r="Y867" s="902"/>
      <c r="Z867" s="902"/>
      <c r="AA867" s="902">
        <v>44875</v>
      </c>
      <c r="AB867" s="903">
        <v>44886</v>
      </c>
      <c r="AC867" s="2010">
        <v>44895</v>
      </c>
      <c r="AD867" s="2017" t="s">
        <v>154</v>
      </c>
      <c r="AE867" s="904"/>
      <c r="AF867" s="1973"/>
      <c r="AG867" s="1261" t="str">
        <f t="shared" ca="1" si="0"/>
        <v/>
      </c>
    </row>
    <row r="868" spans="1:33" ht="15" customHeight="1" x14ac:dyDescent="0.25">
      <c r="A868" s="2016" t="s">
        <v>5027</v>
      </c>
      <c r="B868" s="895">
        <v>60841</v>
      </c>
      <c r="C868" s="896">
        <v>35483</v>
      </c>
      <c r="D868" s="895">
        <v>130</v>
      </c>
      <c r="E868" s="897">
        <v>1</v>
      </c>
      <c r="F868" s="904" t="s">
        <v>5057</v>
      </c>
      <c r="G868" s="929" t="s">
        <v>2570</v>
      </c>
      <c r="H868" s="2008">
        <v>44778</v>
      </c>
      <c r="I868" s="903">
        <v>44778</v>
      </c>
      <c r="J868" s="903">
        <v>44774</v>
      </c>
      <c r="K868" s="903">
        <v>44789</v>
      </c>
      <c r="L868" s="895" t="s">
        <v>3414</v>
      </c>
      <c r="M868" s="902">
        <v>44795</v>
      </c>
      <c r="N868" s="830">
        <v>18</v>
      </c>
      <c r="O868" s="830">
        <v>0</v>
      </c>
      <c r="P868" s="830">
        <v>4</v>
      </c>
      <c r="Q868" s="830">
        <v>0</v>
      </c>
      <c r="R868" s="2008">
        <v>44854</v>
      </c>
      <c r="S868" s="1112" t="s">
        <v>95</v>
      </c>
      <c r="T868" s="1112" t="s">
        <v>95</v>
      </c>
      <c r="U868" s="895" t="s">
        <v>509</v>
      </c>
      <c r="V868" s="1862">
        <v>35483</v>
      </c>
      <c r="W868" s="830">
        <v>27</v>
      </c>
      <c r="X868" s="830">
        <v>0</v>
      </c>
      <c r="Y868" s="902"/>
      <c r="Z868" s="902"/>
      <c r="AA868" s="902">
        <v>44875</v>
      </c>
      <c r="AB868" s="903">
        <v>44886</v>
      </c>
      <c r="AC868" s="2010">
        <v>44895</v>
      </c>
      <c r="AD868" s="1112" t="s">
        <v>154</v>
      </c>
      <c r="AE868" s="904"/>
      <c r="AF868" s="1973"/>
      <c r="AG868" s="1261" t="str">
        <f t="shared" ca="1" si="0"/>
        <v/>
      </c>
    </row>
    <row r="869" spans="1:33" ht="15" customHeight="1" x14ac:dyDescent="0.25">
      <c r="A869" s="2016" t="s">
        <v>5027</v>
      </c>
      <c r="B869" s="895">
        <v>60841</v>
      </c>
      <c r="C869" s="2041">
        <v>35484</v>
      </c>
      <c r="D869" s="895">
        <v>150</v>
      </c>
      <c r="E869" s="897"/>
      <c r="F869" s="904" t="s">
        <v>5058</v>
      </c>
      <c r="G869" s="929" t="s">
        <v>74</v>
      </c>
      <c r="H869" s="2008"/>
      <c r="I869" s="903"/>
      <c r="J869" s="903"/>
      <c r="K869" s="903"/>
      <c r="L869" s="895"/>
      <c r="M869" s="902"/>
      <c r="N869" s="830"/>
      <c r="O869" s="830"/>
      <c r="P869" s="830"/>
      <c r="Q869" s="830"/>
      <c r="R869" s="2008"/>
      <c r="S869" s="1112"/>
      <c r="T869" s="1112"/>
      <c r="U869" s="895"/>
      <c r="V869" s="1862"/>
      <c r="W869" s="830"/>
      <c r="X869" s="830"/>
      <c r="Y869" s="902"/>
      <c r="Z869" s="902"/>
      <c r="AA869" s="902"/>
      <c r="AB869" s="903"/>
      <c r="AC869" s="2010">
        <v>44895</v>
      </c>
      <c r="AD869" s="1112" t="s">
        <v>154</v>
      </c>
      <c r="AE869" s="904"/>
      <c r="AF869" s="1973"/>
      <c r="AG869" s="1261" t="str">
        <f t="shared" ca="1" si="0"/>
        <v/>
      </c>
    </row>
    <row r="870" spans="1:33" ht="15" customHeight="1" x14ac:dyDescent="0.25">
      <c r="A870" s="2016" t="s">
        <v>5027</v>
      </c>
      <c r="B870" s="895">
        <v>60841</v>
      </c>
      <c r="C870" s="2041">
        <v>35485</v>
      </c>
      <c r="D870" s="895">
        <v>151</v>
      </c>
      <c r="E870" s="897"/>
      <c r="F870" s="904" t="s">
        <v>5059</v>
      </c>
      <c r="G870" s="929" t="s">
        <v>77</v>
      </c>
      <c r="H870" s="2008"/>
      <c r="I870" s="903"/>
      <c r="J870" s="903"/>
      <c r="K870" s="903"/>
      <c r="L870" s="895"/>
      <c r="M870" s="902"/>
      <c r="N870" s="830"/>
      <c r="O870" s="830"/>
      <c r="P870" s="830"/>
      <c r="Q870" s="830"/>
      <c r="R870" s="2008"/>
      <c r="S870" s="1112"/>
      <c r="T870" s="1112"/>
      <c r="U870" s="895"/>
      <c r="V870" s="1862"/>
      <c r="W870" s="830"/>
      <c r="X870" s="830"/>
      <c r="Y870" s="902"/>
      <c r="Z870" s="902"/>
      <c r="AA870" s="902"/>
      <c r="AB870" s="903"/>
      <c r="AC870" s="2010">
        <v>44895</v>
      </c>
      <c r="AD870" s="1112" t="s">
        <v>154</v>
      </c>
      <c r="AE870" s="904"/>
      <c r="AF870" s="1973"/>
      <c r="AG870" s="1261" t="str">
        <f t="shared" ca="1" si="0"/>
        <v/>
      </c>
    </row>
    <row r="871" spans="1:33" ht="15" customHeight="1" x14ac:dyDescent="0.25">
      <c r="A871" s="2016" t="s">
        <v>5027</v>
      </c>
      <c r="B871" s="895">
        <v>60841</v>
      </c>
      <c r="C871" s="2041">
        <v>35486</v>
      </c>
      <c r="D871" s="895">
        <v>152</v>
      </c>
      <c r="E871" s="897"/>
      <c r="F871" s="904" t="s">
        <v>5060</v>
      </c>
      <c r="G871" s="929" t="s">
        <v>80</v>
      </c>
      <c r="H871" s="2008"/>
      <c r="I871" s="903"/>
      <c r="J871" s="903"/>
      <c r="K871" s="903"/>
      <c r="L871" s="895"/>
      <c r="M871" s="902"/>
      <c r="N871" s="830"/>
      <c r="O871" s="830"/>
      <c r="P871" s="830"/>
      <c r="Q871" s="830"/>
      <c r="R871" s="2008"/>
      <c r="S871" s="1112"/>
      <c r="T871" s="1112"/>
      <c r="U871" s="895"/>
      <c r="V871" s="1862"/>
      <c r="W871" s="830"/>
      <c r="X871" s="830"/>
      <c r="Y871" s="902"/>
      <c r="Z871" s="902"/>
      <c r="AA871" s="902"/>
      <c r="AB871" s="903"/>
      <c r="AC871" s="2010">
        <v>44895</v>
      </c>
      <c r="AD871" s="1112" t="s">
        <v>154</v>
      </c>
      <c r="AE871" s="904"/>
      <c r="AF871" s="1973"/>
      <c r="AG871" s="1261" t="str">
        <f t="shared" ca="1" si="0"/>
        <v/>
      </c>
    </row>
    <row r="872" spans="1:33" ht="15" customHeight="1" x14ac:dyDescent="0.25">
      <c r="A872" s="2016" t="s">
        <v>5027</v>
      </c>
      <c r="B872" s="895">
        <v>60841</v>
      </c>
      <c r="C872" s="2041">
        <v>35487</v>
      </c>
      <c r="D872" s="895">
        <v>153</v>
      </c>
      <c r="E872" s="897"/>
      <c r="F872" s="904" t="s">
        <v>5061</v>
      </c>
      <c r="G872" s="929" t="s">
        <v>2416</v>
      </c>
      <c r="H872" s="2008"/>
      <c r="I872" s="903"/>
      <c r="J872" s="903"/>
      <c r="K872" s="903"/>
      <c r="L872" s="895"/>
      <c r="M872" s="902"/>
      <c r="N872" s="830"/>
      <c r="O872" s="830"/>
      <c r="P872" s="830"/>
      <c r="Q872" s="830"/>
      <c r="R872" s="2008"/>
      <c r="S872" s="1112"/>
      <c r="T872" s="1112"/>
      <c r="U872" s="895"/>
      <c r="V872" s="1862"/>
      <c r="W872" s="830"/>
      <c r="X872" s="830"/>
      <c r="Y872" s="902"/>
      <c r="Z872" s="902"/>
      <c r="AA872" s="902"/>
      <c r="AB872" s="903"/>
      <c r="AC872" s="2010">
        <v>44895</v>
      </c>
      <c r="AD872" s="1112" t="s">
        <v>154</v>
      </c>
      <c r="AE872" s="904"/>
      <c r="AF872" s="1973"/>
      <c r="AG872" s="1261" t="str">
        <f t="shared" ca="1" si="0"/>
        <v/>
      </c>
    </row>
    <row r="873" spans="1:33" ht="15" customHeight="1" x14ac:dyDescent="0.25">
      <c r="A873" s="2016" t="s">
        <v>5027</v>
      </c>
      <c r="B873" s="895">
        <v>60841</v>
      </c>
      <c r="C873" s="2041">
        <v>35488</v>
      </c>
      <c r="D873" s="895">
        <v>154</v>
      </c>
      <c r="E873" s="897"/>
      <c r="F873" s="904" t="s">
        <v>5059</v>
      </c>
      <c r="G873" s="929" t="s">
        <v>449</v>
      </c>
      <c r="H873" s="2008"/>
      <c r="I873" s="903"/>
      <c r="J873" s="903"/>
      <c r="K873" s="903"/>
      <c r="L873" s="895"/>
      <c r="M873" s="902"/>
      <c r="N873" s="830"/>
      <c r="O873" s="830"/>
      <c r="P873" s="830"/>
      <c r="Q873" s="830"/>
      <c r="R873" s="2008"/>
      <c r="S873" s="1112"/>
      <c r="T873" s="1112"/>
      <c r="U873" s="895"/>
      <c r="V873" s="1862"/>
      <c r="W873" s="830"/>
      <c r="X873" s="830"/>
      <c r="Y873" s="902"/>
      <c r="Z873" s="902"/>
      <c r="AA873" s="902"/>
      <c r="AB873" s="903"/>
      <c r="AC873" s="2010">
        <v>44895</v>
      </c>
      <c r="AD873" s="1112" t="s">
        <v>154</v>
      </c>
      <c r="AE873" s="904"/>
      <c r="AF873" s="1973"/>
      <c r="AG873" s="1261" t="str">
        <f t="shared" ca="1" si="0"/>
        <v/>
      </c>
    </row>
    <row r="874" spans="1:33" ht="15" customHeight="1" x14ac:dyDescent="0.25">
      <c r="A874" s="2016" t="s">
        <v>5027</v>
      </c>
      <c r="B874" s="895">
        <v>60841</v>
      </c>
      <c r="C874" s="2041">
        <v>35489</v>
      </c>
      <c r="D874" s="895">
        <v>155</v>
      </c>
      <c r="E874" s="897"/>
      <c r="F874" s="904" t="s">
        <v>452</v>
      </c>
      <c r="G874" s="929" t="s">
        <v>5062</v>
      </c>
      <c r="H874" s="2008"/>
      <c r="I874" s="903"/>
      <c r="J874" s="903"/>
      <c r="K874" s="903"/>
      <c r="L874" s="895"/>
      <c r="M874" s="902"/>
      <c r="N874" s="830"/>
      <c r="O874" s="830"/>
      <c r="P874" s="830"/>
      <c r="Q874" s="830"/>
      <c r="R874" s="2008"/>
      <c r="S874" s="1112"/>
      <c r="T874" s="1112"/>
      <c r="U874" s="895"/>
      <c r="V874" s="1862"/>
      <c r="W874" s="830"/>
      <c r="X874" s="830"/>
      <c r="Y874" s="902"/>
      <c r="Z874" s="902"/>
      <c r="AA874" s="902"/>
      <c r="AB874" s="903"/>
      <c r="AC874" s="2010">
        <v>44895</v>
      </c>
      <c r="AD874" s="1112" t="s">
        <v>154</v>
      </c>
      <c r="AE874" s="904"/>
      <c r="AF874" s="1973"/>
      <c r="AG874" s="1261" t="str">
        <f t="shared" ca="1" si="0"/>
        <v/>
      </c>
    </row>
    <row r="875" spans="1:33" ht="15" customHeight="1" x14ac:dyDescent="0.25">
      <c r="A875" s="2016" t="s">
        <v>5027</v>
      </c>
      <c r="B875" s="895">
        <v>60841</v>
      </c>
      <c r="C875" s="2041">
        <v>35462</v>
      </c>
      <c r="D875" s="895">
        <v>900</v>
      </c>
      <c r="E875" s="897"/>
      <c r="F875" s="904" t="s">
        <v>454</v>
      </c>
      <c r="G875" s="929" t="s">
        <v>5063</v>
      </c>
      <c r="H875" s="2008"/>
      <c r="I875" s="903"/>
      <c r="J875" s="903"/>
      <c r="K875" s="903"/>
      <c r="L875" s="895"/>
      <c r="M875" s="902"/>
      <c r="N875" s="830"/>
      <c r="O875" s="830"/>
      <c r="P875" s="830"/>
      <c r="Q875" s="830"/>
      <c r="R875" s="2008"/>
      <c r="S875" s="1112"/>
      <c r="T875" s="1112"/>
      <c r="U875" s="895"/>
      <c r="V875" s="1862"/>
      <c r="W875" s="830"/>
      <c r="X875" s="830"/>
      <c r="Y875" s="902"/>
      <c r="Z875" s="902"/>
      <c r="AA875" s="902"/>
      <c r="AB875" s="903"/>
      <c r="AC875" s="2010">
        <v>44895</v>
      </c>
      <c r="AD875" s="1112" t="s">
        <v>154</v>
      </c>
      <c r="AE875" s="904"/>
      <c r="AF875" s="1973"/>
      <c r="AG875" s="1261" t="str">
        <f t="shared" ca="1" si="0"/>
        <v/>
      </c>
    </row>
    <row r="876" spans="1:33" ht="15" customHeight="1" x14ac:dyDescent="0.25">
      <c r="A876" s="2016" t="s">
        <v>5027</v>
      </c>
      <c r="B876" s="895">
        <v>60841</v>
      </c>
      <c r="C876" s="2041">
        <v>35463</v>
      </c>
      <c r="D876" s="895">
        <v>901</v>
      </c>
      <c r="E876" s="897"/>
      <c r="F876" s="904" t="s">
        <v>456</v>
      </c>
      <c r="G876" s="929" t="s">
        <v>5064</v>
      </c>
      <c r="H876" s="2008"/>
      <c r="I876" s="903"/>
      <c r="J876" s="903"/>
      <c r="K876" s="903"/>
      <c r="L876" s="895"/>
      <c r="M876" s="902"/>
      <c r="N876" s="830"/>
      <c r="O876" s="830"/>
      <c r="P876" s="830"/>
      <c r="Q876" s="830"/>
      <c r="R876" s="2008"/>
      <c r="S876" s="1112"/>
      <c r="T876" s="1112"/>
      <c r="U876" s="895"/>
      <c r="V876" s="1862"/>
      <c r="W876" s="830"/>
      <c r="X876" s="830"/>
      <c r="Y876" s="902"/>
      <c r="Z876" s="902"/>
      <c r="AA876" s="902"/>
      <c r="AB876" s="903"/>
      <c r="AC876" s="2010">
        <v>44895</v>
      </c>
      <c r="AD876" s="1112" t="s">
        <v>154</v>
      </c>
      <c r="AE876" s="904"/>
      <c r="AF876" s="1973"/>
      <c r="AG876" s="1261" t="str">
        <f t="shared" ca="1" si="0"/>
        <v/>
      </c>
    </row>
    <row r="877" spans="1:33" ht="15" customHeight="1" x14ac:dyDescent="0.25">
      <c r="A877" s="2016" t="s">
        <v>5027</v>
      </c>
      <c r="B877" s="895">
        <v>60841</v>
      </c>
      <c r="C877" s="2041">
        <v>35464</v>
      </c>
      <c r="D877" s="895">
        <v>902</v>
      </c>
      <c r="E877" s="897"/>
      <c r="F877" s="904" t="s">
        <v>458</v>
      </c>
      <c r="G877" s="929" t="s">
        <v>5065</v>
      </c>
      <c r="H877" s="2008"/>
      <c r="I877" s="903"/>
      <c r="J877" s="903"/>
      <c r="K877" s="903"/>
      <c r="L877" s="895"/>
      <c r="M877" s="902"/>
      <c r="N877" s="830"/>
      <c r="O877" s="830"/>
      <c r="P877" s="830"/>
      <c r="Q877" s="830"/>
      <c r="R877" s="2008"/>
      <c r="S877" s="1112"/>
      <c r="T877" s="1112"/>
      <c r="U877" s="895"/>
      <c r="V877" s="1862"/>
      <c r="W877" s="830"/>
      <c r="X877" s="830"/>
      <c r="Y877" s="902"/>
      <c r="Z877" s="902"/>
      <c r="AA877" s="902"/>
      <c r="AB877" s="903"/>
      <c r="AC877" s="2010">
        <v>44895</v>
      </c>
      <c r="AD877" s="1112" t="s">
        <v>154</v>
      </c>
      <c r="AE877" s="904"/>
      <c r="AF877" s="1973"/>
      <c r="AG877" s="1261" t="str">
        <f t="shared" ca="1" si="0"/>
        <v/>
      </c>
    </row>
    <row r="878" spans="1:33" ht="15" customHeight="1" x14ac:dyDescent="0.25">
      <c r="A878" s="2016" t="s">
        <v>5027</v>
      </c>
      <c r="B878" s="895">
        <v>60841</v>
      </c>
      <c r="C878" s="2041">
        <v>35465</v>
      </c>
      <c r="D878" s="895">
        <v>903</v>
      </c>
      <c r="E878" s="897"/>
      <c r="F878" s="904" t="s">
        <v>48</v>
      </c>
      <c r="G878" s="929" t="s">
        <v>5066</v>
      </c>
      <c r="H878" s="2008"/>
      <c r="I878" s="903"/>
      <c r="J878" s="903"/>
      <c r="K878" s="903"/>
      <c r="L878" s="895"/>
      <c r="M878" s="902"/>
      <c r="N878" s="830"/>
      <c r="O878" s="830"/>
      <c r="P878" s="830"/>
      <c r="Q878" s="830"/>
      <c r="R878" s="2008"/>
      <c r="S878" s="1112"/>
      <c r="T878" s="1112"/>
      <c r="U878" s="895"/>
      <c r="V878" s="1862"/>
      <c r="W878" s="830"/>
      <c r="X878" s="830"/>
      <c r="Y878" s="902"/>
      <c r="Z878" s="902"/>
      <c r="AA878" s="902"/>
      <c r="AB878" s="903"/>
      <c r="AC878" s="2010">
        <v>44895</v>
      </c>
      <c r="AD878" s="1112" t="s">
        <v>154</v>
      </c>
      <c r="AE878" s="904"/>
      <c r="AF878" s="1973"/>
      <c r="AG878" s="1261" t="str">
        <f t="shared" ca="1" si="0"/>
        <v/>
      </c>
    </row>
    <row r="879" spans="1:33" ht="15" customHeight="1" x14ac:dyDescent="0.25">
      <c r="A879" s="2016" t="s">
        <v>5027</v>
      </c>
      <c r="B879" s="895">
        <v>60841</v>
      </c>
      <c r="C879" s="2041">
        <v>35466</v>
      </c>
      <c r="D879" s="895">
        <v>904</v>
      </c>
      <c r="E879" s="897"/>
      <c r="F879" s="904" t="s">
        <v>1048</v>
      </c>
      <c r="G879" s="929" t="s">
        <v>5067</v>
      </c>
      <c r="H879" s="2008"/>
      <c r="I879" s="903"/>
      <c r="J879" s="903"/>
      <c r="K879" s="903"/>
      <c r="L879" s="895" t="s">
        <v>5068</v>
      </c>
      <c r="M879" s="902"/>
      <c r="N879" s="830"/>
      <c r="O879" s="830"/>
      <c r="P879" s="830"/>
      <c r="Q879" s="830"/>
      <c r="R879" s="2008"/>
      <c r="S879" s="1112"/>
      <c r="T879" s="1112"/>
      <c r="U879" s="895"/>
      <c r="V879" s="1862"/>
      <c r="W879" s="830"/>
      <c r="X879" s="830"/>
      <c r="Y879" s="902"/>
      <c r="Z879" s="902"/>
      <c r="AA879" s="902"/>
      <c r="AB879" s="903"/>
      <c r="AC879" s="2010">
        <v>44895</v>
      </c>
      <c r="AD879" s="1112" t="s">
        <v>154</v>
      </c>
      <c r="AE879" s="904"/>
      <c r="AF879" s="1973"/>
      <c r="AG879" s="1261" t="str">
        <f t="shared" ca="1" si="0"/>
        <v/>
      </c>
    </row>
    <row r="880" spans="1:33" ht="15" customHeight="1" x14ac:dyDescent="0.25">
      <c r="A880" s="2016" t="s">
        <v>5069</v>
      </c>
      <c r="B880" s="895"/>
      <c r="C880" s="2041"/>
      <c r="D880" s="895"/>
      <c r="E880" s="897"/>
      <c r="F880" s="904"/>
      <c r="G880" s="929"/>
      <c r="H880" s="2008"/>
      <c r="I880" s="903"/>
      <c r="J880" s="903"/>
      <c r="K880" s="903"/>
      <c r="L880" s="895"/>
      <c r="M880" s="902"/>
      <c r="N880" s="910">
        <f>SUM(N852:N879)</f>
        <v>897</v>
      </c>
      <c r="O880" s="910">
        <f>SUM(O852:O879)</f>
        <v>0</v>
      </c>
      <c r="P880" s="910">
        <f>SUM(P852:P879)</f>
        <v>590</v>
      </c>
      <c r="Q880" s="910">
        <f>SUM(Q852:Q879)</f>
        <v>0</v>
      </c>
      <c r="R880" s="2008"/>
      <c r="S880" s="1112"/>
      <c r="T880" s="1112"/>
      <c r="U880" s="2019" t="s">
        <v>52</v>
      </c>
      <c r="V880" s="1862"/>
      <c r="W880" s="910">
        <f>SUM(W852:W879)</f>
        <v>1310</v>
      </c>
      <c r="X880" s="910">
        <f>SUM(X852:X879)</f>
        <v>0</v>
      </c>
      <c r="Y880" s="902"/>
      <c r="Z880" s="902"/>
      <c r="AA880" s="902"/>
      <c r="AB880" s="903"/>
      <c r="AC880" s="2010"/>
      <c r="AD880" s="1112"/>
      <c r="AE880" s="904"/>
      <c r="AF880" s="1973"/>
      <c r="AG880" s="1261" t="str">
        <f t="shared" ca="1" si="0"/>
        <v/>
      </c>
    </row>
    <row r="881" spans="1:33" x14ac:dyDescent="0.25">
      <c r="A881" s="2020"/>
      <c r="B881" s="834"/>
      <c r="C881" s="835"/>
      <c r="D881" s="834"/>
      <c r="E881" s="874"/>
      <c r="F881" s="851"/>
      <c r="G881" s="860"/>
      <c r="H881" s="949"/>
      <c r="I881" s="861"/>
      <c r="J881" s="861"/>
      <c r="K881" s="861"/>
      <c r="L881" s="953"/>
      <c r="M881" s="863"/>
      <c r="N881" s="864"/>
      <c r="O881" s="864"/>
      <c r="P881" s="864"/>
      <c r="Q881" s="864"/>
      <c r="R881" s="2008"/>
      <c r="S881" s="1112"/>
      <c r="T881" s="1112"/>
      <c r="U881" s="834"/>
      <c r="V881" s="1069"/>
      <c r="W881" s="864"/>
      <c r="X881" s="864"/>
      <c r="Y881" s="866"/>
      <c r="Z881" s="866"/>
      <c r="AA881" s="866"/>
      <c r="AB881" s="867"/>
      <c r="AC881" s="2010"/>
      <c r="AD881" s="1112"/>
      <c r="AE881" s="851"/>
      <c r="AF881" s="2021"/>
      <c r="AG881" s="892" t="str">
        <f t="shared" ca="1" si="0"/>
        <v/>
      </c>
    </row>
    <row r="882" spans="1:33" x14ac:dyDescent="0.25">
      <c r="A882" s="2020"/>
      <c r="B882" s="834"/>
      <c r="C882" s="835"/>
      <c r="D882" s="834"/>
      <c r="E882" s="874"/>
      <c r="F882" s="851"/>
      <c r="G882" s="860"/>
      <c r="H882" s="949"/>
      <c r="I882" s="861"/>
      <c r="J882" s="861"/>
      <c r="K882" s="861"/>
      <c r="L882" s="953"/>
      <c r="M882" s="863"/>
      <c r="N882" s="864"/>
      <c r="O882" s="864"/>
      <c r="P882" s="864"/>
      <c r="Q882" s="864"/>
      <c r="R882" s="2008"/>
      <c r="S882" s="1112"/>
      <c r="T882" s="1112"/>
      <c r="U882" s="834"/>
      <c r="V882" s="1069"/>
      <c r="W882" s="864"/>
      <c r="X882" s="864"/>
      <c r="Y882" s="866"/>
      <c r="Z882" s="866"/>
      <c r="AA882" s="866"/>
      <c r="AB882" s="867"/>
      <c r="AC882" s="2010"/>
      <c r="AD882" s="1112"/>
      <c r="AE882" s="851"/>
      <c r="AF882" s="2021"/>
      <c r="AG882" s="892" t="str">
        <f t="shared" ca="1" si="0"/>
        <v/>
      </c>
    </row>
    <row r="883" spans="1:33" x14ac:dyDescent="0.25">
      <c r="A883" s="2020" t="s">
        <v>5070</v>
      </c>
      <c r="B883" s="834">
        <v>61839</v>
      </c>
      <c r="C883" s="853">
        <v>36016</v>
      </c>
      <c r="D883" s="834">
        <v>101</v>
      </c>
      <c r="E883" s="874"/>
      <c r="F883" s="851" t="s">
        <v>5071</v>
      </c>
      <c r="G883" s="860" t="s">
        <v>5072</v>
      </c>
      <c r="H883" s="949">
        <v>44831</v>
      </c>
      <c r="I883" s="861">
        <v>44831</v>
      </c>
      <c r="J883" s="861">
        <v>44831</v>
      </c>
      <c r="K883" s="861">
        <v>44844</v>
      </c>
      <c r="L883" s="953" t="s">
        <v>5073</v>
      </c>
      <c r="M883" s="863">
        <v>44862</v>
      </c>
      <c r="N883" s="864">
        <v>45</v>
      </c>
      <c r="O883" s="864">
        <v>0</v>
      </c>
      <c r="P883" s="864">
        <v>2</v>
      </c>
      <c r="Q883" s="864">
        <v>0</v>
      </c>
      <c r="R883" s="2008">
        <v>44896</v>
      </c>
      <c r="S883" s="1112" t="s">
        <v>95</v>
      </c>
      <c r="T883" s="1112" t="s">
        <v>95</v>
      </c>
      <c r="U883" s="834" t="s">
        <v>509</v>
      </c>
      <c r="V883" s="1069">
        <v>36016</v>
      </c>
      <c r="W883" s="864">
        <v>63</v>
      </c>
      <c r="X883" s="864">
        <v>0</v>
      </c>
      <c r="Y883" s="866"/>
      <c r="Z883" s="866"/>
      <c r="AA883" s="866">
        <v>44900</v>
      </c>
      <c r="AB883" s="867">
        <v>44900</v>
      </c>
      <c r="AC883" s="2010">
        <v>44904</v>
      </c>
      <c r="AD883" s="1049" t="s">
        <v>154</v>
      </c>
      <c r="AE883" s="851"/>
      <c r="AF883" s="56" t="s">
        <v>5074</v>
      </c>
      <c r="AG883" s="892" t="str">
        <f t="shared" ca="1" si="0"/>
        <v/>
      </c>
    </row>
    <row r="884" spans="1:33" ht="15" customHeight="1" x14ac:dyDescent="0.25">
      <c r="A884" s="1889"/>
      <c r="B884" s="895"/>
      <c r="C884" s="2041"/>
      <c r="D884" s="895"/>
      <c r="E884" s="897"/>
      <c r="F884" s="904"/>
      <c r="G884" s="929"/>
      <c r="H884" s="949"/>
      <c r="I884" s="899"/>
      <c r="J884" s="899"/>
      <c r="K884" s="899"/>
      <c r="L884" s="944"/>
      <c r="M884" s="901"/>
      <c r="N884" s="830"/>
      <c r="O884" s="830"/>
      <c r="P884" s="830"/>
      <c r="Q884" s="830"/>
      <c r="R884" s="2008"/>
      <c r="S884" s="1112"/>
      <c r="T884" s="1112"/>
      <c r="U884" s="895"/>
      <c r="V884" s="1862"/>
      <c r="W884" s="830"/>
      <c r="X884" s="830"/>
      <c r="Y884" s="902"/>
      <c r="Z884" s="902"/>
      <c r="AA884" s="902"/>
      <c r="AB884" s="903"/>
      <c r="AC884" s="2010"/>
      <c r="AD884" s="1112"/>
      <c r="AE884" s="904"/>
      <c r="AF884" s="1973"/>
      <c r="AG884" s="1261" t="str">
        <f t="shared" ca="1" si="0"/>
        <v/>
      </c>
    </row>
    <row r="885" spans="1:33" ht="15" customHeight="1" x14ac:dyDescent="0.25">
      <c r="A885" s="2022" t="s">
        <v>5075</v>
      </c>
      <c r="B885" s="895">
        <v>61131</v>
      </c>
      <c r="C885" s="896">
        <v>35701</v>
      </c>
      <c r="D885" s="895">
        <v>101</v>
      </c>
      <c r="E885" s="897"/>
      <c r="F885" s="904" t="s">
        <v>5076</v>
      </c>
      <c r="G885" s="929" t="s">
        <v>5077</v>
      </c>
      <c r="H885" s="949">
        <v>44761</v>
      </c>
      <c r="I885" s="899">
        <v>44761</v>
      </c>
      <c r="J885" s="899">
        <v>44761</v>
      </c>
      <c r="K885" s="899">
        <v>44781</v>
      </c>
      <c r="L885" s="944" t="s">
        <v>5078</v>
      </c>
      <c r="M885" s="901">
        <v>44788</v>
      </c>
      <c r="N885" s="830">
        <v>144</v>
      </c>
      <c r="O885" s="830">
        <v>0</v>
      </c>
      <c r="P885" s="830">
        <v>150</v>
      </c>
      <c r="Q885" s="830">
        <v>0</v>
      </c>
      <c r="R885" s="2008">
        <v>44855</v>
      </c>
      <c r="S885" s="1112" t="s">
        <v>95</v>
      </c>
      <c r="T885" s="1112" t="s">
        <v>95</v>
      </c>
      <c r="U885" s="895" t="s">
        <v>509</v>
      </c>
      <c r="V885" s="2018">
        <v>35701</v>
      </c>
      <c r="W885" s="830">
        <v>295</v>
      </c>
      <c r="X885" s="830">
        <v>0</v>
      </c>
      <c r="Y885" s="902"/>
      <c r="Z885" s="902"/>
      <c r="AA885" s="902">
        <v>44900</v>
      </c>
      <c r="AB885" s="903">
        <v>44903</v>
      </c>
      <c r="AC885" s="2010">
        <v>44908</v>
      </c>
      <c r="AD885" s="1112" t="s">
        <v>590</v>
      </c>
      <c r="AE885" s="904"/>
      <c r="AF885" s="2023" t="s">
        <v>5074</v>
      </c>
      <c r="AG885" s="1261" t="str">
        <f t="shared" ca="1" si="0"/>
        <v/>
      </c>
    </row>
    <row r="886" spans="1:33" ht="15" customHeight="1" x14ac:dyDescent="0.25">
      <c r="A886" s="1889"/>
      <c r="B886" s="895"/>
      <c r="C886" s="2041"/>
      <c r="D886" s="895"/>
      <c r="E886" s="897"/>
      <c r="F886" s="904"/>
      <c r="G886" s="929"/>
      <c r="H886" s="949"/>
      <c r="I886" s="899"/>
      <c r="J886" s="899"/>
      <c r="K886" s="899"/>
      <c r="L886" s="944"/>
      <c r="M886" s="901"/>
      <c r="N886" s="830"/>
      <c r="O886" s="830"/>
      <c r="P886" s="830"/>
      <c r="Q886" s="830"/>
      <c r="R886" s="2008"/>
      <c r="S886" s="1112"/>
      <c r="T886" s="1112"/>
      <c r="U886" s="895"/>
      <c r="V886" s="1862"/>
      <c r="W886" s="830"/>
      <c r="X886" s="830"/>
      <c r="Y886" s="902"/>
      <c r="Z886" s="902"/>
      <c r="AA886" s="902"/>
      <c r="AB886" s="903"/>
      <c r="AC886" s="2010"/>
      <c r="AD886" s="1112"/>
      <c r="AE886" s="904"/>
      <c r="AF886" s="1973"/>
      <c r="AG886" s="1261" t="str">
        <f t="shared" ref="AG886:AG902" ca="1" si="1">IF(AND(NOT(ISBLANK(R886)),ISBLANK(S886)), NETWORKDAYS(R886, TODAY()),"")</f>
        <v/>
      </c>
    </row>
    <row r="887" spans="1:33" ht="15" customHeight="1" x14ac:dyDescent="0.25">
      <c r="A887" s="2024" t="s">
        <v>5079</v>
      </c>
      <c r="B887" s="895">
        <v>60074</v>
      </c>
      <c r="C887" s="896">
        <v>34850</v>
      </c>
      <c r="D887" s="895">
        <v>512</v>
      </c>
      <c r="E887" s="897">
        <v>1</v>
      </c>
      <c r="F887" s="904" t="s">
        <v>5080</v>
      </c>
      <c r="G887" s="929" t="s">
        <v>432</v>
      </c>
      <c r="H887" s="949">
        <v>44774</v>
      </c>
      <c r="I887" s="899">
        <v>44774</v>
      </c>
      <c r="J887" s="899">
        <v>44727</v>
      </c>
      <c r="K887" s="899">
        <v>44766</v>
      </c>
      <c r="L887" s="944" t="s">
        <v>3151</v>
      </c>
      <c r="M887" s="901">
        <v>44818</v>
      </c>
      <c r="N887" s="830">
        <v>154</v>
      </c>
      <c r="O887" s="830">
        <v>0</v>
      </c>
      <c r="P887" s="830">
        <v>46</v>
      </c>
      <c r="Q887" s="830">
        <v>0</v>
      </c>
      <c r="R887" s="2008">
        <v>44848</v>
      </c>
      <c r="S887" s="1112" t="s">
        <v>95</v>
      </c>
      <c r="T887" s="1112" t="s">
        <v>95</v>
      </c>
      <c r="U887" s="895" t="s">
        <v>509</v>
      </c>
      <c r="V887" s="2018">
        <v>34850</v>
      </c>
      <c r="W887" s="830">
        <v>167</v>
      </c>
      <c r="X887" s="830">
        <v>0</v>
      </c>
      <c r="Y887" s="902"/>
      <c r="Z887" s="902"/>
      <c r="AA887" s="902">
        <v>44904</v>
      </c>
      <c r="AB887" s="903">
        <v>44904</v>
      </c>
      <c r="AC887" s="2010">
        <v>44909</v>
      </c>
      <c r="AD887" s="1112" t="s">
        <v>590</v>
      </c>
      <c r="AE887" s="904"/>
      <c r="AF887" s="2025" t="s">
        <v>5074</v>
      </c>
      <c r="AG887" s="1261" t="str">
        <f t="shared" ca="1" si="1"/>
        <v/>
      </c>
    </row>
    <row r="888" spans="1:33" ht="15" customHeight="1" x14ac:dyDescent="0.25">
      <c r="A888" s="2024" t="s">
        <v>5079</v>
      </c>
      <c r="B888" s="895">
        <v>60074</v>
      </c>
      <c r="C888" s="896">
        <v>34851</v>
      </c>
      <c r="D888" s="895">
        <v>513</v>
      </c>
      <c r="E888" s="897">
        <v>1</v>
      </c>
      <c r="F888" s="904" t="s">
        <v>5081</v>
      </c>
      <c r="G888" s="929" t="s">
        <v>1122</v>
      </c>
      <c r="H888" s="949">
        <v>44774</v>
      </c>
      <c r="I888" s="899">
        <v>44774</v>
      </c>
      <c r="J888" s="899">
        <v>44727</v>
      </c>
      <c r="K888" s="899">
        <v>44766</v>
      </c>
      <c r="L888" s="944" t="s">
        <v>3151</v>
      </c>
      <c r="M888" s="901">
        <v>44818</v>
      </c>
      <c r="N888" s="830">
        <v>156</v>
      </c>
      <c r="O888" s="830">
        <v>0</v>
      </c>
      <c r="P888" s="830">
        <v>27</v>
      </c>
      <c r="Q888" s="830">
        <v>0</v>
      </c>
      <c r="R888" s="2008">
        <v>44848</v>
      </c>
      <c r="S888" s="1112" t="s">
        <v>95</v>
      </c>
      <c r="T888" s="1112" t="s">
        <v>95</v>
      </c>
      <c r="U888" s="895" t="s">
        <v>509</v>
      </c>
      <c r="V888" s="1862">
        <v>34851</v>
      </c>
      <c r="W888" s="830">
        <v>193</v>
      </c>
      <c r="X888" s="830">
        <v>0</v>
      </c>
      <c r="Y888" s="902"/>
      <c r="Z888" s="902"/>
      <c r="AA888" s="902">
        <v>44904</v>
      </c>
      <c r="AB888" s="903">
        <v>44904</v>
      </c>
      <c r="AC888" s="2010">
        <v>44909</v>
      </c>
      <c r="AD888" s="1112" t="s">
        <v>590</v>
      </c>
      <c r="AE888" s="904"/>
      <c r="AF888" s="2025" t="s">
        <v>5074</v>
      </c>
      <c r="AG888" s="1261" t="str">
        <f t="shared" ca="1" si="1"/>
        <v/>
      </c>
    </row>
    <row r="889" spans="1:33" ht="15" customHeight="1" x14ac:dyDescent="0.25">
      <c r="A889" s="2024" t="s">
        <v>5079</v>
      </c>
      <c r="B889" s="895">
        <v>60074</v>
      </c>
      <c r="C889" s="896">
        <v>34852</v>
      </c>
      <c r="D889" s="895">
        <v>514</v>
      </c>
      <c r="E889" s="897">
        <v>1</v>
      </c>
      <c r="F889" s="904" t="s">
        <v>5082</v>
      </c>
      <c r="G889" s="929" t="s">
        <v>1110</v>
      </c>
      <c r="H889" s="949">
        <v>44774</v>
      </c>
      <c r="I889" s="899">
        <v>44650</v>
      </c>
      <c r="J889" s="899">
        <v>44650</v>
      </c>
      <c r="K889" s="899">
        <v>44664</v>
      </c>
      <c r="L889" s="944" t="s">
        <v>4445</v>
      </c>
      <c r="M889" s="901">
        <v>44743</v>
      </c>
      <c r="N889" s="830">
        <v>136</v>
      </c>
      <c r="O889" s="830">
        <v>0</v>
      </c>
      <c r="P889" s="830">
        <v>83</v>
      </c>
      <c r="Q889" s="830">
        <v>0</v>
      </c>
      <c r="R889" s="2008">
        <v>44848</v>
      </c>
      <c r="S889" s="1112" t="s">
        <v>95</v>
      </c>
      <c r="T889" s="1112" t="s">
        <v>95</v>
      </c>
      <c r="U889" s="895" t="s">
        <v>509</v>
      </c>
      <c r="V889" s="2018">
        <v>34852</v>
      </c>
      <c r="W889" s="830">
        <v>169</v>
      </c>
      <c r="X889" s="830">
        <v>0</v>
      </c>
      <c r="Y889" s="902"/>
      <c r="Z889" s="902"/>
      <c r="AA889" s="902">
        <v>44904</v>
      </c>
      <c r="AB889" s="903">
        <v>44904</v>
      </c>
      <c r="AC889" s="2010">
        <v>44909</v>
      </c>
      <c r="AD889" s="1112" t="s">
        <v>590</v>
      </c>
      <c r="AE889" s="904"/>
      <c r="AF889" s="2025" t="s">
        <v>5074</v>
      </c>
      <c r="AG889" s="1261" t="str">
        <f t="shared" ca="1" si="1"/>
        <v/>
      </c>
    </row>
    <row r="890" spans="1:33" ht="15" customHeight="1" x14ac:dyDescent="0.25">
      <c r="A890" s="2024" t="s">
        <v>5079</v>
      </c>
      <c r="B890" s="895">
        <v>60074</v>
      </c>
      <c r="C890" s="2018">
        <v>34809</v>
      </c>
      <c r="D890" s="895">
        <v>201</v>
      </c>
      <c r="E890" s="897">
        <v>2</v>
      </c>
      <c r="F890" s="904" t="s">
        <v>5083</v>
      </c>
      <c r="G890" s="929" t="s">
        <v>62</v>
      </c>
      <c r="H890" s="949">
        <v>44774</v>
      </c>
      <c r="I890" s="899">
        <v>44774</v>
      </c>
      <c r="J890" s="899">
        <v>44727</v>
      </c>
      <c r="K890" s="899">
        <v>44764</v>
      </c>
      <c r="L890" s="944" t="s">
        <v>3151</v>
      </c>
      <c r="M890" s="901">
        <v>44830</v>
      </c>
      <c r="N890" s="830">
        <v>182</v>
      </c>
      <c r="O890" s="830">
        <v>0</v>
      </c>
      <c r="P890" s="830">
        <v>68</v>
      </c>
      <c r="Q890" s="830">
        <v>0</v>
      </c>
      <c r="R890" s="2008">
        <v>44862</v>
      </c>
      <c r="S890" s="1112" t="s">
        <v>95</v>
      </c>
      <c r="T890" s="1112" t="s">
        <v>95</v>
      </c>
      <c r="U890" s="895" t="s">
        <v>509</v>
      </c>
      <c r="V890" s="2018">
        <v>34809</v>
      </c>
      <c r="W890" s="830">
        <v>147</v>
      </c>
      <c r="X890" s="830">
        <v>0</v>
      </c>
      <c r="Y890" s="902"/>
      <c r="Z890" s="902"/>
      <c r="AA890" s="902"/>
      <c r="AB890" s="903"/>
      <c r="AC890" s="2010">
        <v>44923</v>
      </c>
      <c r="AD890" s="1112" t="s">
        <v>590</v>
      </c>
      <c r="AE890" s="904"/>
      <c r="AF890" s="2025" t="s">
        <v>5074</v>
      </c>
      <c r="AG890" s="1261" t="str">
        <f t="shared" ca="1" si="1"/>
        <v/>
      </c>
    </row>
    <row r="891" spans="1:33" ht="15" customHeight="1" x14ac:dyDescent="0.25">
      <c r="A891" s="2024" t="s">
        <v>5079</v>
      </c>
      <c r="B891" s="895">
        <v>60074</v>
      </c>
      <c r="C891" s="2018">
        <v>34810</v>
      </c>
      <c r="D891" s="895">
        <v>202</v>
      </c>
      <c r="E891" s="897">
        <v>2</v>
      </c>
      <c r="F891" s="904" t="s">
        <v>5084</v>
      </c>
      <c r="G891" s="929" t="s">
        <v>62</v>
      </c>
      <c r="H891" s="949">
        <v>44774</v>
      </c>
      <c r="I891" s="899">
        <v>44774</v>
      </c>
      <c r="J891" s="899">
        <v>44727</v>
      </c>
      <c r="K891" s="899">
        <v>44764</v>
      </c>
      <c r="L891" s="944" t="s">
        <v>3151</v>
      </c>
      <c r="M891" s="901">
        <v>44830</v>
      </c>
      <c r="N891" s="830">
        <v>143</v>
      </c>
      <c r="O891" s="830">
        <v>0</v>
      </c>
      <c r="P891" s="830">
        <v>46</v>
      </c>
      <c r="Q891" s="830">
        <v>0</v>
      </c>
      <c r="R891" s="2008">
        <v>44862</v>
      </c>
      <c r="S891" s="1112" t="s">
        <v>95</v>
      </c>
      <c r="T891" s="1112" t="s">
        <v>95</v>
      </c>
      <c r="U891" s="895" t="s">
        <v>95</v>
      </c>
      <c r="V891" s="1862">
        <v>34810</v>
      </c>
      <c r="W891" s="830">
        <v>81</v>
      </c>
      <c r="X891" s="830">
        <v>0</v>
      </c>
      <c r="Y891" s="902"/>
      <c r="Z891" s="902"/>
      <c r="AA891" s="902"/>
      <c r="AB891" s="903"/>
      <c r="AC891" s="2010">
        <v>44923</v>
      </c>
      <c r="AD891" s="1112" t="s">
        <v>590</v>
      </c>
      <c r="AE891" s="904"/>
      <c r="AF891" s="2025" t="s">
        <v>5074</v>
      </c>
      <c r="AG891" s="1261" t="str">
        <f t="shared" ca="1" si="1"/>
        <v/>
      </c>
    </row>
    <row r="892" spans="1:33" ht="15" customHeight="1" x14ac:dyDescent="0.25">
      <c r="A892" s="2024" t="s">
        <v>5079</v>
      </c>
      <c r="B892" s="895">
        <v>60074</v>
      </c>
      <c r="C892" s="896">
        <v>35827</v>
      </c>
      <c r="D892" s="895">
        <v>203</v>
      </c>
      <c r="E892" s="897">
        <v>2</v>
      </c>
      <c r="F892" s="904" t="s">
        <v>5085</v>
      </c>
      <c r="G892" s="929" t="s">
        <v>1074</v>
      </c>
      <c r="H892" s="949">
        <v>44774</v>
      </c>
      <c r="I892" s="899">
        <v>44774</v>
      </c>
      <c r="J892" s="899">
        <v>44728</v>
      </c>
      <c r="K892" s="899">
        <v>44766</v>
      </c>
      <c r="L892" s="944" t="s">
        <v>3151</v>
      </c>
      <c r="M892" s="901">
        <v>44830</v>
      </c>
      <c r="N892" s="830">
        <v>47</v>
      </c>
      <c r="O892" s="830">
        <v>0</v>
      </c>
      <c r="P892" s="830">
        <v>11</v>
      </c>
      <c r="Q892" s="830">
        <v>0</v>
      </c>
      <c r="R892" s="2008">
        <v>44862</v>
      </c>
      <c r="S892" s="1112" t="s">
        <v>95</v>
      </c>
      <c r="T892" s="1112" t="s">
        <v>95</v>
      </c>
      <c r="U892" s="895" t="s">
        <v>509</v>
      </c>
      <c r="V892" s="2018">
        <v>35827</v>
      </c>
      <c r="W892" s="830">
        <v>80</v>
      </c>
      <c r="X892" s="830">
        <v>0</v>
      </c>
      <c r="Y892" s="902"/>
      <c r="Z892" s="902"/>
      <c r="AA892" s="902"/>
      <c r="AB892" s="903"/>
      <c r="AC892" s="2010">
        <v>44923</v>
      </c>
      <c r="AD892" s="1112" t="s">
        <v>590</v>
      </c>
      <c r="AE892" s="904"/>
      <c r="AF892" s="2025" t="s">
        <v>5074</v>
      </c>
      <c r="AG892" s="1261" t="str">
        <f t="shared" ca="1" si="1"/>
        <v/>
      </c>
    </row>
    <row r="893" spans="1:33" ht="15" customHeight="1" x14ac:dyDescent="0.25">
      <c r="A893" s="2024" t="s">
        <v>5079</v>
      </c>
      <c r="B893" s="895">
        <v>60074</v>
      </c>
      <c r="C893" s="896">
        <v>34812</v>
      </c>
      <c r="D893" s="895">
        <v>204</v>
      </c>
      <c r="E893" s="897">
        <v>2</v>
      </c>
      <c r="F893" s="904" t="s">
        <v>5086</v>
      </c>
      <c r="G893" s="929" t="s">
        <v>1074</v>
      </c>
      <c r="H893" s="949">
        <v>44774</v>
      </c>
      <c r="I893" s="899">
        <v>44774</v>
      </c>
      <c r="J893" s="899">
        <v>44727</v>
      </c>
      <c r="K893" s="899">
        <v>44766</v>
      </c>
      <c r="L893" s="944" t="s">
        <v>3151</v>
      </c>
      <c r="M893" s="901">
        <v>44830</v>
      </c>
      <c r="N893" s="830">
        <v>52</v>
      </c>
      <c r="O893" s="830">
        <v>0</v>
      </c>
      <c r="P893" s="830">
        <v>11</v>
      </c>
      <c r="Q893" s="830">
        <v>0</v>
      </c>
      <c r="R893" s="2008">
        <v>44862</v>
      </c>
      <c r="S893" s="1112" t="s">
        <v>95</v>
      </c>
      <c r="T893" s="1112" t="s">
        <v>95</v>
      </c>
      <c r="U893" s="895" t="s">
        <v>509</v>
      </c>
      <c r="V893" s="1862">
        <v>34812</v>
      </c>
      <c r="W893" s="830">
        <v>87</v>
      </c>
      <c r="X893" s="830">
        <v>0</v>
      </c>
      <c r="Y893" s="902"/>
      <c r="Z893" s="902"/>
      <c r="AA893" s="902"/>
      <c r="AB893" s="903"/>
      <c r="AC893" s="2010">
        <v>44923</v>
      </c>
      <c r="AD893" s="1112" t="s">
        <v>590</v>
      </c>
      <c r="AE893" s="904"/>
      <c r="AF893" s="2025" t="s">
        <v>5074</v>
      </c>
      <c r="AG893" s="1261" t="str">
        <f t="shared" ca="1" si="1"/>
        <v/>
      </c>
    </row>
    <row r="894" spans="1:33" ht="15" customHeight="1" x14ac:dyDescent="0.25">
      <c r="A894" s="2024" t="s">
        <v>5079</v>
      </c>
      <c r="B894" s="895">
        <v>60074</v>
      </c>
      <c r="C894" s="896">
        <v>34813</v>
      </c>
      <c r="D894" s="895">
        <v>205</v>
      </c>
      <c r="E894" s="897">
        <v>3</v>
      </c>
      <c r="F894" s="904" t="s">
        <v>5087</v>
      </c>
      <c r="G894" s="929" t="s">
        <v>208</v>
      </c>
      <c r="H894" s="949">
        <v>44774</v>
      </c>
      <c r="I894" s="899">
        <v>44774</v>
      </c>
      <c r="J894" s="899">
        <v>44725</v>
      </c>
      <c r="K894" s="899">
        <v>44766</v>
      </c>
      <c r="L894" s="944" t="s">
        <v>3151</v>
      </c>
      <c r="M894" s="901">
        <v>44837</v>
      </c>
      <c r="N894" s="830">
        <v>126</v>
      </c>
      <c r="O894" s="830">
        <v>0</v>
      </c>
      <c r="P894" s="830">
        <v>1</v>
      </c>
      <c r="Q894" s="830">
        <v>0</v>
      </c>
      <c r="R894" s="2008">
        <v>44883</v>
      </c>
      <c r="S894" s="1112" t="s">
        <v>95</v>
      </c>
      <c r="T894" s="1112" t="s">
        <v>95</v>
      </c>
      <c r="U894" s="895" t="s">
        <v>509</v>
      </c>
      <c r="V894" s="1862">
        <v>34813</v>
      </c>
      <c r="W894" s="830">
        <v>130</v>
      </c>
      <c r="X894" s="830">
        <v>8</v>
      </c>
      <c r="Y894" s="902"/>
      <c r="Z894" s="902"/>
      <c r="AA894" s="902"/>
      <c r="AB894" s="903"/>
      <c r="AC894" s="2010">
        <v>44923</v>
      </c>
      <c r="AD894" s="1112"/>
      <c r="AE894" s="904"/>
      <c r="AF894" s="2025" t="s">
        <v>5074</v>
      </c>
      <c r="AG894" s="1261" t="str">
        <f t="shared" ca="1" si="1"/>
        <v/>
      </c>
    </row>
    <row r="895" spans="1:33" ht="15" customHeight="1" x14ac:dyDescent="0.25">
      <c r="A895" s="2024" t="s">
        <v>5079</v>
      </c>
      <c r="B895" s="895">
        <v>60074</v>
      </c>
      <c r="C895" s="896">
        <v>34814</v>
      </c>
      <c r="D895" s="895">
        <v>206</v>
      </c>
      <c r="E895" s="897">
        <v>3</v>
      </c>
      <c r="F895" s="904" t="s">
        <v>5088</v>
      </c>
      <c r="G895" s="929" t="s">
        <v>62</v>
      </c>
      <c r="H895" s="967">
        <v>44774</v>
      </c>
      <c r="I895" s="932">
        <v>44774</v>
      </c>
      <c r="J895" s="932">
        <v>44725</v>
      </c>
      <c r="K895" s="932">
        <v>44764</v>
      </c>
      <c r="L895" s="962" t="s">
        <v>3151</v>
      </c>
      <c r="M895" s="934">
        <v>44837</v>
      </c>
      <c r="N895" s="830">
        <v>113</v>
      </c>
      <c r="O895" s="830">
        <v>0</v>
      </c>
      <c r="P895" s="830">
        <v>51</v>
      </c>
      <c r="Q895" s="830">
        <v>0</v>
      </c>
      <c r="R895" s="2008">
        <v>44883</v>
      </c>
      <c r="S895" s="1112" t="s">
        <v>95</v>
      </c>
      <c r="T895" s="1112" t="s">
        <v>95</v>
      </c>
      <c r="U895" s="895" t="s">
        <v>509</v>
      </c>
      <c r="V895" s="1862">
        <v>34814</v>
      </c>
      <c r="W895" s="830">
        <v>100</v>
      </c>
      <c r="X895" s="830">
        <v>8</v>
      </c>
      <c r="Y895" s="902"/>
      <c r="Z895" s="902"/>
      <c r="AA895" s="902"/>
      <c r="AB895" s="903"/>
      <c r="AC895" s="2010">
        <v>44923</v>
      </c>
      <c r="AD895" s="1112"/>
      <c r="AE895" s="904"/>
      <c r="AF895" s="2025" t="s">
        <v>5074</v>
      </c>
      <c r="AG895" s="1261" t="str">
        <f t="shared" ca="1" si="1"/>
        <v/>
      </c>
    </row>
    <row r="896" spans="1:33" ht="15" customHeight="1" x14ac:dyDescent="0.25">
      <c r="A896" s="2024" t="s">
        <v>5079</v>
      </c>
      <c r="B896" s="895">
        <v>60074</v>
      </c>
      <c r="C896" s="896">
        <v>34815</v>
      </c>
      <c r="D896" s="895">
        <v>207</v>
      </c>
      <c r="E896" s="897">
        <v>3</v>
      </c>
      <c r="F896" s="904" t="s">
        <v>5089</v>
      </c>
      <c r="G896" s="929" t="s">
        <v>1074</v>
      </c>
      <c r="H896" s="967">
        <v>44774</v>
      </c>
      <c r="I896" s="932">
        <v>44774</v>
      </c>
      <c r="J896" s="932">
        <v>44727</v>
      </c>
      <c r="K896" s="932">
        <v>44766</v>
      </c>
      <c r="L896" s="962" t="s">
        <v>3151</v>
      </c>
      <c r="M896" s="934">
        <v>44837</v>
      </c>
      <c r="N896" s="830">
        <v>68</v>
      </c>
      <c r="O896" s="830">
        <v>0</v>
      </c>
      <c r="P896" s="830">
        <v>1</v>
      </c>
      <c r="Q896" s="830">
        <v>0</v>
      </c>
      <c r="R896" s="2008">
        <v>44883</v>
      </c>
      <c r="S896" s="1112" t="s">
        <v>95</v>
      </c>
      <c r="T896" s="1112" t="s">
        <v>95</v>
      </c>
      <c r="U896" s="895" t="s">
        <v>509</v>
      </c>
      <c r="V896" s="1862">
        <v>34815</v>
      </c>
      <c r="W896" s="830">
        <v>110</v>
      </c>
      <c r="X896" s="830">
        <v>8</v>
      </c>
      <c r="Y896" s="902"/>
      <c r="Z896" s="902"/>
      <c r="AA896" s="902"/>
      <c r="AB896" s="903"/>
      <c r="AC896" s="2010">
        <v>44923</v>
      </c>
      <c r="AD896" s="1112"/>
      <c r="AE896" s="904"/>
      <c r="AF896" s="2025" t="s">
        <v>5074</v>
      </c>
      <c r="AG896" s="1261" t="str">
        <f t="shared" ca="1" si="1"/>
        <v/>
      </c>
    </row>
    <row r="897" spans="1:33" ht="15" customHeight="1" x14ac:dyDescent="0.25">
      <c r="A897" s="2024" t="s">
        <v>5079</v>
      </c>
      <c r="B897" s="895">
        <v>60074</v>
      </c>
      <c r="C897" s="896">
        <v>34845</v>
      </c>
      <c r="D897" s="895">
        <v>503</v>
      </c>
      <c r="E897" s="897">
        <v>4.0999999999999996</v>
      </c>
      <c r="F897" s="904" t="s">
        <v>5090</v>
      </c>
      <c r="G897" s="929" t="s">
        <v>1113</v>
      </c>
      <c r="H897" s="967">
        <v>44774</v>
      </c>
      <c r="I897" s="932">
        <v>44774</v>
      </c>
      <c r="J897" s="932">
        <v>44725</v>
      </c>
      <c r="K897" s="932">
        <v>44766</v>
      </c>
      <c r="L897" s="962" t="s">
        <v>3151</v>
      </c>
      <c r="M897" s="934">
        <v>44844</v>
      </c>
      <c r="N897" s="830">
        <v>60</v>
      </c>
      <c r="O897" s="830">
        <v>0</v>
      </c>
      <c r="P897" s="830">
        <v>5</v>
      </c>
      <c r="Q897" s="830">
        <v>0</v>
      </c>
      <c r="R897" s="2008">
        <v>44886</v>
      </c>
      <c r="S897" s="1112" t="s">
        <v>95</v>
      </c>
      <c r="T897" s="1112" t="s">
        <v>95</v>
      </c>
      <c r="U897" s="895" t="s">
        <v>509</v>
      </c>
      <c r="V897" s="1862">
        <v>34845</v>
      </c>
      <c r="W897" s="830">
        <v>89</v>
      </c>
      <c r="X897" s="830">
        <v>0</v>
      </c>
      <c r="Y897" s="902"/>
      <c r="Z897" s="902"/>
      <c r="AA897" s="902"/>
      <c r="AB897" s="903"/>
      <c r="AC897" s="2010">
        <v>44923</v>
      </c>
      <c r="AD897" s="1112" t="s">
        <v>590</v>
      </c>
      <c r="AE897" s="904"/>
      <c r="AF897" s="2025" t="s">
        <v>5074</v>
      </c>
      <c r="AG897" s="1261" t="str">
        <f t="shared" ca="1" si="1"/>
        <v/>
      </c>
    </row>
    <row r="898" spans="1:33" ht="15" customHeight="1" x14ac:dyDescent="0.25">
      <c r="A898" s="2024" t="s">
        <v>5079</v>
      </c>
      <c r="B898" s="895">
        <v>60074</v>
      </c>
      <c r="C898" s="896">
        <v>34846</v>
      </c>
      <c r="D898" s="895">
        <v>505</v>
      </c>
      <c r="E898" s="897">
        <v>4.2</v>
      </c>
      <c r="F898" s="904" t="s">
        <v>5091</v>
      </c>
      <c r="G898" s="929" t="s">
        <v>1115</v>
      </c>
      <c r="H898" s="949">
        <v>44774</v>
      </c>
      <c r="I898" s="899">
        <v>44774</v>
      </c>
      <c r="J898" s="899">
        <v>44725</v>
      </c>
      <c r="K898" s="899">
        <v>44766</v>
      </c>
      <c r="L898" s="944" t="s">
        <v>3151</v>
      </c>
      <c r="M898" s="901">
        <v>44844</v>
      </c>
      <c r="N898" s="830">
        <v>60</v>
      </c>
      <c r="O898" s="830">
        <v>0</v>
      </c>
      <c r="P898" s="830">
        <v>5</v>
      </c>
      <c r="Q898" s="830">
        <v>0</v>
      </c>
      <c r="R898" s="2008">
        <v>44886</v>
      </c>
      <c r="S898" s="1112" t="s">
        <v>95</v>
      </c>
      <c r="T898" s="1112" t="s">
        <v>95</v>
      </c>
      <c r="U898" s="895" t="s">
        <v>509</v>
      </c>
      <c r="V898" s="1862">
        <v>34846</v>
      </c>
      <c r="W898" s="830">
        <v>89</v>
      </c>
      <c r="X898" s="830">
        <v>0</v>
      </c>
      <c r="Y898" s="902"/>
      <c r="Z898" s="902"/>
      <c r="AA898" s="902"/>
      <c r="AB898" s="903"/>
      <c r="AC898" s="2010">
        <v>44923</v>
      </c>
      <c r="AD898" s="1112" t="s">
        <v>590</v>
      </c>
      <c r="AE898" s="904"/>
      <c r="AF898" s="2025" t="s">
        <v>5074</v>
      </c>
      <c r="AG898" s="1261" t="str">
        <f t="shared" ca="1" si="1"/>
        <v/>
      </c>
    </row>
    <row r="899" spans="1:33" ht="15" customHeight="1" x14ac:dyDescent="0.25">
      <c r="A899" s="2024" t="s">
        <v>5079</v>
      </c>
      <c r="B899" s="895">
        <v>60074</v>
      </c>
      <c r="C899" s="896">
        <v>34847</v>
      </c>
      <c r="D899" s="895">
        <v>506</v>
      </c>
      <c r="E899" s="897">
        <v>4.3</v>
      </c>
      <c r="F899" s="904" t="s">
        <v>5092</v>
      </c>
      <c r="G899" s="929" t="s">
        <v>1117</v>
      </c>
      <c r="H899" s="949">
        <v>44774</v>
      </c>
      <c r="I899" s="899">
        <v>44774</v>
      </c>
      <c r="J899" s="899">
        <v>44725</v>
      </c>
      <c r="K899" s="899">
        <v>44766</v>
      </c>
      <c r="L899" s="944" t="s">
        <v>3151</v>
      </c>
      <c r="M899" s="901">
        <v>44844</v>
      </c>
      <c r="N899" s="830">
        <v>107</v>
      </c>
      <c r="O899" s="830">
        <v>0</v>
      </c>
      <c r="P899" s="830">
        <v>22</v>
      </c>
      <c r="Q899" s="830">
        <v>0</v>
      </c>
      <c r="R899" s="2008">
        <v>44886</v>
      </c>
      <c r="S899" s="1112" t="s">
        <v>95</v>
      </c>
      <c r="T899" s="1112" t="s">
        <v>95</v>
      </c>
      <c r="U899" s="895" t="s">
        <v>509</v>
      </c>
      <c r="V899" s="1862">
        <v>34847</v>
      </c>
      <c r="W899" s="830">
        <v>110</v>
      </c>
      <c r="X899" s="830">
        <v>0</v>
      </c>
      <c r="Y899" s="902"/>
      <c r="Z899" s="902"/>
      <c r="AA899" s="902"/>
      <c r="AB899" s="903"/>
      <c r="AC899" s="2010">
        <v>44923</v>
      </c>
      <c r="AD899" s="1112" t="s">
        <v>590</v>
      </c>
      <c r="AE899" s="904"/>
      <c r="AF899" s="2025" t="s">
        <v>5074</v>
      </c>
      <c r="AG899" s="1261" t="str">
        <f t="shared" ca="1" si="1"/>
        <v/>
      </c>
    </row>
    <row r="900" spans="1:33" ht="15" customHeight="1" x14ac:dyDescent="0.25">
      <c r="A900" s="2024" t="s">
        <v>5079</v>
      </c>
      <c r="B900" s="895">
        <v>60074</v>
      </c>
      <c r="C900" s="896">
        <v>34848</v>
      </c>
      <c r="D900" s="895">
        <v>508</v>
      </c>
      <c r="E900" s="897">
        <v>4.4000000000000004</v>
      </c>
      <c r="F900" s="904" t="s">
        <v>5093</v>
      </c>
      <c r="G900" s="929" t="s">
        <v>426</v>
      </c>
      <c r="H900" s="949">
        <v>44774</v>
      </c>
      <c r="I900" s="899">
        <v>44774</v>
      </c>
      <c r="J900" s="899">
        <v>44725</v>
      </c>
      <c r="K900" s="899">
        <v>44766</v>
      </c>
      <c r="L900" s="944" t="s">
        <v>3151</v>
      </c>
      <c r="M900" s="901">
        <v>44844</v>
      </c>
      <c r="N900" s="830">
        <v>64</v>
      </c>
      <c r="O900" s="830">
        <v>0</v>
      </c>
      <c r="P900" s="830">
        <v>13</v>
      </c>
      <c r="Q900" s="830">
        <v>0</v>
      </c>
      <c r="R900" s="2008">
        <v>44886</v>
      </c>
      <c r="S900" s="1112" t="s">
        <v>95</v>
      </c>
      <c r="T900" s="1112" t="s">
        <v>95</v>
      </c>
      <c r="U900" s="895" t="s">
        <v>509</v>
      </c>
      <c r="V900" s="2018">
        <v>34848</v>
      </c>
      <c r="W900" s="830">
        <v>92</v>
      </c>
      <c r="X900" s="830">
        <v>0</v>
      </c>
      <c r="Y900" s="902"/>
      <c r="Z900" s="902"/>
      <c r="AA900" s="902"/>
      <c r="AB900" s="903"/>
      <c r="AC900" s="2010">
        <v>44923</v>
      </c>
      <c r="AD900" s="1112" t="s">
        <v>590</v>
      </c>
      <c r="AE900" s="904"/>
      <c r="AF900" s="2025" t="s">
        <v>5074</v>
      </c>
      <c r="AG900" s="1261" t="str">
        <f t="shared" ca="1" si="1"/>
        <v/>
      </c>
    </row>
    <row r="901" spans="1:33" ht="15" customHeight="1" x14ac:dyDescent="0.25">
      <c r="A901" s="2024" t="s">
        <v>5079</v>
      </c>
      <c r="B901" s="895">
        <v>60074</v>
      </c>
      <c r="C901" s="896">
        <v>34849</v>
      </c>
      <c r="D901" s="895">
        <v>511</v>
      </c>
      <c r="E901" s="897">
        <v>4.5</v>
      </c>
      <c r="F901" s="904" t="s">
        <v>5094</v>
      </c>
      <c r="G901" s="929" t="s">
        <v>432</v>
      </c>
      <c r="H901" s="949">
        <v>44774</v>
      </c>
      <c r="I901" s="899">
        <v>44774</v>
      </c>
      <c r="J901" s="899">
        <v>44727</v>
      </c>
      <c r="K901" s="899">
        <v>44766</v>
      </c>
      <c r="L901" s="944" t="s">
        <v>3151</v>
      </c>
      <c r="M901" s="901">
        <v>44844</v>
      </c>
      <c r="N901" s="830">
        <v>67</v>
      </c>
      <c r="O901" s="830">
        <v>0</v>
      </c>
      <c r="P901" s="830">
        <v>6</v>
      </c>
      <c r="Q901" s="830">
        <v>0</v>
      </c>
      <c r="R901" s="2008">
        <v>44886</v>
      </c>
      <c r="S901" s="1112" t="s">
        <v>95</v>
      </c>
      <c r="T901" s="1112" t="s">
        <v>95</v>
      </c>
      <c r="U901" s="895" t="s">
        <v>509</v>
      </c>
      <c r="V901" s="1862">
        <v>34849</v>
      </c>
      <c r="W901" s="830">
        <v>95</v>
      </c>
      <c r="X901" s="830">
        <v>0</v>
      </c>
      <c r="Y901" s="902"/>
      <c r="Z901" s="902"/>
      <c r="AA901" s="902"/>
      <c r="AB901" s="903"/>
      <c r="AC901" s="2010">
        <v>44923</v>
      </c>
      <c r="AD901" s="1112" t="s">
        <v>590</v>
      </c>
      <c r="AE901" s="904"/>
      <c r="AF901" s="2025" t="s">
        <v>5074</v>
      </c>
      <c r="AG901" s="1261" t="str">
        <f t="shared" ca="1" si="1"/>
        <v/>
      </c>
    </row>
    <row r="902" spans="1:33" ht="15" customHeight="1" x14ac:dyDescent="0.25">
      <c r="A902" s="2024" t="s">
        <v>5095</v>
      </c>
      <c r="B902" s="895">
        <v>60074</v>
      </c>
      <c r="C902" s="2041"/>
      <c r="D902" s="895"/>
      <c r="E902" s="897"/>
      <c r="F902" s="904"/>
      <c r="G902" s="929"/>
      <c r="H902" s="949"/>
      <c r="I902" s="899"/>
      <c r="J902" s="899"/>
      <c r="K902" s="899"/>
      <c r="L902" s="944"/>
      <c r="M902" s="901"/>
      <c r="N902" s="910">
        <f>SUM(N887:N901)</f>
        <v>1535</v>
      </c>
      <c r="O902" s="910">
        <f>SUM(O887:O901)</f>
        <v>0</v>
      </c>
      <c r="P902" s="910">
        <f>SUM(P887:P901)</f>
        <v>396</v>
      </c>
      <c r="Q902" s="910">
        <f>SUM(Q887:Q901)</f>
        <v>0</v>
      </c>
      <c r="R902" s="2008"/>
      <c r="S902" s="1112"/>
      <c r="T902" s="1112"/>
      <c r="U902" s="2019" t="s">
        <v>52</v>
      </c>
      <c r="V902" s="1862"/>
      <c r="W902" s="910">
        <f>SUM(W887:W901)</f>
        <v>1739</v>
      </c>
      <c r="X902" s="910">
        <f>SUM(X887:X901)</f>
        <v>24</v>
      </c>
      <c r="Y902" s="902"/>
      <c r="Z902" s="902"/>
      <c r="AA902" s="902"/>
      <c r="AB902" s="903"/>
      <c r="AC902" s="2010">
        <v>44923</v>
      </c>
      <c r="AD902" s="1112" t="s">
        <v>590</v>
      </c>
      <c r="AE902" s="904"/>
      <c r="AF902" s="1973"/>
      <c r="AG902" s="1261" t="str">
        <f t="shared" ca="1" si="1"/>
        <v/>
      </c>
    </row>
    <row r="903" spans="1:33" ht="15" customHeight="1" x14ac:dyDescent="0.25">
      <c r="A903" s="1889"/>
      <c r="B903" s="895"/>
      <c r="C903" s="2041"/>
      <c r="D903" s="895"/>
      <c r="E903" s="897"/>
      <c r="F903" s="904"/>
      <c r="G903" s="929"/>
      <c r="H903" s="949"/>
      <c r="I903" s="899"/>
      <c r="J903" s="899"/>
      <c r="K903" s="899"/>
      <c r="L903" s="944"/>
      <c r="M903" s="901"/>
      <c r="N903" s="830"/>
      <c r="O903" s="830"/>
      <c r="P903" s="830"/>
      <c r="Q903" s="830"/>
      <c r="R903" s="2008"/>
      <c r="S903" s="1112"/>
      <c r="T903" s="1112"/>
      <c r="U903" s="895"/>
      <c r="V903" s="1862"/>
      <c r="W903" s="830"/>
      <c r="X903" s="830"/>
      <c r="Y903" s="902"/>
      <c r="Z903" s="902"/>
      <c r="AA903" s="902"/>
      <c r="AB903" s="903"/>
      <c r="AC903" s="2010"/>
      <c r="AD903" s="1112"/>
      <c r="AE903" s="904"/>
      <c r="AF903" s="1973"/>
      <c r="AG903" s="1261" t="str">
        <f t="shared" ref="AG903:AG915" ca="1" si="2">IF(AND(NOT(ISBLANK(R903)),ISBLANK(S903)), NETWORKDAYS(R903, TODAY()),"")</f>
        <v/>
      </c>
    </row>
    <row r="904" spans="1:33" ht="15" customHeight="1" x14ac:dyDescent="0.25">
      <c r="A904" s="2026" t="s">
        <v>5096</v>
      </c>
      <c r="B904" s="895">
        <v>61343</v>
      </c>
      <c r="C904" s="896">
        <v>35927</v>
      </c>
      <c r="D904" s="895">
        <v>121</v>
      </c>
      <c r="E904" s="897"/>
      <c r="F904" s="904" t="s">
        <v>5097</v>
      </c>
      <c r="G904" s="929" t="s">
        <v>5098</v>
      </c>
      <c r="H904" s="949">
        <v>44827</v>
      </c>
      <c r="I904" s="899">
        <v>44827</v>
      </c>
      <c r="J904" s="899">
        <v>44824</v>
      </c>
      <c r="K904" s="899">
        <v>44834</v>
      </c>
      <c r="L904" s="944" t="s">
        <v>5099</v>
      </c>
      <c r="M904" s="901">
        <v>44841</v>
      </c>
      <c r="N904" s="830">
        <v>24</v>
      </c>
      <c r="O904" s="830">
        <v>0</v>
      </c>
      <c r="P904" s="830">
        <v>6</v>
      </c>
      <c r="Q904" s="830">
        <v>0</v>
      </c>
      <c r="R904" s="2008">
        <v>44858</v>
      </c>
      <c r="S904" s="1112" t="s">
        <v>95</v>
      </c>
      <c r="T904" s="1112" t="s">
        <v>95</v>
      </c>
      <c r="U904" s="895" t="s">
        <v>509</v>
      </c>
      <c r="V904" s="1862">
        <v>35927</v>
      </c>
      <c r="W904" s="830">
        <v>59</v>
      </c>
      <c r="X904" s="830">
        <v>0</v>
      </c>
      <c r="Y904" s="902"/>
      <c r="Z904" s="902"/>
      <c r="AA904" s="902"/>
      <c r="AB904" s="903">
        <v>44907</v>
      </c>
      <c r="AC904" s="2010">
        <v>44911</v>
      </c>
      <c r="AD904" s="1112" t="s">
        <v>590</v>
      </c>
      <c r="AE904" s="904"/>
      <c r="AF904" s="2025" t="s">
        <v>5074</v>
      </c>
      <c r="AG904" s="1261" t="str">
        <f t="shared" ca="1" si="2"/>
        <v/>
      </c>
    </row>
    <row r="905" spans="1:33" ht="15" customHeight="1" x14ac:dyDescent="0.25">
      <c r="A905" s="2026" t="s">
        <v>5096</v>
      </c>
      <c r="B905" s="895">
        <v>61343</v>
      </c>
      <c r="C905" s="896">
        <v>35928</v>
      </c>
      <c r="D905" s="895">
        <v>470</v>
      </c>
      <c r="E905" s="897"/>
      <c r="F905" s="904" t="s">
        <v>5100</v>
      </c>
      <c r="G905" s="929" t="s">
        <v>1074</v>
      </c>
      <c r="H905" s="949">
        <v>44828</v>
      </c>
      <c r="I905" s="899">
        <v>44827</v>
      </c>
      <c r="J905" s="899">
        <v>44824</v>
      </c>
      <c r="K905" s="899">
        <v>44834</v>
      </c>
      <c r="L905" s="944" t="s">
        <v>5099</v>
      </c>
      <c r="M905" s="901">
        <v>44841</v>
      </c>
      <c r="N905" s="830">
        <v>40</v>
      </c>
      <c r="O905" s="830">
        <v>0</v>
      </c>
      <c r="P905" s="830">
        <v>1</v>
      </c>
      <c r="Q905" s="830">
        <v>0</v>
      </c>
      <c r="R905" s="2008">
        <v>44855</v>
      </c>
      <c r="S905" s="1112" t="s">
        <v>95</v>
      </c>
      <c r="T905" s="1112" t="s">
        <v>95</v>
      </c>
      <c r="U905" s="895" t="s">
        <v>509</v>
      </c>
      <c r="V905" s="1862">
        <v>35928</v>
      </c>
      <c r="W905" s="830">
        <v>76</v>
      </c>
      <c r="X905" s="830">
        <v>0</v>
      </c>
      <c r="Y905" s="902"/>
      <c r="Z905" s="902"/>
      <c r="AA905" s="902"/>
      <c r="AB905" s="903">
        <v>44907</v>
      </c>
      <c r="AC905" s="2010">
        <v>44911</v>
      </c>
      <c r="AD905" s="1112" t="s">
        <v>590</v>
      </c>
      <c r="AE905" s="904"/>
      <c r="AF905" s="2025" t="s">
        <v>5074</v>
      </c>
      <c r="AG905" s="1261" t="str">
        <f t="shared" ca="1" si="2"/>
        <v/>
      </c>
    </row>
    <row r="906" spans="1:33" ht="15" customHeight="1" x14ac:dyDescent="0.25">
      <c r="A906" s="2026" t="s">
        <v>5096</v>
      </c>
      <c r="B906" s="895">
        <v>61343</v>
      </c>
      <c r="C906" s="896">
        <v>35929</v>
      </c>
      <c r="D906" s="895">
        <v>471</v>
      </c>
      <c r="E906" s="897"/>
      <c r="F906" s="904" t="s">
        <v>5101</v>
      </c>
      <c r="G906" s="929" t="s">
        <v>696</v>
      </c>
      <c r="H906" s="949">
        <v>44829</v>
      </c>
      <c r="I906" s="899">
        <v>44827</v>
      </c>
      <c r="J906" s="899">
        <v>44824</v>
      </c>
      <c r="K906" s="899">
        <v>7</v>
      </c>
      <c r="L906" s="944" t="s">
        <v>5102</v>
      </c>
      <c r="M906" s="901">
        <v>44837</v>
      </c>
      <c r="N906" s="830">
        <v>85</v>
      </c>
      <c r="O906" s="830">
        <v>0</v>
      </c>
      <c r="P906" s="830">
        <v>32</v>
      </c>
      <c r="Q906" s="830">
        <v>0</v>
      </c>
      <c r="R906" s="2008">
        <v>44860</v>
      </c>
      <c r="S906" s="1112" t="s">
        <v>95</v>
      </c>
      <c r="T906" s="1112" t="s">
        <v>95</v>
      </c>
      <c r="U906" s="895" t="s">
        <v>95</v>
      </c>
      <c r="V906" s="1862">
        <v>35929</v>
      </c>
      <c r="W906" s="830">
        <v>108</v>
      </c>
      <c r="X906" s="830">
        <v>0</v>
      </c>
      <c r="Y906" s="902"/>
      <c r="Z906" s="902"/>
      <c r="AA906" s="902"/>
      <c r="AB906" s="903">
        <v>44907</v>
      </c>
      <c r="AC906" s="2010">
        <v>44911</v>
      </c>
      <c r="AD906" s="1112" t="s">
        <v>590</v>
      </c>
      <c r="AE906" s="904"/>
      <c r="AF906" s="2025" t="s">
        <v>5074</v>
      </c>
      <c r="AG906" s="1261" t="str">
        <f t="shared" ca="1" si="2"/>
        <v/>
      </c>
    </row>
    <row r="907" spans="1:33" ht="15" customHeight="1" x14ac:dyDescent="0.25">
      <c r="A907" s="2026" t="s">
        <v>5096</v>
      </c>
      <c r="B907" s="895">
        <v>61343</v>
      </c>
      <c r="C907" s="896">
        <v>35930</v>
      </c>
      <c r="D907" s="895">
        <v>472</v>
      </c>
      <c r="E907" s="897"/>
      <c r="F907" s="904" t="s">
        <v>5103</v>
      </c>
      <c r="G907" s="929" t="s">
        <v>208</v>
      </c>
      <c r="H907" s="949">
        <v>44830</v>
      </c>
      <c r="I907" s="899">
        <v>44827</v>
      </c>
      <c r="J907" s="899">
        <v>44824</v>
      </c>
      <c r="K907" s="899">
        <v>44834</v>
      </c>
      <c r="L907" s="944" t="s">
        <v>5099</v>
      </c>
      <c r="M907" s="901">
        <v>44841</v>
      </c>
      <c r="N907" s="830">
        <v>49</v>
      </c>
      <c r="O907" s="830">
        <v>0</v>
      </c>
      <c r="P907" s="830">
        <v>3</v>
      </c>
      <c r="Q907" s="830">
        <v>0</v>
      </c>
      <c r="R907" s="2008">
        <v>44861</v>
      </c>
      <c r="S907" s="1112" t="s">
        <v>95</v>
      </c>
      <c r="T907" s="1112" t="s">
        <v>95</v>
      </c>
      <c r="U907" s="895" t="s">
        <v>95</v>
      </c>
      <c r="V907" s="1862">
        <v>35930</v>
      </c>
      <c r="W907" s="830">
        <v>77</v>
      </c>
      <c r="X907" s="830">
        <v>0</v>
      </c>
      <c r="Y907" s="902"/>
      <c r="Z907" s="902"/>
      <c r="AA907" s="902"/>
      <c r="AB907" s="903">
        <v>44907</v>
      </c>
      <c r="AC907" s="2010">
        <v>44911</v>
      </c>
      <c r="AD907" s="1112" t="s">
        <v>590</v>
      </c>
      <c r="AE907" s="904"/>
      <c r="AF907" s="2025" t="s">
        <v>5074</v>
      </c>
      <c r="AG907" s="1261" t="str">
        <f t="shared" ca="1" si="2"/>
        <v/>
      </c>
    </row>
    <row r="908" spans="1:33" ht="15" customHeight="1" x14ac:dyDescent="0.25">
      <c r="A908" s="2026" t="s">
        <v>5096</v>
      </c>
      <c r="B908" s="895">
        <v>61343</v>
      </c>
      <c r="C908" s="896">
        <v>35931</v>
      </c>
      <c r="D908" s="895">
        <v>473</v>
      </c>
      <c r="E908" s="897"/>
      <c r="F908" s="904" t="s">
        <v>5104</v>
      </c>
      <c r="G908" s="929" t="s">
        <v>696</v>
      </c>
      <c r="H908" s="949">
        <v>44831</v>
      </c>
      <c r="I908" s="899">
        <v>44827</v>
      </c>
      <c r="J908" s="899">
        <v>44824</v>
      </c>
      <c r="K908" s="899">
        <v>44833</v>
      </c>
      <c r="L908" s="944" t="s">
        <v>5102</v>
      </c>
      <c r="M908" s="901">
        <v>44837</v>
      </c>
      <c r="N908" s="830">
        <v>81</v>
      </c>
      <c r="O908" s="830">
        <v>0</v>
      </c>
      <c r="P908" s="830">
        <v>32</v>
      </c>
      <c r="Q908" s="830">
        <v>0</v>
      </c>
      <c r="R908" s="2008">
        <v>44865</v>
      </c>
      <c r="S908" s="1112" t="s">
        <v>95</v>
      </c>
      <c r="T908" s="1112" t="s">
        <v>95</v>
      </c>
      <c r="U908" s="895" t="s">
        <v>95</v>
      </c>
      <c r="V908" s="1862">
        <v>35931</v>
      </c>
      <c r="W908" s="830">
        <v>108</v>
      </c>
      <c r="X908" s="830">
        <v>0</v>
      </c>
      <c r="Y908" s="902"/>
      <c r="Z908" s="902"/>
      <c r="AA908" s="902"/>
      <c r="AB908" s="903">
        <v>44907</v>
      </c>
      <c r="AC908" s="2010">
        <v>44911</v>
      </c>
      <c r="AD908" s="1112" t="s">
        <v>590</v>
      </c>
      <c r="AE908" s="904"/>
      <c r="AF908" s="2025" t="s">
        <v>5074</v>
      </c>
      <c r="AG908" s="1261" t="str">
        <f t="shared" ca="1" si="2"/>
        <v/>
      </c>
    </row>
    <row r="909" spans="1:33" ht="15" customHeight="1" x14ac:dyDescent="0.25">
      <c r="A909" s="2026" t="s">
        <v>5096</v>
      </c>
      <c r="B909" s="895">
        <v>61343</v>
      </c>
      <c r="C909" s="896">
        <v>35932</v>
      </c>
      <c r="D909" s="895">
        <v>474</v>
      </c>
      <c r="E909" s="897"/>
      <c r="F909" s="904" t="s">
        <v>5105</v>
      </c>
      <c r="G909" s="929" t="s">
        <v>1074</v>
      </c>
      <c r="H909" s="949">
        <v>44832</v>
      </c>
      <c r="I909" s="899">
        <v>44827</v>
      </c>
      <c r="J909" s="899">
        <v>44824</v>
      </c>
      <c r="K909" s="899">
        <v>44834</v>
      </c>
      <c r="L909" s="944" t="s">
        <v>5099</v>
      </c>
      <c r="M909" s="901">
        <v>44841</v>
      </c>
      <c r="N909" s="830">
        <v>61</v>
      </c>
      <c r="O909" s="830">
        <v>0</v>
      </c>
      <c r="P909" s="830">
        <v>5</v>
      </c>
      <c r="Q909" s="830">
        <v>0</v>
      </c>
      <c r="R909" s="2008">
        <v>44866</v>
      </c>
      <c r="S909" s="1112" t="s">
        <v>95</v>
      </c>
      <c r="T909" s="1112" t="s">
        <v>95</v>
      </c>
      <c r="U909" s="895" t="s">
        <v>95</v>
      </c>
      <c r="V909" s="1862">
        <v>35932</v>
      </c>
      <c r="W909" s="830">
        <v>97</v>
      </c>
      <c r="X909" s="830">
        <v>0</v>
      </c>
      <c r="Y909" s="902"/>
      <c r="Z909" s="902"/>
      <c r="AA909" s="902"/>
      <c r="AB909" s="903">
        <v>44907</v>
      </c>
      <c r="AC909" s="2010">
        <v>44911</v>
      </c>
      <c r="AD909" s="1112" t="s">
        <v>590</v>
      </c>
      <c r="AE909" s="904"/>
      <c r="AF909" s="2025" t="s">
        <v>5074</v>
      </c>
      <c r="AG909" s="1261" t="str">
        <f t="shared" ca="1" si="2"/>
        <v/>
      </c>
    </row>
    <row r="910" spans="1:33" ht="15" customHeight="1" x14ac:dyDescent="0.25">
      <c r="A910" s="2026" t="s">
        <v>5096</v>
      </c>
      <c r="B910" s="895">
        <v>61343</v>
      </c>
      <c r="C910" s="896">
        <v>35933</v>
      </c>
      <c r="D910" s="895">
        <v>475</v>
      </c>
      <c r="E910" s="897"/>
      <c r="F910" s="904" t="s">
        <v>5106</v>
      </c>
      <c r="G910" s="929" t="s">
        <v>696</v>
      </c>
      <c r="H910" s="967">
        <v>44833</v>
      </c>
      <c r="I910" s="932">
        <v>44827</v>
      </c>
      <c r="J910" s="932">
        <v>44824</v>
      </c>
      <c r="K910" s="932">
        <v>44833</v>
      </c>
      <c r="L910" s="962" t="s">
        <v>5102</v>
      </c>
      <c r="M910" s="934">
        <v>44837</v>
      </c>
      <c r="N910" s="830">
        <v>149</v>
      </c>
      <c r="O910" s="830">
        <v>0</v>
      </c>
      <c r="P910" s="830">
        <v>67</v>
      </c>
      <c r="Q910" s="830">
        <v>0</v>
      </c>
      <c r="R910" s="2008">
        <v>44868</v>
      </c>
      <c r="S910" s="1112" t="s">
        <v>95</v>
      </c>
      <c r="T910" s="1112" t="s">
        <v>95</v>
      </c>
      <c r="U910" s="895" t="s">
        <v>95</v>
      </c>
      <c r="V910" s="1862">
        <v>35933</v>
      </c>
      <c r="W910" s="830">
        <v>108</v>
      </c>
      <c r="X910" s="830">
        <v>0</v>
      </c>
      <c r="Y910" s="902"/>
      <c r="Z910" s="902"/>
      <c r="AA910" s="902"/>
      <c r="AB910" s="903">
        <v>44907</v>
      </c>
      <c r="AC910" s="2010">
        <v>44911</v>
      </c>
      <c r="AD910" s="1112" t="s">
        <v>590</v>
      </c>
      <c r="AE910" s="904"/>
      <c r="AF910" s="2025" t="s">
        <v>5074</v>
      </c>
      <c r="AG910" s="1261" t="str">
        <f t="shared" ca="1" si="2"/>
        <v/>
      </c>
    </row>
    <row r="911" spans="1:33" ht="15" customHeight="1" x14ac:dyDescent="0.25">
      <c r="A911" s="2026" t="s">
        <v>5096</v>
      </c>
      <c r="B911" s="895">
        <v>61343</v>
      </c>
      <c r="C911" s="896">
        <v>35934</v>
      </c>
      <c r="D911" s="895">
        <v>476</v>
      </c>
      <c r="E911" s="897"/>
      <c r="F911" s="904" t="s">
        <v>5107</v>
      </c>
      <c r="G911" s="929" t="s">
        <v>648</v>
      </c>
      <c r="H911" s="967">
        <v>44834</v>
      </c>
      <c r="I911" s="932">
        <v>44827</v>
      </c>
      <c r="J911" s="932">
        <v>44824</v>
      </c>
      <c r="K911" s="932">
        <v>44834</v>
      </c>
      <c r="L911" s="962" t="s">
        <v>5099</v>
      </c>
      <c r="M911" s="934">
        <v>44841</v>
      </c>
      <c r="N911" s="830">
        <v>47</v>
      </c>
      <c r="O911" s="830">
        <v>0</v>
      </c>
      <c r="P911" s="830">
        <v>3</v>
      </c>
      <c r="Q911" s="830">
        <v>0</v>
      </c>
      <c r="R911" s="2008">
        <v>44872</v>
      </c>
      <c r="S911" s="1112" t="s">
        <v>95</v>
      </c>
      <c r="T911" s="1112" t="s">
        <v>95</v>
      </c>
      <c r="U911" s="895" t="s">
        <v>95</v>
      </c>
      <c r="V911" s="1862">
        <v>35934</v>
      </c>
      <c r="W911" s="830">
        <v>84</v>
      </c>
      <c r="X911" s="830">
        <v>0</v>
      </c>
      <c r="Y911" s="902"/>
      <c r="Z911" s="902"/>
      <c r="AA911" s="902"/>
      <c r="AB911" s="903">
        <v>44907</v>
      </c>
      <c r="AC911" s="2010">
        <v>44911</v>
      </c>
      <c r="AD911" s="1112" t="s">
        <v>590</v>
      </c>
      <c r="AE911" s="904"/>
      <c r="AF911" s="2025" t="s">
        <v>5074</v>
      </c>
      <c r="AG911" s="1261" t="str">
        <f t="shared" ca="1" si="2"/>
        <v/>
      </c>
    </row>
    <row r="912" spans="1:33" ht="15" customHeight="1" x14ac:dyDescent="0.25">
      <c r="A912" s="2026" t="s">
        <v>5096</v>
      </c>
      <c r="B912" s="895">
        <v>61343</v>
      </c>
      <c r="C912" s="896">
        <v>36187</v>
      </c>
      <c r="D912" s="895">
        <v>477</v>
      </c>
      <c r="E912" s="897" t="s">
        <v>1656</v>
      </c>
      <c r="F912" s="897" t="s">
        <v>5108</v>
      </c>
      <c r="G912" s="929" t="s">
        <v>720</v>
      </c>
      <c r="H912" s="967">
        <v>44834</v>
      </c>
      <c r="I912" s="932">
        <v>44834</v>
      </c>
      <c r="J912" s="932">
        <v>929</v>
      </c>
      <c r="K912" s="932">
        <v>44840</v>
      </c>
      <c r="L912" s="962" t="s">
        <v>5109</v>
      </c>
      <c r="M912" s="934">
        <v>44846</v>
      </c>
      <c r="N912" s="830">
        <v>36</v>
      </c>
      <c r="O912" s="830">
        <v>0</v>
      </c>
      <c r="P912" s="830">
        <v>8</v>
      </c>
      <c r="Q912" s="830">
        <v>0</v>
      </c>
      <c r="R912" s="2008">
        <v>44876</v>
      </c>
      <c r="S912" s="1112" t="s">
        <v>95</v>
      </c>
      <c r="T912" s="1112" t="s">
        <v>95</v>
      </c>
      <c r="U912" s="895" t="s">
        <v>509</v>
      </c>
      <c r="V912" s="1862">
        <v>36187</v>
      </c>
      <c r="W912" s="830">
        <v>65</v>
      </c>
      <c r="X912" s="830">
        <v>0</v>
      </c>
      <c r="Y912" s="902"/>
      <c r="Z912" s="902"/>
      <c r="AA912" s="902"/>
      <c r="AB912" s="903">
        <v>44907</v>
      </c>
      <c r="AC912" s="2010">
        <v>44911</v>
      </c>
      <c r="AD912" s="1112" t="s">
        <v>590</v>
      </c>
      <c r="AE912" s="904"/>
      <c r="AF912" s="2025" t="s">
        <v>5074</v>
      </c>
      <c r="AG912" s="1261" t="str">
        <f t="shared" ca="1" si="2"/>
        <v/>
      </c>
    </row>
    <row r="913" spans="1:33" ht="15" customHeight="1" x14ac:dyDescent="0.25">
      <c r="A913" s="2026" t="s">
        <v>5096</v>
      </c>
      <c r="B913" s="895">
        <v>61343</v>
      </c>
      <c r="C913" s="2041">
        <v>36070</v>
      </c>
      <c r="D913" s="895">
        <v>485</v>
      </c>
      <c r="E913" s="897"/>
      <c r="F913" s="904" t="s">
        <v>5110</v>
      </c>
      <c r="G913" s="929" t="s">
        <v>5111</v>
      </c>
      <c r="H913" s="949"/>
      <c r="I913" s="899"/>
      <c r="J913" s="899"/>
      <c r="K913" s="899"/>
      <c r="L913" s="944"/>
      <c r="M913" s="901"/>
      <c r="N913" s="830">
        <v>0</v>
      </c>
      <c r="O913" s="830">
        <v>0</v>
      </c>
      <c r="P913" s="830">
        <v>0</v>
      </c>
      <c r="Q913" s="830">
        <v>0</v>
      </c>
      <c r="R913" s="2008"/>
      <c r="S913" s="1112"/>
      <c r="T913" s="1112"/>
      <c r="U913" s="895"/>
      <c r="V913" s="1862"/>
      <c r="W913" s="830">
        <v>80</v>
      </c>
      <c r="X913" s="830">
        <v>0</v>
      </c>
      <c r="Y913" s="902"/>
      <c r="Z913" s="902"/>
      <c r="AA913" s="902"/>
      <c r="AB913" s="903"/>
      <c r="AC913" s="2010"/>
      <c r="AD913" s="1112"/>
      <c r="AE913" s="904"/>
      <c r="AF913" s="1973"/>
      <c r="AG913" s="1261" t="str">
        <f t="shared" ca="1" si="2"/>
        <v/>
      </c>
    </row>
    <row r="914" spans="1:33" ht="15" customHeight="1" x14ac:dyDescent="0.25">
      <c r="A914" s="2026" t="s">
        <v>5096</v>
      </c>
      <c r="B914" s="895">
        <v>61343</v>
      </c>
      <c r="C914" s="2041">
        <v>36004</v>
      </c>
      <c r="D914" s="895"/>
      <c r="E914" s="897"/>
      <c r="F914" s="904" t="s">
        <v>5112</v>
      </c>
      <c r="G914" s="929" t="s">
        <v>36</v>
      </c>
      <c r="H914" s="949"/>
      <c r="I914" s="899"/>
      <c r="J914" s="899"/>
      <c r="K914" s="899"/>
      <c r="L914" s="944"/>
      <c r="M914" s="901"/>
      <c r="N914" s="830"/>
      <c r="O914" s="830"/>
      <c r="P914" s="830"/>
      <c r="Q914" s="830"/>
      <c r="R914" s="2008"/>
      <c r="S914" s="1112"/>
      <c r="T914" s="1112"/>
      <c r="U914" s="895"/>
      <c r="V914" s="1862"/>
      <c r="W914" s="830">
        <v>0</v>
      </c>
      <c r="X914" s="830">
        <v>0</v>
      </c>
      <c r="Y914" s="902"/>
      <c r="Z914" s="902"/>
      <c r="AA914" s="902"/>
      <c r="AB914" s="903"/>
      <c r="AC914" s="2010"/>
      <c r="AD914" s="1112"/>
      <c r="AE914" s="904"/>
      <c r="AF914" s="1973"/>
      <c r="AG914" s="1261" t="str">
        <f t="shared" ca="1" si="2"/>
        <v/>
      </c>
    </row>
    <row r="915" spans="1:33" ht="15" customHeight="1" x14ac:dyDescent="0.25">
      <c r="A915" s="2026" t="s">
        <v>5113</v>
      </c>
      <c r="B915" s="895">
        <v>61343</v>
      </c>
      <c r="C915" s="2041"/>
      <c r="D915" s="895"/>
      <c r="E915" s="897"/>
      <c r="F915" s="904"/>
      <c r="G915" s="929"/>
      <c r="H915" s="949"/>
      <c r="I915" s="899"/>
      <c r="J915" s="899"/>
      <c r="K915" s="899"/>
      <c r="L915" s="944"/>
      <c r="M915" s="901"/>
      <c r="N915" s="910">
        <f>SUM(N904:N913)</f>
        <v>572</v>
      </c>
      <c r="O915" s="910">
        <f>SUM(O904:O913)</f>
        <v>0</v>
      </c>
      <c r="P915" s="910">
        <f>SUM(P904:P913)</f>
        <v>157</v>
      </c>
      <c r="Q915" s="910">
        <f>SUM(Q904:Q913)</f>
        <v>0</v>
      </c>
      <c r="R915" s="2008"/>
      <c r="S915" s="1112"/>
      <c r="T915" s="1112"/>
      <c r="U915" s="2019" t="s">
        <v>52</v>
      </c>
      <c r="V915" s="1862"/>
      <c r="W915" s="830">
        <f>SUM(W904:W914)</f>
        <v>862</v>
      </c>
      <c r="X915" s="830">
        <f>SUM(X904:X914)</f>
        <v>0</v>
      </c>
      <c r="Y915" s="902"/>
      <c r="Z915" s="902"/>
      <c r="AA915" s="902"/>
      <c r="AB915" s="903"/>
      <c r="AC915" s="2010"/>
      <c r="AD915" s="1112"/>
      <c r="AE915" s="904"/>
      <c r="AF915" s="1973"/>
      <c r="AG915" s="1261" t="str">
        <f t="shared" ca="1" si="2"/>
        <v/>
      </c>
    </row>
    <row r="916" spans="1:33" ht="15" customHeight="1" x14ac:dyDescent="0.25">
      <c r="A916" s="1889"/>
      <c r="B916" s="895"/>
      <c r="C916" s="2041"/>
      <c r="D916" s="895"/>
      <c r="E916" s="897"/>
      <c r="F916" s="904"/>
      <c r="G916" s="929"/>
      <c r="H916" s="949"/>
      <c r="I916" s="899"/>
      <c r="J916" s="899"/>
      <c r="K916" s="899"/>
      <c r="L916" s="944"/>
      <c r="M916" s="901"/>
      <c r="N916" s="830"/>
      <c r="O916" s="830"/>
      <c r="P916" s="830"/>
      <c r="Q916" s="830"/>
      <c r="R916" s="2008"/>
      <c r="S916" s="1112"/>
      <c r="T916" s="1112"/>
      <c r="U916" s="2019"/>
      <c r="V916" s="1862"/>
      <c r="W916" s="830"/>
      <c r="X916" s="830"/>
      <c r="Y916" s="902"/>
      <c r="Z916" s="902"/>
      <c r="AA916" s="902"/>
      <c r="AB916" s="903"/>
      <c r="AC916" s="2010"/>
      <c r="AD916" s="1112"/>
      <c r="AE916" s="904"/>
      <c r="AF916" s="1973"/>
      <c r="AG916" s="1261"/>
    </row>
    <row r="917" spans="1:33" ht="15" customHeight="1" x14ac:dyDescent="0.25">
      <c r="A917" s="2027" t="s">
        <v>4176</v>
      </c>
      <c r="B917" s="895">
        <v>62293</v>
      </c>
      <c r="C917" s="896">
        <v>36336</v>
      </c>
      <c r="D917" s="895">
        <v>101</v>
      </c>
      <c r="E917" s="897"/>
      <c r="F917" s="904" t="s">
        <v>5114</v>
      </c>
      <c r="G917" s="929" t="s">
        <v>5115</v>
      </c>
      <c r="H917" s="949">
        <v>44870</v>
      </c>
      <c r="I917" s="899">
        <v>44870</v>
      </c>
      <c r="J917" s="899">
        <v>44867</v>
      </c>
      <c r="K917" s="899">
        <v>44870</v>
      </c>
      <c r="L917" s="900">
        <v>44872</v>
      </c>
      <c r="M917" s="901">
        <v>44874</v>
      </c>
      <c r="N917" s="830">
        <v>305</v>
      </c>
      <c r="O917" s="830">
        <v>0</v>
      </c>
      <c r="P917" s="830">
        <v>115</v>
      </c>
      <c r="Q917" s="830">
        <v>0</v>
      </c>
      <c r="R917" s="2008">
        <v>44950</v>
      </c>
      <c r="S917" s="1112" t="s">
        <v>95</v>
      </c>
      <c r="T917" s="1112" t="s">
        <v>95</v>
      </c>
      <c r="U917" s="895" t="s">
        <v>509</v>
      </c>
      <c r="V917" s="1862">
        <v>36336</v>
      </c>
      <c r="W917" s="830">
        <v>445</v>
      </c>
      <c r="X917" s="830">
        <v>0</v>
      </c>
      <c r="Y917" s="902"/>
      <c r="Z917" s="902"/>
      <c r="AA917" s="902">
        <v>44970</v>
      </c>
      <c r="AB917" s="903"/>
      <c r="AC917" s="2010">
        <v>45063</v>
      </c>
      <c r="AD917" s="1112" t="s">
        <v>154</v>
      </c>
      <c r="AE917" s="904" t="s">
        <v>2363</v>
      </c>
      <c r="AF917" s="1973"/>
      <c r="AG917" s="1261" t="str">
        <f t="shared" ref="AG917:AG930" ca="1" si="3">IF(AND(NOT(ISBLANK(R917)),ISBLANK(S917)), NETWORKDAYS(R917, TODAY()),"")</f>
        <v/>
      </c>
    </row>
    <row r="918" spans="1:33" ht="15" customHeight="1" x14ac:dyDescent="0.25">
      <c r="A918" s="2027" t="s">
        <v>4176</v>
      </c>
      <c r="B918" s="895">
        <v>62293</v>
      </c>
      <c r="C918" s="896">
        <v>36476</v>
      </c>
      <c r="D918" s="895">
        <v>102</v>
      </c>
      <c r="E918" s="897"/>
      <c r="F918" s="904" t="s">
        <v>5116</v>
      </c>
      <c r="G918" s="929" t="s">
        <v>5117</v>
      </c>
      <c r="H918" s="949">
        <v>44870</v>
      </c>
      <c r="I918" s="899">
        <v>44870</v>
      </c>
      <c r="J918" s="899">
        <v>44861</v>
      </c>
      <c r="K918" s="899">
        <v>44862</v>
      </c>
      <c r="L918" s="900">
        <v>44862</v>
      </c>
      <c r="M918" s="901"/>
      <c r="N918" s="830">
        <v>0</v>
      </c>
      <c r="O918" s="830">
        <v>0</v>
      </c>
      <c r="P918" s="830">
        <v>0</v>
      </c>
      <c r="Q918" s="830">
        <v>0</v>
      </c>
      <c r="R918" s="2008" t="s">
        <v>233</v>
      </c>
      <c r="S918" s="1112"/>
      <c r="T918" s="1112"/>
      <c r="U918" s="895"/>
      <c r="V918" s="1862" t="s">
        <v>233</v>
      </c>
      <c r="W918" s="830">
        <v>0</v>
      </c>
      <c r="X918" s="830">
        <v>0</v>
      </c>
      <c r="Y918" s="902"/>
      <c r="Z918" s="902"/>
      <c r="AA918" s="902"/>
      <c r="AB918" s="903"/>
      <c r="AC918" s="2010">
        <v>45063</v>
      </c>
      <c r="AD918" s="1112" t="s">
        <v>154</v>
      </c>
      <c r="AE918" s="904"/>
      <c r="AF918" s="1973"/>
      <c r="AG918" s="1261" t="e">
        <f t="shared" ca="1" si="3"/>
        <v>#VALUE!</v>
      </c>
    </row>
    <row r="919" spans="1:33" ht="15" customHeight="1" x14ac:dyDescent="0.25">
      <c r="A919" s="2027" t="s">
        <v>4176</v>
      </c>
      <c r="B919" s="895">
        <v>62293</v>
      </c>
      <c r="C919" s="896">
        <v>36477</v>
      </c>
      <c r="D919" s="895">
        <v>103</v>
      </c>
      <c r="E919" s="897"/>
      <c r="F919" s="904" t="s">
        <v>5118</v>
      </c>
      <c r="G919" s="929" t="s">
        <v>696</v>
      </c>
      <c r="H919" s="949">
        <v>44870</v>
      </c>
      <c r="I919" s="899">
        <v>44870</v>
      </c>
      <c r="J919" s="899">
        <v>44861</v>
      </c>
      <c r="K919" s="899">
        <v>44862</v>
      </c>
      <c r="L919" s="900">
        <v>44862</v>
      </c>
      <c r="M919" s="901"/>
      <c r="N919" s="830">
        <v>0</v>
      </c>
      <c r="O919" s="830">
        <v>0</v>
      </c>
      <c r="P919" s="830">
        <v>0</v>
      </c>
      <c r="Q919" s="830">
        <v>0</v>
      </c>
      <c r="R919" s="2008" t="s">
        <v>233</v>
      </c>
      <c r="S919" s="1112"/>
      <c r="T919" s="1112"/>
      <c r="U919" s="895"/>
      <c r="V919" s="1862" t="s">
        <v>233</v>
      </c>
      <c r="W919" s="830">
        <v>0</v>
      </c>
      <c r="X919" s="830">
        <v>0</v>
      </c>
      <c r="Y919" s="902"/>
      <c r="Z919" s="902"/>
      <c r="AA919" s="902"/>
      <c r="AB919" s="903"/>
      <c r="AC919" s="2010">
        <v>45063</v>
      </c>
      <c r="AD919" s="1112" t="s">
        <v>154</v>
      </c>
      <c r="AE919" s="904"/>
      <c r="AF919" s="1973"/>
      <c r="AG919" s="1261" t="e">
        <f t="shared" ca="1" si="3"/>
        <v>#VALUE!</v>
      </c>
    </row>
    <row r="920" spans="1:33" ht="15" customHeight="1" x14ac:dyDescent="0.25">
      <c r="A920" s="2027" t="s">
        <v>4176</v>
      </c>
      <c r="B920" s="895">
        <v>62293</v>
      </c>
      <c r="C920" s="2041">
        <v>36339</v>
      </c>
      <c r="D920" s="895">
        <v>110</v>
      </c>
      <c r="E920" s="897"/>
      <c r="F920" s="904" t="s">
        <v>5119</v>
      </c>
      <c r="G920" s="929" t="s">
        <v>74</v>
      </c>
      <c r="H920" s="949"/>
      <c r="I920" s="899"/>
      <c r="J920" s="899"/>
      <c r="K920" s="899"/>
      <c r="L920" s="900"/>
      <c r="M920" s="901"/>
      <c r="N920" s="830"/>
      <c r="O920" s="830"/>
      <c r="P920" s="830"/>
      <c r="Q920" s="830"/>
      <c r="R920" s="2008"/>
      <c r="S920" s="1112"/>
      <c r="T920" s="1112"/>
      <c r="U920" s="895"/>
      <c r="V920" s="1862"/>
      <c r="W920" s="830"/>
      <c r="X920" s="830"/>
      <c r="Y920" s="902"/>
      <c r="Z920" s="902"/>
      <c r="AA920" s="902"/>
      <c r="AB920" s="903"/>
      <c r="AC920" s="2010">
        <v>45063</v>
      </c>
      <c r="AD920" s="1112" t="s">
        <v>154</v>
      </c>
      <c r="AE920" s="904"/>
      <c r="AF920" s="1973"/>
      <c r="AG920" s="1261" t="str">
        <f t="shared" ca="1" si="3"/>
        <v/>
      </c>
    </row>
    <row r="921" spans="1:33" ht="15" customHeight="1" x14ac:dyDescent="0.25">
      <c r="A921" s="2027" t="s">
        <v>4176</v>
      </c>
      <c r="B921" s="895">
        <v>62293</v>
      </c>
      <c r="C921" s="2041">
        <v>36340</v>
      </c>
      <c r="D921" s="895">
        <v>111</v>
      </c>
      <c r="E921" s="897"/>
      <c r="F921" s="904" t="s">
        <v>5120</v>
      </c>
      <c r="G921" s="929" t="s">
        <v>653</v>
      </c>
      <c r="H921" s="949"/>
      <c r="I921" s="899"/>
      <c r="J921" s="899"/>
      <c r="K921" s="899"/>
      <c r="L921" s="900"/>
      <c r="M921" s="901"/>
      <c r="N921" s="830"/>
      <c r="O921" s="830"/>
      <c r="P921" s="830"/>
      <c r="Q921" s="830"/>
      <c r="R921" s="2008"/>
      <c r="S921" s="1112"/>
      <c r="T921" s="1112"/>
      <c r="U921" s="895"/>
      <c r="V921" s="1862"/>
      <c r="W921" s="830"/>
      <c r="X921" s="830"/>
      <c r="Y921" s="902"/>
      <c r="Z921" s="902"/>
      <c r="AA921" s="902"/>
      <c r="AB921" s="903"/>
      <c r="AC921" s="2010">
        <v>45063</v>
      </c>
      <c r="AD921" s="1112" t="s">
        <v>154</v>
      </c>
      <c r="AE921" s="904"/>
      <c r="AF921" s="1973"/>
      <c r="AG921" s="1261" t="str">
        <f t="shared" ca="1" si="3"/>
        <v/>
      </c>
    </row>
    <row r="922" spans="1:33" ht="15" customHeight="1" x14ac:dyDescent="0.25">
      <c r="A922" s="2027" t="s">
        <v>4176</v>
      </c>
      <c r="B922" s="895">
        <v>62293</v>
      </c>
      <c r="C922" s="2041">
        <v>36341</v>
      </c>
      <c r="D922" s="895">
        <v>112</v>
      </c>
      <c r="E922" s="897"/>
      <c r="F922" s="904" t="s">
        <v>450</v>
      </c>
      <c r="G922" s="929" t="s">
        <v>451</v>
      </c>
      <c r="H922" s="949"/>
      <c r="I922" s="899"/>
      <c r="J922" s="899"/>
      <c r="K922" s="899"/>
      <c r="L922" s="900"/>
      <c r="M922" s="901"/>
      <c r="N922" s="830"/>
      <c r="O922" s="830"/>
      <c r="P922" s="830"/>
      <c r="Q922" s="830"/>
      <c r="R922" s="2008"/>
      <c r="S922" s="1112"/>
      <c r="T922" s="1112"/>
      <c r="U922" s="895"/>
      <c r="V922" s="1862"/>
      <c r="W922" s="830"/>
      <c r="X922" s="830"/>
      <c r="Y922" s="902"/>
      <c r="Z922" s="902"/>
      <c r="AA922" s="902"/>
      <c r="AB922" s="903"/>
      <c r="AC922" s="2010">
        <v>45063</v>
      </c>
      <c r="AD922" s="1112" t="s">
        <v>154</v>
      </c>
      <c r="AE922" s="904"/>
      <c r="AF922" s="1973"/>
      <c r="AG922" s="1261" t="str">
        <f t="shared" ca="1" si="3"/>
        <v/>
      </c>
    </row>
    <row r="923" spans="1:33" ht="15" customHeight="1" x14ac:dyDescent="0.25">
      <c r="A923" s="2027" t="s">
        <v>4176</v>
      </c>
      <c r="B923" s="895">
        <v>62293</v>
      </c>
      <c r="C923" s="2041">
        <v>36342</v>
      </c>
      <c r="D923" s="895">
        <v>113</v>
      </c>
      <c r="E923" s="897"/>
      <c r="F923" s="904" t="s">
        <v>452</v>
      </c>
      <c r="G923" s="929" t="s">
        <v>453</v>
      </c>
      <c r="H923" s="949"/>
      <c r="I923" s="899"/>
      <c r="J923" s="899"/>
      <c r="K923" s="899"/>
      <c r="L923" s="900"/>
      <c r="M923" s="901"/>
      <c r="N923" s="830"/>
      <c r="O923" s="830"/>
      <c r="P923" s="830"/>
      <c r="Q923" s="830"/>
      <c r="R923" s="2008"/>
      <c r="S923" s="1112"/>
      <c r="T923" s="1112"/>
      <c r="U923" s="895"/>
      <c r="V923" s="1862"/>
      <c r="W923" s="830"/>
      <c r="X923" s="830"/>
      <c r="Y923" s="902"/>
      <c r="Z923" s="902"/>
      <c r="AA923" s="902"/>
      <c r="AB923" s="903"/>
      <c r="AC923" s="2010">
        <v>45063</v>
      </c>
      <c r="AD923" s="1112" t="s">
        <v>154</v>
      </c>
      <c r="AE923" s="904"/>
      <c r="AF923" s="1973"/>
      <c r="AG923" s="1261" t="str">
        <f t="shared" ca="1" si="3"/>
        <v/>
      </c>
    </row>
    <row r="924" spans="1:33" ht="15" customHeight="1" x14ac:dyDescent="0.25">
      <c r="A924" s="2027" t="s">
        <v>4176</v>
      </c>
      <c r="B924" s="895">
        <v>62293</v>
      </c>
      <c r="C924" s="2041">
        <v>36346</v>
      </c>
      <c r="D924" s="895">
        <v>900</v>
      </c>
      <c r="E924" s="897"/>
      <c r="F924" s="904" t="s">
        <v>454</v>
      </c>
      <c r="G924" s="929" t="s">
        <v>708</v>
      </c>
      <c r="H924" s="949"/>
      <c r="I924" s="899"/>
      <c r="J924" s="899"/>
      <c r="K924" s="899"/>
      <c r="L924" s="900"/>
      <c r="M924" s="901"/>
      <c r="N924" s="830"/>
      <c r="O924" s="830"/>
      <c r="P924" s="830"/>
      <c r="Q924" s="830"/>
      <c r="R924" s="2008"/>
      <c r="S924" s="1112"/>
      <c r="T924" s="1112"/>
      <c r="U924" s="895"/>
      <c r="V924" s="1862"/>
      <c r="W924" s="830"/>
      <c r="X924" s="830"/>
      <c r="Y924" s="902"/>
      <c r="Z924" s="902"/>
      <c r="AA924" s="902"/>
      <c r="AB924" s="903"/>
      <c r="AC924" s="2010">
        <v>45063</v>
      </c>
      <c r="AD924" s="1112" t="s">
        <v>154</v>
      </c>
      <c r="AE924" s="904"/>
      <c r="AF924" s="1973"/>
      <c r="AG924" s="1261" t="str">
        <f t="shared" ca="1" si="3"/>
        <v/>
      </c>
    </row>
    <row r="925" spans="1:33" ht="15" customHeight="1" x14ac:dyDescent="0.25">
      <c r="A925" s="2027" t="s">
        <v>4176</v>
      </c>
      <c r="B925" s="895">
        <v>62293</v>
      </c>
      <c r="C925" s="2041">
        <v>36343</v>
      </c>
      <c r="D925" s="895">
        <v>901</v>
      </c>
      <c r="E925" s="897"/>
      <c r="F925" s="904" t="s">
        <v>456</v>
      </c>
      <c r="G925" s="929" t="s">
        <v>659</v>
      </c>
      <c r="H925" s="949"/>
      <c r="I925" s="899"/>
      <c r="J925" s="899"/>
      <c r="K925" s="899"/>
      <c r="L925" s="900"/>
      <c r="M925" s="901"/>
      <c r="N925" s="830"/>
      <c r="O925" s="830"/>
      <c r="P925" s="830"/>
      <c r="Q925" s="830"/>
      <c r="R925" s="2008"/>
      <c r="S925" s="1112"/>
      <c r="T925" s="1112"/>
      <c r="U925" s="895"/>
      <c r="V925" s="1862"/>
      <c r="W925" s="830"/>
      <c r="X925" s="830"/>
      <c r="Y925" s="902"/>
      <c r="Z925" s="902"/>
      <c r="AA925" s="902"/>
      <c r="AB925" s="903"/>
      <c r="AC925" s="2010">
        <v>45063</v>
      </c>
      <c r="AD925" s="1112" t="s">
        <v>154</v>
      </c>
      <c r="AE925" s="904"/>
      <c r="AF925" s="1973"/>
      <c r="AG925" s="1261" t="str">
        <f t="shared" ca="1" si="3"/>
        <v/>
      </c>
    </row>
    <row r="926" spans="1:33" ht="15" customHeight="1" x14ac:dyDescent="0.25">
      <c r="A926" s="2027" t="s">
        <v>4176</v>
      </c>
      <c r="B926" s="895">
        <v>62293</v>
      </c>
      <c r="C926" s="2041">
        <v>3344</v>
      </c>
      <c r="D926" s="895">
        <v>902</v>
      </c>
      <c r="E926" s="897"/>
      <c r="F926" s="904" t="s">
        <v>458</v>
      </c>
      <c r="G926" s="929" t="s">
        <v>663</v>
      </c>
      <c r="H926" s="949"/>
      <c r="I926" s="899"/>
      <c r="J926" s="899"/>
      <c r="K926" s="899"/>
      <c r="L926" s="900"/>
      <c r="M926" s="901"/>
      <c r="N926" s="830"/>
      <c r="O926" s="830"/>
      <c r="P926" s="830"/>
      <c r="Q926" s="830"/>
      <c r="R926" s="2008"/>
      <c r="S926" s="1112"/>
      <c r="T926" s="1112"/>
      <c r="U926" s="895"/>
      <c r="V926" s="1862"/>
      <c r="W926" s="830"/>
      <c r="X926" s="830"/>
      <c r="Y926" s="902"/>
      <c r="Z926" s="902"/>
      <c r="AA926" s="902"/>
      <c r="AB926" s="903"/>
      <c r="AC926" s="2010">
        <v>45063</v>
      </c>
      <c r="AD926" s="1112"/>
      <c r="AE926" s="904"/>
      <c r="AF926" s="1973"/>
      <c r="AG926" s="1261" t="str">
        <f t="shared" ca="1" si="3"/>
        <v/>
      </c>
    </row>
    <row r="927" spans="1:33" ht="15" customHeight="1" x14ac:dyDescent="0.25">
      <c r="A927" s="2027" t="s">
        <v>4176</v>
      </c>
      <c r="B927" s="895">
        <v>62293</v>
      </c>
      <c r="C927" s="2041">
        <v>36346</v>
      </c>
      <c r="D927" s="895">
        <v>903</v>
      </c>
      <c r="E927" s="897"/>
      <c r="F927" s="904" t="s">
        <v>5121</v>
      </c>
      <c r="G927" s="929" t="s">
        <v>49</v>
      </c>
      <c r="H927" s="949"/>
      <c r="I927" s="899"/>
      <c r="J927" s="899"/>
      <c r="K927" s="899"/>
      <c r="L927" s="900"/>
      <c r="M927" s="901"/>
      <c r="N927" s="830"/>
      <c r="O927" s="830"/>
      <c r="P927" s="830"/>
      <c r="Q927" s="830"/>
      <c r="R927" s="2008"/>
      <c r="S927" s="1112"/>
      <c r="T927" s="1112"/>
      <c r="U927" s="895"/>
      <c r="V927" s="1862"/>
      <c r="W927" s="830"/>
      <c r="X927" s="830"/>
      <c r="Y927" s="902"/>
      <c r="Z927" s="902"/>
      <c r="AA927" s="902"/>
      <c r="AB927" s="903"/>
      <c r="AC927" s="2010">
        <v>45063</v>
      </c>
      <c r="AD927" s="1112"/>
      <c r="AE927" s="904"/>
      <c r="AF927" s="1973"/>
      <c r="AG927" s="1261" t="str">
        <f t="shared" ca="1" si="3"/>
        <v/>
      </c>
    </row>
    <row r="928" spans="1:33" ht="15" customHeight="1" x14ac:dyDescent="0.25">
      <c r="A928" s="2027" t="s">
        <v>4176</v>
      </c>
      <c r="B928" s="895">
        <v>62293</v>
      </c>
      <c r="C928" s="2041">
        <v>36347</v>
      </c>
      <c r="D928" s="895">
        <v>904</v>
      </c>
      <c r="E928" s="897"/>
      <c r="F928" s="904" t="s">
        <v>969</v>
      </c>
      <c r="G928" s="929" t="s">
        <v>970</v>
      </c>
      <c r="H928" s="949"/>
      <c r="I928" s="899"/>
      <c r="J928" s="899"/>
      <c r="K928" s="899"/>
      <c r="L928" s="900"/>
      <c r="M928" s="901"/>
      <c r="N928" s="830"/>
      <c r="O928" s="830"/>
      <c r="P928" s="830"/>
      <c r="Q928" s="830"/>
      <c r="R928" s="2008"/>
      <c r="S928" s="1112"/>
      <c r="T928" s="1112"/>
      <c r="U928" s="895"/>
      <c r="V928" s="1862"/>
      <c r="W928" s="830"/>
      <c r="X928" s="830"/>
      <c r="Y928" s="902"/>
      <c r="Z928" s="902"/>
      <c r="AA928" s="902"/>
      <c r="AB928" s="903"/>
      <c r="AC928" s="2010">
        <v>45063</v>
      </c>
      <c r="AD928" s="1112"/>
      <c r="AE928" s="904"/>
      <c r="AF928" s="1973"/>
      <c r="AG928" s="1261" t="str">
        <f t="shared" ca="1" si="3"/>
        <v/>
      </c>
    </row>
    <row r="929" spans="1:33" ht="15" customHeight="1" x14ac:dyDescent="0.25">
      <c r="A929" s="2027" t="s">
        <v>4176</v>
      </c>
      <c r="B929" s="895">
        <v>62293</v>
      </c>
      <c r="C929" s="2041">
        <v>36348</v>
      </c>
      <c r="D929" s="895">
        <v>905</v>
      </c>
      <c r="E929" s="897"/>
      <c r="F929" s="904" t="s">
        <v>460</v>
      </c>
      <c r="G929" s="929" t="s">
        <v>5122</v>
      </c>
      <c r="H929" s="949"/>
      <c r="I929" s="899"/>
      <c r="J929" s="899"/>
      <c r="K929" s="899"/>
      <c r="L929" s="900"/>
      <c r="M929" s="901"/>
      <c r="N929" s="830"/>
      <c r="O929" s="830"/>
      <c r="P929" s="830"/>
      <c r="Q929" s="830"/>
      <c r="R929" s="2008"/>
      <c r="S929" s="1112"/>
      <c r="T929" s="1112"/>
      <c r="U929" s="895"/>
      <c r="V929" s="1862"/>
      <c r="W929" s="830"/>
      <c r="X929" s="830"/>
      <c r="Y929" s="902"/>
      <c r="Z929" s="902"/>
      <c r="AA929" s="902"/>
      <c r="AB929" s="903"/>
      <c r="AC929" s="2010">
        <v>45063</v>
      </c>
      <c r="AD929" s="1112" t="s">
        <v>154</v>
      </c>
      <c r="AE929" s="904"/>
      <c r="AF929" s="1973"/>
      <c r="AG929" s="1261" t="str">
        <f t="shared" ca="1" si="3"/>
        <v/>
      </c>
    </row>
    <row r="930" spans="1:33" ht="15" customHeight="1" x14ac:dyDescent="0.25">
      <c r="A930" s="2027" t="s">
        <v>5123</v>
      </c>
      <c r="B930" s="895"/>
      <c r="C930" s="2041"/>
      <c r="D930" s="895"/>
      <c r="E930" s="897"/>
      <c r="F930" s="904"/>
      <c r="G930" s="929"/>
      <c r="H930" s="949"/>
      <c r="I930" s="899"/>
      <c r="J930" s="899"/>
      <c r="K930" s="899"/>
      <c r="L930" s="900"/>
      <c r="M930" s="901"/>
      <c r="N930" s="910">
        <f>SUM(N917:N929)</f>
        <v>305</v>
      </c>
      <c r="O930" s="910">
        <f>SUM(O917:O929)</f>
        <v>0</v>
      </c>
      <c r="P930" s="910">
        <f>SUM(P917:P929)</f>
        <v>115</v>
      </c>
      <c r="Q930" s="910">
        <f>SUM(Q917:Q929)</f>
        <v>0</v>
      </c>
      <c r="R930" s="830"/>
      <c r="S930" s="830"/>
      <c r="T930" s="830"/>
      <c r="U930" s="830"/>
      <c r="V930" s="830"/>
      <c r="W930" s="830">
        <f>SUM(W917:W929)</f>
        <v>445</v>
      </c>
      <c r="X930" s="830">
        <f>SUM(X917:X929)</f>
        <v>0</v>
      </c>
      <c r="Y930" s="902"/>
      <c r="Z930" s="902"/>
      <c r="AA930" s="902"/>
      <c r="AB930" s="903"/>
      <c r="AC930" s="2010"/>
      <c r="AD930" s="1112"/>
      <c r="AE930" s="904"/>
      <c r="AF930" s="1973"/>
      <c r="AG930" s="1261" t="str">
        <f t="shared" ca="1" si="3"/>
        <v/>
      </c>
    </row>
    <row r="931" spans="1:33" ht="15" customHeight="1" x14ac:dyDescent="0.25">
      <c r="A931" s="1889"/>
      <c r="B931" s="895"/>
      <c r="C931" s="2041"/>
      <c r="D931" s="895"/>
      <c r="E931" s="897"/>
      <c r="F931" s="904"/>
      <c r="G931" s="929"/>
      <c r="H931" s="949"/>
      <c r="I931" s="899"/>
      <c r="J931" s="899"/>
      <c r="K931" s="899"/>
      <c r="L931" s="900"/>
      <c r="M931" s="901"/>
      <c r="N931" s="830"/>
      <c r="O931" s="830"/>
      <c r="P931" s="830"/>
      <c r="Q931" s="830"/>
      <c r="R931" s="830"/>
      <c r="S931" s="830"/>
      <c r="T931" s="830"/>
      <c r="U931" s="830"/>
      <c r="V931" s="830"/>
      <c r="W931" s="830"/>
      <c r="X931" s="830"/>
      <c r="Y931" s="902"/>
      <c r="Z931" s="902"/>
      <c r="AA931" s="902"/>
      <c r="AB931" s="903"/>
      <c r="AC931" s="2010"/>
      <c r="AD931" s="1112"/>
      <c r="AE931" s="904"/>
      <c r="AF931" s="1973"/>
      <c r="AG931" s="1261"/>
    </row>
    <row r="932" spans="1:33" ht="15" customHeight="1" x14ac:dyDescent="0.25">
      <c r="A932" s="2012" t="s">
        <v>86</v>
      </c>
      <c r="B932" s="895">
        <v>60891</v>
      </c>
      <c r="C932" s="896">
        <v>35584</v>
      </c>
      <c r="D932" s="895">
        <v>101</v>
      </c>
      <c r="E932" s="897"/>
      <c r="F932" s="904" t="s">
        <v>5124</v>
      </c>
      <c r="G932" s="929" t="s">
        <v>5125</v>
      </c>
      <c r="H932" s="949">
        <v>44853</v>
      </c>
      <c r="I932" s="899">
        <v>44853</v>
      </c>
      <c r="J932" s="899">
        <v>44851</v>
      </c>
      <c r="K932" s="899">
        <v>44858</v>
      </c>
      <c r="L932" s="900">
        <v>44858</v>
      </c>
      <c r="M932" s="901">
        <v>44869</v>
      </c>
      <c r="N932" s="830">
        <v>65</v>
      </c>
      <c r="O932" s="830">
        <v>0</v>
      </c>
      <c r="P932" s="830">
        <v>11</v>
      </c>
      <c r="Q932" s="830">
        <v>0</v>
      </c>
      <c r="R932" s="2008">
        <v>44911</v>
      </c>
      <c r="S932" s="1112" t="s">
        <v>95</v>
      </c>
      <c r="T932" s="1112" t="s">
        <v>95</v>
      </c>
      <c r="U932" s="895" t="s">
        <v>509</v>
      </c>
      <c r="V932" s="1862">
        <v>35584</v>
      </c>
      <c r="W932" s="830">
        <v>47</v>
      </c>
      <c r="X932" s="830">
        <v>8</v>
      </c>
      <c r="Y932" s="902"/>
      <c r="Z932" s="902"/>
      <c r="AA932" s="902">
        <v>45065</v>
      </c>
      <c r="AB932" s="903">
        <v>45072</v>
      </c>
      <c r="AC932" s="2010">
        <v>45077</v>
      </c>
      <c r="AD932" s="1112" t="s">
        <v>154</v>
      </c>
      <c r="AE932" s="904" t="s">
        <v>2363</v>
      </c>
      <c r="AF932" s="2025" t="s">
        <v>5126</v>
      </c>
      <c r="AG932" s="1261" t="str">
        <f t="shared" ref="AG932:AG937" ca="1" si="4">IF(AND(NOT(ISBLANK(R932)),ISBLANK(S932)), NETWORKDAYS(R932, TODAY()),"")</f>
        <v/>
      </c>
    </row>
    <row r="933" spans="1:33" ht="15" customHeight="1" x14ac:dyDescent="0.25">
      <c r="A933" s="2012" t="s">
        <v>86</v>
      </c>
      <c r="B933" s="895">
        <v>60891</v>
      </c>
      <c r="C933" s="896">
        <v>35585</v>
      </c>
      <c r="D933" s="895">
        <v>102</v>
      </c>
      <c r="E933" s="897"/>
      <c r="F933" s="904" t="s">
        <v>5127</v>
      </c>
      <c r="G933" s="929" t="s">
        <v>5128</v>
      </c>
      <c r="H933" s="949">
        <v>44853</v>
      </c>
      <c r="I933" s="899">
        <v>44853</v>
      </c>
      <c r="J933" s="899">
        <v>44851</v>
      </c>
      <c r="K933" s="899">
        <v>44854</v>
      </c>
      <c r="L933" s="900">
        <v>44854</v>
      </c>
      <c r="M933" s="901">
        <v>44869</v>
      </c>
      <c r="N933" s="830">
        <v>213</v>
      </c>
      <c r="O933" s="830">
        <v>0</v>
      </c>
      <c r="P933" s="830">
        <v>212</v>
      </c>
      <c r="Q933" s="830">
        <v>0</v>
      </c>
      <c r="R933" s="2008">
        <v>44911</v>
      </c>
      <c r="S933" s="1112" t="s">
        <v>95</v>
      </c>
      <c r="T933" s="1112" t="s">
        <v>95</v>
      </c>
      <c r="U933" s="895" t="s">
        <v>509</v>
      </c>
      <c r="V933" s="1862">
        <v>35585</v>
      </c>
      <c r="W933" s="830">
        <v>412</v>
      </c>
      <c r="X933" s="830">
        <v>16</v>
      </c>
      <c r="Y933" s="902"/>
      <c r="Z933" s="902"/>
      <c r="AA933" s="902">
        <v>45065</v>
      </c>
      <c r="AB933" s="903">
        <v>45072</v>
      </c>
      <c r="AC933" s="2010">
        <v>45077</v>
      </c>
      <c r="AD933" s="1112" t="s">
        <v>154</v>
      </c>
      <c r="AE933" s="904" t="s">
        <v>2363</v>
      </c>
      <c r="AF933" s="2025" t="s">
        <v>5126</v>
      </c>
      <c r="AG933" s="1261" t="str">
        <f t="shared" ca="1" si="4"/>
        <v/>
      </c>
    </row>
    <row r="934" spans="1:33" ht="15" customHeight="1" x14ac:dyDescent="0.25">
      <c r="A934" s="2012" t="s">
        <v>86</v>
      </c>
      <c r="B934" s="895">
        <v>60891</v>
      </c>
      <c r="C934" s="912">
        <v>35586</v>
      </c>
      <c r="D934" s="895">
        <v>110</v>
      </c>
      <c r="E934" s="897"/>
      <c r="F934" s="904" t="s">
        <v>5129</v>
      </c>
      <c r="G934" s="929" t="s">
        <v>5130</v>
      </c>
      <c r="H934" s="949">
        <v>44853</v>
      </c>
      <c r="I934" s="899">
        <v>44853</v>
      </c>
      <c r="J934" s="899"/>
      <c r="K934" s="899"/>
      <c r="L934" s="900"/>
      <c r="M934" s="901"/>
      <c r="N934" s="830"/>
      <c r="O934" s="830"/>
      <c r="P934" s="830"/>
      <c r="Q934" s="830"/>
      <c r="R934" s="2008"/>
      <c r="S934" s="1112"/>
      <c r="T934" s="1112"/>
      <c r="U934" s="895"/>
      <c r="V934" s="1862"/>
      <c r="W934" s="830"/>
      <c r="X934" s="830"/>
      <c r="Y934" s="902"/>
      <c r="Z934" s="902"/>
      <c r="AA934" s="902">
        <v>45065</v>
      </c>
      <c r="AB934" s="903">
        <v>45072</v>
      </c>
      <c r="AC934" s="2010">
        <v>45077</v>
      </c>
      <c r="AD934" s="1112" t="s">
        <v>154</v>
      </c>
      <c r="AE934" s="904" t="s">
        <v>2363</v>
      </c>
      <c r="AF934" s="1973"/>
      <c r="AG934" s="1261" t="str">
        <f t="shared" ca="1" si="4"/>
        <v/>
      </c>
    </row>
    <row r="935" spans="1:33" ht="15" customHeight="1" x14ac:dyDescent="0.25">
      <c r="A935" s="2012" t="s">
        <v>86</v>
      </c>
      <c r="B935" s="895">
        <v>60891</v>
      </c>
      <c r="C935" s="912">
        <v>35587</v>
      </c>
      <c r="D935" s="895">
        <v>111</v>
      </c>
      <c r="E935" s="897"/>
      <c r="F935" s="904" t="s">
        <v>5131</v>
      </c>
      <c r="G935" s="929" t="s">
        <v>5132</v>
      </c>
      <c r="H935" s="949"/>
      <c r="I935" s="899"/>
      <c r="J935" s="899"/>
      <c r="K935" s="899"/>
      <c r="L935" s="900"/>
      <c r="M935" s="901"/>
      <c r="N935" s="830"/>
      <c r="O935" s="830"/>
      <c r="P935" s="830"/>
      <c r="Q935" s="830"/>
      <c r="R935" s="2008"/>
      <c r="S935" s="1112"/>
      <c r="T935" s="1112"/>
      <c r="U935" s="895"/>
      <c r="V935" s="1862"/>
      <c r="W935" s="830"/>
      <c r="X935" s="830"/>
      <c r="Y935" s="902"/>
      <c r="Z935" s="902"/>
      <c r="AA935" s="902">
        <v>45065</v>
      </c>
      <c r="AB935" s="903">
        <v>45072</v>
      </c>
      <c r="AC935" s="2010">
        <v>45077</v>
      </c>
      <c r="AD935" s="1112" t="s">
        <v>154</v>
      </c>
      <c r="AE935" s="904" t="s">
        <v>2363</v>
      </c>
      <c r="AF935" s="1973"/>
      <c r="AG935" s="1261" t="str">
        <f t="shared" ca="1" si="4"/>
        <v/>
      </c>
    </row>
    <row r="936" spans="1:33" ht="15" customHeight="1" x14ac:dyDescent="0.25">
      <c r="A936" s="2012" t="s">
        <v>86</v>
      </c>
      <c r="B936" s="895">
        <v>60891</v>
      </c>
      <c r="C936" s="912">
        <v>35588</v>
      </c>
      <c r="D936" s="895">
        <v>112</v>
      </c>
      <c r="E936" s="897"/>
      <c r="F936" s="904" t="s">
        <v>452</v>
      </c>
      <c r="G936" s="929" t="s">
        <v>453</v>
      </c>
      <c r="H936" s="949"/>
      <c r="I936" s="899"/>
      <c r="J936" s="899"/>
      <c r="K936" s="899"/>
      <c r="L936" s="900"/>
      <c r="M936" s="901"/>
      <c r="N936" s="830"/>
      <c r="O936" s="830"/>
      <c r="P936" s="830"/>
      <c r="Q936" s="830"/>
      <c r="R936" s="2008"/>
      <c r="S936" s="1112"/>
      <c r="T936" s="1112"/>
      <c r="U936" s="895"/>
      <c r="V936" s="1862"/>
      <c r="W936" s="830"/>
      <c r="X936" s="830"/>
      <c r="Y936" s="902"/>
      <c r="Z936" s="902"/>
      <c r="AA936" s="902"/>
      <c r="AB936" s="903"/>
      <c r="AC936" s="2010"/>
      <c r="AD936" s="1112"/>
      <c r="AE936" s="904"/>
      <c r="AF936" s="1973"/>
      <c r="AG936" s="1261" t="str">
        <f t="shared" ca="1" si="4"/>
        <v/>
      </c>
    </row>
    <row r="937" spans="1:33" ht="15" customHeight="1" x14ac:dyDescent="0.25">
      <c r="A937" s="2012" t="s">
        <v>87</v>
      </c>
      <c r="B937" s="895"/>
      <c r="C937" s="912"/>
      <c r="D937" s="895"/>
      <c r="E937" s="897"/>
      <c r="F937" s="904"/>
      <c r="G937" s="929"/>
      <c r="H937" s="949"/>
      <c r="I937" s="899"/>
      <c r="J937" s="899"/>
      <c r="K937" s="899"/>
      <c r="L937" s="900"/>
      <c r="M937" s="901"/>
      <c r="N937" s="910">
        <f>SUM(N932:N936)</f>
        <v>278</v>
      </c>
      <c r="O937" s="910">
        <f>SUM(O932:O936)</f>
        <v>0</v>
      </c>
      <c r="P937" s="910">
        <f>SUM(P932:P936)</f>
        <v>223</v>
      </c>
      <c r="Q937" s="910">
        <f>SUM(Q932:Q936)</f>
        <v>0</v>
      </c>
      <c r="R937" s="2008"/>
      <c r="S937" s="1112"/>
      <c r="T937" s="1112"/>
      <c r="U937" s="2019" t="s">
        <v>52</v>
      </c>
      <c r="V937" s="1862"/>
      <c r="W937" s="830">
        <f>SUM(W932:W936)</f>
        <v>459</v>
      </c>
      <c r="X937" s="830">
        <v>0</v>
      </c>
      <c r="Y937" s="902"/>
      <c r="Z937" s="902"/>
      <c r="AA937" s="902"/>
      <c r="AB937" s="903"/>
      <c r="AC937" s="2010"/>
      <c r="AD937" s="1112"/>
      <c r="AE937" s="904"/>
      <c r="AF937" s="1973"/>
      <c r="AG937" s="1261" t="str">
        <f t="shared" ca="1" si="4"/>
        <v/>
      </c>
    </row>
    <row r="938" spans="1:33" ht="15" customHeight="1" x14ac:dyDescent="0.25">
      <c r="A938" s="1889"/>
      <c r="B938" s="895"/>
      <c r="C938" s="2041"/>
      <c r="D938" s="895"/>
      <c r="E938" s="897"/>
      <c r="F938" s="904"/>
      <c r="G938" s="929"/>
      <c r="H938" s="949"/>
      <c r="I938" s="899"/>
      <c r="J938" s="899"/>
      <c r="K938" s="899"/>
      <c r="L938" s="900"/>
      <c r="M938" s="901"/>
      <c r="N938" s="830"/>
      <c r="O938" s="830"/>
      <c r="P938" s="830"/>
      <c r="Q938" s="830"/>
      <c r="R938" s="2008"/>
      <c r="S938" s="1112"/>
      <c r="T938" s="1112"/>
      <c r="U938" s="895"/>
      <c r="V938" s="1862"/>
      <c r="W938" s="830"/>
      <c r="X938" s="830"/>
      <c r="Y938" s="902"/>
      <c r="Z938" s="902"/>
      <c r="AA938" s="902"/>
      <c r="AB938" s="903"/>
      <c r="AC938" s="2010"/>
      <c r="AD938" s="1112"/>
      <c r="AE938" s="904"/>
      <c r="AF938" s="1973"/>
      <c r="AG938" s="1261" t="str">
        <f t="shared" ref="AG938:AG969" ca="1" si="5">IF(AND(NOT(ISBLANK(R938)),ISBLANK(S938)), NETWORKDAYS(R938, TODAY()),"")</f>
        <v/>
      </c>
    </row>
    <row r="939" spans="1:33" ht="15" customHeight="1" x14ac:dyDescent="0.25">
      <c r="A939" s="2028" t="s">
        <v>5133</v>
      </c>
      <c r="B939" s="895">
        <v>59401</v>
      </c>
      <c r="C939" s="2018">
        <v>35350</v>
      </c>
      <c r="D939" s="895">
        <v>10704</v>
      </c>
      <c r="E939" s="897">
        <v>3</v>
      </c>
      <c r="F939" s="904" t="s">
        <v>5134</v>
      </c>
      <c r="G939" s="948" t="s">
        <v>5135</v>
      </c>
      <c r="H939" s="949">
        <v>44805</v>
      </c>
      <c r="I939" s="899">
        <v>44810</v>
      </c>
      <c r="J939" s="899">
        <v>44810</v>
      </c>
      <c r="K939" s="899">
        <v>44812</v>
      </c>
      <c r="L939" s="900">
        <v>44812</v>
      </c>
      <c r="M939" s="901">
        <v>44824</v>
      </c>
      <c r="N939" s="830">
        <v>30</v>
      </c>
      <c r="O939" s="830">
        <v>0</v>
      </c>
      <c r="P939" s="830">
        <v>26</v>
      </c>
      <c r="Q939" s="830">
        <v>0</v>
      </c>
      <c r="R939" s="2008">
        <v>44879</v>
      </c>
      <c r="S939" s="1112" t="s">
        <v>95</v>
      </c>
      <c r="T939" s="1112" t="s">
        <v>95</v>
      </c>
      <c r="U939" s="895" t="s">
        <v>509</v>
      </c>
      <c r="V939" s="2018">
        <v>35350</v>
      </c>
      <c r="W939" s="830">
        <v>55</v>
      </c>
      <c r="X939" s="830">
        <v>0</v>
      </c>
      <c r="Y939" s="902"/>
      <c r="Z939" s="902"/>
      <c r="AA939" s="902">
        <v>44900</v>
      </c>
      <c r="AB939" s="903"/>
      <c r="AC939" s="2010">
        <v>44904</v>
      </c>
      <c r="AD939" s="1049" t="s">
        <v>590</v>
      </c>
      <c r="AE939" s="904"/>
      <c r="AF939" s="2029" t="s">
        <v>5136</v>
      </c>
      <c r="AG939" s="1261" t="str">
        <f t="shared" ca="1" si="5"/>
        <v/>
      </c>
    </row>
    <row r="940" spans="1:33" ht="15" customHeight="1" x14ac:dyDescent="0.25">
      <c r="A940" s="2028" t="s">
        <v>5133</v>
      </c>
      <c r="B940" s="895">
        <v>59401</v>
      </c>
      <c r="C940" s="896">
        <v>35307</v>
      </c>
      <c r="D940" s="895">
        <v>9101</v>
      </c>
      <c r="E940" s="897">
        <v>1</v>
      </c>
      <c r="F940" s="904" t="s">
        <v>5137</v>
      </c>
      <c r="G940" s="929" t="s">
        <v>1866</v>
      </c>
      <c r="H940" s="949">
        <v>44805</v>
      </c>
      <c r="I940" s="899">
        <v>44810</v>
      </c>
      <c r="J940" s="899">
        <v>44805</v>
      </c>
      <c r="K940" s="899">
        <v>44812</v>
      </c>
      <c r="L940" s="900">
        <v>44812</v>
      </c>
      <c r="M940" s="901">
        <v>44823</v>
      </c>
      <c r="N940" s="830">
        <v>91</v>
      </c>
      <c r="O940" s="830">
        <v>0</v>
      </c>
      <c r="P940" s="830">
        <v>40</v>
      </c>
      <c r="Q940" s="830">
        <v>0</v>
      </c>
      <c r="R940" s="2008">
        <v>44872</v>
      </c>
      <c r="S940" s="1112" t="s">
        <v>95</v>
      </c>
      <c r="T940" s="1112" t="s">
        <v>95</v>
      </c>
      <c r="U940" s="895" t="s">
        <v>509</v>
      </c>
      <c r="V940" s="1862">
        <v>35307</v>
      </c>
      <c r="W940" s="830">
        <v>67</v>
      </c>
      <c r="X940" s="830">
        <v>0</v>
      </c>
      <c r="Y940" s="902"/>
      <c r="Z940" s="902"/>
      <c r="AA940" s="902">
        <v>44900</v>
      </c>
      <c r="AB940" s="903"/>
      <c r="AC940" s="2010">
        <v>44914</v>
      </c>
      <c r="AD940" s="1049" t="s">
        <v>590</v>
      </c>
      <c r="AE940" s="904"/>
      <c r="AF940" s="1973" t="s">
        <v>5138</v>
      </c>
      <c r="AG940" s="1261" t="str">
        <f t="shared" ca="1" si="5"/>
        <v/>
      </c>
    </row>
    <row r="941" spans="1:33" ht="15" customHeight="1" x14ac:dyDescent="0.25">
      <c r="A941" s="2028" t="s">
        <v>5133</v>
      </c>
      <c r="B941" s="895">
        <v>59401</v>
      </c>
      <c r="C941" s="896">
        <v>35308</v>
      </c>
      <c r="D941" s="895">
        <v>9102</v>
      </c>
      <c r="E941" s="897">
        <v>1</v>
      </c>
      <c r="F941" s="904" t="s">
        <v>5139</v>
      </c>
      <c r="G941" s="929" t="s">
        <v>5140</v>
      </c>
      <c r="H941" s="949">
        <v>44805</v>
      </c>
      <c r="I941" s="899">
        <v>44810</v>
      </c>
      <c r="J941" s="899">
        <v>44823</v>
      </c>
      <c r="K941" s="899">
        <v>44829</v>
      </c>
      <c r="L941" s="900">
        <v>44833</v>
      </c>
      <c r="M941" s="901">
        <v>44831</v>
      </c>
      <c r="N941" s="830">
        <v>199</v>
      </c>
      <c r="O941" s="830">
        <v>0</v>
      </c>
      <c r="P941" s="830">
        <v>331</v>
      </c>
      <c r="Q941" s="830">
        <v>0</v>
      </c>
      <c r="R941" s="2008">
        <v>44873</v>
      </c>
      <c r="S941" s="1112" t="s">
        <v>95</v>
      </c>
      <c r="T941" s="1112" t="s">
        <v>95</v>
      </c>
      <c r="U941" s="895" t="s">
        <v>509</v>
      </c>
      <c r="V941" s="1862">
        <v>35308</v>
      </c>
      <c r="W941" s="830">
        <v>284</v>
      </c>
      <c r="X941" s="830">
        <v>0</v>
      </c>
      <c r="Y941" s="902"/>
      <c r="Z941" s="902"/>
      <c r="AA941" s="902">
        <v>44900</v>
      </c>
      <c r="AB941" s="903"/>
      <c r="AC941" s="2010">
        <v>44914</v>
      </c>
      <c r="AD941" s="1049" t="s">
        <v>590</v>
      </c>
      <c r="AE941" s="904"/>
      <c r="AF941" s="1973" t="s">
        <v>5141</v>
      </c>
      <c r="AG941" s="1261" t="str">
        <f t="shared" ca="1" si="5"/>
        <v/>
      </c>
    </row>
    <row r="942" spans="1:33" ht="15" customHeight="1" x14ac:dyDescent="0.25">
      <c r="A942" s="2028" t="s">
        <v>5133</v>
      </c>
      <c r="B942" s="895">
        <v>59401</v>
      </c>
      <c r="C942" s="896">
        <v>35309</v>
      </c>
      <c r="D942" s="895">
        <v>9103</v>
      </c>
      <c r="E942" s="897">
        <v>1</v>
      </c>
      <c r="F942" s="904" t="s">
        <v>5142</v>
      </c>
      <c r="G942" s="929" t="s">
        <v>1866</v>
      </c>
      <c r="H942" s="949">
        <v>44805</v>
      </c>
      <c r="I942" s="899">
        <v>44810</v>
      </c>
      <c r="J942" s="899">
        <v>44819</v>
      </c>
      <c r="K942" s="899">
        <v>44825</v>
      </c>
      <c r="L942" s="900">
        <v>44825</v>
      </c>
      <c r="M942" s="901">
        <v>44831</v>
      </c>
      <c r="N942" s="830">
        <v>77</v>
      </c>
      <c r="O942" s="830">
        <v>0</v>
      </c>
      <c r="P942" s="830">
        <v>16</v>
      </c>
      <c r="Q942" s="830">
        <v>0</v>
      </c>
      <c r="R942" s="2008">
        <v>44875</v>
      </c>
      <c r="S942" s="1112" t="s">
        <v>95</v>
      </c>
      <c r="T942" s="1112" t="s">
        <v>95</v>
      </c>
      <c r="U942" s="895" t="s">
        <v>509</v>
      </c>
      <c r="V942" s="1862">
        <v>35309</v>
      </c>
      <c r="W942" s="830">
        <v>73</v>
      </c>
      <c r="X942" s="830">
        <v>0</v>
      </c>
      <c r="Y942" s="902"/>
      <c r="Z942" s="902"/>
      <c r="AA942" s="902">
        <v>44900</v>
      </c>
      <c r="AB942" s="903"/>
      <c r="AC942" s="2010">
        <v>44914</v>
      </c>
      <c r="AD942" s="1049" t="s">
        <v>590</v>
      </c>
      <c r="AE942" s="904"/>
      <c r="AF942" s="1973" t="s">
        <v>5138</v>
      </c>
      <c r="AG942" s="1261" t="str">
        <f t="shared" ca="1" si="5"/>
        <v/>
      </c>
    </row>
    <row r="943" spans="1:33" ht="15" customHeight="1" x14ac:dyDescent="0.25">
      <c r="A943" s="2028" t="s">
        <v>5133</v>
      </c>
      <c r="B943" s="895">
        <v>59401</v>
      </c>
      <c r="C943" s="896">
        <v>35310</v>
      </c>
      <c r="D943" s="895">
        <v>9104</v>
      </c>
      <c r="E943" s="897">
        <v>1</v>
      </c>
      <c r="F943" s="904" t="s">
        <v>4829</v>
      </c>
      <c r="G943" s="929" t="s">
        <v>5143</v>
      </c>
      <c r="H943" s="949">
        <v>44805</v>
      </c>
      <c r="I943" s="899">
        <v>44790</v>
      </c>
      <c r="J943" s="899">
        <v>44802</v>
      </c>
      <c r="K943" s="899">
        <v>44803</v>
      </c>
      <c r="L943" s="900">
        <v>44804</v>
      </c>
      <c r="M943" s="901">
        <v>44816</v>
      </c>
      <c r="N943" s="830">
        <v>141</v>
      </c>
      <c r="O943" s="830">
        <v>0</v>
      </c>
      <c r="P943" s="830">
        <v>155</v>
      </c>
      <c r="Q943" s="830">
        <v>0</v>
      </c>
      <c r="R943" s="2008">
        <v>44865</v>
      </c>
      <c r="S943" s="1112" t="s">
        <v>95</v>
      </c>
      <c r="T943" s="1112" t="s">
        <v>95</v>
      </c>
      <c r="U943" s="895" t="s">
        <v>509</v>
      </c>
      <c r="V943" s="1862">
        <v>35310</v>
      </c>
      <c r="W943" s="830">
        <v>183</v>
      </c>
      <c r="X943" s="830">
        <v>0</v>
      </c>
      <c r="Y943" s="902"/>
      <c r="Z943" s="902"/>
      <c r="AA943" s="902">
        <v>44900</v>
      </c>
      <c r="AB943" s="903"/>
      <c r="AC943" s="2010">
        <v>44914</v>
      </c>
      <c r="AD943" s="1049" t="s">
        <v>590</v>
      </c>
      <c r="AE943" s="904"/>
      <c r="AF943" s="1973" t="s">
        <v>5144</v>
      </c>
      <c r="AG943" s="1261" t="str">
        <f t="shared" ca="1" si="5"/>
        <v/>
      </c>
    </row>
    <row r="944" spans="1:33" ht="15" customHeight="1" x14ac:dyDescent="0.25">
      <c r="A944" s="2028" t="s">
        <v>5133</v>
      </c>
      <c r="B944" s="895">
        <v>59401</v>
      </c>
      <c r="C944" s="896">
        <v>35311</v>
      </c>
      <c r="D944" s="895">
        <v>9106</v>
      </c>
      <c r="E944" s="897">
        <v>1</v>
      </c>
      <c r="F944" s="904" t="s">
        <v>5145</v>
      </c>
      <c r="G944" s="929" t="s">
        <v>3091</v>
      </c>
      <c r="H944" s="949">
        <v>44805</v>
      </c>
      <c r="I944" s="899">
        <v>44810</v>
      </c>
      <c r="J944" s="899">
        <v>44818</v>
      </c>
      <c r="K944" s="899">
        <v>44825</v>
      </c>
      <c r="L944" s="900">
        <v>44825</v>
      </c>
      <c r="M944" s="901">
        <v>44831</v>
      </c>
      <c r="N944" s="830">
        <v>66</v>
      </c>
      <c r="O944" s="830">
        <v>0</v>
      </c>
      <c r="P944" s="830">
        <v>9</v>
      </c>
      <c r="Q944" s="830">
        <v>0</v>
      </c>
      <c r="R944" s="2008">
        <v>44877</v>
      </c>
      <c r="S944" s="1112" t="s">
        <v>95</v>
      </c>
      <c r="T944" s="1112" t="s">
        <v>95</v>
      </c>
      <c r="U944" s="895" t="s">
        <v>509</v>
      </c>
      <c r="V944" s="1862">
        <v>35311</v>
      </c>
      <c r="W944" s="830">
        <v>68</v>
      </c>
      <c r="X944" s="830">
        <v>0</v>
      </c>
      <c r="Y944" s="902"/>
      <c r="Z944" s="902"/>
      <c r="AA944" s="902">
        <v>44903</v>
      </c>
      <c r="AB944" s="903"/>
      <c r="AC944" s="2010">
        <v>44914</v>
      </c>
      <c r="AD944" s="1049" t="s">
        <v>590</v>
      </c>
      <c r="AE944" s="904"/>
      <c r="AF944" s="1973" t="s">
        <v>5146</v>
      </c>
      <c r="AG944" s="1261" t="str">
        <f t="shared" ca="1" si="5"/>
        <v/>
      </c>
    </row>
    <row r="945" spans="1:33" ht="15" customHeight="1" x14ac:dyDescent="0.25">
      <c r="A945" s="2028" t="s">
        <v>5133</v>
      </c>
      <c r="B945" s="895">
        <v>59401</v>
      </c>
      <c r="C945" s="896">
        <v>35312</v>
      </c>
      <c r="D945" s="895">
        <v>9107</v>
      </c>
      <c r="E945" s="897">
        <v>1</v>
      </c>
      <c r="F945" s="904" t="s">
        <v>5147</v>
      </c>
      <c r="G945" s="929" t="s">
        <v>5148</v>
      </c>
      <c r="H945" s="949">
        <v>44805</v>
      </c>
      <c r="I945" s="899">
        <v>44790</v>
      </c>
      <c r="J945" s="899">
        <v>44804</v>
      </c>
      <c r="K945" s="899">
        <v>44806</v>
      </c>
      <c r="L945" s="900">
        <v>44812</v>
      </c>
      <c r="M945" s="901">
        <v>44819</v>
      </c>
      <c r="N945" s="830">
        <v>72</v>
      </c>
      <c r="O945" s="830">
        <v>0</v>
      </c>
      <c r="P945" s="830">
        <v>39</v>
      </c>
      <c r="Q945" s="830">
        <v>0</v>
      </c>
      <c r="R945" s="2008">
        <v>44879</v>
      </c>
      <c r="S945" s="1112" t="s">
        <v>95</v>
      </c>
      <c r="T945" s="1112" t="s">
        <v>95</v>
      </c>
      <c r="U945" s="895" t="s">
        <v>509</v>
      </c>
      <c r="V945" s="1862">
        <v>35312</v>
      </c>
      <c r="W945" s="830">
        <v>77</v>
      </c>
      <c r="X945" s="830">
        <v>0</v>
      </c>
      <c r="Y945" s="902"/>
      <c r="Z945" s="902"/>
      <c r="AA945" s="902">
        <v>44903</v>
      </c>
      <c r="AB945" s="903"/>
      <c r="AC945" s="2010">
        <v>44914</v>
      </c>
      <c r="AD945" s="1049" t="s">
        <v>590</v>
      </c>
      <c r="AE945" s="904"/>
      <c r="AF945" s="1973" t="s">
        <v>5138</v>
      </c>
      <c r="AG945" s="1261" t="str">
        <f t="shared" ca="1" si="5"/>
        <v/>
      </c>
    </row>
    <row r="946" spans="1:33" ht="15" customHeight="1" x14ac:dyDescent="0.25">
      <c r="A946" s="2028" t="s">
        <v>5133</v>
      </c>
      <c r="B946" s="895">
        <v>59401</v>
      </c>
      <c r="C946" s="2018">
        <v>35313</v>
      </c>
      <c r="D946" s="895">
        <v>10101</v>
      </c>
      <c r="E946" s="897">
        <v>1</v>
      </c>
      <c r="F946" s="904" t="s">
        <v>5149</v>
      </c>
      <c r="G946" s="929" t="s">
        <v>1830</v>
      </c>
      <c r="H946" s="949">
        <v>44805</v>
      </c>
      <c r="I946" s="899">
        <v>44790</v>
      </c>
      <c r="J946" s="899">
        <v>44804</v>
      </c>
      <c r="K946" s="899">
        <v>44806</v>
      </c>
      <c r="L946" s="900">
        <v>44812</v>
      </c>
      <c r="M946" s="901">
        <v>44819</v>
      </c>
      <c r="N946" s="830">
        <v>91</v>
      </c>
      <c r="O946" s="830">
        <v>0</v>
      </c>
      <c r="P946" s="830">
        <v>54</v>
      </c>
      <c r="Q946" s="830">
        <v>0</v>
      </c>
      <c r="R946" s="2008">
        <v>44881</v>
      </c>
      <c r="S946" s="1112" t="s">
        <v>95</v>
      </c>
      <c r="T946" s="1112" t="s">
        <v>95</v>
      </c>
      <c r="U946" s="895" t="s">
        <v>509</v>
      </c>
      <c r="V946" s="1862">
        <v>35313</v>
      </c>
      <c r="W946" s="830">
        <v>92</v>
      </c>
      <c r="X946" s="830">
        <v>0</v>
      </c>
      <c r="Y946" s="902"/>
      <c r="Z946" s="902"/>
      <c r="AA946" s="902">
        <v>44907</v>
      </c>
      <c r="AB946" s="903"/>
      <c r="AC946" s="2010">
        <v>44914</v>
      </c>
      <c r="AD946" s="1049" t="s">
        <v>590</v>
      </c>
      <c r="AE946" s="904"/>
      <c r="AF946" s="1973" t="s">
        <v>5138</v>
      </c>
      <c r="AG946" s="1261" t="str">
        <f t="shared" ca="1" si="5"/>
        <v/>
      </c>
    </row>
    <row r="947" spans="1:33" ht="15" customHeight="1" x14ac:dyDescent="0.25">
      <c r="A947" s="2028" t="s">
        <v>5133</v>
      </c>
      <c r="B947" s="895">
        <v>59401</v>
      </c>
      <c r="C947" s="896">
        <v>35314</v>
      </c>
      <c r="D947" s="895">
        <v>10102</v>
      </c>
      <c r="E947" s="897">
        <v>1</v>
      </c>
      <c r="F947" s="904" t="s">
        <v>5150</v>
      </c>
      <c r="G947" s="929" t="s">
        <v>631</v>
      </c>
      <c r="H947" s="949">
        <v>44805</v>
      </c>
      <c r="I947" s="899">
        <v>44790</v>
      </c>
      <c r="J947" s="899">
        <v>44804</v>
      </c>
      <c r="K947" s="899">
        <v>44806</v>
      </c>
      <c r="L947" s="900">
        <v>44812</v>
      </c>
      <c r="M947" s="901">
        <v>44819</v>
      </c>
      <c r="N947" s="830">
        <v>56</v>
      </c>
      <c r="O947" s="830">
        <v>0</v>
      </c>
      <c r="P947" s="830">
        <v>47</v>
      </c>
      <c r="Q947" s="830">
        <v>0</v>
      </c>
      <c r="R947" s="2008">
        <v>44883</v>
      </c>
      <c r="S947" s="1112" t="s">
        <v>95</v>
      </c>
      <c r="T947" s="1112" t="s">
        <v>95</v>
      </c>
      <c r="U947" s="895" t="s">
        <v>509</v>
      </c>
      <c r="V947" s="1862">
        <v>35314</v>
      </c>
      <c r="W947" s="830">
        <v>79</v>
      </c>
      <c r="X947" s="830">
        <v>0</v>
      </c>
      <c r="Y947" s="902"/>
      <c r="Z947" s="902"/>
      <c r="AA947" s="902">
        <v>44907</v>
      </c>
      <c r="AB947" s="903"/>
      <c r="AC947" s="2010">
        <v>44914</v>
      </c>
      <c r="AD947" s="1049" t="s">
        <v>590</v>
      </c>
      <c r="AE947" s="904"/>
      <c r="AF947" s="1973" t="s">
        <v>5146</v>
      </c>
      <c r="AG947" s="1261" t="str">
        <f t="shared" ca="1" si="5"/>
        <v/>
      </c>
    </row>
    <row r="948" spans="1:33" ht="15" customHeight="1" x14ac:dyDescent="0.25">
      <c r="A948" s="2028" t="s">
        <v>5133</v>
      </c>
      <c r="B948" s="895">
        <v>59401</v>
      </c>
      <c r="C948" s="896">
        <v>35315</v>
      </c>
      <c r="D948" s="895">
        <v>10103</v>
      </c>
      <c r="E948" s="897">
        <v>1</v>
      </c>
      <c r="F948" s="904" t="s">
        <v>5151</v>
      </c>
      <c r="G948" s="929" t="s">
        <v>2287</v>
      </c>
      <c r="H948" s="949">
        <v>44805</v>
      </c>
      <c r="I948" s="899">
        <v>44810</v>
      </c>
      <c r="J948" s="899">
        <v>44816</v>
      </c>
      <c r="K948" s="899">
        <v>44824</v>
      </c>
      <c r="L948" s="900">
        <v>44824</v>
      </c>
      <c r="M948" s="901">
        <v>44831</v>
      </c>
      <c r="N948" s="830">
        <v>76</v>
      </c>
      <c r="O948" s="830">
        <v>0</v>
      </c>
      <c r="P948" s="830">
        <v>31</v>
      </c>
      <c r="Q948" s="830">
        <v>0</v>
      </c>
      <c r="R948" s="2008">
        <v>44875</v>
      </c>
      <c r="S948" s="1112" t="s">
        <v>95</v>
      </c>
      <c r="T948" s="1112" t="s">
        <v>95</v>
      </c>
      <c r="U948" s="895" t="s">
        <v>509</v>
      </c>
      <c r="V948" s="2018">
        <v>35315</v>
      </c>
      <c r="W948" s="830">
        <v>90</v>
      </c>
      <c r="X948" s="830">
        <v>0</v>
      </c>
      <c r="Y948" s="902"/>
      <c r="Z948" s="902"/>
      <c r="AA948" s="902">
        <v>44909</v>
      </c>
      <c r="AB948" s="903"/>
      <c r="AC948" s="2010">
        <v>44914</v>
      </c>
      <c r="AD948" s="1049" t="s">
        <v>590</v>
      </c>
      <c r="AE948" s="904"/>
      <c r="AF948" s="1973" t="s">
        <v>5152</v>
      </c>
      <c r="AG948" s="1261" t="str">
        <f t="shared" ca="1" si="5"/>
        <v/>
      </c>
    </row>
    <row r="949" spans="1:33" ht="15" customHeight="1" x14ac:dyDescent="0.25">
      <c r="A949" s="2028" t="s">
        <v>5133</v>
      </c>
      <c r="B949" s="895">
        <v>59401</v>
      </c>
      <c r="C949" s="896">
        <v>35316</v>
      </c>
      <c r="D949" s="895">
        <v>10104</v>
      </c>
      <c r="E949" s="897">
        <v>1</v>
      </c>
      <c r="F949" s="904" t="s">
        <v>5153</v>
      </c>
      <c r="G949" s="929" t="s">
        <v>5154</v>
      </c>
      <c r="H949" s="949">
        <v>44805</v>
      </c>
      <c r="I949" s="899">
        <v>44810</v>
      </c>
      <c r="J949" s="899">
        <v>44811</v>
      </c>
      <c r="K949" s="899">
        <v>44823</v>
      </c>
      <c r="L949" s="900">
        <v>44824</v>
      </c>
      <c r="M949" s="901">
        <v>44831</v>
      </c>
      <c r="N949" s="830">
        <v>121</v>
      </c>
      <c r="O949" s="830">
        <v>0</v>
      </c>
      <c r="P949" s="830">
        <v>73</v>
      </c>
      <c r="Q949" s="830">
        <v>0</v>
      </c>
      <c r="R949" s="2008">
        <v>44872</v>
      </c>
      <c r="S949" s="1112" t="s">
        <v>95</v>
      </c>
      <c r="T949" s="1112" t="s">
        <v>95</v>
      </c>
      <c r="U949" s="895" t="s">
        <v>509</v>
      </c>
      <c r="V949" s="2018">
        <v>35316</v>
      </c>
      <c r="W949" s="830">
        <v>135</v>
      </c>
      <c r="X949" s="830">
        <v>0</v>
      </c>
      <c r="Y949" s="902"/>
      <c r="Z949" s="902"/>
      <c r="AA949" s="902">
        <v>44909</v>
      </c>
      <c r="AB949" s="903"/>
      <c r="AC949" s="2010">
        <v>44914</v>
      </c>
      <c r="AD949" s="1049" t="s">
        <v>590</v>
      </c>
      <c r="AE949" s="904"/>
      <c r="AF949" s="1973" t="s">
        <v>5155</v>
      </c>
      <c r="AG949" s="1261" t="str">
        <f t="shared" ca="1" si="5"/>
        <v/>
      </c>
    </row>
    <row r="950" spans="1:33" ht="15" customHeight="1" x14ac:dyDescent="0.25">
      <c r="A950" s="2028" t="s">
        <v>5133</v>
      </c>
      <c r="B950" s="895">
        <v>59401</v>
      </c>
      <c r="C950" s="896">
        <v>35317</v>
      </c>
      <c r="D950" s="895">
        <v>10105</v>
      </c>
      <c r="E950" s="897">
        <v>1</v>
      </c>
      <c r="F950" s="904" t="s">
        <v>5156</v>
      </c>
      <c r="G950" s="929" t="s">
        <v>5157</v>
      </c>
      <c r="H950" s="949">
        <v>44805</v>
      </c>
      <c r="I950" s="899">
        <v>44792</v>
      </c>
      <c r="J950" s="899">
        <v>44802</v>
      </c>
      <c r="K950" s="899">
        <v>44804</v>
      </c>
      <c r="L950" s="900">
        <v>44804</v>
      </c>
      <c r="M950" s="901">
        <v>44816</v>
      </c>
      <c r="N950" s="830">
        <v>35</v>
      </c>
      <c r="O950" s="830">
        <v>0</v>
      </c>
      <c r="P950" s="830">
        <v>4</v>
      </c>
      <c r="Q950" s="830">
        <v>0</v>
      </c>
      <c r="R950" s="2008">
        <v>44858</v>
      </c>
      <c r="S950" s="1112" t="s">
        <v>95</v>
      </c>
      <c r="T950" s="1112" t="s">
        <v>95</v>
      </c>
      <c r="U950" s="895" t="s">
        <v>509</v>
      </c>
      <c r="V950" s="2018">
        <v>35317</v>
      </c>
      <c r="W950" s="830">
        <v>82</v>
      </c>
      <c r="X950" s="830">
        <v>0</v>
      </c>
      <c r="Y950" s="902"/>
      <c r="Z950" s="902"/>
      <c r="AA950" s="902">
        <v>44909</v>
      </c>
      <c r="AB950" s="903"/>
      <c r="AC950" s="2010">
        <v>44914</v>
      </c>
      <c r="AD950" s="1049" t="s">
        <v>590</v>
      </c>
      <c r="AE950" s="904"/>
      <c r="AF950" s="1973" t="s">
        <v>5158</v>
      </c>
      <c r="AG950" s="1261" t="str">
        <f t="shared" ca="1" si="5"/>
        <v/>
      </c>
    </row>
    <row r="951" spans="1:33" ht="15" customHeight="1" x14ac:dyDescent="0.25">
      <c r="A951" s="2028" t="s">
        <v>5133</v>
      </c>
      <c r="B951" s="895">
        <v>59401</v>
      </c>
      <c r="C951" s="2018">
        <v>35318</v>
      </c>
      <c r="D951" s="895">
        <v>10106</v>
      </c>
      <c r="E951" s="897">
        <v>1</v>
      </c>
      <c r="F951" s="904" t="s">
        <v>5159</v>
      </c>
      <c r="G951" s="929" t="s">
        <v>5160</v>
      </c>
      <c r="H951" s="949">
        <v>44805</v>
      </c>
      <c r="I951" s="899">
        <v>44790</v>
      </c>
      <c r="J951" s="899">
        <v>44804</v>
      </c>
      <c r="K951" s="899">
        <v>44806</v>
      </c>
      <c r="L951" s="900">
        <v>44812</v>
      </c>
      <c r="M951" s="901">
        <v>44819</v>
      </c>
      <c r="N951" s="830">
        <v>49</v>
      </c>
      <c r="O951" s="830"/>
      <c r="P951" s="830">
        <v>38</v>
      </c>
      <c r="Q951" s="830">
        <v>0</v>
      </c>
      <c r="R951" s="2008">
        <v>44887</v>
      </c>
      <c r="S951" s="1112" t="s">
        <v>95</v>
      </c>
      <c r="T951" s="1112" t="s">
        <v>95</v>
      </c>
      <c r="U951" s="895" t="s">
        <v>509</v>
      </c>
      <c r="V951" s="2018">
        <v>35318</v>
      </c>
      <c r="W951" s="830">
        <v>52</v>
      </c>
      <c r="X951" s="830">
        <v>0</v>
      </c>
      <c r="Y951" s="902"/>
      <c r="Z951" s="902"/>
      <c r="AA951" s="902">
        <v>44909</v>
      </c>
      <c r="AB951" s="903"/>
      <c r="AC951" s="2010">
        <v>44914</v>
      </c>
      <c r="AD951" s="1049" t="s">
        <v>590</v>
      </c>
      <c r="AE951" s="904"/>
      <c r="AF951" s="1973" t="s">
        <v>5138</v>
      </c>
      <c r="AG951" s="1261" t="str">
        <f t="shared" ca="1" si="5"/>
        <v/>
      </c>
    </row>
    <row r="952" spans="1:33" ht="15" customHeight="1" x14ac:dyDescent="0.25">
      <c r="A952" s="2028" t="s">
        <v>5133</v>
      </c>
      <c r="B952" s="895">
        <v>59401</v>
      </c>
      <c r="C952" s="896">
        <v>35330</v>
      </c>
      <c r="D952" s="895">
        <v>10403</v>
      </c>
      <c r="E952" s="897">
        <v>2</v>
      </c>
      <c r="F952" s="904" t="s">
        <v>5161</v>
      </c>
      <c r="G952" s="948" t="s">
        <v>5162</v>
      </c>
      <c r="H952" s="949">
        <v>44805</v>
      </c>
      <c r="I952" s="899">
        <v>44810</v>
      </c>
      <c r="J952" s="899">
        <v>44820</v>
      </c>
      <c r="K952" s="899">
        <v>44825</v>
      </c>
      <c r="L952" s="900">
        <v>44825</v>
      </c>
      <c r="M952" s="901">
        <v>44832</v>
      </c>
      <c r="N952" s="830">
        <v>2</v>
      </c>
      <c r="O952" s="830">
        <v>0</v>
      </c>
      <c r="P952" s="830">
        <v>1</v>
      </c>
      <c r="Q952" s="830">
        <v>0</v>
      </c>
      <c r="R952" s="2008">
        <v>44893</v>
      </c>
      <c r="S952" s="1112" t="s">
        <v>95</v>
      </c>
      <c r="T952" s="1112" t="s">
        <v>95</v>
      </c>
      <c r="U952" s="895" t="s">
        <v>509</v>
      </c>
      <c r="V952" s="1862">
        <v>35330</v>
      </c>
      <c r="W952" s="830">
        <v>39</v>
      </c>
      <c r="X952" s="830">
        <v>0</v>
      </c>
      <c r="Y952" s="902"/>
      <c r="Z952" s="902"/>
      <c r="AA952" s="902">
        <v>44896</v>
      </c>
      <c r="AB952" s="903"/>
      <c r="AC952" s="2010">
        <v>44914</v>
      </c>
      <c r="AD952" s="1049" t="s">
        <v>590</v>
      </c>
      <c r="AE952" s="904"/>
      <c r="AF952" s="1973" t="s">
        <v>5163</v>
      </c>
      <c r="AG952" s="1261" t="str">
        <f t="shared" ca="1" si="5"/>
        <v/>
      </c>
    </row>
    <row r="953" spans="1:33" ht="15" customHeight="1" x14ac:dyDescent="0.25">
      <c r="A953" s="2028" t="s">
        <v>5133</v>
      </c>
      <c r="B953" s="895">
        <v>59401</v>
      </c>
      <c r="C953" s="896">
        <v>35325</v>
      </c>
      <c r="D953" s="895">
        <v>10204</v>
      </c>
      <c r="E953" s="897">
        <v>2</v>
      </c>
      <c r="F953" s="904" t="s">
        <v>5164</v>
      </c>
      <c r="G953" s="948" t="s">
        <v>5165</v>
      </c>
      <c r="H953" s="949">
        <v>44805</v>
      </c>
      <c r="I953" s="899">
        <v>44837</v>
      </c>
      <c r="J953" s="899">
        <v>44837</v>
      </c>
      <c r="K953" s="899">
        <v>44837</v>
      </c>
      <c r="L953" s="900">
        <v>44845</v>
      </c>
      <c r="M953" s="901">
        <v>44851</v>
      </c>
      <c r="N953" s="830">
        <v>14</v>
      </c>
      <c r="O953" s="830">
        <v>0</v>
      </c>
      <c r="P953" s="830">
        <v>26</v>
      </c>
      <c r="Q953" s="830">
        <v>0</v>
      </c>
      <c r="R953" s="2008">
        <v>44879</v>
      </c>
      <c r="S953" s="1112" t="s">
        <v>95</v>
      </c>
      <c r="T953" s="1112" t="s">
        <v>95</v>
      </c>
      <c r="U953" s="895" t="s">
        <v>509</v>
      </c>
      <c r="V953" s="1862">
        <v>35325</v>
      </c>
      <c r="W953" s="830">
        <v>36</v>
      </c>
      <c r="X953" s="830">
        <v>0</v>
      </c>
      <c r="Y953" s="902"/>
      <c r="Z953" s="902"/>
      <c r="AA953" s="902">
        <v>44896</v>
      </c>
      <c r="AB953" s="903"/>
      <c r="AC953" s="2010">
        <v>44914</v>
      </c>
      <c r="AD953" s="1049" t="s">
        <v>590</v>
      </c>
      <c r="AE953" s="904"/>
      <c r="AF953" s="1973" t="s">
        <v>5166</v>
      </c>
      <c r="AG953" s="1261" t="str">
        <f t="shared" ca="1" si="5"/>
        <v/>
      </c>
    </row>
    <row r="954" spans="1:33" ht="15" customHeight="1" x14ac:dyDescent="0.25">
      <c r="A954" s="2028" t="s">
        <v>5133</v>
      </c>
      <c r="B954" s="895">
        <v>59401</v>
      </c>
      <c r="C954" s="896">
        <v>35661</v>
      </c>
      <c r="D954" s="895">
        <v>4101</v>
      </c>
      <c r="E954" s="897"/>
      <c r="F954" s="904" t="s">
        <v>5167</v>
      </c>
      <c r="G954" s="929" t="s">
        <v>5168</v>
      </c>
      <c r="H954" s="949">
        <v>44805</v>
      </c>
      <c r="I954" s="899">
        <v>44826</v>
      </c>
      <c r="J954" s="899">
        <v>44826</v>
      </c>
      <c r="K954" s="899">
        <v>44831</v>
      </c>
      <c r="L954" s="900">
        <v>44833</v>
      </c>
      <c r="M954" s="901">
        <v>44840</v>
      </c>
      <c r="N954" s="830">
        <v>17</v>
      </c>
      <c r="O954" s="830">
        <v>0</v>
      </c>
      <c r="P954" s="830">
        <v>14</v>
      </c>
      <c r="Q954" s="830">
        <v>0</v>
      </c>
      <c r="R954" s="2008">
        <v>44900</v>
      </c>
      <c r="S954" s="1112" t="s">
        <v>95</v>
      </c>
      <c r="T954" s="1112" t="s">
        <v>95</v>
      </c>
      <c r="U954" s="895" t="s">
        <v>509</v>
      </c>
      <c r="V954" s="1862">
        <v>35661</v>
      </c>
      <c r="W954" s="830">
        <v>7</v>
      </c>
      <c r="X954" s="830">
        <v>0</v>
      </c>
      <c r="Y954" s="902"/>
      <c r="Z954" s="902"/>
      <c r="AA954" s="902" t="s">
        <v>233</v>
      </c>
      <c r="AB954" s="903" t="s">
        <v>233</v>
      </c>
      <c r="AC954" s="2010">
        <v>44914</v>
      </c>
      <c r="AD954" s="1049" t="s">
        <v>590</v>
      </c>
      <c r="AE954" s="904"/>
      <c r="AF954" s="1973" t="s">
        <v>5169</v>
      </c>
      <c r="AG954" s="1261" t="str">
        <f t="shared" ca="1" si="5"/>
        <v/>
      </c>
    </row>
    <row r="955" spans="1:33" ht="15" customHeight="1" x14ac:dyDescent="0.25">
      <c r="A955" s="2028" t="s">
        <v>5133</v>
      </c>
      <c r="B955" s="895">
        <v>59401</v>
      </c>
      <c r="C955" s="896">
        <v>35660</v>
      </c>
      <c r="D955" s="895">
        <v>10601.1</v>
      </c>
      <c r="E955" s="897"/>
      <c r="F955" s="904" t="s">
        <v>5170</v>
      </c>
      <c r="G955" s="929" t="s">
        <v>5171</v>
      </c>
      <c r="H955" s="949">
        <v>44805</v>
      </c>
      <c r="I955" s="899">
        <v>44810</v>
      </c>
      <c r="J955" s="899">
        <v>44811</v>
      </c>
      <c r="K955" s="899">
        <v>44824</v>
      </c>
      <c r="L955" s="900">
        <v>44824</v>
      </c>
      <c r="M955" s="901">
        <v>44832</v>
      </c>
      <c r="N955" s="830">
        <v>50</v>
      </c>
      <c r="O955" s="830">
        <v>0</v>
      </c>
      <c r="P955" s="830">
        <v>14</v>
      </c>
      <c r="Q955" s="830">
        <v>0</v>
      </c>
      <c r="R955" s="2008">
        <v>44900</v>
      </c>
      <c r="S955" s="1112" t="s">
        <v>95</v>
      </c>
      <c r="T955" s="1112" t="s">
        <v>95</v>
      </c>
      <c r="U955" s="895" t="s">
        <v>509</v>
      </c>
      <c r="V955" s="1862">
        <v>35660</v>
      </c>
      <c r="W955" s="830">
        <v>24</v>
      </c>
      <c r="X955" s="830">
        <v>0</v>
      </c>
      <c r="Y955" s="902"/>
      <c r="Z955" s="902"/>
      <c r="AA955" s="902" t="s">
        <v>233</v>
      </c>
      <c r="AB955" s="903" t="s">
        <v>233</v>
      </c>
      <c r="AC955" s="2010">
        <v>44914</v>
      </c>
      <c r="AD955" s="1112" t="s">
        <v>590</v>
      </c>
      <c r="AE955" s="904"/>
      <c r="AF955" s="1973" t="s">
        <v>5172</v>
      </c>
      <c r="AG955" s="1261" t="str">
        <f t="shared" ca="1" si="5"/>
        <v/>
      </c>
    </row>
    <row r="956" spans="1:33" ht="15" customHeight="1" x14ac:dyDescent="0.25">
      <c r="A956" s="2028" t="s">
        <v>5133</v>
      </c>
      <c r="B956" s="895">
        <v>59401</v>
      </c>
      <c r="C956" s="2041">
        <v>35321</v>
      </c>
      <c r="D956" s="895">
        <v>10109</v>
      </c>
      <c r="E956" s="897"/>
      <c r="F956" s="904" t="s">
        <v>5173</v>
      </c>
      <c r="G956" s="1979" t="s">
        <v>600</v>
      </c>
      <c r="H956" s="949">
        <v>44805</v>
      </c>
      <c r="I956" s="899">
        <v>44810</v>
      </c>
      <c r="J956" s="899">
        <v>44804</v>
      </c>
      <c r="K956" s="899">
        <v>44804</v>
      </c>
      <c r="L956" s="900">
        <v>44804</v>
      </c>
      <c r="M956" s="901" t="s">
        <v>233</v>
      </c>
      <c r="N956" s="830">
        <v>0</v>
      </c>
      <c r="O956" s="830">
        <v>0</v>
      </c>
      <c r="P956" s="830">
        <v>0</v>
      </c>
      <c r="Q956" s="830">
        <v>0</v>
      </c>
      <c r="R956" s="2008"/>
      <c r="S956" s="1112"/>
      <c r="T956" s="1112"/>
      <c r="U956" s="895"/>
      <c r="V956" s="1862"/>
      <c r="W956" s="830">
        <v>0</v>
      </c>
      <c r="X956" s="830">
        <v>0</v>
      </c>
      <c r="Y956" s="902"/>
      <c r="Z956" s="902"/>
      <c r="AA956" s="902"/>
      <c r="AB956" s="903"/>
      <c r="AC956" s="2010">
        <v>44914</v>
      </c>
      <c r="AD956" s="1112"/>
      <c r="AE956" s="904"/>
      <c r="AF956" s="1973" t="s">
        <v>5174</v>
      </c>
      <c r="AG956" s="1261" t="str">
        <f t="shared" ca="1" si="5"/>
        <v/>
      </c>
    </row>
    <row r="957" spans="1:33" ht="15" customHeight="1" x14ac:dyDescent="0.25">
      <c r="A957" s="2028" t="s">
        <v>5133</v>
      </c>
      <c r="B957" s="895">
        <v>59401</v>
      </c>
      <c r="C957" s="2041">
        <v>35319</v>
      </c>
      <c r="D957" s="895">
        <v>10107</v>
      </c>
      <c r="E957" s="897"/>
      <c r="F957" s="904" t="s">
        <v>5175</v>
      </c>
      <c r="G957" s="1979" t="s">
        <v>5176</v>
      </c>
      <c r="H957" s="949"/>
      <c r="I957" s="899"/>
      <c r="J957" s="899"/>
      <c r="K957" s="899"/>
      <c r="L957" s="900"/>
      <c r="M957" s="901"/>
      <c r="N957" s="830">
        <v>0</v>
      </c>
      <c r="O957" s="830">
        <v>0</v>
      </c>
      <c r="P957" s="830">
        <v>0</v>
      </c>
      <c r="Q957" s="830">
        <v>0</v>
      </c>
      <c r="R957" s="2008"/>
      <c r="S957" s="1112"/>
      <c r="T957" s="1112"/>
      <c r="U957" s="895"/>
      <c r="V957" s="1862"/>
      <c r="W957" s="830">
        <v>0</v>
      </c>
      <c r="X957" s="830">
        <v>0</v>
      </c>
      <c r="Y957" s="902"/>
      <c r="Z957" s="902"/>
      <c r="AA957" s="902"/>
      <c r="AB957" s="903"/>
      <c r="AC957" s="2010">
        <v>44904</v>
      </c>
      <c r="AD957" s="1112"/>
      <c r="AE957" s="904"/>
      <c r="AF957" s="1973" t="s">
        <v>5174</v>
      </c>
      <c r="AG957" s="1261" t="str">
        <f t="shared" ca="1" si="5"/>
        <v/>
      </c>
    </row>
    <row r="958" spans="1:33" ht="15" customHeight="1" x14ac:dyDescent="0.25">
      <c r="A958" s="2028" t="s">
        <v>5133</v>
      </c>
      <c r="B958" s="895">
        <v>59401</v>
      </c>
      <c r="C958" s="2041">
        <v>35320</v>
      </c>
      <c r="D958" s="895">
        <v>10108</v>
      </c>
      <c r="E958" s="897"/>
      <c r="F958" s="904" t="s">
        <v>5177</v>
      </c>
      <c r="G958" s="1979" t="s">
        <v>5178</v>
      </c>
      <c r="H958" s="949"/>
      <c r="I958" s="899"/>
      <c r="J958" s="899"/>
      <c r="K958" s="899"/>
      <c r="L958" s="900"/>
      <c r="M958" s="901"/>
      <c r="N958" s="830">
        <v>0</v>
      </c>
      <c r="O958" s="830">
        <v>0</v>
      </c>
      <c r="P958" s="830">
        <v>0</v>
      </c>
      <c r="Q958" s="830">
        <v>0</v>
      </c>
      <c r="R958" s="2008"/>
      <c r="S958" s="1112"/>
      <c r="T958" s="1112"/>
      <c r="U958" s="895"/>
      <c r="V958" s="1862"/>
      <c r="W958" s="830">
        <v>0</v>
      </c>
      <c r="X958" s="830">
        <v>0</v>
      </c>
      <c r="Y958" s="902"/>
      <c r="Z958" s="902"/>
      <c r="AA958" s="902"/>
      <c r="AB958" s="903"/>
      <c r="AC958" s="2010">
        <v>44904</v>
      </c>
      <c r="AD958" s="1112"/>
      <c r="AE958" s="904"/>
      <c r="AF958" s="1973" t="s">
        <v>5179</v>
      </c>
      <c r="AG958" s="1261" t="str">
        <f t="shared" ca="1" si="5"/>
        <v/>
      </c>
    </row>
    <row r="959" spans="1:33" ht="15" customHeight="1" x14ac:dyDescent="0.25">
      <c r="A959" s="2028" t="s">
        <v>5133</v>
      </c>
      <c r="B959" s="895">
        <v>59401</v>
      </c>
      <c r="C959" s="2041">
        <v>35322</v>
      </c>
      <c r="D959" s="895">
        <v>10110</v>
      </c>
      <c r="E959" s="897"/>
      <c r="F959" s="904" t="s">
        <v>5180</v>
      </c>
      <c r="G959" s="1979" t="s">
        <v>5181</v>
      </c>
      <c r="H959" s="949"/>
      <c r="I959" s="899"/>
      <c r="J959" s="899"/>
      <c r="K959" s="899"/>
      <c r="L959" s="900"/>
      <c r="M959" s="901"/>
      <c r="N959" s="830">
        <v>0</v>
      </c>
      <c r="O959" s="830">
        <v>0</v>
      </c>
      <c r="P959" s="830">
        <v>0</v>
      </c>
      <c r="Q959" s="830">
        <v>0</v>
      </c>
      <c r="R959" s="2008"/>
      <c r="S959" s="1112"/>
      <c r="T959" s="1112"/>
      <c r="U959" s="895"/>
      <c r="V959" s="1862"/>
      <c r="W959" s="830">
        <v>0</v>
      </c>
      <c r="X959" s="830">
        <v>0</v>
      </c>
      <c r="Y959" s="902"/>
      <c r="Z959" s="902"/>
      <c r="AA959" s="902"/>
      <c r="AB959" s="903"/>
      <c r="AC959" s="2010">
        <v>44904</v>
      </c>
      <c r="AD959" s="1112"/>
      <c r="AE959" s="904"/>
      <c r="AF959" s="1973" t="s">
        <v>5182</v>
      </c>
      <c r="AG959" s="1261" t="str">
        <f t="shared" ca="1" si="5"/>
        <v/>
      </c>
    </row>
    <row r="960" spans="1:33" ht="15" customHeight="1" x14ac:dyDescent="0.25">
      <c r="A960" s="2028" t="s">
        <v>5133</v>
      </c>
      <c r="B960" s="895">
        <v>59401</v>
      </c>
      <c r="C960" s="2041">
        <v>34971</v>
      </c>
      <c r="D960" s="895">
        <v>10201</v>
      </c>
      <c r="E960" s="897"/>
      <c r="F960" s="904" t="s">
        <v>5183</v>
      </c>
      <c r="G960" s="1979" t="s">
        <v>5184</v>
      </c>
      <c r="H960" s="949"/>
      <c r="I960" s="899"/>
      <c r="J960" s="899"/>
      <c r="K960" s="899"/>
      <c r="L960" s="900"/>
      <c r="M960" s="901"/>
      <c r="N960" s="830">
        <v>0</v>
      </c>
      <c r="O960" s="830">
        <v>0</v>
      </c>
      <c r="P960" s="830">
        <v>0</v>
      </c>
      <c r="Q960" s="830">
        <v>0</v>
      </c>
      <c r="R960" s="2008"/>
      <c r="S960" s="1112"/>
      <c r="T960" s="1112"/>
      <c r="U960" s="895"/>
      <c r="V960" s="1862"/>
      <c r="W960" s="830">
        <v>0</v>
      </c>
      <c r="X960" s="830">
        <v>0</v>
      </c>
      <c r="Y960" s="902"/>
      <c r="Z960" s="902"/>
      <c r="AA960" s="902"/>
      <c r="AB960" s="903"/>
      <c r="AC960" s="2010">
        <v>44904</v>
      </c>
      <c r="AD960" s="1112"/>
      <c r="AE960" s="904"/>
      <c r="AF960" s="1973" t="s">
        <v>5185</v>
      </c>
      <c r="AG960" s="1261" t="str">
        <f t="shared" ca="1" si="5"/>
        <v/>
      </c>
    </row>
    <row r="961" spans="1:33" ht="15" customHeight="1" x14ac:dyDescent="0.25">
      <c r="A961" s="2028" t="s">
        <v>5133</v>
      </c>
      <c r="B961" s="895">
        <v>59401</v>
      </c>
      <c r="C961" s="2041">
        <v>35323</v>
      </c>
      <c r="D961" s="895">
        <v>10202</v>
      </c>
      <c r="E961" s="897"/>
      <c r="F961" s="904" t="s">
        <v>5186</v>
      </c>
      <c r="G961" s="1979" t="s">
        <v>5187</v>
      </c>
      <c r="H961" s="949"/>
      <c r="I961" s="899"/>
      <c r="J961" s="899"/>
      <c r="K961" s="899"/>
      <c r="L961" s="900"/>
      <c r="M961" s="901"/>
      <c r="N961" s="830">
        <v>0</v>
      </c>
      <c r="O961" s="830">
        <v>0</v>
      </c>
      <c r="P961" s="830">
        <v>0</v>
      </c>
      <c r="Q961" s="830">
        <v>0</v>
      </c>
      <c r="R961" s="2008"/>
      <c r="S961" s="1112"/>
      <c r="T961" s="1112"/>
      <c r="U961" s="895"/>
      <c r="V961" s="1862"/>
      <c r="W961" s="830">
        <v>0</v>
      </c>
      <c r="X961" s="830">
        <v>0</v>
      </c>
      <c r="Y961" s="902"/>
      <c r="Z961" s="902"/>
      <c r="AA961" s="902"/>
      <c r="AB961" s="903"/>
      <c r="AC961" s="2010">
        <v>44904</v>
      </c>
      <c r="AD961" s="1112"/>
      <c r="AE961" s="904"/>
      <c r="AF961" s="1973" t="s">
        <v>5138</v>
      </c>
      <c r="AG961" s="1261" t="str">
        <f t="shared" ca="1" si="5"/>
        <v/>
      </c>
    </row>
    <row r="962" spans="1:33" ht="15" customHeight="1" x14ac:dyDescent="0.25">
      <c r="A962" s="2028" t="s">
        <v>5133</v>
      </c>
      <c r="B962" s="895">
        <v>59401</v>
      </c>
      <c r="C962" s="2041">
        <v>35324</v>
      </c>
      <c r="D962" s="895">
        <v>10203</v>
      </c>
      <c r="E962" s="897"/>
      <c r="F962" s="904" t="s">
        <v>5188</v>
      </c>
      <c r="G962" s="1979" t="s">
        <v>5189</v>
      </c>
      <c r="H962" s="949"/>
      <c r="I962" s="899"/>
      <c r="J962" s="899"/>
      <c r="K962" s="899"/>
      <c r="L962" s="900"/>
      <c r="M962" s="901"/>
      <c r="N962" s="830">
        <v>0</v>
      </c>
      <c r="O962" s="830">
        <v>0</v>
      </c>
      <c r="P962" s="830">
        <v>0</v>
      </c>
      <c r="Q962" s="830">
        <v>0</v>
      </c>
      <c r="R962" s="2008"/>
      <c r="S962" s="1112"/>
      <c r="T962" s="1112"/>
      <c r="U962" s="895"/>
      <c r="V962" s="1862"/>
      <c r="W962" s="830">
        <v>0</v>
      </c>
      <c r="X962" s="830">
        <v>0</v>
      </c>
      <c r="Y962" s="902"/>
      <c r="Z962" s="902"/>
      <c r="AA962" s="902"/>
      <c r="AB962" s="903"/>
      <c r="AC962" s="2010">
        <v>44904</v>
      </c>
      <c r="AD962" s="1112"/>
      <c r="AE962" s="904"/>
      <c r="AF962" s="1973" t="s">
        <v>5138</v>
      </c>
      <c r="AG962" s="1261" t="str">
        <f t="shared" ca="1" si="5"/>
        <v/>
      </c>
    </row>
    <row r="963" spans="1:33" ht="15" customHeight="1" x14ac:dyDescent="0.25">
      <c r="A963" s="2028" t="s">
        <v>5133</v>
      </c>
      <c r="B963" s="895">
        <v>59401</v>
      </c>
      <c r="C963" s="2041">
        <v>35326</v>
      </c>
      <c r="D963" s="895">
        <v>10301</v>
      </c>
      <c r="E963" s="897"/>
      <c r="F963" s="904" t="s">
        <v>5190</v>
      </c>
      <c r="G963" s="1979" t="s">
        <v>5191</v>
      </c>
      <c r="H963" s="949"/>
      <c r="I963" s="899"/>
      <c r="J963" s="899"/>
      <c r="K963" s="899"/>
      <c r="L963" s="900"/>
      <c r="M963" s="901"/>
      <c r="N963" s="830">
        <v>0</v>
      </c>
      <c r="O963" s="830">
        <v>0</v>
      </c>
      <c r="P963" s="830">
        <v>0</v>
      </c>
      <c r="Q963" s="830">
        <v>0</v>
      </c>
      <c r="R963" s="2008"/>
      <c r="S963" s="1112"/>
      <c r="T963" s="1112"/>
      <c r="U963" s="895"/>
      <c r="V963" s="1862"/>
      <c r="W963" s="830">
        <v>0</v>
      </c>
      <c r="X963" s="830">
        <v>0</v>
      </c>
      <c r="Y963" s="902"/>
      <c r="Z963" s="902"/>
      <c r="AA963" s="902"/>
      <c r="AB963" s="903"/>
      <c r="AC963" s="2010">
        <v>44904</v>
      </c>
      <c r="AD963" s="1112"/>
      <c r="AE963" s="904"/>
      <c r="AF963" s="1973" t="s">
        <v>5138</v>
      </c>
      <c r="AG963" s="1261" t="str">
        <f t="shared" ca="1" si="5"/>
        <v/>
      </c>
    </row>
    <row r="964" spans="1:33" ht="15" customHeight="1" x14ac:dyDescent="0.25">
      <c r="A964" s="2028" t="s">
        <v>5133</v>
      </c>
      <c r="B964" s="895">
        <v>59401</v>
      </c>
      <c r="C964" s="2041">
        <v>35327</v>
      </c>
      <c r="D964" s="895">
        <v>10302</v>
      </c>
      <c r="E964" s="897"/>
      <c r="F964" s="904" t="s">
        <v>5192</v>
      </c>
      <c r="G964" s="1979" t="s">
        <v>5193</v>
      </c>
      <c r="H964" s="949"/>
      <c r="I964" s="899"/>
      <c r="J964" s="899"/>
      <c r="K964" s="899"/>
      <c r="L964" s="900"/>
      <c r="M964" s="901"/>
      <c r="N964" s="830">
        <v>0</v>
      </c>
      <c r="O964" s="830">
        <v>0</v>
      </c>
      <c r="P964" s="830">
        <v>0</v>
      </c>
      <c r="Q964" s="830">
        <v>0</v>
      </c>
      <c r="R964" s="2008"/>
      <c r="S964" s="1112"/>
      <c r="T964" s="1112"/>
      <c r="U964" s="895"/>
      <c r="V964" s="1862"/>
      <c r="W964" s="830">
        <v>0</v>
      </c>
      <c r="X964" s="830">
        <v>0</v>
      </c>
      <c r="Y964" s="902"/>
      <c r="Z964" s="902"/>
      <c r="AA964" s="902"/>
      <c r="AB964" s="903"/>
      <c r="AC964" s="2010">
        <v>44904</v>
      </c>
      <c r="AD964" s="1112"/>
      <c r="AE964" s="904"/>
      <c r="AF964" s="1973" t="s">
        <v>5138</v>
      </c>
      <c r="AG964" s="1261" t="str">
        <f t="shared" ca="1" si="5"/>
        <v/>
      </c>
    </row>
    <row r="965" spans="1:33" ht="15" customHeight="1" x14ac:dyDescent="0.25">
      <c r="A965" s="2028" t="s">
        <v>5133</v>
      </c>
      <c r="B965" s="895">
        <v>59401</v>
      </c>
      <c r="C965" s="2041">
        <v>35032</v>
      </c>
      <c r="D965" s="895">
        <v>10304</v>
      </c>
      <c r="E965" s="897"/>
      <c r="F965" s="904" t="s">
        <v>5194</v>
      </c>
      <c r="G965" s="1979" t="s">
        <v>5195</v>
      </c>
      <c r="H965" s="949"/>
      <c r="I965" s="899"/>
      <c r="J965" s="899"/>
      <c r="K965" s="899"/>
      <c r="L965" s="900"/>
      <c r="M965" s="901"/>
      <c r="N965" s="830">
        <v>0</v>
      </c>
      <c r="O965" s="830">
        <v>0</v>
      </c>
      <c r="P965" s="830">
        <v>0</v>
      </c>
      <c r="Q965" s="830">
        <v>0</v>
      </c>
      <c r="R965" s="2008"/>
      <c r="S965" s="1112"/>
      <c r="T965" s="1112"/>
      <c r="U965" s="895"/>
      <c r="V965" s="1862"/>
      <c r="W965" s="830">
        <v>0</v>
      </c>
      <c r="X965" s="830">
        <v>0</v>
      </c>
      <c r="Y965" s="902"/>
      <c r="Z965" s="902"/>
      <c r="AA965" s="902"/>
      <c r="AB965" s="903"/>
      <c r="AC965" s="2010">
        <v>44904</v>
      </c>
      <c r="AD965" s="1112"/>
      <c r="AE965" s="904"/>
      <c r="AF965" s="1973" t="s">
        <v>5196</v>
      </c>
      <c r="AG965" s="1261" t="str">
        <f t="shared" ca="1" si="5"/>
        <v/>
      </c>
    </row>
    <row r="966" spans="1:33" ht="15" customHeight="1" x14ac:dyDescent="0.25">
      <c r="A966" s="2028" t="s">
        <v>5133</v>
      </c>
      <c r="B966" s="895">
        <v>59401</v>
      </c>
      <c r="C966" s="2041">
        <v>35328</v>
      </c>
      <c r="D966" s="895">
        <v>10401</v>
      </c>
      <c r="E966" s="897"/>
      <c r="F966" s="904" t="s">
        <v>5197</v>
      </c>
      <c r="G966" s="1979" t="s">
        <v>5198</v>
      </c>
      <c r="H966" s="949"/>
      <c r="I966" s="899"/>
      <c r="J966" s="899"/>
      <c r="K966" s="899"/>
      <c r="L966" s="900"/>
      <c r="M966" s="901"/>
      <c r="N966" s="830">
        <v>0</v>
      </c>
      <c r="O966" s="830">
        <v>0</v>
      </c>
      <c r="P966" s="830">
        <v>0</v>
      </c>
      <c r="Q966" s="830">
        <v>0</v>
      </c>
      <c r="R966" s="2008"/>
      <c r="S966" s="1112"/>
      <c r="T966" s="1112"/>
      <c r="U966" s="895"/>
      <c r="V966" s="1862"/>
      <c r="W966" s="830">
        <v>0</v>
      </c>
      <c r="X966" s="830">
        <v>0</v>
      </c>
      <c r="Y966" s="902"/>
      <c r="Z966" s="902"/>
      <c r="AA966" s="902"/>
      <c r="AB966" s="903"/>
      <c r="AC966" s="2010">
        <v>44904</v>
      </c>
      <c r="AD966" s="1112"/>
      <c r="AE966" s="904"/>
      <c r="AF966" s="1973" t="s">
        <v>5138</v>
      </c>
      <c r="AG966" s="1261" t="str">
        <f t="shared" ca="1" si="5"/>
        <v/>
      </c>
    </row>
    <row r="967" spans="1:33" x14ac:dyDescent="0.25">
      <c r="A967" s="2028" t="s">
        <v>5133</v>
      </c>
      <c r="B967" s="895">
        <v>59401</v>
      </c>
      <c r="C967" s="2041">
        <v>35329</v>
      </c>
      <c r="D967" s="895">
        <v>10402</v>
      </c>
      <c r="E967" s="897"/>
      <c r="F967" s="904" t="s">
        <v>5199</v>
      </c>
      <c r="G967" s="1979" t="s">
        <v>5200</v>
      </c>
      <c r="H967" s="949"/>
      <c r="I967" s="899"/>
      <c r="J967" s="899"/>
      <c r="K967" s="899"/>
      <c r="L967" s="900"/>
      <c r="M967" s="901"/>
      <c r="N967" s="830">
        <v>0</v>
      </c>
      <c r="O967" s="830">
        <v>0</v>
      </c>
      <c r="P967" s="830">
        <v>0</v>
      </c>
      <c r="Q967" s="830">
        <v>0</v>
      </c>
      <c r="R967" s="2008"/>
      <c r="S967" s="1112"/>
      <c r="T967" s="1112"/>
      <c r="U967" s="895"/>
      <c r="V967" s="1862"/>
      <c r="W967" s="830">
        <v>0</v>
      </c>
      <c r="X967" s="830">
        <v>0</v>
      </c>
      <c r="Y967" s="902"/>
      <c r="Z967" s="902"/>
      <c r="AA967" s="902"/>
      <c r="AB967" s="903"/>
      <c r="AC967" s="2010">
        <v>44904</v>
      </c>
      <c r="AD967" s="1112"/>
      <c r="AE967" s="904"/>
      <c r="AF967" s="1973" t="s">
        <v>5201</v>
      </c>
      <c r="AG967" s="1261" t="str">
        <f t="shared" ca="1" si="5"/>
        <v/>
      </c>
    </row>
    <row r="968" spans="1:33" ht="28.5" x14ac:dyDescent="0.25">
      <c r="A968" s="2028" t="s">
        <v>5133</v>
      </c>
      <c r="B968" s="895">
        <v>59401</v>
      </c>
      <c r="C968" s="2041">
        <v>35331</v>
      </c>
      <c r="D968" s="895">
        <v>10501</v>
      </c>
      <c r="E968" s="897"/>
      <c r="F968" s="904" t="s">
        <v>5202</v>
      </c>
      <c r="G968" s="1979" t="s">
        <v>5203</v>
      </c>
      <c r="H968" s="949"/>
      <c r="I968" s="899"/>
      <c r="J968" s="899"/>
      <c r="K968" s="899"/>
      <c r="L968" s="900"/>
      <c r="M968" s="901"/>
      <c r="N968" s="830">
        <v>0</v>
      </c>
      <c r="O968" s="830">
        <v>0</v>
      </c>
      <c r="P968" s="830">
        <v>0</v>
      </c>
      <c r="Q968" s="830">
        <v>0</v>
      </c>
      <c r="R968" s="2008"/>
      <c r="S968" s="1112"/>
      <c r="T968" s="1112"/>
      <c r="U968" s="895"/>
      <c r="V968" s="1862"/>
      <c r="W968" s="830">
        <v>0</v>
      </c>
      <c r="X968" s="830">
        <v>0</v>
      </c>
      <c r="Y968" s="902"/>
      <c r="Z968" s="902"/>
      <c r="AA968" s="902"/>
      <c r="AB968" s="903"/>
      <c r="AC968" s="2010">
        <v>44904</v>
      </c>
      <c r="AD968" s="1112"/>
      <c r="AE968" s="904"/>
      <c r="AF968" s="1973" t="s">
        <v>5138</v>
      </c>
      <c r="AG968" s="1261" t="str">
        <f t="shared" ca="1" si="5"/>
        <v/>
      </c>
    </row>
    <row r="969" spans="1:33" x14ac:dyDescent="0.25">
      <c r="A969" s="2028" t="s">
        <v>5133</v>
      </c>
      <c r="B969" s="895">
        <v>59401</v>
      </c>
      <c r="C969" s="2041">
        <v>35332</v>
      </c>
      <c r="D969" s="895">
        <v>10502</v>
      </c>
      <c r="E969" s="897"/>
      <c r="F969" s="904" t="s">
        <v>5204</v>
      </c>
      <c r="G969" s="1979" t="s">
        <v>5205</v>
      </c>
      <c r="H969" s="949"/>
      <c r="I969" s="899"/>
      <c r="J969" s="899"/>
      <c r="K969" s="899"/>
      <c r="L969" s="900"/>
      <c r="M969" s="901"/>
      <c r="N969" s="830">
        <v>0</v>
      </c>
      <c r="O969" s="830">
        <v>0</v>
      </c>
      <c r="P969" s="830">
        <v>0</v>
      </c>
      <c r="Q969" s="830">
        <v>0</v>
      </c>
      <c r="R969" s="2008"/>
      <c r="S969" s="1112"/>
      <c r="T969" s="1112"/>
      <c r="U969" s="895"/>
      <c r="V969" s="1862"/>
      <c r="W969" s="830">
        <v>0</v>
      </c>
      <c r="X969" s="830">
        <v>0</v>
      </c>
      <c r="Y969" s="902"/>
      <c r="Z969" s="902"/>
      <c r="AA969" s="902"/>
      <c r="AB969" s="903"/>
      <c r="AC969" s="2010">
        <v>44904</v>
      </c>
      <c r="AD969" s="1112"/>
      <c r="AE969" s="904"/>
      <c r="AF969" s="1973" t="s">
        <v>5206</v>
      </c>
      <c r="AG969" s="1261" t="str">
        <f t="shared" ca="1" si="5"/>
        <v/>
      </c>
    </row>
    <row r="970" spans="1:33" ht="28.5" x14ac:dyDescent="0.25">
      <c r="A970" s="2028" t="s">
        <v>5133</v>
      </c>
      <c r="B970" s="895">
        <v>59401</v>
      </c>
      <c r="C970" s="2041">
        <v>35333</v>
      </c>
      <c r="D970" s="895">
        <v>10503</v>
      </c>
      <c r="E970" s="897"/>
      <c r="F970" s="904" t="s">
        <v>5207</v>
      </c>
      <c r="G970" s="1979" t="s">
        <v>5203</v>
      </c>
      <c r="H970" s="949"/>
      <c r="I970" s="899"/>
      <c r="J970" s="899"/>
      <c r="K970" s="899"/>
      <c r="L970" s="900"/>
      <c r="M970" s="901"/>
      <c r="N970" s="830">
        <v>0</v>
      </c>
      <c r="O970" s="830">
        <v>0</v>
      </c>
      <c r="P970" s="830">
        <v>0</v>
      </c>
      <c r="Q970" s="830">
        <v>0</v>
      </c>
      <c r="R970" s="2008"/>
      <c r="S970" s="1112"/>
      <c r="T970" s="1112"/>
      <c r="U970" s="895"/>
      <c r="V970" s="1862"/>
      <c r="W970" s="830">
        <v>0</v>
      </c>
      <c r="X970" s="830">
        <v>0</v>
      </c>
      <c r="Y970" s="902"/>
      <c r="Z970" s="902"/>
      <c r="AA970" s="902"/>
      <c r="AB970" s="903"/>
      <c r="AC970" s="2010">
        <v>44904</v>
      </c>
      <c r="AD970" s="1112"/>
      <c r="AE970" s="904"/>
      <c r="AF970" s="1973" t="s">
        <v>5138</v>
      </c>
      <c r="AG970" s="1261" t="str">
        <f t="shared" ref="AG970:AG993" ca="1" si="6">IF(AND(NOT(ISBLANK(R970)),ISBLANK(S970)), NETWORKDAYS(R970, TODAY()),"")</f>
        <v/>
      </c>
    </row>
    <row r="971" spans="1:33" ht="15" customHeight="1" x14ac:dyDescent="0.25">
      <c r="A971" s="2028" t="s">
        <v>5133</v>
      </c>
      <c r="B971" s="895">
        <v>59401</v>
      </c>
      <c r="C971" s="2041">
        <v>35334</v>
      </c>
      <c r="D971" s="895">
        <v>10504</v>
      </c>
      <c r="E971" s="897"/>
      <c r="F971" s="904" t="s">
        <v>5208</v>
      </c>
      <c r="G971" s="1979" t="s">
        <v>5209</v>
      </c>
      <c r="H971" s="949"/>
      <c r="I971" s="899"/>
      <c r="J971" s="899"/>
      <c r="K971" s="899"/>
      <c r="L971" s="900"/>
      <c r="M971" s="901"/>
      <c r="N971" s="830">
        <v>0</v>
      </c>
      <c r="O971" s="830">
        <v>0</v>
      </c>
      <c r="P971" s="830">
        <v>0</v>
      </c>
      <c r="Q971" s="830">
        <v>0</v>
      </c>
      <c r="R971" s="2008"/>
      <c r="S971" s="1112"/>
      <c r="T971" s="1112"/>
      <c r="U971" s="895"/>
      <c r="V971" s="1862"/>
      <c r="W971" s="830">
        <v>0</v>
      </c>
      <c r="X971" s="830">
        <v>0</v>
      </c>
      <c r="Y971" s="902"/>
      <c r="Z971" s="902"/>
      <c r="AA971" s="902"/>
      <c r="AB971" s="903"/>
      <c r="AC971" s="2010">
        <v>44904</v>
      </c>
      <c r="AD971" s="1112"/>
      <c r="AE971" s="904"/>
      <c r="AF971" s="1973" t="s">
        <v>5138</v>
      </c>
      <c r="AG971" s="1261" t="str">
        <f t="shared" ca="1" si="6"/>
        <v/>
      </c>
    </row>
    <row r="972" spans="1:33" ht="15" customHeight="1" x14ac:dyDescent="0.25">
      <c r="A972" s="2028" t="s">
        <v>5133</v>
      </c>
      <c r="B972" s="895">
        <v>59401</v>
      </c>
      <c r="C972" s="2041">
        <v>35335</v>
      </c>
      <c r="D972" s="895">
        <v>10505</v>
      </c>
      <c r="E972" s="897"/>
      <c r="F972" s="904" t="s">
        <v>5210</v>
      </c>
      <c r="G972" s="1979" t="s">
        <v>5211</v>
      </c>
      <c r="H972" s="949"/>
      <c r="I972" s="899"/>
      <c r="J972" s="899"/>
      <c r="K972" s="899"/>
      <c r="L972" s="900"/>
      <c r="M972" s="901"/>
      <c r="N972" s="830">
        <v>0</v>
      </c>
      <c r="O972" s="830">
        <v>0</v>
      </c>
      <c r="P972" s="830">
        <v>0</v>
      </c>
      <c r="Q972" s="830">
        <v>0</v>
      </c>
      <c r="R972" s="2008"/>
      <c r="S972" s="1112"/>
      <c r="T972" s="1112"/>
      <c r="U972" s="895"/>
      <c r="V972" s="1862"/>
      <c r="W972" s="830">
        <v>0</v>
      </c>
      <c r="X972" s="830">
        <v>0</v>
      </c>
      <c r="Y972" s="902"/>
      <c r="Z972" s="902"/>
      <c r="AA972" s="902"/>
      <c r="AB972" s="903"/>
      <c r="AC972" s="2010">
        <v>44904</v>
      </c>
      <c r="AD972" s="1112"/>
      <c r="AE972" s="904"/>
      <c r="AF972" s="1973" t="s">
        <v>5138</v>
      </c>
      <c r="AG972" s="1261" t="str">
        <f t="shared" ca="1" si="6"/>
        <v/>
      </c>
    </row>
    <row r="973" spans="1:33" ht="15" customHeight="1" x14ac:dyDescent="0.25">
      <c r="A973" s="2028" t="s">
        <v>5133</v>
      </c>
      <c r="B973" s="895">
        <v>59401</v>
      </c>
      <c r="C973" s="2041">
        <v>35336</v>
      </c>
      <c r="D973" s="895">
        <v>10506</v>
      </c>
      <c r="E973" s="897"/>
      <c r="F973" s="904" t="s">
        <v>5212</v>
      </c>
      <c r="G973" s="1979" t="s">
        <v>5213</v>
      </c>
      <c r="H973" s="949"/>
      <c r="I973" s="899"/>
      <c r="J973" s="899"/>
      <c r="K973" s="899"/>
      <c r="L973" s="900"/>
      <c r="M973" s="901"/>
      <c r="N973" s="830">
        <v>0</v>
      </c>
      <c r="O973" s="830">
        <v>0</v>
      </c>
      <c r="P973" s="830">
        <v>0</v>
      </c>
      <c r="Q973" s="830">
        <v>0</v>
      </c>
      <c r="R973" s="2008"/>
      <c r="S973" s="1112"/>
      <c r="T973" s="1112"/>
      <c r="U973" s="895"/>
      <c r="V973" s="1862"/>
      <c r="W973" s="830">
        <v>0</v>
      </c>
      <c r="X973" s="830">
        <v>0</v>
      </c>
      <c r="Y973" s="902"/>
      <c r="Z973" s="902"/>
      <c r="AA973" s="902"/>
      <c r="AB973" s="903"/>
      <c r="AC973" s="2010">
        <v>44904</v>
      </c>
      <c r="AD973" s="1112"/>
      <c r="AE973" s="904"/>
      <c r="AF973" s="1973" t="s">
        <v>5138</v>
      </c>
      <c r="AG973" s="1261" t="str">
        <f t="shared" ca="1" si="6"/>
        <v/>
      </c>
    </row>
    <row r="974" spans="1:33" ht="15" customHeight="1" x14ac:dyDescent="0.25">
      <c r="A974" s="2028" t="s">
        <v>5133</v>
      </c>
      <c r="B974" s="895">
        <v>59401</v>
      </c>
      <c r="C974" s="2041">
        <v>35337</v>
      </c>
      <c r="D974" s="895">
        <v>10507</v>
      </c>
      <c r="E974" s="897"/>
      <c r="F974" s="904" t="s">
        <v>5214</v>
      </c>
      <c r="G974" s="1979" t="s">
        <v>5215</v>
      </c>
      <c r="H974" s="949"/>
      <c r="I974" s="899"/>
      <c r="J974" s="899"/>
      <c r="K974" s="899"/>
      <c r="L974" s="900"/>
      <c r="M974" s="901"/>
      <c r="N974" s="830">
        <v>0</v>
      </c>
      <c r="O974" s="830">
        <v>0</v>
      </c>
      <c r="P974" s="830">
        <v>0</v>
      </c>
      <c r="Q974" s="830">
        <v>0</v>
      </c>
      <c r="R974" s="2008"/>
      <c r="S974" s="1112"/>
      <c r="T974" s="1112"/>
      <c r="U974" s="895"/>
      <c r="V974" s="1862"/>
      <c r="W974" s="830">
        <v>0</v>
      </c>
      <c r="X974" s="830">
        <v>0</v>
      </c>
      <c r="Y974" s="902"/>
      <c r="Z974" s="902"/>
      <c r="AA974" s="902"/>
      <c r="AB974" s="903"/>
      <c r="AC974" s="2010">
        <v>44904</v>
      </c>
      <c r="AD974" s="1112"/>
      <c r="AE974" s="904"/>
      <c r="AF974" s="1973" t="s">
        <v>5138</v>
      </c>
      <c r="AG974" s="1261" t="str">
        <f t="shared" ca="1" si="6"/>
        <v/>
      </c>
    </row>
    <row r="975" spans="1:33" ht="15" customHeight="1" x14ac:dyDescent="0.25">
      <c r="A975" s="2028" t="s">
        <v>5133</v>
      </c>
      <c r="B975" s="895">
        <v>59401</v>
      </c>
      <c r="C975" s="2041">
        <v>35338</v>
      </c>
      <c r="D975" s="895">
        <v>10508</v>
      </c>
      <c r="E975" s="897"/>
      <c r="F975" s="904" t="s">
        <v>5216</v>
      </c>
      <c r="G975" s="1979" t="s">
        <v>5217</v>
      </c>
      <c r="H975" s="949"/>
      <c r="I975" s="899"/>
      <c r="J975" s="899"/>
      <c r="K975" s="899"/>
      <c r="L975" s="900"/>
      <c r="M975" s="901"/>
      <c r="N975" s="830">
        <v>0</v>
      </c>
      <c r="O975" s="830">
        <v>0</v>
      </c>
      <c r="P975" s="830">
        <v>0</v>
      </c>
      <c r="Q975" s="830">
        <v>0</v>
      </c>
      <c r="R975" s="2008"/>
      <c r="S975" s="1112"/>
      <c r="T975" s="1112"/>
      <c r="U975" s="895"/>
      <c r="V975" s="1862"/>
      <c r="W975" s="830">
        <v>0</v>
      </c>
      <c r="X975" s="830">
        <v>0</v>
      </c>
      <c r="Y975" s="902"/>
      <c r="Z975" s="902"/>
      <c r="AA975" s="902"/>
      <c r="AB975" s="903"/>
      <c r="AC975" s="2010">
        <v>44904</v>
      </c>
      <c r="AD975" s="1112"/>
      <c r="AE975" s="904"/>
      <c r="AF975" s="1973" t="s">
        <v>5138</v>
      </c>
      <c r="AG975" s="1261" t="str">
        <f t="shared" ca="1" si="6"/>
        <v/>
      </c>
    </row>
    <row r="976" spans="1:33" ht="15" customHeight="1" x14ac:dyDescent="0.25">
      <c r="A976" s="2028" t="s">
        <v>5133</v>
      </c>
      <c r="B976" s="895">
        <v>59401</v>
      </c>
      <c r="C976" s="2041">
        <v>35339</v>
      </c>
      <c r="D976" s="895">
        <v>10509</v>
      </c>
      <c r="E976" s="897"/>
      <c r="F976" s="904" t="s">
        <v>5218</v>
      </c>
      <c r="G976" s="1979" t="s">
        <v>5219</v>
      </c>
      <c r="H976" s="949"/>
      <c r="I976" s="899"/>
      <c r="J976" s="899"/>
      <c r="K976" s="899"/>
      <c r="L976" s="900"/>
      <c r="M976" s="901"/>
      <c r="N976" s="830">
        <v>0</v>
      </c>
      <c r="O976" s="830">
        <v>0</v>
      </c>
      <c r="P976" s="830">
        <v>0</v>
      </c>
      <c r="Q976" s="830">
        <v>0</v>
      </c>
      <c r="R976" s="2008"/>
      <c r="S976" s="1112"/>
      <c r="T976" s="1112"/>
      <c r="U976" s="895"/>
      <c r="V976" s="1862"/>
      <c r="W976" s="830">
        <v>0</v>
      </c>
      <c r="X976" s="830">
        <v>0</v>
      </c>
      <c r="Y976" s="902"/>
      <c r="Z976" s="902"/>
      <c r="AA976" s="902"/>
      <c r="AB976" s="903"/>
      <c r="AC976" s="2010">
        <v>44904</v>
      </c>
      <c r="AD976" s="1112"/>
      <c r="AE976" s="904"/>
      <c r="AF976" s="1973" t="s">
        <v>5138</v>
      </c>
      <c r="AG976" s="1261" t="str">
        <f t="shared" ca="1" si="6"/>
        <v/>
      </c>
    </row>
    <row r="977" spans="1:33" ht="15" customHeight="1" x14ac:dyDescent="0.25">
      <c r="A977" s="2028" t="s">
        <v>5133</v>
      </c>
      <c r="B977" s="895">
        <v>59401</v>
      </c>
      <c r="C977" s="2041">
        <v>35340</v>
      </c>
      <c r="D977" s="895">
        <v>10510</v>
      </c>
      <c r="E977" s="897"/>
      <c r="F977" s="904" t="s">
        <v>5220</v>
      </c>
      <c r="G977" s="1979" t="s">
        <v>5221</v>
      </c>
      <c r="H977" s="949"/>
      <c r="I977" s="899"/>
      <c r="J977" s="899"/>
      <c r="K977" s="899"/>
      <c r="L977" s="900"/>
      <c r="M977" s="901"/>
      <c r="N977" s="830">
        <v>0</v>
      </c>
      <c r="O977" s="830">
        <v>0</v>
      </c>
      <c r="P977" s="830">
        <v>0</v>
      </c>
      <c r="Q977" s="830">
        <v>0</v>
      </c>
      <c r="R977" s="2008"/>
      <c r="S977" s="1112"/>
      <c r="T977" s="1112"/>
      <c r="U977" s="895"/>
      <c r="V977" s="1862"/>
      <c r="W977" s="830">
        <v>0</v>
      </c>
      <c r="X977" s="830">
        <v>0</v>
      </c>
      <c r="Y977" s="902"/>
      <c r="Z977" s="902"/>
      <c r="AA977" s="902"/>
      <c r="AB977" s="903"/>
      <c r="AC977" s="2010">
        <v>44904</v>
      </c>
      <c r="AD977" s="1112"/>
      <c r="AE977" s="904"/>
      <c r="AF977" s="1973" t="s">
        <v>5138</v>
      </c>
      <c r="AG977" s="1261" t="str">
        <f t="shared" ca="1" si="6"/>
        <v/>
      </c>
    </row>
    <row r="978" spans="1:33" ht="28.5" x14ac:dyDescent="0.25">
      <c r="A978" s="2028" t="s">
        <v>5133</v>
      </c>
      <c r="B978" s="895">
        <v>59401</v>
      </c>
      <c r="C978" s="2041">
        <v>35341</v>
      </c>
      <c r="D978" s="895">
        <v>10511</v>
      </c>
      <c r="E978" s="897"/>
      <c r="F978" s="904" t="s">
        <v>5222</v>
      </c>
      <c r="G978" s="1979" t="s">
        <v>5203</v>
      </c>
      <c r="H978" s="949"/>
      <c r="I978" s="899"/>
      <c r="J978" s="899"/>
      <c r="K978" s="899"/>
      <c r="L978" s="900"/>
      <c r="M978" s="901"/>
      <c r="N978" s="830">
        <v>0</v>
      </c>
      <c r="O978" s="830">
        <v>0</v>
      </c>
      <c r="P978" s="830">
        <v>0</v>
      </c>
      <c r="Q978" s="830">
        <v>0</v>
      </c>
      <c r="R978" s="2008"/>
      <c r="S978" s="1112"/>
      <c r="T978" s="1112"/>
      <c r="U978" s="895"/>
      <c r="V978" s="1862"/>
      <c r="W978" s="830">
        <v>0</v>
      </c>
      <c r="X978" s="830">
        <v>0</v>
      </c>
      <c r="Y978" s="902"/>
      <c r="Z978" s="902"/>
      <c r="AA978" s="902"/>
      <c r="AB978" s="903"/>
      <c r="AC978" s="2010">
        <v>44904</v>
      </c>
      <c r="AD978" s="1112"/>
      <c r="AE978" s="904"/>
      <c r="AF978" s="1973" t="s">
        <v>5138</v>
      </c>
      <c r="AG978" s="1261" t="str">
        <f t="shared" ca="1" si="6"/>
        <v/>
      </c>
    </row>
    <row r="979" spans="1:33" ht="15" customHeight="1" x14ac:dyDescent="0.25">
      <c r="A979" s="2028" t="s">
        <v>5133</v>
      </c>
      <c r="B979" s="895">
        <v>59401</v>
      </c>
      <c r="C979" s="2041">
        <v>35342</v>
      </c>
      <c r="D979" s="895">
        <v>10512</v>
      </c>
      <c r="E979" s="897"/>
      <c r="F979" s="904" t="s">
        <v>5223</v>
      </c>
      <c r="G979" s="1979" t="s">
        <v>5224</v>
      </c>
      <c r="H979" s="949"/>
      <c r="I979" s="899"/>
      <c r="J979" s="899"/>
      <c r="K979" s="899"/>
      <c r="L979" s="900"/>
      <c r="M979" s="901"/>
      <c r="N979" s="830">
        <v>0</v>
      </c>
      <c r="O979" s="830">
        <v>0</v>
      </c>
      <c r="P979" s="830">
        <v>0</v>
      </c>
      <c r="Q979" s="830">
        <v>0</v>
      </c>
      <c r="R979" s="2008"/>
      <c r="S979" s="1112"/>
      <c r="T979" s="1112"/>
      <c r="U979" s="895"/>
      <c r="V979" s="1862"/>
      <c r="W979" s="830">
        <v>0</v>
      </c>
      <c r="X979" s="830">
        <v>0</v>
      </c>
      <c r="Y979" s="902"/>
      <c r="Z979" s="902"/>
      <c r="AA979" s="902"/>
      <c r="AB979" s="903"/>
      <c r="AC979" s="2010">
        <v>44904</v>
      </c>
      <c r="AD979" s="1112"/>
      <c r="AE979" s="904"/>
      <c r="AF979" s="1973" t="s">
        <v>5138</v>
      </c>
      <c r="AG979" s="1261" t="str">
        <f t="shared" ca="1" si="6"/>
        <v/>
      </c>
    </row>
    <row r="980" spans="1:33" ht="15" customHeight="1" x14ac:dyDescent="0.25">
      <c r="A980" s="2028" t="s">
        <v>5133</v>
      </c>
      <c r="B980" s="895">
        <v>59401</v>
      </c>
      <c r="C980" s="2041">
        <v>35343</v>
      </c>
      <c r="D980" s="895">
        <v>10601</v>
      </c>
      <c r="E980" s="897"/>
      <c r="F980" s="904" t="s">
        <v>5225</v>
      </c>
      <c r="G980" s="1979" t="s">
        <v>5226</v>
      </c>
      <c r="H980" s="949"/>
      <c r="I980" s="899"/>
      <c r="J980" s="899"/>
      <c r="K980" s="899"/>
      <c r="L980" s="900"/>
      <c r="M980" s="901"/>
      <c r="N980" s="830">
        <v>0</v>
      </c>
      <c r="O980" s="830">
        <v>0</v>
      </c>
      <c r="P980" s="830">
        <v>0</v>
      </c>
      <c r="Q980" s="830">
        <v>0</v>
      </c>
      <c r="R980" s="2008"/>
      <c r="S980" s="1112"/>
      <c r="T980" s="1112"/>
      <c r="U980" s="895"/>
      <c r="V980" s="1862"/>
      <c r="W980" s="830">
        <v>0</v>
      </c>
      <c r="X980" s="830">
        <v>0</v>
      </c>
      <c r="Y980" s="902"/>
      <c r="Z980" s="902"/>
      <c r="AA980" s="902"/>
      <c r="AB980" s="903"/>
      <c r="AC980" s="2010">
        <v>44904</v>
      </c>
      <c r="AD980" s="1112"/>
      <c r="AE980" s="904"/>
      <c r="AF980" s="1973" t="s">
        <v>5138</v>
      </c>
      <c r="AG980" s="1261" t="str">
        <f t="shared" ca="1" si="6"/>
        <v/>
      </c>
    </row>
    <row r="981" spans="1:33" ht="15" customHeight="1" x14ac:dyDescent="0.25">
      <c r="A981" s="2028" t="s">
        <v>5133</v>
      </c>
      <c r="B981" s="895">
        <v>59401</v>
      </c>
      <c r="C981" s="2041">
        <v>35344</v>
      </c>
      <c r="D981" s="895">
        <v>10602</v>
      </c>
      <c r="E981" s="897"/>
      <c r="F981" s="904" t="s">
        <v>5227</v>
      </c>
      <c r="G981" s="1979" t="s">
        <v>5228</v>
      </c>
      <c r="H981" s="949"/>
      <c r="I981" s="899"/>
      <c r="J981" s="899"/>
      <c r="K981" s="899"/>
      <c r="L981" s="900"/>
      <c r="M981" s="901"/>
      <c r="N981" s="830">
        <v>0</v>
      </c>
      <c r="O981" s="830">
        <v>0</v>
      </c>
      <c r="P981" s="830">
        <v>0</v>
      </c>
      <c r="Q981" s="830">
        <v>0</v>
      </c>
      <c r="R981" s="2008"/>
      <c r="S981" s="1112"/>
      <c r="T981" s="1112"/>
      <c r="U981" s="895"/>
      <c r="V981" s="1862"/>
      <c r="W981" s="830">
        <v>0</v>
      </c>
      <c r="X981" s="830">
        <v>0</v>
      </c>
      <c r="Y981" s="902"/>
      <c r="Z981" s="902"/>
      <c r="AA981" s="902"/>
      <c r="AB981" s="903"/>
      <c r="AC981" s="2010">
        <v>44904</v>
      </c>
      <c r="AD981" s="1112"/>
      <c r="AE981" s="904"/>
      <c r="AF981" s="1973" t="s">
        <v>5138</v>
      </c>
      <c r="AG981" s="1261" t="str">
        <f t="shared" ca="1" si="6"/>
        <v/>
      </c>
    </row>
    <row r="982" spans="1:33" ht="15" customHeight="1" x14ac:dyDescent="0.25">
      <c r="A982" s="2028" t="s">
        <v>5133</v>
      </c>
      <c r="B982" s="895">
        <v>59401</v>
      </c>
      <c r="C982" s="2041">
        <v>35345</v>
      </c>
      <c r="D982" s="895">
        <v>10603</v>
      </c>
      <c r="E982" s="897"/>
      <c r="F982" s="904" t="s">
        <v>5229</v>
      </c>
      <c r="G982" s="1979" t="s">
        <v>5230</v>
      </c>
      <c r="H982" s="949"/>
      <c r="I982" s="899"/>
      <c r="J982" s="899"/>
      <c r="K982" s="899"/>
      <c r="L982" s="900"/>
      <c r="M982" s="901"/>
      <c r="N982" s="830">
        <v>0</v>
      </c>
      <c r="O982" s="830">
        <v>0</v>
      </c>
      <c r="P982" s="830">
        <v>0</v>
      </c>
      <c r="Q982" s="830">
        <v>0</v>
      </c>
      <c r="R982" s="2008"/>
      <c r="S982" s="1112"/>
      <c r="T982" s="1112"/>
      <c r="U982" s="895"/>
      <c r="V982" s="1862"/>
      <c r="W982" s="830">
        <v>0</v>
      </c>
      <c r="X982" s="830">
        <v>0</v>
      </c>
      <c r="Y982" s="902"/>
      <c r="Z982" s="902"/>
      <c r="AA982" s="902"/>
      <c r="AB982" s="903"/>
      <c r="AC982" s="2010">
        <v>44904</v>
      </c>
      <c r="AD982" s="1112"/>
      <c r="AE982" s="904"/>
      <c r="AF982" s="1973" t="s">
        <v>5138</v>
      </c>
      <c r="AG982" s="1261" t="str">
        <f t="shared" ca="1" si="6"/>
        <v/>
      </c>
    </row>
    <row r="983" spans="1:33" ht="15" customHeight="1" x14ac:dyDescent="0.25">
      <c r="A983" s="2028" t="s">
        <v>5133</v>
      </c>
      <c r="B983" s="895">
        <v>59401</v>
      </c>
      <c r="C983" s="2041">
        <v>35346</v>
      </c>
      <c r="D983" s="895">
        <v>10604</v>
      </c>
      <c r="E983" s="897"/>
      <c r="F983" s="904" t="s">
        <v>5231</v>
      </c>
      <c r="G983" s="1979" t="s">
        <v>5232</v>
      </c>
      <c r="H983" s="949"/>
      <c r="I983" s="899"/>
      <c r="J983" s="899"/>
      <c r="K983" s="899"/>
      <c r="L983" s="900"/>
      <c r="M983" s="901"/>
      <c r="N983" s="830">
        <v>0</v>
      </c>
      <c r="O983" s="830">
        <v>0</v>
      </c>
      <c r="P983" s="830">
        <v>0</v>
      </c>
      <c r="Q983" s="830">
        <v>0</v>
      </c>
      <c r="R983" s="2008"/>
      <c r="S983" s="1112"/>
      <c r="T983" s="1112"/>
      <c r="U983" s="895"/>
      <c r="V983" s="1862"/>
      <c r="W983" s="830">
        <v>0</v>
      </c>
      <c r="X983" s="830">
        <v>0</v>
      </c>
      <c r="Y983" s="902"/>
      <c r="Z983" s="902"/>
      <c r="AA983" s="902"/>
      <c r="AB983" s="903"/>
      <c r="AC983" s="2010">
        <v>44904</v>
      </c>
      <c r="AD983" s="1112"/>
      <c r="AE983" s="904"/>
      <c r="AF983" s="1973" t="s">
        <v>5138</v>
      </c>
      <c r="AG983" s="1261" t="str">
        <f t="shared" ca="1" si="6"/>
        <v/>
      </c>
    </row>
    <row r="984" spans="1:33" ht="15" customHeight="1" x14ac:dyDescent="0.25">
      <c r="A984" s="2028" t="s">
        <v>5133</v>
      </c>
      <c r="B984" s="895">
        <v>59401</v>
      </c>
      <c r="C984" s="2041">
        <v>35347</v>
      </c>
      <c r="D984" s="895">
        <v>10701</v>
      </c>
      <c r="E984" s="897"/>
      <c r="F984" s="904" t="s">
        <v>5233</v>
      </c>
      <c r="G984" s="1979" t="s">
        <v>5234</v>
      </c>
      <c r="H984" s="949"/>
      <c r="I984" s="899"/>
      <c r="J984" s="899"/>
      <c r="K984" s="899"/>
      <c r="L984" s="900"/>
      <c r="M984" s="901"/>
      <c r="N984" s="830">
        <v>0</v>
      </c>
      <c r="O984" s="830">
        <v>0</v>
      </c>
      <c r="P984" s="830">
        <v>0</v>
      </c>
      <c r="Q984" s="830">
        <v>0</v>
      </c>
      <c r="R984" s="2008"/>
      <c r="S984" s="1112"/>
      <c r="T984" s="1112"/>
      <c r="U984" s="895"/>
      <c r="V984" s="1862"/>
      <c r="W984" s="830">
        <v>0</v>
      </c>
      <c r="X984" s="830">
        <v>0</v>
      </c>
      <c r="Y984" s="902"/>
      <c r="Z984" s="902"/>
      <c r="AA984" s="902"/>
      <c r="AB984" s="903"/>
      <c r="AC984" s="2010">
        <v>44904</v>
      </c>
      <c r="AD984" s="1112"/>
      <c r="AE984" s="904"/>
      <c r="AF984" s="1973" t="s">
        <v>5138</v>
      </c>
      <c r="AG984" s="1261" t="str">
        <f t="shared" ca="1" si="6"/>
        <v/>
      </c>
    </row>
    <row r="985" spans="1:33" ht="15" customHeight="1" x14ac:dyDescent="0.25">
      <c r="A985" s="2028" t="s">
        <v>5133</v>
      </c>
      <c r="B985" s="895">
        <v>59401</v>
      </c>
      <c r="C985" s="2041">
        <v>35348</v>
      </c>
      <c r="D985" s="895">
        <v>10702</v>
      </c>
      <c r="E985" s="897"/>
      <c r="F985" s="904" t="s">
        <v>5235</v>
      </c>
      <c r="G985" s="1979" t="s">
        <v>5236</v>
      </c>
      <c r="H985" s="949"/>
      <c r="I985" s="899"/>
      <c r="J985" s="899"/>
      <c r="K985" s="899"/>
      <c r="L985" s="900"/>
      <c r="M985" s="901"/>
      <c r="N985" s="830">
        <v>0</v>
      </c>
      <c r="O985" s="830">
        <v>0</v>
      </c>
      <c r="P985" s="830">
        <v>0</v>
      </c>
      <c r="Q985" s="830">
        <v>0</v>
      </c>
      <c r="R985" s="2008"/>
      <c r="S985" s="1112"/>
      <c r="T985" s="1112"/>
      <c r="U985" s="895"/>
      <c r="V985" s="1862"/>
      <c r="W985" s="830">
        <v>0</v>
      </c>
      <c r="X985" s="830">
        <v>0</v>
      </c>
      <c r="Y985" s="902"/>
      <c r="Z985" s="902"/>
      <c r="AA985" s="902"/>
      <c r="AB985" s="903"/>
      <c r="AC985" s="2010">
        <v>44904</v>
      </c>
      <c r="AD985" s="1112"/>
      <c r="AE985" s="904"/>
      <c r="AF985" s="1973" t="s">
        <v>5138</v>
      </c>
      <c r="AG985" s="1261" t="str">
        <f t="shared" ca="1" si="6"/>
        <v/>
      </c>
    </row>
    <row r="986" spans="1:33" ht="15" customHeight="1" x14ac:dyDescent="0.25">
      <c r="A986" s="2028" t="s">
        <v>5133</v>
      </c>
      <c r="B986" s="895">
        <v>59401</v>
      </c>
      <c r="C986" s="2041">
        <v>35349</v>
      </c>
      <c r="D986" s="895">
        <v>10703</v>
      </c>
      <c r="E986" s="897"/>
      <c r="F986" s="904" t="s">
        <v>5237</v>
      </c>
      <c r="G986" s="1979" t="s">
        <v>5238</v>
      </c>
      <c r="H986" s="949"/>
      <c r="I986" s="899"/>
      <c r="J986" s="899"/>
      <c r="K986" s="899"/>
      <c r="L986" s="900"/>
      <c r="M986" s="901"/>
      <c r="N986" s="830">
        <v>0</v>
      </c>
      <c r="O986" s="830">
        <v>0</v>
      </c>
      <c r="P986" s="830">
        <v>0</v>
      </c>
      <c r="Q986" s="830">
        <v>0</v>
      </c>
      <c r="R986" s="2008"/>
      <c r="S986" s="1112"/>
      <c r="T986" s="1112"/>
      <c r="U986" s="895"/>
      <c r="V986" s="1862"/>
      <c r="W986" s="830">
        <v>0</v>
      </c>
      <c r="X986" s="830">
        <v>0</v>
      </c>
      <c r="Y986" s="902"/>
      <c r="Z986" s="902"/>
      <c r="AA986" s="902"/>
      <c r="AB986" s="903"/>
      <c r="AC986" s="2010">
        <v>44904</v>
      </c>
      <c r="AD986" s="1112"/>
      <c r="AE986" s="904"/>
      <c r="AF986" s="1973" t="s">
        <v>5138</v>
      </c>
      <c r="AG986" s="1261" t="str">
        <f t="shared" ca="1" si="6"/>
        <v/>
      </c>
    </row>
    <row r="987" spans="1:33" ht="15" customHeight="1" x14ac:dyDescent="0.25">
      <c r="A987" s="2028" t="s">
        <v>5133</v>
      </c>
      <c r="B987" s="895">
        <v>59401</v>
      </c>
      <c r="C987" s="2041">
        <v>35351</v>
      </c>
      <c r="D987" s="895">
        <v>10705</v>
      </c>
      <c r="E987" s="897"/>
      <c r="F987" s="904" t="s">
        <v>5239</v>
      </c>
      <c r="G987" s="1979" t="s">
        <v>5240</v>
      </c>
      <c r="H987" s="949"/>
      <c r="I987" s="899"/>
      <c r="J987" s="899"/>
      <c r="K987" s="899"/>
      <c r="L987" s="900"/>
      <c r="M987" s="901"/>
      <c r="N987" s="830">
        <v>0</v>
      </c>
      <c r="O987" s="830">
        <v>0</v>
      </c>
      <c r="P987" s="830">
        <v>0</v>
      </c>
      <c r="Q987" s="830">
        <v>0</v>
      </c>
      <c r="R987" s="2008"/>
      <c r="S987" s="1112"/>
      <c r="T987" s="1112"/>
      <c r="U987" s="895"/>
      <c r="V987" s="1862"/>
      <c r="W987" s="830">
        <v>0</v>
      </c>
      <c r="X987" s="830">
        <v>0</v>
      </c>
      <c r="Y987" s="902"/>
      <c r="Z987" s="902"/>
      <c r="AA987" s="902"/>
      <c r="AB987" s="903"/>
      <c r="AC987" s="2010">
        <v>44904</v>
      </c>
      <c r="AD987" s="1112"/>
      <c r="AE987" s="904"/>
      <c r="AF987" s="1973" t="s">
        <v>5138</v>
      </c>
      <c r="AG987" s="1261" t="str">
        <f t="shared" ca="1" si="6"/>
        <v/>
      </c>
    </row>
    <row r="988" spans="1:33" ht="15" customHeight="1" x14ac:dyDescent="0.25">
      <c r="A988" s="2028" t="s">
        <v>5133</v>
      </c>
      <c r="B988" s="895">
        <v>59401</v>
      </c>
      <c r="C988" s="2041">
        <v>35352</v>
      </c>
      <c r="D988" s="895">
        <v>10706</v>
      </c>
      <c r="E988" s="897"/>
      <c r="F988" s="904" t="s">
        <v>5241</v>
      </c>
      <c r="G988" s="1979" t="s">
        <v>5242</v>
      </c>
      <c r="H988" s="949"/>
      <c r="I988" s="899"/>
      <c r="J988" s="899"/>
      <c r="K988" s="899"/>
      <c r="L988" s="900"/>
      <c r="M988" s="901"/>
      <c r="N988" s="830">
        <v>0</v>
      </c>
      <c r="O988" s="830">
        <v>0</v>
      </c>
      <c r="P988" s="830">
        <v>0</v>
      </c>
      <c r="Q988" s="830">
        <v>0</v>
      </c>
      <c r="R988" s="2008"/>
      <c r="S988" s="1112"/>
      <c r="T988" s="1112"/>
      <c r="U988" s="895"/>
      <c r="V988" s="1862"/>
      <c r="W988" s="830">
        <v>0</v>
      </c>
      <c r="X988" s="830">
        <v>0</v>
      </c>
      <c r="Y988" s="902"/>
      <c r="Z988" s="902"/>
      <c r="AA988" s="902"/>
      <c r="AB988" s="903"/>
      <c r="AC988" s="2010">
        <v>44904</v>
      </c>
      <c r="AD988" s="1112"/>
      <c r="AE988" s="904"/>
      <c r="AF988" s="1973" t="s">
        <v>5138</v>
      </c>
      <c r="AG988" s="1261" t="str">
        <f t="shared" ca="1" si="6"/>
        <v/>
      </c>
    </row>
    <row r="989" spans="1:33" ht="15" customHeight="1" x14ac:dyDescent="0.25">
      <c r="A989" s="2028" t="s">
        <v>5133</v>
      </c>
      <c r="B989" s="895">
        <v>59401</v>
      </c>
      <c r="C989" s="2041">
        <v>35353</v>
      </c>
      <c r="D989" s="895">
        <v>10707</v>
      </c>
      <c r="E989" s="897"/>
      <c r="F989" s="904" t="s">
        <v>5243</v>
      </c>
      <c r="G989" s="1979" t="s">
        <v>5244</v>
      </c>
      <c r="H989" s="949"/>
      <c r="I989" s="899"/>
      <c r="J989" s="899"/>
      <c r="K989" s="899"/>
      <c r="L989" s="900"/>
      <c r="M989" s="901"/>
      <c r="N989" s="830">
        <v>0</v>
      </c>
      <c r="O989" s="830">
        <v>0</v>
      </c>
      <c r="P989" s="830">
        <v>0</v>
      </c>
      <c r="Q989" s="830">
        <v>0</v>
      </c>
      <c r="R989" s="2008"/>
      <c r="S989" s="1112"/>
      <c r="T989" s="1112"/>
      <c r="U989" s="895"/>
      <c r="V989" s="1862"/>
      <c r="W989" s="830">
        <v>0</v>
      </c>
      <c r="X989" s="830">
        <v>0</v>
      </c>
      <c r="Y989" s="902"/>
      <c r="Z989" s="902"/>
      <c r="AA989" s="902"/>
      <c r="AB989" s="903"/>
      <c r="AC989" s="2010">
        <v>44904</v>
      </c>
      <c r="AD989" s="1112"/>
      <c r="AE989" s="904"/>
      <c r="AF989" s="1973" t="s">
        <v>5138</v>
      </c>
      <c r="AG989" s="1261" t="str">
        <f t="shared" ca="1" si="6"/>
        <v/>
      </c>
    </row>
    <row r="990" spans="1:33" ht="15" customHeight="1" x14ac:dyDescent="0.25">
      <c r="A990" s="2028" t="s">
        <v>5133</v>
      </c>
      <c r="B990" s="895">
        <v>59401</v>
      </c>
      <c r="C990" s="2041">
        <v>35354</v>
      </c>
      <c r="D990" s="895">
        <v>10708</v>
      </c>
      <c r="E990" s="897"/>
      <c r="F990" s="904" t="s">
        <v>5245</v>
      </c>
      <c r="G990" s="1979" t="s">
        <v>5246</v>
      </c>
      <c r="H990" s="949"/>
      <c r="I990" s="899"/>
      <c r="J990" s="899"/>
      <c r="K990" s="899"/>
      <c r="L990" s="900"/>
      <c r="M990" s="901"/>
      <c r="N990" s="830">
        <v>0</v>
      </c>
      <c r="O990" s="830">
        <v>0</v>
      </c>
      <c r="P990" s="830">
        <v>0</v>
      </c>
      <c r="Q990" s="830">
        <v>0</v>
      </c>
      <c r="R990" s="2008"/>
      <c r="S990" s="1112"/>
      <c r="T990" s="1112"/>
      <c r="U990" s="895"/>
      <c r="V990" s="1862"/>
      <c r="W990" s="830">
        <v>0</v>
      </c>
      <c r="X990" s="830">
        <v>0</v>
      </c>
      <c r="Y990" s="902"/>
      <c r="Z990" s="902"/>
      <c r="AA990" s="902"/>
      <c r="AB990" s="903"/>
      <c r="AC990" s="2010">
        <v>44904</v>
      </c>
      <c r="AD990" s="1112"/>
      <c r="AE990" s="904"/>
      <c r="AF990" s="1973" t="s">
        <v>5138</v>
      </c>
      <c r="AG990" s="1261" t="str">
        <f t="shared" ca="1" si="6"/>
        <v/>
      </c>
    </row>
    <row r="991" spans="1:33" ht="15" customHeight="1" x14ac:dyDescent="0.25">
      <c r="A991" s="2028" t="s">
        <v>5133</v>
      </c>
      <c r="B991" s="895">
        <v>59401</v>
      </c>
      <c r="C991" s="2041">
        <v>35355</v>
      </c>
      <c r="D991" s="895">
        <v>10709</v>
      </c>
      <c r="E991" s="897"/>
      <c r="F991" s="904" t="s">
        <v>5247</v>
      </c>
      <c r="G991" s="1979" t="s">
        <v>5248</v>
      </c>
      <c r="H991" s="949"/>
      <c r="I991" s="899"/>
      <c r="J991" s="899"/>
      <c r="K991" s="899"/>
      <c r="L991" s="900"/>
      <c r="M991" s="901"/>
      <c r="N991" s="830">
        <v>0</v>
      </c>
      <c r="O991" s="830">
        <v>0</v>
      </c>
      <c r="P991" s="830">
        <v>0</v>
      </c>
      <c r="Q991" s="830">
        <v>0</v>
      </c>
      <c r="R991" s="2008"/>
      <c r="S991" s="1112"/>
      <c r="T991" s="1112"/>
      <c r="U991" s="895"/>
      <c r="V991" s="1862"/>
      <c r="W991" s="830">
        <v>0</v>
      </c>
      <c r="X991" s="830">
        <v>0</v>
      </c>
      <c r="Y991" s="902"/>
      <c r="Z991" s="902"/>
      <c r="AA991" s="902"/>
      <c r="AB991" s="903"/>
      <c r="AC991" s="2010">
        <v>44904</v>
      </c>
      <c r="AD991" s="1112"/>
      <c r="AE991" s="904"/>
      <c r="AF991" s="1973" t="s">
        <v>5138</v>
      </c>
      <c r="AG991" s="1261" t="str">
        <f t="shared" ca="1" si="6"/>
        <v/>
      </c>
    </row>
    <row r="992" spans="1:33" ht="15" customHeight="1" x14ac:dyDescent="0.25">
      <c r="A992" s="2028" t="s">
        <v>5249</v>
      </c>
      <c r="B992" s="895">
        <v>59402</v>
      </c>
      <c r="C992" s="2041"/>
      <c r="D992" s="895"/>
      <c r="E992" s="897"/>
      <c r="F992" s="904"/>
      <c r="G992" s="929"/>
      <c r="H992" s="949"/>
      <c r="I992" s="899"/>
      <c r="J992" s="899"/>
      <c r="K992" s="899"/>
      <c r="L992" s="900"/>
      <c r="M992" s="901"/>
      <c r="N992" s="910">
        <f>SUM(N940:N991)</f>
        <v>1157</v>
      </c>
      <c r="O992" s="910">
        <f>SUM(O940:O991)</f>
        <v>0</v>
      </c>
      <c r="P992" s="910">
        <f>SUM(P940:P991)</f>
        <v>892</v>
      </c>
      <c r="Q992" s="910">
        <f>SUM(Q940:Q991)</f>
        <v>0</v>
      </c>
      <c r="R992" s="2008"/>
      <c r="S992" s="1112"/>
      <c r="T992" s="1112"/>
      <c r="U992" s="2019" t="s">
        <v>52</v>
      </c>
      <c r="V992" s="1862"/>
      <c r="W992" s="830">
        <f>SUM(W940:W951)</f>
        <v>1282</v>
      </c>
      <c r="X992" s="830">
        <f>SUM(X940:X951)</f>
        <v>0</v>
      </c>
      <c r="Y992" s="902"/>
      <c r="Z992" s="902"/>
      <c r="AA992" s="902"/>
      <c r="AB992" s="903"/>
      <c r="AC992" s="2010"/>
      <c r="AD992" s="1112"/>
      <c r="AE992" s="904"/>
      <c r="AF992" s="1973"/>
      <c r="AG992" s="1261" t="str">
        <f t="shared" ca="1" si="6"/>
        <v/>
      </c>
    </row>
    <row r="993" spans="1:33" ht="15" customHeight="1" x14ac:dyDescent="0.25">
      <c r="A993" s="1889"/>
      <c r="B993" s="895"/>
      <c r="C993" s="2041"/>
      <c r="D993" s="895"/>
      <c r="E993" s="897"/>
      <c r="F993" s="904"/>
      <c r="G993" s="929"/>
      <c r="H993" s="949"/>
      <c r="I993" s="899"/>
      <c r="J993" s="899"/>
      <c r="K993" s="899"/>
      <c r="L993" s="900"/>
      <c r="M993" s="901"/>
      <c r="N993" s="830"/>
      <c r="O993" s="830"/>
      <c r="P993" s="830"/>
      <c r="Q993" s="830"/>
      <c r="R993" s="2008"/>
      <c r="S993" s="1112"/>
      <c r="T993" s="1112"/>
      <c r="U993" s="895"/>
      <c r="V993" s="1862"/>
      <c r="W993" s="830"/>
      <c r="X993" s="830"/>
      <c r="Y993" s="902"/>
      <c r="Z993" s="902"/>
      <c r="AA993" s="902"/>
      <c r="AB993" s="903"/>
      <c r="AC993" s="2010"/>
      <c r="AD993" s="2017"/>
      <c r="AE993" s="904"/>
      <c r="AF993" s="1973"/>
      <c r="AG993" s="1261" t="str">
        <f t="shared" ca="1" si="6"/>
        <v/>
      </c>
    </row>
    <row r="994" spans="1:33" ht="15" customHeight="1" x14ac:dyDescent="0.25">
      <c r="A994" s="928" t="s">
        <v>5250</v>
      </c>
      <c r="B994" s="895">
        <v>62488</v>
      </c>
      <c r="C994" s="906">
        <v>36771</v>
      </c>
      <c r="D994" s="895">
        <v>101</v>
      </c>
      <c r="E994" s="897"/>
      <c r="F994" s="898" t="s">
        <v>5251</v>
      </c>
      <c r="G994" s="929" t="s">
        <v>5252</v>
      </c>
      <c r="H994" s="899">
        <v>45002</v>
      </c>
      <c r="I994" s="899">
        <v>45002</v>
      </c>
      <c r="J994" s="899">
        <v>45002</v>
      </c>
      <c r="K994" s="899">
        <v>45017</v>
      </c>
      <c r="L994" s="900">
        <v>45021</v>
      </c>
      <c r="M994" s="901">
        <v>45026</v>
      </c>
      <c r="N994" s="830">
        <v>110</v>
      </c>
      <c r="O994" s="830">
        <v>0</v>
      </c>
      <c r="P994" s="830">
        <v>88</v>
      </c>
      <c r="Q994" s="830">
        <v>0</v>
      </c>
      <c r="R994" s="831">
        <v>45065</v>
      </c>
      <c r="S994" s="833" t="s">
        <v>95</v>
      </c>
      <c r="T994" s="833" t="s">
        <v>95</v>
      </c>
      <c r="U994" s="895" t="s">
        <v>509</v>
      </c>
      <c r="V994" s="821">
        <v>36771</v>
      </c>
      <c r="W994" s="830">
        <v>130</v>
      </c>
      <c r="X994" s="830">
        <v>130</v>
      </c>
      <c r="Y994" s="902"/>
      <c r="Z994" s="902"/>
      <c r="AA994" s="902">
        <v>45078</v>
      </c>
      <c r="AB994" s="903">
        <v>45082</v>
      </c>
      <c r="AC994" s="831">
        <v>45107</v>
      </c>
      <c r="AD994" s="2030" t="s">
        <v>2014</v>
      </c>
      <c r="AE994" s="904"/>
      <c r="AF994" s="1859" t="s">
        <v>5253</v>
      </c>
      <c r="AG994" s="822" t="str">
        <f t="shared" ref="AG994:AG1006" ca="1" si="7">IF(AND(NOT(ISBLANK(R994)),ISBLANK(S994)), NETWORKDAYS(R994, TODAY()),"")</f>
        <v/>
      </c>
    </row>
    <row r="995" spans="1:33" ht="15" customHeight="1" x14ac:dyDescent="0.25">
      <c r="A995" s="928" t="s">
        <v>5250</v>
      </c>
      <c r="B995" s="895">
        <v>62488</v>
      </c>
      <c r="C995" s="2115">
        <v>36774</v>
      </c>
      <c r="D995" s="895">
        <v>110</v>
      </c>
      <c r="E995" s="897"/>
      <c r="F995" s="898" t="s">
        <v>5254</v>
      </c>
      <c r="G995" s="929" t="s">
        <v>74</v>
      </c>
      <c r="H995" s="832"/>
      <c r="I995" s="899"/>
      <c r="J995" s="899"/>
      <c r="K995" s="899"/>
      <c r="L995" s="900"/>
      <c r="M995" s="901"/>
      <c r="N995" s="830">
        <v>0</v>
      </c>
      <c r="O995" s="830"/>
      <c r="P995" s="830">
        <v>0</v>
      </c>
      <c r="Q995" s="830"/>
      <c r="R995" s="831"/>
      <c r="S995" s="833"/>
      <c r="T995" s="833"/>
      <c r="U995" s="895" t="s">
        <v>509</v>
      </c>
      <c r="V995" s="821">
        <v>36774</v>
      </c>
      <c r="W995" s="830">
        <v>16</v>
      </c>
      <c r="X995" s="830"/>
      <c r="Y995" s="902"/>
      <c r="Z995" s="902"/>
      <c r="AA995" s="902"/>
      <c r="AB995" s="903"/>
      <c r="AC995" s="831"/>
      <c r="AD995" s="2030"/>
      <c r="AE995" s="904"/>
      <c r="AF995" s="895"/>
      <c r="AG995" s="822" t="str">
        <f t="shared" ca="1" si="7"/>
        <v/>
      </c>
    </row>
    <row r="996" spans="1:33" ht="15" customHeight="1" x14ac:dyDescent="0.25">
      <c r="A996" s="928" t="s">
        <v>5250</v>
      </c>
      <c r="B996" s="895">
        <v>62488</v>
      </c>
      <c r="C996" s="2115">
        <v>36775</v>
      </c>
      <c r="D996" s="895">
        <v>111</v>
      </c>
      <c r="E996" s="897"/>
      <c r="F996" s="898" t="s">
        <v>5255</v>
      </c>
      <c r="G996" s="929" t="s">
        <v>80</v>
      </c>
      <c r="H996" s="832"/>
      <c r="I996" s="899"/>
      <c r="J996" s="899"/>
      <c r="K996" s="899"/>
      <c r="L996" s="900"/>
      <c r="M996" s="901"/>
      <c r="N996" s="830">
        <v>0</v>
      </c>
      <c r="O996" s="830"/>
      <c r="P996" s="830">
        <v>0</v>
      </c>
      <c r="Q996" s="830"/>
      <c r="R996" s="831"/>
      <c r="S996" s="833"/>
      <c r="T996" s="833"/>
      <c r="U996" s="895" t="s">
        <v>95</v>
      </c>
      <c r="V996" s="821">
        <v>36775</v>
      </c>
      <c r="W996" s="830">
        <v>16</v>
      </c>
      <c r="X996" s="830"/>
      <c r="Y996" s="902"/>
      <c r="Z996" s="902"/>
      <c r="AA996" s="902"/>
      <c r="AB996" s="903"/>
      <c r="AC996" s="831"/>
      <c r="AD996" s="2030"/>
      <c r="AE996" s="904"/>
      <c r="AF996" s="895"/>
      <c r="AG996" s="822" t="str">
        <f t="shared" ca="1" si="7"/>
        <v/>
      </c>
    </row>
    <row r="997" spans="1:33" ht="15" customHeight="1" x14ac:dyDescent="0.25">
      <c r="A997" s="928" t="s">
        <v>5250</v>
      </c>
      <c r="B997" s="895">
        <v>62488</v>
      </c>
      <c r="C997" s="2115">
        <v>36776</v>
      </c>
      <c r="D997" s="895">
        <v>112</v>
      </c>
      <c r="E997" s="897"/>
      <c r="F997" s="898" t="s">
        <v>5256</v>
      </c>
      <c r="G997" s="929" t="s">
        <v>653</v>
      </c>
      <c r="H997" s="832"/>
      <c r="I997" s="899"/>
      <c r="J997" s="899"/>
      <c r="K997" s="899"/>
      <c r="L997" s="900"/>
      <c r="M997" s="901"/>
      <c r="N997" s="830">
        <v>0</v>
      </c>
      <c r="O997" s="830"/>
      <c r="P997" s="830">
        <v>0</v>
      </c>
      <c r="Q997" s="830"/>
      <c r="R997" s="831"/>
      <c r="S997" s="833"/>
      <c r="T997" s="833"/>
      <c r="U997" s="895"/>
      <c r="V997" s="2031"/>
      <c r="W997" s="830">
        <v>0</v>
      </c>
      <c r="X997" s="830"/>
      <c r="Y997" s="902"/>
      <c r="Z997" s="902"/>
      <c r="AA997" s="902"/>
      <c r="AB997" s="903"/>
      <c r="AC997" s="831"/>
      <c r="AD997" s="2030"/>
      <c r="AE997" s="904"/>
      <c r="AF997" s="895"/>
      <c r="AG997" s="822" t="str">
        <f t="shared" ca="1" si="7"/>
        <v/>
      </c>
    </row>
    <row r="998" spans="1:33" ht="15" customHeight="1" x14ac:dyDescent="0.25">
      <c r="A998" s="928" t="s">
        <v>5257</v>
      </c>
      <c r="B998" s="895">
        <v>62488</v>
      </c>
      <c r="C998" s="2041"/>
      <c r="D998" s="895"/>
      <c r="E998" s="897"/>
      <c r="F998" s="898"/>
      <c r="G998" s="929"/>
      <c r="H998" s="832"/>
      <c r="I998" s="899"/>
      <c r="J998" s="899"/>
      <c r="K998" s="899"/>
      <c r="L998" s="900"/>
      <c r="M998" s="901"/>
      <c r="N998" s="830"/>
      <c r="O998" s="830"/>
      <c r="P998" s="830"/>
      <c r="Q998" s="830"/>
      <c r="R998" s="831"/>
      <c r="S998" s="833"/>
      <c r="T998" s="833"/>
      <c r="U998" s="895" t="s">
        <v>52</v>
      </c>
      <c r="V998" s="2031"/>
      <c r="W998" s="830"/>
      <c r="X998" s="830"/>
      <c r="Y998" s="902"/>
      <c r="Z998" s="902"/>
      <c r="AA998" s="902"/>
      <c r="AB998" s="903"/>
      <c r="AC998" s="831"/>
      <c r="AD998" s="2030"/>
      <c r="AE998" s="904"/>
      <c r="AF998" s="895"/>
      <c r="AG998" s="822" t="str">
        <f t="shared" ca="1" si="7"/>
        <v/>
      </c>
    </row>
    <row r="999" spans="1:33" ht="15" customHeight="1" x14ac:dyDescent="0.25">
      <c r="A999" s="894"/>
      <c r="B999" s="895"/>
      <c r="C999" s="2041"/>
      <c r="D999" s="895"/>
      <c r="E999" s="897"/>
      <c r="F999" s="898"/>
      <c r="G999" s="929"/>
      <c r="H999" s="832"/>
      <c r="I999" s="899"/>
      <c r="J999" s="899"/>
      <c r="K999" s="899"/>
      <c r="L999" s="900"/>
      <c r="M999" s="901"/>
      <c r="N999" s="830"/>
      <c r="O999" s="830"/>
      <c r="P999" s="830"/>
      <c r="Q999" s="830"/>
      <c r="R999" s="831"/>
      <c r="S999" s="833"/>
      <c r="T999" s="833"/>
      <c r="U999" s="895"/>
      <c r="V999" s="2031"/>
      <c r="W999" s="830"/>
      <c r="X999" s="830"/>
      <c r="Y999" s="902"/>
      <c r="Z999" s="902"/>
      <c r="AA999" s="902"/>
      <c r="AB999" s="903"/>
      <c r="AC999" s="831"/>
      <c r="AD999" s="833"/>
      <c r="AE999" s="904"/>
      <c r="AF999" s="895"/>
      <c r="AG999" s="822" t="str">
        <f t="shared" ca="1" si="7"/>
        <v/>
      </c>
    </row>
    <row r="1000" spans="1:33" ht="33.6" customHeight="1" x14ac:dyDescent="0.25">
      <c r="A1000" s="2032" t="s">
        <v>506</v>
      </c>
      <c r="B1000" s="895">
        <v>62183</v>
      </c>
      <c r="C1000" s="896">
        <v>36247</v>
      </c>
      <c r="D1000" s="895">
        <v>101</v>
      </c>
      <c r="E1000" s="897"/>
      <c r="F1000" s="898" t="s">
        <v>5258</v>
      </c>
      <c r="G1000" s="929" t="s">
        <v>1903</v>
      </c>
      <c r="H1000" s="832">
        <v>44973</v>
      </c>
      <c r="I1000" s="899">
        <v>44973</v>
      </c>
      <c r="J1000" s="899">
        <v>44973</v>
      </c>
      <c r="K1000" s="899">
        <v>44976</v>
      </c>
      <c r="L1000" s="900">
        <v>44979</v>
      </c>
      <c r="M1000" s="901">
        <v>44984</v>
      </c>
      <c r="N1000" s="830">
        <v>431</v>
      </c>
      <c r="O1000" s="830">
        <v>0</v>
      </c>
      <c r="P1000" s="830">
        <v>903</v>
      </c>
      <c r="Q1000" s="830">
        <v>0</v>
      </c>
      <c r="R1000" s="831">
        <v>45016</v>
      </c>
      <c r="S1000" s="833" t="s">
        <v>95</v>
      </c>
      <c r="T1000" s="833" t="s">
        <v>95</v>
      </c>
      <c r="U1000" s="895" t="s">
        <v>509</v>
      </c>
      <c r="V1000" s="821">
        <v>36247</v>
      </c>
      <c r="W1000" s="830">
        <v>966</v>
      </c>
      <c r="X1000" s="830">
        <v>60</v>
      </c>
      <c r="Y1000" s="902"/>
      <c r="Z1000" s="902"/>
      <c r="AA1000" s="902">
        <v>45072</v>
      </c>
      <c r="AB1000" s="903">
        <v>45089</v>
      </c>
      <c r="AC1000" s="831">
        <v>45100</v>
      </c>
      <c r="AD1000" s="833" t="s">
        <v>2014</v>
      </c>
      <c r="AE1000" s="904"/>
      <c r="AF1000" s="2033" t="s">
        <v>5259</v>
      </c>
      <c r="AG1000" s="822" t="str">
        <f t="shared" ca="1" si="7"/>
        <v/>
      </c>
    </row>
    <row r="1001" spans="1:33" ht="15" customHeight="1" x14ac:dyDescent="0.25">
      <c r="A1001" s="2032" t="s">
        <v>506</v>
      </c>
      <c r="B1001" s="895">
        <v>62183</v>
      </c>
      <c r="C1001" s="2041">
        <v>36248</v>
      </c>
      <c r="D1001" s="895">
        <v>102</v>
      </c>
      <c r="E1001" s="897"/>
      <c r="F1001" s="898" t="s">
        <v>5260</v>
      </c>
      <c r="G1001" s="929" t="s">
        <v>74</v>
      </c>
      <c r="H1001" s="832"/>
      <c r="I1001" s="899"/>
      <c r="J1001" s="899"/>
      <c r="K1001" s="899"/>
      <c r="L1001" s="900"/>
      <c r="M1001" s="901"/>
      <c r="N1001" s="830">
        <v>0</v>
      </c>
      <c r="O1001" s="830"/>
      <c r="P1001" s="830">
        <v>0</v>
      </c>
      <c r="Q1001" s="830"/>
      <c r="R1001" s="831"/>
      <c r="S1001" s="833"/>
      <c r="T1001" s="833"/>
      <c r="U1001" s="895"/>
      <c r="V1001" s="2031"/>
      <c r="W1001" s="830">
        <v>0</v>
      </c>
      <c r="X1001" s="830"/>
      <c r="Y1001" s="902"/>
      <c r="Z1001" s="902"/>
      <c r="AA1001" s="902">
        <v>45072</v>
      </c>
      <c r="AB1001" s="903">
        <v>45089</v>
      </c>
      <c r="AC1001" s="831">
        <v>45100</v>
      </c>
      <c r="AD1001" s="833" t="s">
        <v>2014</v>
      </c>
      <c r="AE1001" s="904"/>
      <c r="AF1001" s="1977" t="s">
        <v>5261</v>
      </c>
      <c r="AG1001" s="822" t="str">
        <f t="shared" ca="1" si="7"/>
        <v/>
      </c>
    </row>
    <row r="1002" spans="1:33" ht="15" customHeight="1" x14ac:dyDescent="0.25">
      <c r="A1002" s="2032" t="s">
        <v>506</v>
      </c>
      <c r="B1002" s="895">
        <v>62183</v>
      </c>
      <c r="C1002" s="2041">
        <v>36249</v>
      </c>
      <c r="D1002" s="895">
        <v>103</v>
      </c>
      <c r="E1002" s="897"/>
      <c r="F1002" s="898" t="s">
        <v>5262</v>
      </c>
      <c r="G1002" s="929" t="s">
        <v>77</v>
      </c>
      <c r="H1002" s="832"/>
      <c r="I1002" s="899"/>
      <c r="J1002" s="899"/>
      <c r="K1002" s="899"/>
      <c r="L1002" s="900"/>
      <c r="M1002" s="901"/>
      <c r="N1002" s="830">
        <v>0</v>
      </c>
      <c r="O1002" s="830"/>
      <c r="P1002" s="830">
        <v>0</v>
      </c>
      <c r="Q1002" s="830"/>
      <c r="R1002" s="831"/>
      <c r="S1002" s="833"/>
      <c r="T1002" s="833"/>
      <c r="U1002" s="895"/>
      <c r="V1002" s="2031"/>
      <c r="W1002" s="830">
        <v>0</v>
      </c>
      <c r="X1002" s="830"/>
      <c r="Y1002" s="902"/>
      <c r="Z1002" s="902"/>
      <c r="AA1002" s="902">
        <v>45072</v>
      </c>
      <c r="AB1002" s="903">
        <v>45089</v>
      </c>
      <c r="AC1002" s="831">
        <v>45100</v>
      </c>
      <c r="AD1002" s="833" t="s">
        <v>2014</v>
      </c>
      <c r="AE1002" s="904"/>
      <c r="AF1002" s="895" t="s">
        <v>5261</v>
      </c>
      <c r="AG1002" s="822" t="str">
        <f t="shared" ca="1" si="7"/>
        <v/>
      </c>
    </row>
    <row r="1003" spans="1:33" ht="15" customHeight="1" x14ac:dyDescent="0.25">
      <c r="A1003" s="2032" t="s">
        <v>506</v>
      </c>
      <c r="B1003" s="895">
        <v>62183</v>
      </c>
      <c r="C1003" s="2041">
        <v>36250</v>
      </c>
      <c r="D1003" s="895">
        <v>104</v>
      </c>
      <c r="E1003" s="897"/>
      <c r="F1003" s="898" t="s">
        <v>5263</v>
      </c>
      <c r="G1003" s="929" t="s">
        <v>80</v>
      </c>
      <c r="H1003" s="832"/>
      <c r="I1003" s="899"/>
      <c r="J1003" s="899"/>
      <c r="K1003" s="899"/>
      <c r="L1003" s="900"/>
      <c r="M1003" s="901"/>
      <c r="N1003" s="830">
        <v>1</v>
      </c>
      <c r="O1003" s="830"/>
      <c r="P1003" s="830">
        <v>0</v>
      </c>
      <c r="Q1003" s="830"/>
      <c r="R1003" s="831"/>
      <c r="S1003" s="833"/>
      <c r="T1003" s="833"/>
      <c r="U1003" s="895" t="s">
        <v>509</v>
      </c>
      <c r="V1003" s="821">
        <v>36250</v>
      </c>
      <c r="W1003" s="830">
        <v>159</v>
      </c>
      <c r="X1003" s="830"/>
      <c r="Y1003" s="902"/>
      <c r="Z1003" s="902"/>
      <c r="AA1003" s="902">
        <v>45072</v>
      </c>
      <c r="AB1003" s="903">
        <v>45089</v>
      </c>
      <c r="AC1003" s="831">
        <v>45100</v>
      </c>
      <c r="AD1003" s="833" t="s">
        <v>2014</v>
      </c>
      <c r="AE1003" s="904"/>
      <c r="AF1003" s="1977" t="s">
        <v>5261</v>
      </c>
      <c r="AG1003" s="822" t="str">
        <f t="shared" ca="1" si="7"/>
        <v/>
      </c>
    </row>
    <row r="1004" spans="1:33" ht="15" customHeight="1" x14ac:dyDescent="0.25">
      <c r="A1004" s="2032" t="s">
        <v>506</v>
      </c>
      <c r="B1004" s="895">
        <v>62183</v>
      </c>
      <c r="C1004" s="2041">
        <v>36251</v>
      </c>
      <c r="D1004" s="895">
        <v>105</v>
      </c>
      <c r="E1004" s="897"/>
      <c r="F1004" s="898" t="s">
        <v>5264</v>
      </c>
      <c r="G1004" s="929" t="s">
        <v>2416</v>
      </c>
      <c r="H1004" s="832"/>
      <c r="I1004" s="899"/>
      <c r="J1004" s="899"/>
      <c r="K1004" s="899"/>
      <c r="L1004" s="900"/>
      <c r="M1004" s="901"/>
      <c r="N1004" s="830">
        <v>0</v>
      </c>
      <c r="O1004" s="830"/>
      <c r="P1004" s="830">
        <v>0</v>
      </c>
      <c r="Q1004" s="830"/>
      <c r="R1004" s="831"/>
      <c r="S1004" s="833"/>
      <c r="T1004" s="833"/>
      <c r="U1004" s="895"/>
      <c r="V1004" s="2031"/>
      <c r="W1004" s="830">
        <v>0</v>
      </c>
      <c r="X1004" s="830"/>
      <c r="Y1004" s="902"/>
      <c r="Z1004" s="902"/>
      <c r="AA1004" s="902">
        <v>45072</v>
      </c>
      <c r="AB1004" s="903">
        <v>45089</v>
      </c>
      <c r="AC1004" s="831">
        <v>45100</v>
      </c>
      <c r="AD1004" s="833" t="s">
        <v>2014</v>
      </c>
      <c r="AE1004" s="904"/>
      <c r="AF1004" s="895" t="s">
        <v>5261</v>
      </c>
      <c r="AG1004" s="822" t="str">
        <f t="shared" ca="1" si="7"/>
        <v/>
      </c>
    </row>
    <row r="1005" spans="1:33" ht="15" customHeight="1" x14ac:dyDescent="0.25">
      <c r="A1005" s="2032" t="s">
        <v>506</v>
      </c>
      <c r="B1005" s="895">
        <v>62183</v>
      </c>
      <c r="C1005" s="2041">
        <v>36257</v>
      </c>
      <c r="D1005" s="895">
        <v>111</v>
      </c>
      <c r="E1005" s="897"/>
      <c r="F1005" s="898" t="s">
        <v>521</v>
      </c>
      <c r="G1005" s="929" t="s">
        <v>5265</v>
      </c>
      <c r="H1005" s="832"/>
      <c r="I1005" s="899"/>
      <c r="J1005" s="899"/>
      <c r="K1005" s="899"/>
      <c r="L1005" s="900"/>
      <c r="M1005" s="901"/>
      <c r="N1005" s="830">
        <v>0</v>
      </c>
      <c r="O1005" s="830"/>
      <c r="P1005" s="830">
        <v>0</v>
      </c>
      <c r="Q1005" s="830"/>
      <c r="R1005" s="831"/>
      <c r="S1005" s="833"/>
      <c r="T1005" s="833"/>
      <c r="U1005" s="895"/>
      <c r="V1005" s="2031"/>
      <c r="W1005" s="830">
        <v>0</v>
      </c>
      <c r="X1005" s="830"/>
      <c r="Y1005" s="902"/>
      <c r="Z1005" s="902"/>
      <c r="AA1005" s="902">
        <v>45072</v>
      </c>
      <c r="AB1005" s="903">
        <v>45089</v>
      </c>
      <c r="AC1005" s="831">
        <v>45100</v>
      </c>
      <c r="AD1005" s="833" t="s">
        <v>2014</v>
      </c>
      <c r="AE1005" s="904"/>
      <c r="AF1005" s="1977" t="s">
        <v>5261</v>
      </c>
      <c r="AG1005" s="822" t="str">
        <f t="shared" ca="1" si="7"/>
        <v/>
      </c>
    </row>
    <row r="1006" spans="1:33" ht="15" customHeight="1" x14ac:dyDescent="0.25">
      <c r="A1006" s="2032" t="s">
        <v>523</v>
      </c>
      <c r="B1006" s="895">
        <v>62183</v>
      </c>
      <c r="C1006" s="2041"/>
      <c r="D1006" s="895"/>
      <c r="E1006" s="897"/>
      <c r="F1006" s="898"/>
      <c r="G1006" s="929"/>
      <c r="H1006" s="832"/>
      <c r="I1006" s="899"/>
      <c r="J1006" s="899"/>
      <c r="K1006" s="899"/>
      <c r="L1006" s="900"/>
      <c r="M1006" s="901"/>
      <c r="N1006" s="910">
        <f>SUM(N1000:N1005)</f>
        <v>432</v>
      </c>
      <c r="O1006" s="910">
        <f>SUM(O1000:O1005)</f>
        <v>0</v>
      </c>
      <c r="P1006" s="910">
        <f>SUM(P1000:P1005)</f>
        <v>903</v>
      </c>
      <c r="Q1006" s="910">
        <f>SUM(Q1000:Q1005)</f>
        <v>0</v>
      </c>
      <c r="R1006" s="831"/>
      <c r="S1006" s="833"/>
      <c r="T1006" s="833"/>
      <c r="U1006" s="895" t="s">
        <v>52</v>
      </c>
      <c r="V1006" s="2031"/>
      <c r="W1006" s="830"/>
      <c r="X1006" s="830"/>
      <c r="Y1006" s="902"/>
      <c r="Z1006" s="902"/>
      <c r="AA1006" s="902"/>
      <c r="AB1006" s="903"/>
      <c r="AC1006" s="831"/>
      <c r="AD1006" s="833"/>
      <c r="AE1006" s="904"/>
      <c r="AF1006" s="895"/>
      <c r="AG1006" s="822" t="str">
        <f t="shared" ca="1" si="7"/>
        <v/>
      </c>
    </row>
    <row r="1007" spans="1:33" ht="15" customHeight="1" x14ac:dyDescent="0.25">
      <c r="A1007" s="894"/>
      <c r="B1007" s="895"/>
      <c r="C1007" s="2041"/>
      <c r="D1007" s="895"/>
      <c r="E1007" s="897"/>
      <c r="F1007" s="898"/>
      <c r="G1007" s="929"/>
      <c r="H1007" s="832"/>
      <c r="I1007" s="899"/>
      <c r="J1007" s="899"/>
      <c r="K1007" s="899"/>
      <c r="L1007" s="900"/>
      <c r="M1007" s="901"/>
      <c r="N1007" s="830"/>
      <c r="O1007" s="830"/>
      <c r="P1007" s="830"/>
      <c r="Q1007" s="830"/>
      <c r="R1007" s="831"/>
      <c r="S1007" s="833"/>
      <c r="T1007" s="833"/>
      <c r="U1007" s="895"/>
      <c r="V1007" s="2031"/>
      <c r="W1007" s="830"/>
      <c r="X1007" s="830"/>
      <c r="Y1007" s="902"/>
      <c r="Z1007" s="902"/>
      <c r="AA1007" s="902"/>
      <c r="AB1007" s="903"/>
      <c r="AC1007" s="831"/>
      <c r="AD1007" s="2030"/>
      <c r="AE1007" s="904"/>
      <c r="AF1007" s="895"/>
      <c r="AG1007" s="822" t="str">
        <f t="shared" ref="AG1007:AG1038" ca="1" si="8">IF(AND(NOT(ISBLANK(R1007)),ISBLANK(S1007)), NETWORKDAYS(R1007, TODAY()),"")</f>
        <v/>
      </c>
    </row>
    <row r="1008" spans="1:33" ht="15" customHeight="1" x14ac:dyDescent="0.25">
      <c r="A1008" s="894" t="s">
        <v>5266</v>
      </c>
      <c r="B1008" s="895">
        <v>61322</v>
      </c>
      <c r="C1008" s="896">
        <v>35776</v>
      </c>
      <c r="D1008" s="895">
        <v>101</v>
      </c>
      <c r="E1008" s="897"/>
      <c r="F1008" s="898" t="s">
        <v>5267</v>
      </c>
      <c r="G1008" s="2034" t="s">
        <v>5268</v>
      </c>
      <c r="H1008" s="832">
        <v>44855</v>
      </c>
      <c r="I1008" s="899">
        <v>44848</v>
      </c>
      <c r="J1008" s="899">
        <v>44872</v>
      </c>
      <c r="K1008" s="899">
        <v>44873</v>
      </c>
      <c r="L1008" s="900">
        <v>44875</v>
      </c>
      <c r="M1008" s="901">
        <v>44879</v>
      </c>
      <c r="N1008" s="830">
        <v>348</v>
      </c>
      <c r="O1008" s="830">
        <v>0</v>
      </c>
      <c r="P1008" s="830">
        <v>387</v>
      </c>
      <c r="Q1008" s="830">
        <v>0</v>
      </c>
      <c r="R1008" s="831">
        <v>44907</v>
      </c>
      <c r="S1008" s="833" t="s">
        <v>95</v>
      </c>
      <c r="T1008" s="833" t="s">
        <v>95</v>
      </c>
      <c r="U1008" s="895" t="s">
        <v>509</v>
      </c>
      <c r="V1008" s="821">
        <v>35776</v>
      </c>
      <c r="W1008" s="830">
        <v>307</v>
      </c>
      <c r="X1008" s="830">
        <v>0</v>
      </c>
      <c r="Y1008" s="902"/>
      <c r="Z1008" s="902"/>
      <c r="AA1008" s="902">
        <v>44914</v>
      </c>
      <c r="AB1008" s="903">
        <v>44914</v>
      </c>
      <c r="AC1008" s="831">
        <v>44925</v>
      </c>
      <c r="AD1008" s="833" t="s">
        <v>590</v>
      </c>
      <c r="AE1008" s="904"/>
      <c r="AF1008" s="895"/>
      <c r="AG1008" s="822" t="str">
        <f t="shared" ca="1" si="8"/>
        <v/>
      </c>
    </row>
    <row r="1009" spans="1:33" ht="15" customHeight="1" x14ac:dyDescent="0.25">
      <c r="A1009" s="894" t="s">
        <v>5266</v>
      </c>
      <c r="B1009" s="895">
        <v>61322</v>
      </c>
      <c r="C1009" s="2041">
        <v>35901</v>
      </c>
      <c r="D1009" s="895">
        <v>102</v>
      </c>
      <c r="E1009" s="897"/>
      <c r="F1009" s="898" t="s">
        <v>5269</v>
      </c>
      <c r="G1009" s="929" t="s">
        <v>4383</v>
      </c>
      <c r="H1009" s="832">
        <v>44855</v>
      </c>
      <c r="I1009" s="899">
        <v>44848</v>
      </c>
      <c r="J1009" s="899">
        <v>44788</v>
      </c>
      <c r="K1009" s="899">
        <v>44788</v>
      </c>
      <c r="L1009" s="900">
        <v>44788</v>
      </c>
      <c r="M1009" s="901">
        <v>44797</v>
      </c>
      <c r="N1009" s="830"/>
      <c r="O1009" s="830"/>
      <c r="P1009" s="830"/>
      <c r="Q1009" s="830"/>
      <c r="R1009" s="831"/>
      <c r="S1009" s="833"/>
      <c r="T1009" s="833"/>
      <c r="U1009" s="895"/>
      <c r="V1009" s="2031">
        <v>35901</v>
      </c>
      <c r="W1009" s="830">
        <v>80</v>
      </c>
      <c r="X1009" s="830">
        <v>80</v>
      </c>
      <c r="Y1009" s="902"/>
      <c r="Z1009" s="902"/>
      <c r="AA1009" s="902">
        <v>44914</v>
      </c>
      <c r="AB1009" s="903">
        <v>44914</v>
      </c>
      <c r="AC1009" s="831">
        <v>44981</v>
      </c>
      <c r="AD1009" s="833"/>
      <c r="AE1009" s="904"/>
      <c r="AF1009" s="895"/>
      <c r="AG1009" s="822" t="str">
        <f t="shared" ca="1" si="8"/>
        <v/>
      </c>
    </row>
    <row r="1010" spans="1:33" ht="15" customHeight="1" x14ac:dyDescent="0.25">
      <c r="A1010" s="894" t="s">
        <v>5270</v>
      </c>
      <c r="B1010" s="895"/>
      <c r="C1010" s="2041"/>
      <c r="D1010" s="895"/>
      <c r="E1010" s="897"/>
      <c r="F1010" s="898"/>
      <c r="G1010" s="929"/>
      <c r="H1010" s="832"/>
      <c r="I1010" s="899"/>
      <c r="J1010" s="899"/>
      <c r="K1010" s="899"/>
      <c r="L1010" s="900"/>
      <c r="M1010" s="901"/>
      <c r="N1010" s="910">
        <f>SUM(N1008:N1009)</f>
        <v>348</v>
      </c>
      <c r="O1010" s="910">
        <f>SUM(O1008:O1009)</f>
        <v>0</v>
      </c>
      <c r="P1010" s="910">
        <f>SUM(P1008:P1009)</f>
        <v>387</v>
      </c>
      <c r="Q1010" s="910">
        <f>SUM(Q1008:Q1009)</f>
        <v>0</v>
      </c>
      <c r="R1010" s="831"/>
      <c r="S1010" s="833"/>
      <c r="T1010" s="833"/>
      <c r="U1010" s="895" t="s">
        <v>52</v>
      </c>
      <c r="V1010" s="2031"/>
      <c r="W1010" s="830">
        <f>SUM(W1008:W1009)</f>
        <v>387</v>
      </c>
      <c r="X1010" s="830">
        <f>SUM(X1008:X1009)</f>
        <v>80</v>
      </c>
      <c r="Y1010" s="902"/>
      <c r="Z1010" s="902"/>
      <c r="AA1010" s="902"/>
      <c r="AB1010" s="903"/>
      <c r="AC1010" s="831"/>
      <c r="AD1010" s="833"/>
      <c r="AE1010" s="904"/>
      <c r="AF1010" s="895"/>
      <c r="AG1010" s="822" t="str">
        <f t="shared" ca="1" si="8"/>
        <v/>
      </c>
    </row>
    <row r="1011" spans="1:33" ht="15" customHeight="1" x14ac:dyDescent="0.25">
      <c r="A1011" s="894"/>
      <c r="B1011" s="895"/>
      <c r="C1011" s="2041"/>
      <c r="D1011" s="895"/>
      <c r="E1011" s="897"/>
      <c r="F1011" s="898"/>
      <c r="G1011" s="929"/>
      <c r="H1011" s="832"/>
      <c r="I1011" s="899"/>
      <c r="J1011" s="899"/>
      <c r="K1011" s="899"/>
      <c r="L1011" s="900"/>
      <c r="M1011" s="901"/>
      <c r="N1011" s="830"/>
      <c r="O1011" s="830"/>
      <c r="P1011" s="830"/>
      <c r="Q1011" s="830"/>
      <c r="R1011" s="831"/>
      <c r="S1011" s="833"/>
      <c r="T1011" s="833"/>
      <c r="U1011" s="895"/>
      <c r="V1011" s="2031"/>
      <c r="W1011" s="830"/>
      <c r="X1011" s="830"/>
      <c r="Y1011" s="902"/>
      <c r="Z1011" s="902"/>
      <c r="AA1011" s="902"/>
      <c r="AB1011" s="903"/>
      <c r="AC1011" s="831"/>
      <c r="AD1011" s="833"/>
      <c r="AE1011" s="904"/>
      <c r="AF1011" s="895"/>
      <c r="AG1011" s="822" t="str">
        <f t="shared" ca="1" si="8"/>
        <v/>
      </c>
    </row>
    <row r="1012" spans="1:33" ht="15" customHeight="1" x14ac:dyDescent="0.25">
      <c r="A1012" s="894" t="s">
        <v>5271</v>
      </c>
      <c r="B1012" s="895">
        <v>62105</v>
      </c>
      <c r="C1012" s="896">
        <v>36172</v>
      </c>
      <c r="D1012" s="895">
        <v>100</v>
      </c>
      <c r="E1012" s="897"/>
      <c r="F1012" s="898" t="s">
        <v>5272</v>
      </c>
      <c r="G1012" s="929" t="s">
        <v>5273</v>
      </c>
      <c r="H1012" s="832">
        <v>44874</v>
      </c>
      <c r="I1012" s="899">
        <v>44875</v>
      </c>
      <c r="J1012" s="899">
        <v>44874</v>
      </c>
      <c r="K1012" s="899">
        <v>44874</v>
      </c>
      <c r="L1012" s="900">
        <v>44875</v>
      </c>
      <c r="M1012" s="901">
        <v>44888</v>
      </c>
      <c r="N1012" s="830">
        <v>20</v>
      </c>
      <c r="O1012" s="830">
        <v>0</v>
      </c>
      <c r="P1012" s="830">
        <v>328</v>
      </c>
      <c r="Q1012" s="830">
        <v>0</v>
      </c>
      <c r="R1012" s="831">
        <v>44918</v>
      </c>
      <c r="S1012" s="833" t="s">
        <v>95</v>
      </c>
      <c r="T1012" s="833" t="s">
        <v>95</v>
      </c>
      <c r="U1012" s="895" t="s">
        <v>509</v>
      </c>
      <c r="V1012" s="821">
        <v>36172</v>
      </c>
      <c r="W1012" s="830">
        <v>28</v>
      </c>
      <c r="X1012" s="830">
        <v>0</v>
      </c>
      <c r="Y1012" s="902"/>
      <c r="Z1012" s="902"/>
      <c r="AA1012" s="902" t="s">
        <v>233</v>
      </c>
      <c r="AB1012" s="903" t="s">
        <v>233</v>
      </c>
      <c r="AC1012" s="831">
        <v>44925</v>
      </c>
      <c r="AD1012" s="833" t="s">
        <v>590</v>
      </c>
      <c r="AE1012" s="904"/>
      <c r="AF1012" s="895"/>
      <c r="AG1012" s="822" t="str">
        <f t="shared" ca="1" si="8"/>
        <v/>
      </c>
    </row>
    <row r="1013" spans="1:33" ht="15" customHeight="1" x14ac:dyDescent="0.25">
      <c r="A1013" s="2035"/>
      <c r="B1013" s="895"/>
      <c r="C1013" s="1862"/>
      <c r="D1013" s="895"/>
      <c r="E1013" s="897"/>
      <c r="F1013" s="898"/>
      <c r="G1013" s="948"/>
      <c r="H1013" s="832"/>
      <c r="I1013" s="899"/>
      <c r="J1013" s="899"/>
      <c r="K1013" s="899"/>
      <c r="L1013" s="900"/>
      <c r="M1013" s="901"/>
      <c r="N1013" s="830"/>
      <c r="O1013" s="830"/>
      <c r="P1013" s="830"/>
      <c r="Q1013" s="830"/>
      <c r="R1013" s="831"/>
      <c r="S1013" s="833"/>
      <c r="T1013" s="833"/>
      <c r="U1013" s="895"/>
      <c r="V1013" s="2031"/>
      <c r="W1013" s="830"/>
      <c r="X1013" s="830"/>
      <c r="Y1013" s="902"/>
      <c r="Z1013" s="902"/>
      <c r="AA1013" s="902"/>
      <c r="AB1013" s="903"/>
      <c r="AC1013" s="831"/>
      <c r="AD1013" s="833"/>
      <c r="AE1013" s="904"/>
      <c r="AF1013" s="895"/>
      <c r="AG1013" s="822" t="str">
        <f t="shared" ca="1" si="8"/>
        <v/>
      </c>
    </row>
    <row r="1014" spans="1:33" ht="15" customHeight="1" x14ac:dyDescent="0.25">
      <c r="A1014" s="894" t="s">
        <v>5274</v>
      </c>
      <c r="B1014" s="895">
        <v>5979</v>
      </c>
      <c r="C1014" s="2115">
        <v>37228</v>
      </c>
      <c r="D1014" s="895">
        <v>100</v>
      </c>
      <c r="E1014" s="897"/>
      <c r="F1014" s="898" t="s">
        <v>463</v>
      </c>
      <c r="G1014" s="929" t="s">
        <v>5275</v>
      </c>
      <c r="H1014" s="832"/>
      <c r="I1014" s="899"/>
      <c r="J1014" s="899"/>
      <c r="K1014" s="899"/>
      <c r="L1014" s="900"/>
      <c r="M1014" s="901"/>
      <c r="N1014" s="830">
        <v>0</v>
      </c>
      <c r="O1014" s="830"/>
      <c r="P1014" s="830">
        <v>0</v>
      </c>
      <c r="Q1014" s="830"/>
      <c r="R1014" s="831"/>
      <c r="S1014" s="833"/>
      <c r="T1014" s="833"/>
      <c r="U1014" s="895"/>
      <c r="V1014" s="2031"/>
      <c r="W1014" s="830">
        <v>0</v>
      </c>
      <c r="X1014" s="830"/>
      <c r="Y1014" s="902"/>
      <c r="Z1014" s="902"/>
      <c r="AA1014" s="902"/>
      <c r="AB1014" s="903"/>
      <c r="AC1014" s="831"/>
      <c r="AD1014" s="833"/>
      <c r="AE1014" s="904"/>
      <c r="AF1014" s="895"/>
      <c r="AG1014" s="822" t="str">
        <f t="shared" ca="1" si="8"/>
        <v/>
      </c>
    </row>
    <row r="1015" spans="1:33" ht="15" customHeight="1" x14ac:dyDescent="0.25">
      <c r="A1015" s="894" t="s">
        <v>5274</v>
      </c>
      <c r="B1015" s="895">
        <v>5979</v>
      </c>
      <c r="C1015" s="2115">
        <v>34360</v>
      </c>
      <c r="D1015" s="895" t="s">
        <v>465</v>
      </c>
      <c r="E1015" s="897"/>
      <c r="F1015" s="898" t="s">
        <v>466</v>
      </c>
      <c r="G1015" s="929" t="s">
        <v>5276</v>
      </c>
      <c r="H1015" s="832"/>
      <c r="I1015" s="899"/>
      <c r="J1015" s="899"/>
      <c r="K1015" s="899"/>
      <c r="L1015" s="900"/>
      <c r="M1015" s="901"/>
      <c r="N1015" s="830">
        <v>1826</v>
      </c>
      <c r="O1015" s="830"/>
      <c r="P1015" s="830">
        <v>2099</v>
      </c>
      <c r="Q1015" s="830"/>
      <c r="R1015" s="831"/>
      <c r="S1015" s="833"/>
      <c r="T1015" s="833"/>
      <c r="U1015" s="895"/>
      <c r="V1015" s="2031"/>
      <c r="W1015" s="830">
        <v>2817</v>
      </c>
      <c r="X1015" s="830"/>
      <c r="Y1015" s="902"/>
      <c r="Z1015" s="902"/>
      <c r="AA1015" s="902"/>
      <c r="AB1015" s="903"/>
      <c r="AC1015" s="831"/>
      <c r="AD1015" s="833"/>
      <c r="AE1015" s="904"/>
      <c r="AF1015" s="895"/>
      <c r="AG1015" s="822" t="str">
        <f t="shared" ca="1" si="8"/>
        <v/>
      </c>
    </row>
    <row r="1016" spans="1:33" ht="15" customHeight="1" x14ac:dyDescent="0.25">
      <c r="A1016" s="894" t="s">
        <v>5274</v>
      </c>
      <c r="B1016" s="895">
        <v>5979</v>
      </c>
      <c r="C1016" s="2115">
        <v>34361</v>
      </c>
      <c r="D1016" s="895">
        <v>101</v>
      </c>
      <c r="E1016" s="897"/>
      <c r="F1016" s="898" t="s">
        <v>468</v>
      </c>
      <c r="G1016" s="929" t="s">
        <v>5277</v>
      </c>
      <c r="H1016" s="832"/>
      <c r="I1016" s="899"/>
      <c r="J1016" s="899"/>
      <c r="K1016" s="899"/>
      <c r="L1016" s="900"/>
      <c r="M1016" s="901"/>
      <c r="N1016" s="830">
        <v>0</v>
      </c>
      <c r="O1016" s="830"/>
      <c r="P1016" s="830">
        <v>0</v>
      </c>
      <c r="Q1016" s="830"/>
      <c r="R1016" s="831"/>
      <c r="S1016" s="833"/>
      <c r="T1016" s="833"/>
      <c r="U1016" s="895"/>
      <c r="V1016" s="2031"/>
      <c r="W1016" s="830">
        <v>0</v>
      </c>
      <c r="X1016" s="830"/>
      <c r="Y1016" s="902"/>
      <c r="Z1016" s="902"/>
      <c r="AA1016" s="902"/>
      <c r="AB1016" s="903"/>
      <c r="AC1016" s="831"/>
      <c r="AD1016" s="833"/>
      <c r="AE1016" s="904"/>
      <c r="AF1016" s="895"/>
      <c r="AG1016" s="822" t="str">
        <f t="shared" ca="1" si="8"/>
        <v/>
      </c>
    </row>
    <row r="1017" spans="1:33" ht="15" customHeight="1" x14ac:dyDescent="0.25">
      <c r="A1017" s="894" t="s">
        <v>5274</v>
      </c>
      <c r="B1017" s="895">
        <v>5979</v>
      </c>
      <c r="C1017" s="2115">
        <v>37229</v>
      </c>
      <c r="D1017" s="895">
        <v>102</v>
      </c>
      <c r="E1017" s="897"/>
      <c r="F1017" s="898" t="s">
        <v>470</v>
      </c>
      <c r="G1017" s="929" t="s">
        <v>471</v>
      </c>
      <c r="H1017" s="832"/>
      <c r="I1017" s="899"/>
      <c r="J1017" s="899"/>
      <c r="K1017" s="899"/>
      <c r="L1017" s="900"/>
      <c r="M1017" s="901"/>
      <c r="N1017" s="830">
        <v>0</v>
      </c>
      <c r="O1017" s="830"/>
      <c r="P1017" s="830">
        <v>0</v>
      </c>
      <c r="Q1017" s="830"/>
      <c r="R1017" s="831"/>
      <c r="S1017" s="833"/>
      <c r="T1017" s="833"/>
      <c r="U1017" s="895"/>
      <c r="V1017" s="2031"/>
      <c r="W1017" s="830">
        <v>0</v>
      </c>
      <c r="X1017" s="830"/>
      <c r="Y1017" s="902"/>
      <c r="Z1017" s="902"/>
      <c r="AA1017" s="902"/>
      <c r="AB1017" s="903"/>
      <c r="AC1017" s="831"/>
      <c r="AD1017" s="833"/>
      <c r="AE1017" s="904"/>
      <c r="AF1017" s="895"/>
      <c r="AG1017" s="822" t="str">
        <f t="shared" ca="1" si="8"/>
        <v/>
      </c>
    </row>
    <row r="1018" spans="1:33" ht="15" customHeight="1" x14ac:dyDescent="0.25">
      <c r="A1018" s="894" t="s">
        <v>5274</v>
      </c>
      <c r="B1018" s="895">
        <v>5979</v>
      </c>
      <c r="C1018" s="906">
        <v>37233</v>
      </c>
      <c r="D1018" s="895" t="s">
        <v>472</v>
      </c>
      <c r="E1018" s="897"/>
      <c r="F1018" s="898" t="s">
        <v>473</v>
      </c>
      <c r="G1018" s="929" t="s">
        <v>5278</v>
      </c>
      <c r="H1018" s="899">
        <v>45012</v>
      </c>
      <c r="I1018" s="899">
        <v>45012</v>
      </c>
      <c r="J1018" s="899">
        <v>45012</v>
      </c>
      <c r="K1018" s="899">
        <v>45017</v>
      </c>
      <c r="L1018" s="900">
        <v>45026</v>
      </c>
      <c r="M1018" s="901"/>
      <c r="N1018" s="830">
        <v>8</v>
      </c>
      <c r="O1018" s="830">
        <v>4</v>
      </c>
      <c r="P1018" s="830">
        <v>30</v>
      </c>
      <c r="Q1018" s="830">
        <v>1</v>
      </c>
      <c r="R1018" s="831">
        <v>45231</v>
      </c>
      <c r="S1018" s="833"/>
      <c r="T1018" s="833"/>
      <c r="U1018" s="895"/>
      <c r="V1018" s="821">
        <v>37233</v>
      </c>
      <c r="W1018" s="830">
        <v>6</v>
      </c>
      <c r="X1018" s="830">
        <v>6</v>
      </c>
      <c r="Y1018" s="902"/>
      <c r="Z1018" s="902"/>
      <c r="AA1018" s="902"/>
      <c r="AB1018" s="903"/>
      <c r="AC1018" s="831"/>
      <c r="AD1018" s="833"/>
      <c r="AE1018" s="904"/>
      <c r="AF1018" s="895"/>
      <c r="AG1018" s="822">
        <f t="shared" ca="1" si="8"/>
        <v>232</v>
      </c>
    </row>
    <row r="1019" spans="1:33" ht="15" customHeight="1" x14ac:dyDescent="0.25">
      <c r="A1019" s="894" t="s">
        <v>5274</v>
      </c>
      <c r="B1019" s="895">
        <v>5979</v>
      </c>
      <c r="C1019" s="2115">
        <v>37230</v>
      </c>
      <c r="D1019" s="895">
        <v>103</v>
      </c>
      <c r="E1019" s="897"/>
      <c r="F1019" s="898" t="s">
        <v>475</v>
      </c>
      <c r="G1019" s="929" t="s">
        <v>5279</v>
      </c>
      <c r="H1019" s="832"/>
      <c r="I1019" s="899"/>
      <c r="J1019" s="899"/>
      <c r="K1019" s="899"/>
      <c r="L1019" s="900"/>
      <c r="M1019" s="901"/>
      <c r="N1019" s="830">
        <v>0</v>
      </c>
      <c r="O1019" s="830"/>
      <c r="P1019" s="830">
        <v>0</v>
      </c>
      <c r="Q1019" s="830"/>
      <c r="R1019" s="831"/>
      <c r="S1019" s="833"/>
      <c r="T1019" s="833"/>
      <c r="U1019" s="895"/>
      <c r="V1019" s="2031"/>
      <c r="W1019" s="830">
        <v>0</v>
      </c>
      <c r="X1019" s="830"/>
      <c r="Y1019" s="902"/>
      <c r="Z1019" s="902"/>
      <c r="AA1019" s="902"/>
      <c r="AB1019" s="903"/>
      <c r="AC1019" s="831"/>
      <c r="AD1019" s="833"/>
      <c r="AE1019" s="904"/>
      <c r="AF1019" s="895"/>
      <c r="AG1019" s="822" t="str">
        <f t="shared" ca="1" si="8"/>
        <v/>
      </c>
    </row>
    <row r="1020" spans="1:33" ht="15" customHeight="1" x14ac:dyDescent="0.25">
      <c r="A1020" s="894" t="s">
        <v>5274</v>
      </c>
      <c r="B1020" s="895">
        <v>5979</v>
      </c>
      <c r="C1020" s="2115">
        <v>37232</v>
      </c>
      <c r="D1020" s="895">
        <v>104</v>
      </c>
      <c r="E1020" s="897"/>
      <c r="F1020" s="898" t="s">
        <v>479</v>
      </c>
      <c r="G1020" s="929" t="s">
        <v>480</v>
      </c>
      <c r="H1020" s="832"/>
      <c r="I1020" s="899"/>
      <c r="J1020" s="899"/>
      <c r="K1020" s="899"/>
      <c r="L1020" s="900"/>
      <c r="M1020" s="901"/>
      <c r="N1020" s="830">
        <v>0</v>
      </c>
      <c r="O1020" s="830"/>
      <c r="P1020" s="830">
        <v>0</v>
      </c>
      <c r="Q1020" s="830"/>
      <c r="R1020" s="831"/>
      <c r="S1020" s="833"/>
      <c r="T1020" s="833"/>
      <c r="U1020" s="895"/>
      <c r="V1020" s="2031"/>
      <c r="W1020" s="830">
        <v>0</v>
      </c>
      <c r="X1020" s="830"/>
      <c r="Y1020" s="902"/>
      <c r="Z1020" s="902"/>
      <c r="AA1020" s="902"/>
      <c r="AB1020" s="903"/>
      <c r="AC1020" s="831"/>
      <c r="AD1020" s="833"/>
      <c r="AE1020" s="904"/>
      <c r="AF1020" s="895"/>
      <c r="AG1020" s="822" t="str">
        <f t="shared" ca="1" si="8"/>
        <v/>
      </c>
    </row>
    <row r="1021" spans="1:33" ht="15" customHeight="1" x14ac:dyDescent="0.25">
      <c r="A1021" s="894" t="s">
        <v>5274</v>
      </c>
      <c r="B1021" s="895">
        <v>5979</v>
      </c>
      <c r="C1021" s="2115">
        <v>37227</v>
      </c>
      <c r="D1021" s="895">
        <v>105</v>
      </c>
      <c r="E1021" s="897"/>
      <c r="F1021" s="898" t="s">
        <v>481</v>
      </c>
      <c r="G1021" s="929" t="s">
        <v>482</v>
      </c>
      <c r="H1021" s="832"/>
      <c r="I1021" s="899"/>
      <c r="J1021" s="899"/>
      <c r="K1021" s="899"/>
      <c r="L1021" s="900"/>
      <c r="M1021" s="901"/>
      <c r="N1021" s="830">
        <v>0</v>
      </c>
      <c r="O1021" s="830"/>
      <c r="P1021" s="830">
        <v>0</v>
      </c>
      <c r="Q1021" s="830"/>
      <c r="R1021" s="831"/>
      <c r="S1021" s="833"/>
      <c r="T1021" s="833"/>
      <c r="U1021" s="895"/>
      <c r="V1021" s="2031"/>
      <c r="W1021" s="830">
        <v>0</v>
      </c>
      <c r="X1021" s="830"/>
      <c r="Y1021" s="902"/>
      <c r="Z1021" s="902"/>
      <c r="AA1021" s="902"/>
      <c r="AB1021" s="903"/>
      <c r="AC1021" s="831"/>
      <c r="AD1021" s="833"/>
      <c r="AE1021" s="904"/>
      <c r="AF1021" s="895"/>
      <c r="AG1021" s="822" t="str">
        <f t="shared" ca="1" si="8"/>
        <v/>
      </c>
    </row>
    <row r="1022" spans="1:33" ht="15" customHeight="1" x14ac:dyDescent="0.25">
      <c r="A1022" s="894" t="s">
        <v>5274</v>
      </c>
      <c r="B1022" s="895">
        <v>5979</v>
      </c>
      <c r="C1022" s="2115">
        <v>34362</v>
      </c>
      <c r="D1022" s="895">
        <v>120</v>
      </c>
      <c r="E1022" s="897"/>
      <c r="F1022" s="898" t="s">
        <v>489</v>
      </c>
      <c r="G1022" s="929" t="s">
        <v>74</v>
      </c>
      <c r="H1022" s="832"/>
      <c r="I1022" s="899"/>
      <c r="J1022" s="899"/>
      <c r="K1022" s="899"/>
      <c r="L1022" s="900"/>
      <c r="M1022" s="901"/>
      <c r="N1022" s="830">
        <v>0</v>
      </c>
      <c r="O1022" s="830"/>
      <c r="P1022" s="830">
        <v>0</v>
      </c>
      <c r="Q1022" s="830"/>
      <c r="R1022" s="831"/>
      <c r="S1022" s="833"/>
      <c r="T1022" s="833"/>
      <c r="U1022" s="895"/>
      <c r="V1022" s="2031"/>
      <c r="W1022" s="830">
        <v>1068</v>
      </c>
      <c r="X1022" s="830"/>
      <c r="Y1022" s="902"/>
      <c r="Z1022" s="902"/>
      <c r="AA1022" s="902"/>
      <c r="AB1022" s="903"/>
      <c r="AC1022" s="831"/>
      <c r="AD1022" s="833"/>
      <c r="AE1022" s="904"/>
      <c r="AF1022" s="895"/>
      <c r="AG1022" s="822" t="str">
        <f t="shared" ca="1" si="8"/>
        <v/>
      </c>
    </row>
    <row r="1023" spans="1:33" ht="15" customHeight="1" x14ac:dyDescent="0.25">
      <c r="A1023" s="894" t="s">
        <v>5274</v>
      </c>
      <c r="B1023" s="895">
        <v>5979</v>
      </c>
      <c r="C1023" s="2115">
        <v>34363</v>
      </c>
      <c r="D1023" s="895">
        <v>121</v>
      </c>
      <c r="E1023" s="897"/>
      <c r="F1023" s="898" t="s">
        <v>490</v>
      </c>
      <c r="G1023" s="929" t="s">
        <v>77</v>
      </c>
      <c r="H1023" s="832"/>
      <c r="I1023" s="899"/>
      <c r="J1023" s="899"/>
      <c r="K1023" s="899"/>
      <c r="L1023" s="900"/>
      <c r="M1023" s="901"/>
      <c r="N1023" s="830">
        <v>0</v>
      </c>
      <c r="O1023" s="830"/>
      <c r="P1023" s="830">
        <v>0</v>
      </c>
      <c r="Q1023" s="830"/>
      <c r="R1023" s="831"/>
      <c r="S1023" s="833"/>
      <c r="T1023" s="833"/>
      <c r="U1023" s="895"/>
      <c r="V1023" s="2031"/>
      <c r="W1023" s="830">
        <v>0</v>
      </c>
      <c r="X1023" s="830"/>
      <c r="Y1023" s="902"/>
      <c r="Z1023" s="902"/>
      <c r="AA1023" s="902"/>
      <c r="AB1023" s="903"/>
      <c r="AC1023" s="831"/>
      <c r="AD1023" s="833"/>
      <c r="AE1023" s="904"/>
      <c r="AF1023" s="895"/>
      <c r="AG1023" s="822" t="str">
        <f t="shared" ca="1" si="8"/>
        <v/>
      </c>
    </row>
    <row r="1024" spans="1:33" ht="15" customHeight="1" x14ac:dyDescent="0.25">
      <c r="A1024" s="894" t="s">
        <v>5274</v>
      </c>
      <c r="B1024" s="895">
        <v>5979</v>
      </c>
      <c r="C1024" s="2115">
        <v>34364</v>
      </c>
      <c r="D1024" s="895">
        <v>122</v>
      </c>
      <c r="E1024" s="897"/>
      <c r="F1024" s="898" t="s">
        <v>491</v>
      </c>
      <c r="G1024" s="929" t="s">
        <v>80</v>
      </c>
      <c r="H1024" s="832"/>
      <c r="I1024" s="899"/>
      <c r="J1024" s="899"/>
      <c r="K1024" s="899"/>
      <c r="L1024" s="900"/>
      <c r="M1024" s="901"/>
      <c r="N1024" s="830">
        <v>0</v>
      </c>
      <c r="O1024" s="830"/>
      <c r="P1024" s="830">
        <v>0</v>
      </c>
      <c r="Q1024" s="830"/>
      <c r="R1024" s="831"/>
      <c r="S1024" s="833"/>
      <c r="T1024" s="833"/>
      <c r="U1024" s="895"/>
      <c r="V1024" s="2031"/>
      <c r="W1024" s="830">
        <v>0</v>
      </c>
      <c r="X1024" s="830"/>
      <c r="Y1024" s="902"/>
      <c r="Z1024" s="902"/>
      <c r="AA1024" s="902"/>
      <c r="AB1024" s="903"/>
      <c r="AC1024" s="831"/>
      <c r="AD1024" s="833"/>
      <c r="AE1024" s="904"/>
      <c r="AF1024" s="895"/>
      <c r="AG1024" s="822" t="str">
        <f t="shared" ca="1" si="8"/>
        <v/>
      </c>
    </row>
    <row r="1025" spans="1:33" ht="15" customHeight="1" x14ac:dyDescent="0.25">
      <c r="A1025" s="894" t="s">
        <v>5274</v>
      </c>
      <c r="B1025" s="895">
        <v>5979</v>
      </c>
      <c r="C1025" s="2115">
        <v>34365</v>
      </c>
      <c r="D1025" s="895">
        <v>123</v>
      </c>
      <c r="E1025" s="897"/>
      <c r="F1025" s="898" t="s">
        <v>492</v>
      </c>
      <c r="G1025" s="929" t="s">
        <v>377</v>
      </c>
      <c r="H1025" s="832"/>
      <c r="I1025" s="899"/>
      <c r="J1025" s="899"/>
      <c r="K1025" s="899"/>
      <c r="L1025" s="900"/>
      <c r="M1025" s="901"/>
      <c r="N1025" s="830">
        <v>0</v>
      </c>
      <c r="O1025" s="830"/>
      <c r="P1025" s="830">
        <v>0</v>
      </c>
      <c r="Q1025" s="830"/>
      <c r="R1025" s="831"/>
      <c r="S1025" s="833"/>
      <c r="T1025" s="833"/>
      <c r="U1025" s="895"/>
      <c r="V1025" s="2031"/>
      <c r="W1025" s="830">
        <v>0</v>
      </c>
      <c r="X1025" s="830"/>
      <c r="Y1025" s="902"/>
      <c r="Z1025" s="902"/>
      <c r="AA1025" s="902"/>
      <c r="AB1025" s="903"/>
      <c r="AC1025" s="831"/>
      <c r="AD1025" s="833"/>
      <c r="AE1025" s="904"/>
      <c r="AF1025" s="895"/>
      <c r="AG1025" s="822" t="str">
        <f t="shared" ca="1" si="8"/>
        <v/>
      </c>
    </row>
    <row r="1026" spans="1:33" ht="15" customHeight="1" x14ac:dyDescent="0.25">
      <c r="A1026" s="894" t="s">
        <v>5274</v>
      </c>
      <c r="B1026" s="895">
        <v>5979</v>
      </c>
      <c r="C1026" s="2115">
        <v>37234</v>
      </c>
      <c r="D1026" s="895">
        <v>124</v>
      </c>
      <c r="E1026" s="897"/>
      <c r="F1026" s="898" t="s">
        <v>5280</v>
      </c>
      <c r="G1026" s="929" t="s">
        <v>453</v>
      </c>
      <c r="H1026" s="832"/>
      <c r="I1026" s="899"/>
      <c r="J1026" s="899"/>
      <c r="K1026" s="899"/>
      <c r="L1026" s="900"/>
      <c r="M1026" s="901"/>
      <c r="N1026" s="830">
        <v>0</v>
      </c>
      <c r="O1026" s="830"/>
      <c r="P1026" s="830">
        <v>0</v>
      </c>
      <c r="Q1026" s="830"/>
      <c r="R1026" s="831"/>
      <c r="S1026" s="833"/>
      <c r="T1026" s="833"/>
      <c r="U1026" s="895"/>
      <c r="V1026" s="2031"/>
      <c r="W1026" s="830">
        <v>0</v>
      </c>
      <c r="X1026" s="830"/>
      <c r="Y1026" s="902"/>
      <c r="Z1026" s="902"/>
      <c r="AA1026" s="902"/>
      <c r="AB1026" s="903"/>
      <c r="AC1026" s="831"/>
      <c r="AD1026" s="833"/>
      <c r="AE1026" s="904"/>
      <c r="AF1026" s="895"/>
      <c r="AG1026" s="822" t="str">
        <f t="shared" ca="1" si="8"/>
        <v/>
      </c>
    </row>
    <row r="1027" spans="1:33" ht="15" customHeight="1" x14ac:dyDescent="0.25">
      <c r="A1027" s="894" t="s">
        <v>5274</v>
      </c>
      <c r="B1027" s="895">
        <v>5979</v>
      </c>
      <c r="C1027" s="2115">
        <v>37236</v>
      </c>
      <c r="D1027" s="895">
        <v>160</v>
      </c>
      <c r="E1027" s="897"/>
      <c r="F1027" s="898" t="s">
        <v>456</v>
      </c>
      <c r="G1027" s="929" t="s">
        <v>457</v>
      </c>
      <c r="H1027" s="832"/>
      <c r="I1027" s="899"/>
      <c r="J1027" s="899"/>
      <c r="K1027" s="899"/>
      <c r="L1027" s="900"/>
      <c r="M1027" s="901"/>
      <c r="N1027" s="830">
        <v>0</v>
      </c>
      <c r="O1027" s="830"/>
      <c r="P1027" s="830">
        <v>0</v>
      </c>
      <c r="Q1027" s="830"/>
      <c r="R1027" s="831"/>
      <c r="S1027" s="833"/>
      <c r="T1027" s="833"/>
      <c r="U1027" s="895"/>
      <c r="V1027" s="2031"/>
      <c r="W1027" s="830">
        <v>0</v>
      </c>
      <c r="X1027" s="830"/>
      <c r="Y1027" s="902"/>
      <c r="Z1027" s="902"/>
      <c r="AA1027" s="902"/>
      <c r="AB1027" s="903"/>
      <c r="AC1027" s="831"/>
      <c r="AD1027" s="833"/>
      <c r="AE1027" s="904"/>
      <c r="AF1027" s="895"/>
      <c r="AG1027" s="822" t="str">
        <f t="shared" ca="1" si="8"/>
        <v/>
      </c>
    </row>
    <row r="1028" spans="1:33" ht="15" customHeight="1" x14ac:dyDescent="0.25">
      <c r="A1028" s="894" t="s">
        <v>5274</v>
      </c>
      <c r="B1028" s="895">
        <v>5979</v>
      </c>
      <c r="C1028" s="2115">
        <v>37238</v>
      </c>
      <c r="D1028" s="895">
        <v>162</v>
      </c>
      <c r="E1028" s="897"/>
      <c r="F1028" s="898" t="s">
        <v>48</v>
      </c>
      <c r="G1028" s="929" t="s">
        <v>5281</v>
      </c>
      <c r="H1028" s="832"/>
      <c r="I1028" s="899"/>
      <c r="J1028" s="899"/>
      <c r="K1028" s="899"/>
      <c r="L1028" s="900"/>
      <c r="M1028" s="901"/>
      <c r="N1028" s="830">
        <v>0</v>
      </c>
      <c r="O1028" s="830"/>
      <c r="P1028" s="830">
        <v>0</v>
      </c>
      <c r="Q1028" s="830"/>
      <c r="R1028" s="831"/>
      <c r="S1028" s="833"/>
      <c r="T1028" s="833"/>
      <c r="U1028" s="895"/>
      <c r="V1028" s="2031"/>
      <c r="W1028" s="830">
        <v>0</v>
      </c>
      <c r="X1028" s="830"/>
      <c r="Y1028" s="902"/>
      <c r="Z1028" s="902"/>
      <c r="AA1028" s="902"/>
      <c r="AB1028" s="903"/>
      <c r="AC1028" s="831"/>
      <c r="AD1028" s="833"/>
      <c r="AE1028" s="904"/>
      <c r="AF1028" s="895"/>
      <c r="AG1028" s="822" t="str">
        <f t="shared" ca="1" si="8"/>
        <v/>
      </c>
    </row>
    <row r="1029" spans="1:33" ht="15" customHeight="1" x14ac:dyDescent="0.25">
      <c r="A1029" s="894" t="s">
        <v>5274</v>
      </c>
      <c r="B1029" s="895">
        <v>5979</v>
      </c>
      <c r="C1029" s="2115">
        <v>37235</v>
      </c>
      <c r="D1029" s="895">
        <v>170</v>
      </c>
      <c r="E1029" s="897"/>
      <c r="F1029" s="898" t="s">
        <v>1048</v>
      </c>
      <c r="G1029" s="929" t="s">
        <v>5282</v>
      </c>
      <c r="H1029" s="832"/>
      <c r="I1029" s="899"/>
      <c r="J1029" s="899"/>
      <c r="K1029" s="899"/>
      <c r="L1029" s="900"/>
      <c r="M1029" s="901"/>
      <c r="N1029" s="830">
        <v>0</v>
      </c>
      <c r="O1029" s="830"/>
      <c r="P1029" s="830">
        <v>0</v>
      </c>
      <c r="Q1029" s="830"/>
      <c r="R1029" s="831"/>
      <c r="S1029" s="833"/>
      <c r="T1029" s="833"/>
      <c r="U1029" s="895"/>
      <c r="V1029" s="2031"/>
      <c r="W1029" s="830">
        <v>0</v>
      </c>
      <c r="X1029" s="830"/>
      <c r="Y1029" s="902"/>
      <c r="Z1029" s="902"/>
      <c r="AA1029" s="902"/>
      <c r="AB1029" s="903"/>
      <c r="AC1029" s="831"/>
      <c r="AD1029" s="833"/>
      <c r="AE1029" s="904"/>
      <c r="AF1029" s="895"/>
      <c r="AG1029" s="822" t="str">
        <f t="shared" ca="1" si="8"/>
        <v/>
      </c>
    </row>
    <row r="1030" spans="1:33" ht="15" customHeight="1" x14ac:dyDescent="0.25">
      <c r="A1030" s="894" t="s">
        <v>5274</v>
      </c>
      <c r="B1030" s="895">
        <v>5979</v>
      </c>
      <c r="C1030" s="2115">
        <v>35519</v>
      </c>
      <c r="D1030" s="895">
        <v>907</v>
      </c>
      <c r="E1030" s="897"/>
      <c r="F1030" s="898" t="s">
        <v>1056</v>
      </c>
      <c r="G1030" s="929" t="s">
        <v>5283</v>
      </c>
      <c r="H1030" s="832"/>
      <c r="I1030" s="899"/>
      <c r="J1030" s="899"/>
      <c r="K1030" s="899"/>
      <c r="L1030" s="900"/>
      <c r="M1030" s="901"/>
      <c r="N1030" s="830">
        <v>0</v>
      </c>
      <c r="O1030" s="830"/>
      <c r="P1030" s="830">
        <v>0</v>
      </c>
      <c r="Q1030" s="830"/>
      <c r="R1030" s="831"/>
      <c r="S1030" s="833"/>
      <c r="T1030" s="833"/>
      <c r="U1030" s="895"/>
      <c r="V1030" s="2031"/>
      <c r="W1030" s="830">
        <v>0</v>
      </c>
      <c r="X1030" s="830"/>
      <c r="Y1030" s="902"/>
      <c r="Z1030" s="902"/>
      <c r="AA1030" s="902"/>
      <c r="AB1030" s="903"/>
      <c r="AC1030" s="831"/>
      <c r="AD1030" s="833"/>
      <c r="AE1030" s="904"/>
      <c r="AF1030" s="895"/>
      <c r="AG1030" s="822" t="str">
        <f t="shared" ca="1" si="8"/>
        <v/>
      </c>
    </row>
    <row r="1031" spans="1:33" x14ac:dyDescent="0.25">
      <c r="A1031" s="894" t="s">
        <v>5274</v>
      </c>
      <c r="B1031" s="895">
        <v>5979</v>
      </c>
      <c r="C1031" s="2115">
        <v>34388</v>
      </c>
      <c r="D1031" s="895">
        <v>910</v>
      </c>
      <c r="E1031" s="897"/>
      <c r="F1031" s="898" t="s">
        <v>454</v>
      </c>
      <c r="G1031" s="929" t="s">
        <v>5284</v>
      </c>
      <c r="H1031" s="832"/>
      <c r="I1031" s="899"/>
      <c r="J1031" s="899"/>
      <c r="K1031" s="899"/>
      <c r="L1031" s="900"/>
      <c r="M1031" s="901"/>
      <c r="N1031" s="830">
        <v>0</v>
      </c>
      <c r="O1031" s="830"/>
      <c r="P1031" s="830">
        <v>0</v>
      </c>
      <c r="Q1031" s="830"/>
      <c r="R1031" s="831"/>
      <c r="S1031" s="833"/>
      <c r="T1031" s="833"/>
      <c r="U1031" s="895"/>
      <c r="V1031" s="2031"/>
      <c r="W1031" s="830">
        <v>0</v>
      </c>
      <c r="X1031" s="830"/>
      <c r="Y1031" s="902"/>
      <c r="Z1031" s="902"/>
      <c r="AA1031" s="902"/>
      <c r="AB1031" s="903"/>
      <c r="AC1031" s="831"/>
      <c r="AD1031" s="833"/>
      <c r="AE1031" s="904"/>
      <c r="AF1031" s="895"/>
      <c r="AG1031" s="822" t="str">
        <f t="shared" ca="1" si="8"/>
        <v/>
      </c>
    </row>
    <row r="1032" spans="1:33" ht="15" customHeight="1" x14ac:dyDescent="0.25">
      <c r="A1032" s="894" t="s">
        <v>5285</v>
      </c>
      <c r="B1032" s="895">
        <v>5979</v>
      </c>
      <c r="C1032" s="2041"/>
      <c r="D1032" s="895"/>
      <c r="E1032" s="897"/>
      <c r="F1032" s="898"/>
      <c r="G1032" s="929"/>
      <c r="H1032" s="832"/>
      <c r="I1032" s="899"/>
      <c r="J1032" s="899"/>
      <c r="K1032" s="899"/>
      <c r="L1032" s="900"/>
      <c r="M1032" s="901"/>
      <c r="N1032" s="830"/>
      <c r="O1032" s="830"/>
      <c r="P1032" s="830"/>
      <c r="Q1032" s="830"/>
      <c r="R1032" s="831"/>
      <c r="S1032" s="833"/>
      <c r="T1032" s="833"/>
      <c r="U1032" s="895"/>
      <c r="V1032" s="2031"/>
      <c r="W1032" s="830"/>
      <c r="X1032" s="830"/>
      <c r="Y1032" s="902"/>
      <c r="Z1032" s="902"/>
      <c r="AA1032" s="902"/>
      <c r="AB1032" s="903"/>
      <c r="AC1032" s="831"/>
      <c r="AD1032" s="833"/>
      <c r="AE1032" s="904"/>
      <c r="AF1032" s="895"/>
      <c r="AG1032" s="822" t="str">
        <f t="shared" ca="1" si="8"/>
        <v/>
      </c>
    </row>
    <row r="1033" spans="1:33" ht="15" customHeight="1" x14ac:dyDescent="0.25">
      <c r="A1033" s="894"/>
      <c r="B1033" s="895"/>
      <c r="C1033" s="2041"/>
      <c r="D1033" s="895"/>
      <c r="E1033" s="897"/>
      <c r="F1033" s="898"/>
      <c r="G1033" s="929"/>
      <c r="H1033" s="832"/>
      <c r="I1033" s="899"/>
      <c r="J1033" s="899"/>
      <c r="K1033" s="899"/>
      <c r="L1033" s="900"/>
      <c r="M1033" s="901"/>
      <c r="N1033" s="830"/>
      <c r="O1033" s="830"/>
      <c r="P1033" s="830"/>
      <c r="Q1033" s="830"/>
      <c r="R1033" s="831"/>
      <c r="S1033" s="833"/>
      <c r="T1033" s="833"/>
      <c r="U1033" s="895"/>
      <c r="V1033" s="2031"/>
      <c r="W1033" s="830"/>
      <c r="X1033" s="830"/>
      <c r="Y1033" s="902"/>
      <c r="Z1033" s="902"/>
      <c r="AA1033" s="902"/>
      <c r="AB1033" s="903"/>
      <c r="AC1033" s="831"/>
      <c r="AD1033" s="833"/>
      <c r="AE1033" s="904"/>
      <c r="AF1033" s="895"/>
      <c r="AG1033" s="822" t="str">
        <f t="shared" ca="1" si="8"/>
        <v/>
      </c>
    </row>
    <row r="1034" spans="1:33" ht="15" customHeight="1" x14ac:dyDescent="0.25">
      <c r="A1034" s="2036" t="s">
        <v>5286</v>
      </c>
      <c r="B1034" s="935">
        <v>58727</v>
      </c>
      <c r="C1034" s="2037">
        <v>36755</v>
      </c>
      <c r="D1034" s="935">
        <v>102</v>
      </c>
      <c r="E1034" s="936"/>
      <c r="F1034" s="937" t="s">
        <v>5287</v>
      </c>
      <c r="G1034" s="2038" t="s">
        <v>5288</v>
      </c>
      <c r="H1034" s="826"/>
      <c r="I1034" s="932"/>
      <c r="J1034" s="932">
        <v>44916</v>
      </c>
      <c r="K1034" s="932"/>
      <c r="L1034" s="933">
        <v>44923</v>
      </c>
      <c r="M1034" s="934"/>
      <c r="N1034" s="939"/>
      <c r="O1034" s="939"/>
      <c r="P1034" s="939"/>
      <c r="Q1034" s="939"/>
      <c r="R1034" s="827"/>
      <c r="S1034" s="828"/>
      <c r="T1034" s="828"/>
      <c r="U1034" s="935"/>
      <c r="V1034" s="821">
        <v>36755</v>
      </c>
      <c r="W1034" s="939"/>
      <c r="X1034" s="939"/>
      <c r="Y1034" s="940"/>
      <c r="Z1034" s="940"/>
      <c r="AA1034" s="940"/>
      <c r="AB1034" s="941"/>
      <c r="AC1034" s="827"/>
      <c r="AD1034" s="828"/>
      <c r="AE1034" s="942"/>
      <c r="AF1034" s="935"/>
      <c r="AG1034" s="829" t="str">
        <f t="shared" ca="1" si="8"/>
        <v/>
      </c>
    </row>
    <row r="1035" spans="1:33" ht="15" customHeight="1" x14ac:dyDescent="0.25">
      <c r="A1035" s="883"/>
      <c r="B1035" s="935"/>
      <c r="C1035" s="2042"/>
      <c r="D1035" s="935"/>
      <c r="E1035" s="936"/>
      <c r="F1035" s="937"/>
      <c r="G1035" s="2038"/>
      <c r="H1035" s="832"/>
      <c r="I1035" s="899"/>
      <c r="J1035" s="899"/>
      <c r="K1035" s="899"/>
      <c r="L1035" s="900"/>
      <c r="M1035" s="901"/>
      <c r="N1035" s="939"/>
      <c r="O1035" s="939"/>
      <c r="P1035" s="939"/>
      <c r="Q1035" s="939"/>
      <c r="R1035" s="827"/>
      <c r="S1035" s="828"/>
      <c r="T1035" s="828"/>
      <c r="U1035" s="935"/>
      <c r="V1035" s="2039"/>
      <c r="W1035" s="939"/>
      <c r="X1035" s="939"/>
      <c r="Y1035" s="940"/>
      <c r="Z1035" s="940"/>
      <c r="AA1035" s="940"/>
      <c r="AB1035" s="941"/>
      <c r="AC1035" s="827"/>
      <c r="AD1035" s="828"/>
      <c r="AE1035" s="942"/>
      <c r="AF1035" s="935"/>
      <c r="AG1035" s="829" t="str">
        <f t="shared" ca="1" si="8"/>
        <v/>
      </c>
    </row>
    <row r="1036" spans="1:33" ht="15" customHeight="1" x14ac:dyDescent="0.25">
      <c r="A1036" s="883" t="s">
        <v>5289</v>
      </c>
      <c r="B1036" s="935">
        <v>58219</v>
      </c>
      <c r="C1036" s="2037">
        <v>36355</v>
      </c>
      <c r="D1036" s="935">
        <v>201</v>
      </c>
      <c r="E1036" s="936"/>
      <c r="F1036" s="937" t="s">
        <v>5290</v>
      </c>
      <c r="G1036" s="2038" t="s">
        <v>5291</v>
      </c>
      <c r="H1036" s="826"/>
      <c r="I1036" s="932"/>
      <c r="J1036" s="932">
        <v>44916</v>
      </c>
      <c r="K1036" s="932"/>
      <c r="L1036" s="933"/>
      <c r="M1036" s="934"/>
      <c r="N1036" s="939"/>
      <c r="O1036" s="939"/>
      <c r="P1036" s="939"/>
      <c r="Q1036" s="939"/>
      <c r="R1036" s="827"/>
      <c r="S1036" s="828"/>
      <c r="T1036" s="828"/>
      <c r="U1036" s="935"/>
      <c r="V1036" s="2039"/>
      <c r="W1036" s="939"/>
      <c r="X1036" s="939"/>
      <c r="Y1036" s="940"/>
      <c r="Z1036" s="940"/>
      <c r="AA1036" s="940"/>
      <c r="AB1036" s="941"/>
      <c r="AC1036" s="827"/>
      <c r="AD1036" s="828"/>
      <c r="AE1036" s="942"/>
      <c r="AF1036" s="935"/>
      <c r="AG1036" s="829" t="str">
        <f t="shared" ca="1" si="8"/>
        <v/>
      </c>
    </row>
    <row r="1037" spans="1:33" ht="15.75" customHeight="1" x14ac:dyDescent="0.25">
      <c r="A1037" s="894"/>
      <c r="B1037" s="895"/>
      <c r="C1037" s="2041"/>
      <c r="D1037" s="895"/>
      <c r="E1037" s="897"/>
      <c r="F1037" s="898"/>
      <c r="G1037" s="929"/>
      <c r="H1037" s="832"/>
      <c r="I1037" s="899"/>
      <c r="J1037" s="899"/>
      <c r="K1037" s="899"/>
      <c r="L1037" s="900"/>
      <c r="M1037" s="901"/>
      <c r="N1037" s="830"/>
      <c r="O1037" s="830"/>
      <c r="P1037" s="830"/>
      <c r="Q1037" s="830"/>
      <c r="R1037" s="831"/>
      <c r="S1037" s="833"/>
      <c r="T1037" s="833"/>
      <c r="U1037" s="895"/>
      <c r="V1037" s="2031"/>
      <c r="W1037" s="830"/>
      <c r="X1037" s="830"/>
      <c r="Y1037" s="902"/>
      <c r="Z1037" s="902"/>
      <c r="AA1037" s="902"/>
      <c r="AB1037" s="903"/>
      <c r="AC1037" s="831"/>
      <c r="AD1037" s="833"/>
      <c r="AE1037" s="904"/>
      <c r="AF1037" s="895"/>
      <c r="AG1037" s="822" t="str">
        <f t="shared" ca="1" si="8"/>
        <v/>
      </c>
    </row>
    <row r="1038" spans="1:33" ht="15" customHeight="1" x14ac:dyDescent="0.25">
      <c r="A1038" s="894" t="s">
        <v>5292</v>
      </c>
      <c r="B1038" s="895">
        <v>58979</v>
      </c>
      <c r="C1038" s="2041">
        <v>34360</v>
      </c>
      <c r="D1038" s="895">
        <v>100</v>
      </c>
      <c r="E1038" s="897"/>
      <c r="F1038" s="898" t="s">
        <v>466</v>
      </c>
      <c r="G1038" s="929" t="s">
        <v>5293</v>
      </c>
      <c r="H1038" s="832" t="s">
        <v>222</v>
      </c>
      <c r="I1038" s="899"/>
      <c r="J1038" s="831"/>
      <c r="K1038" s="899"/>
      <c r="L1038" s="900"/>
      <c r="M1038" s="901"/>
      <c r="N1038" s="830">
        <v>1826</v>
      </c>
      <c r="O1038" s="830">
        <v>1826</v>
      </c>
      <c r="P1038" s="830">
        <v>2099</v>
      </c>
      <c r="Q1038" s="830">
        <v>2099</v>
      </c>
      <c r="R1038" s="831"/>
      <c r="S1038" s="833"/>
      <c r="T1038" s="833"/>
      <c r="U1038" s="895"/>
      <c r="V1038" s="2031"/>
      <c r="W1038" s="830">
        <v>2817</v>
      </c>
      <c r="X1038" s="830">
        <v>2817</v>
      </c>
      <c r="Y1038" s="902"/>
      <c r="Z1038" s="902"/>
      <c r="AA1038" s="902"/>
      <c r="AB1038" s="903" t="s">
        <v>222</v>
      </c>
      <c r="AC1038" s="831" t="s">
        <v>222</v>
      </c>
      <c r="AD1038" s="833"/>
      <c r="AE1038" s="904"/>
      <c r="AF1038" s="895"/>
      <c r="AG1038" s="822" t="str">
        <f t="shared" ca="1" si="8"/>
        <v/>
      </c>
    </row>
    <row r="1039" spans="1:33" ht="15" customHeight="1" x14ac:dyDescent="0.25">
      <c r="A1039" s="894" t="s">
        <v>5292</v>
      </c>
      <c r="B1039" s="895">
        <v>58979</v>
      </c>
      <c r="C1039" s="2041">
        <v>34361</v>
      </c>
      <c r="D1039" s="895">
        <v>101</v>
      </c>
      <c r="E1039" s="897"/>
      <c r="F1039" s="898" t="s">
        <v>468</v>
      </c>
      <c r="G1039" s="929" t="s">
        <v>469</v>
      </c>
      <c r="H1039" s="832" t="s">
        <v>222</v>
      </c>
      <c r="I1039" s="832"/>
      <c r="J1039" s="899"/>
      <c r="K1039" s="899"/>
      <c r="L1039" s="900"/>
      <c r="M1039" s="901"/>
      <c r="N1039" s="830"/>
      <c r="O1039" s="830"/>
      <c r="P1039" s="830"/>
      <c r="Q1039" s="830"/>
      <c r="R1039" s="831"/>
      <c r="S1039" s="833"/>
      <c r="T1039" s="833" t="s">
        <v>1656</v>
      </c>
      <c r="U1039" s="895"/>
      <c r="V1039" s="2031"/>
      <c r="W1039" s="830"/>
      <c r="X1039" s="830"/>
      <c r="Y1039" s="902"/>
      <c r="Z1039" s="902"/>
      <c r="AA1039" s="902"/>
      <c r="AB1039" s="903" t="s">
        <v>222</v>
      </c>
      <c r="AC1039" s="831" t="s">
        <v>222</v>
      </c>
      <c r="AD1039" s="833"/>
      <c r="AE1039" s="904"/>
      <c r="AF1039" s="895"/>
      <c r="AG1039" s="822" t="str">
        <f t="shared" ref="AG1039:AG1070" ca="1" si="9">IF(AND(NOT(ISBLANK(R1039)),ISBLANK(S1039)), NETWORKDAYS(R1039, TODAY()),"")</f>
        <v/>
      </c>
    </row>
    <row r="1040" spans="1:33" ht="15" customHeight="1" x14ac:dyDescent="0.25">
      <c r="A1040" s="894" t="s">
        <v>5292</v>
      </c>
      <c r="B1040" s="895">
        <v>58979</v>
      </c>
      <c r="C1040" s="2041">
        <v>34362</v>
      </c>
      <c r="D1040" s="895">
        <v>120</v>
      </c>
      <c r="E1040" s="897"/>
      <c r="F1040" s="898" t="s">
        <v>489</v>
      </c>
      <c r="G1040" s="929" t="s">
        <v>74</v>
      </c>
      <c r="H1040" s="832" t="s">
        <v>222</v>
      </c>
      <c r="I1040" s="899"/>
      <c r="J1040" s="899"/>
      <c r="K1040" s="899"/>
      <c r="L1040" s="900"/>
      <c r="M1040" s="901"/>
      <c r="N1040" s="830"/>
      <c r="O1040" s="830"/>
      <c r="P1040" s="830"/>
      <c r="Q1040" s="830"/>
      <c r="R1040" s="831"/>
      <c r="S1040" s="833"/>
      <c r="T1040" s="833"/>
      <c r="U1040" s="895"/>
      <c r="V1040" s="2031"/>
      <c r="W1040" s="830">
        <v>1068</v>
      </c>
      <c r="X1040" s="830">
        <v>1068</v>
      </c>
      <c r="Y1040" s="902"/>
      <c r="Z1040" s="902"/>
      <c r="AA1040" s="902"/>
      <c r="AB1040" s="903" t="s">
        <v>222</v>
      </c>
      <c r="AC1040" s="831" t="s">
        <v>222</v>
      </c>
      <c r="AD1040" s="833"/>
      <c r="AE1040" s="904"/>
      <c r="AF1040" s="895"/>
      <c r="AG1040" s="822" t="str">
        <f t="shared" ca="1" si="9"/>
        <v/>
      </c>
    </row>
    <row r="1041" spans="1:33" ht="15" customHeight="1" x14ac:dyDescent="0.25">
      <c r="A1041" s="894" t="s">
        <v>5292</v>
      </c>
      <c r="B1041" s="895">
        <v>58979</v>
      </c>
      <c r="C1041" s="2041">
        <v>34363</v>
      </c>
      <c r="D1041" s="895">
        <v>121</v>
      </c>
      <c r="E1041" s="897"/>
      <c r="F1041" s="898" t="s">
        <v>490</v>
      </c>
      <c r="G1041" s="929" t="s">
        <v>77</v>
      </c>
      <c r="H1041" s="832" t="s">
        <v>222</v>
      </c>
      <c r="I1041" s="899"/>
      <c r="J1041" s="899"/>
      <c r="K1041" s="899"/>
      <c r="L1041" s="900"/>
      <c r="M1041" s="901"/>
      <c r="N1041" s="830"/>
      <c r="O1041" s="830"/>
      <c r="P1041" s="830"/>
      <c r="Q1041" s="830"/>
      <c r="R1041" s="831"/>
      <c r="S1041" s="833"/>
      <c r="T1041" s="833"/>
      <c r="U1041" s="895"/>
      <c r="V1041" s="2031"/>
      <c r="W1041" s="830"/>
      <c r="X1041" s="830"/>
      <c r="Y1041" s="902"/>
      <c r="Z1041" s="902"/>
      <c r="AA1041" s="902"/>
      <c r="AB1041" s="903" t="s">
        <v>222</v>
      </c>
      <c r="AC1041" s="831" t="s">
        <v>222</v>
      </c>
      <c r="AD1041" s="833"/>
      <c r="AE1041" s="904"/>
      <c r="AF1041" s="895"/>
      <c r="AG1041" s="822" t="str">
        <f t="shared" ca="1" si="9"/>
        <v/>
      </c>
    </row>
    <row r="1042" spans="1:33" ht="15" customHeight="1" x14ac:dyDescent="0.25">
      <c r="A1042" s="894" t="s">
        <v>5292</v>
      </c>
      <c r="B1042" s="895">
        <v>58979</v>
      </c>
      <c r="C1042" s="2041">
        <v>34363</v>
      </c>
      <c r="D1042" s="895">
        <v>122</v>
      </c>
      <c r="E1042" s="897"/>
      <c r="F1042" s="898" t="s">
        <v>491</v>
      </c>
      <c r="G1042" s="929" t="s">
        <v>80</v>
      </c>
      <c r="H1042" s="832" t="s">
        <v>222</v>
      </c>
      <c r="I1042" s="899"/>
      <c r="J1042" s="899"/>
      <c r="K1042" s="899"/>
      <c r="L1042" s="900"/>
      <c r="M1042" s="901"/>
      <c r="N1042" s="830"/>
      <c r="O1042" s="830"/>
      <c r="P1042" s="830"/>
      <c r="Q1042" s="830"/>
      <c r="R1042" s="831"/>
      <c r="S1042" s="833"/>
      <c r="T1042" s="833"/>
      <c r="U1042" s="895"/>
      <c r="V1042" s="2031"/>
      <c r="W1042" s="830"/>
      <c r="X1042" s="830"/>
      <c r="Y1042" s="902"/>
      <c r="Z1042" s="902"/>
      <c r="AA1042" s="902"/>
      <c r="AB1042" s="903" t="s">
        <v>222</v>
      </c>
      <c r="AC1042" s="831" t="s">
        <v>222</v>
      </c>
      <c r="AD1042" s="833"/>
      <c r="AE1042" s="904"/>
      <c r="AF1042" s="895"/>
      <c r="AG1042" s="822" t="str">
        <f t="shared" ca="1" si="9"/>
        <v/>
      </c>
    </row>
    <row r="1043" spans="1:33" ht="15" customHeight="1" x14ac:dyDescent="0.25">
      <c r="A1043" s="894" t="s">
        <v>5292</v>
      </c>
      <c r="B1043" s="895">
        <v>58979</v>
      </c>
      <c r="C1043" s="2041">
        <v>34365</v>
      </c>
      <c r="D1043" s="895">
        <v>123</v>
      </c>
      <c r="E1043" s="897"/>
      <c r="F1043" s="898" t="s">
        <v>492</v>
      </c>
      <c r="G1043" s="929" t="s">
        <v>377</v>
      </c>
      <c r="H1043" s="832" t="s">
        <v>222</v>
      </c>
      <c r="I1043" s="899"/>
      <c r="J1043" s="899"/>
      <c r="K1043" s="899"/>
      <c r="L1043" s="900"/>
      <c r="M1043" s="901"/>
      <c r="N1043" s="830"/>
      <c r="O1043" s="830"/>
      <c r="P1043" s="830"/>
      <c r="Q1043" s="830"/>
      <c r="R1043" s="831"/>
      <c r="S1043" s="833"/>
      <c r="T1043" s="833"/>
      <c r="U1043" s="895"/>
      <c r="V1043" s="2031"/>
      <c r="W1043" s="830"/>
      <c r="X1043" s="830"/>
      <c r="Y1043" s="902"/>
      <c r="Z1043" s="902"/>
      <c r="AA1043" s="902"/>
      <c r="AB1043" s="903" t="s">
        <v>222</v>
      </c>
      <c r="AC1043" s="831" t="s">
        <v>222</v>
      </c>
      <c r="AD1043" s="833"/>
      <c r="AE1043" s="904"/>
      <c r="AF1043" s="895"/>
      <c r="AG1043" s="822" t="str">
        <f t="shared" ca="1" si="9"/>
        <v/>
      </c>
    </row>
    <row r="1044" spans="1:33" ht="15" customHeight="1" x14ac:dyDescent="0.25">
      <c r="A1044" s="894" t="s">
        <v>5294</v>
      </c>
      <c r="B1044" s="895">
        <v>58979</v>
      </c>
      <c r="C1044" s="2041"/>
      <c r="D1044" s="895"/>
      <c r="E1044" s="897"/>
      <c r="F1044" s="898"/>
      <c r="G1044" s="929"/>
      <c r="H1044" s="832"/>
      <c r="I1044" s="899"/>
      <c r="J1044" s="899"/>
      <c r="K1044" s="899"/>
      <c r="L1044" s="900"/>
      <c r="M1044" s="901"/>
      <c r="N1044" s="910">
        <f>SUM(N1038:N1043)</f>
        <v>1826</v>
      </c>
      <c r="O1044" s="910">
        <f>SUM(O1038:O1043)</f>
        <v>1826</v>
      </c>
      <c r="P1044" s="910">
        <f>SUM(P1038:P1043)</f>
        <v>2099</v>
      </c>
      <c r="Q1044" s="910">
        <f>SUM(Q1038:Q1043)</f>
        <v>2099</v>
      </c>
      <c r="R1044" s="831"/>
      <c r="S1044" s="833"/>
      <c r="T1044" s="833"/>
      <c r="U1044" s="895"/>
      <c r="V1044" s="2031"/>
      <c r="W1044" s="830">
        <f>SUM(W1038:W1043)</f>
        <v>3885</v>
      </c>
      <c r="X1044" s="830">
        <f>SUM(X1038:X1043)</f>
        <v>3885</v>
      </c>
      <c r="Y1044" s="902"/>
      <c r="Z1044" s="902"/>
      <c r="AA1044" s="902"/>
      <c r="AB1044" s="903"/>
      <c r="AC1044" s="831"/>
      <c r="AD1044" s="833"/>
      <c r="AE1044" s="904"/>
      <c r="AF1044" s="895"/>
      <c r="AG1044" s="822" t="str">
        <f t="shared" ca="1" si="9"/>
        <v/>
      </c>
    </row>
    <row r="1045" spans="1:33" ht="15" customHeight="1" x14ac:dyDescent="0.25">
      <c r="A1045" s="894"/>
      <c r="B1045" s="895"/>
      <c r="C1045" s="2041"/>
      <c r="D1045" s="895"/>
      <c r="E1045" s="897"/>
      <c r="F1045" s="898"/>
      <c r="G1045" s="929"/>
      <c r="H1045" s="832"/>
      <c r="I1045" s="899"/>
      <c r="J1045" s="899"/>
      <c r="K1045" s="899"/>
      <c r="L1045" s="900"/>
      <c r="M1045" s="901"/>
      <c r="N1045" s="830"/>
      <c r="O1045" s="830"/>
      <c r="P1045" s="830"/>
      <c r="Q1045" s="830"/>
      <c r="R1045" s="831"/>
      <c r="S1045" s="833"/>
      <c r="T1045" s="833"/>
      <c r="U1045" s="895"/>
      <c r="V1045" s="2031"/>
      <c r="W1045" s="830"/>
      <c r="X1045" s="830"/>
      <c r="Y1045" s="902"/>
      <c r="Z1045" s="902"/>
      <c r="AA1045" s="902"/>
      <c r="AB1045" s="903"/>
      <c r="AC1045" s="831"/>
      <c r="AD1045" s="833"/>
      <c r="AE1045" s="904"/>
      <c r="AF1045" s="895"/>
      <c r="AG1045" s="822" t="str">
        <f t="shared" ca="1" si="9"/>
        <v/>
      </c>
    </row>
    <row r="1046" spans="1:33" ht="15" customHeight="1" x14ac:dyDescent="0.25">
      <c r="A1046" s="2040" t="s">
        <v>5295</v>
      </c>
      <c r="B1046" s="895">
        <v>61343</v>
      </c>
      <c r="C1046" s="896">
        <v>35935</v>
      </c>
      <c r="D1046" s="895">
        <v>401</v>
      </c>
      <c r="E1046" s="897">
        <v>1</v>
      </c>
      <c r="F1046" s="898" t="s">
        <v>5296</v>
      </c>
      <c r="G1046" s="929" t="s">
        <v>1830</v>
      </c>
      <c r="H1046" s="832">
        <v>44862</v>
      </c>
      <c r="I1046" s="899">
        <v>44862</v>
      </c>
      <c r="J1046" s="899">
        <v>44874</v>
      </c>
      <c r="K1046" s="899">
        <v>44878</v>
      </c>
      <c r="L1046" s="900">
        <v>44878</v>
      </c>
      <c r="M1046" s="901">
        <v>44880</v>
      </c>
      <c r="N1046" s="830">
        <v>390</v>
      </c>
      <c r="O1046" s="830">
        <v>0</v>
      </c>
      <c r="P1046" s="830">
        <v>157</v>
      </c>
      <c r="Q1046" s="830">
        <v>0</v>
      </c>
      <c r="R1046" s="831">
        <v>44950</v>
      </c>
      <c r="S1046" s="833" t="s">
        <v>95</v>
      </c>
      <c r="T1046" s="833" t="s">
        <v>95</v>
      </c>
      <c r="U1046" s="895" t="s">
        <v>509</v>
      </c>
      <c r="V1046" s="821">
        <v>35935</v>
      </c>
      <c r="W1046" s="830">
        <v>370</v>
      </c>
      <c r="X1046" s="830">
        <v>0</v>
      </c>
      <c r="Y1046" s="902"/>
      <c r="Z1046" s="902"/>
      <c r="AA1046" s="902">
        <v>44998</v>
      </c>
      <c r="AB1046" s="903">
        <v>45000</v>
      </c>
      <c r="AC1046" s="831">
        <v>45023</v>
      </c>
      <c r="AD1046" s="908" t="s">
        <v>154</v>
      </c>
      <c r="AE1046" s="904"/>
      <c r="AF1046" s="895"/>
      <c r="AG1046" s="822" t="str">
        <f t="shared" ca="1" si="9"/>
        <v/>
      </c>
    </row>
    <row r="1047" spans="1:33" ht="15" customHeight="1" x14ac:dyDescent="0.25">
      <c r="A1047" s="2040" t="s">
        <v>5295</v>
      </c>
      <c r="B1047" s="895">
        <v>61343</v>
      </c>
      <c r="C1047" s="896">
        <v>35936</v>
      </c>
      <c r="D1047" s="895">
        <v>402</v>
      </c>
      <c r="E1047" s="897">
        <v>1</v>
      </c>
      <c r="F1047" s="898" t="s">
        <v>5297</v>
      </c>
      <c r="G1047" s="929" t="s">
        <v>5298</v>
      </c>
      <c r="H1047" s="832">
        <v>44862</v>
      </c>
      <c r="I1047" s="899">
        <v>44862</v>
      </c>
      <c r="J1047" s="899">
        <v>44874</v>
      </c>
      <c r="K1047" s="899">
        <v>44878</v>
      </c>
      <c r="L1047" s="900">
        <v>44878</v>
      </c>
      <c r="M1047" s="901">
        <v>44881</v>
      </c>
      <c r="N1047" s="830">
        <v>299</v>
      </c>
      <c r="O1047" s="830">
        <v>0</v>
      </c>
      <c r="P1047" s="830">
        <v>88</v>
      </c>
      <c r="Q1047" s="830">
        <v>0</v>
      </c>
      <c r="R1047" s="831">
        <v>44946</v>
      </c>
      <c r="S1047" s="833" t="s">
        <v>95</v>
      </c>
      <c r="T1047" s="833" t="s">
        <v>95</v>
      </c>
      <c r="U1047" s="895" t="s">
        <v>509</v>
      </c>
      <c r="V1047" s="821">
        <v>35936</v>
      </c>
      <c r="W1047" s="830">
        <v>260</v>
      </c>
      <c r="X1047" s="830">
        <v>0</v>
      </c>
      <c r="Y1047" s="902"/>
      <c r="Z1047" s="902"/>
      <c r="AA1047" s="902">
        <v>45007</v>
      </c>
      <c r="AB1047" s="903">
        <v>4</v>
      </c>
      <c r="AC1047" s="831">
        <v>45030</v>
      </c>
      <c r="AD1047" s="833" t="s">
        <v>154</v>
      </c>
      <c r="AE1047" s="904"/>
      <c r="AF1047" s="895"/>
      <c r="AG1047" s="822" t="str">
        <f t="shared" ca="1" si="9"/>
        <v/>
      </c>
    </row>
    <row r="1048" spans="1:33" ht="15" customHeight="1" x14ac:dyDescent="0.25">
      <c r="A1048" s="2040" t="s">
        <v>5295</v>
      </c>
      <c r="B1048" s="895">
        <v>61343</v>
      </c>
      <c r="C1048" s="896">
        <v>35950</v>
      </c>
      <c r="D1048" s="895">
        <v>420</v>
      </c>
      <c r="E1048" s="897">
        <v>1</v>
      </c>
      <c r="F1048" s="898" t="s">
        <v>5299</v>
      </c>
      <c r="G1048" s="929" t="s">
        <v>371</v>
      </c>
      <c r="H1048" s="832">
        <v>44862</v>
      </c>
      <c r="I1048" s="899">
        <v>44862</v>
      </c>
      <c r="J1048" s="899">
        <v>44872</v>
      </c>
      <c r="K1048" s="899">
        <v>44875</v>
      </c>
      <c r="L1048" s="900">
        <v>44876</v>
      </c>
      <c r="M1048" s="901">
        <v>44880</v>
      </c>
      <c r="N1048" s="830">
        <v>41</v>
      </c>
      <c r="O1048" s="830">
        <v>0</v>
      </c>
      <c r="P1048" s="830">
        <v>11</v>
      </c>
      <c r="Q1048" s="830">
        <v>0</v>
      </c>
      <c r="R1048" s="831">
        <v>44935</v>
      </c>
      <c r="S1048" s="833" t="s">
        <v>95</v>
      </c>
      <c r="T1048" s="833" t="s">
        <v>95</v>
      </c>
      <c r="U1048" s="895" t="s">
        <v>509</v>
      </c>
      <c r="V1048" s="821">
        <v>35950</v>
      </c>
      <c r="W1048" s="830">
        <v>74</v>
      </c>
      <c r="X1048" s="830">
        <v>0</v>
      </c>
      <c r="Y1048" s="902"/>
      <c r="Z1048" s="902"/>
      <c r="AA1048" s="902">
        <v>44991</v>
      </c>
      <c r="AB1048" s="903">
        <v>44991</v>
      </c>
      <c r="AC1048" s="831">
        <v>45030</v>
      </c>
      <c r="AD1048" s="833" t="s">
        <v>154</v>
      </c>
      <c r="AE1048" s="904"/>
      <c r="AF1048" s="895"/>
      <c r="AG1048" s="822" t="str">
        <f t="shared" ca="1" si="9"/>
        <v/>
      </c>
    </row>
    <row r="1049" spans="1:33" ht="15" customHeight="1" x14ac:dyDescent="0.25">
      <c r="A1049" s="2040" t="s">
        <v>5295</v>
      </c>
      <c r="B1049" s="895">
        <v>61343</v>
      </c>
      <c r="C1049" s="896">
        <v>35951</v>
      </c>
      <c r="D1049" s="895">
        <v>421</v>
      </c>
      <c r="E1049" s="897">
        <v>1</v>
      </c>
      <c r="F1049" s="898" t="s">
        <v>5300</v>
      </c>
      <c r="G1049" s="929" t="s">
        <v>2519</v>
      </c>
      <c r="H1049" s="832">
        <v>44862</v>
      </c>
      <c r="I1049" s="899">
        <v>44862</v>
      </c>
      <c r="J1049" s="899">
        <v>44882</v>
      </c>
      <c r="K1049" s="899">
        <v>44893</v>
      </c>
      <c r="L1049" s="900">
        <v>44893</v>
      </c>
      <c r="M1049" s="901">
        <v>44897</v>
      </c>
      <c r="N1049" s="830">
        <v>207</v>
      </c>
      <c r="O1049" s="830">
        <v>0</v>
      </c>
      <c r="P1049" s="830">
        <v>152</v>
      </c>
      <c r="Q1049" s="830">
        <v>0</v>
      </c>
      <c r="R1049" s="831">
        <v>44956</v>
      </c>
      <c r="S1049" s="833" t="s">
        <v>95</v>
      </c>
      <c r="T1049" s="833" t="s">
        <v>95</v>
      </c>
      <c r="U1049" s="895" t="s">
        <v>509</v>
      </c>
      <c r="V1049" s="821">
        <v>35951</v>
      </c>
      <c r="W1049" s="830">
        <v>342</v>
      </c>
      <c r="X1049" s="830">
        <v>16</v>
      </c>
      <c r="Y1049" s="902"/>
      <c r="Z1049" s="902"/>
      <c r="AA1049" s="902">
        <v>45040</v>
      </c>
      <c r="AB1049" s="903">
        <v>44991</v>
      </c>
      <c r="AC1049" s="831">
        <v>45030</v>
      </c>
      <c r="AD1049" s="833" t="s">
        <v>154</v>
      </c>
      <c r="AE1049" s="904"/>
      <c r="AF1049" s="895"/>
      <c r="AG1049" s="822" t="str">
        <f t="shared" ca="1" si="9"/>
        <v/>
      </c>
    </row>
    <row r="1050" spans="1:33" ht="15" customHeight="1" x14ac:dyDescent="0.25">
      <c r="A1050" s="2040" t="s">
        <v>5295</v>
      </c>
      <c r="B1050" s="895">
        <v>61343</v>
      </c>
      <c r="C1050" s="896">
        <v>35937</v>
      </c>
      <c r="D1050" s="895">
        <v>403</v>
      </c>
      <c r="E1050" s="897">
        <v>2</v>
      </c>
      <c r="F1050" s="898" t="s">
        <v>5301</v>
      </c>
      <c r="G1050" s="929" t="s">
        <v>5302</v>
      </c>
      <c r="H1050" s="832">
        <v>44883</v>
      </c>
      <c r="I1050" s="899">
        <v>44883</v>
      </c>
      <c r="J1050" s="899">
        <v>44881</v>
      </c>
      <c r="K1050" s="899">
        <v>44884</v>
      </c>
      <c r="L1050" s="900">
        <v>44885</v>
      </c>
      <c r="M1050" s="901">
        <v>44887</v>
      </c>
      <c r="N1050" s="830">
        <v>118</v>
      </c>
      <c r="O1050" s="830">
        <v>0</v>
      </c>
      <c r="P1050" s="830">
        <v>103</v>
      </c>
      <c r="Q1050" s="830">
        <v>0</v>
      </c>
      <c r="R1050" s="831">
        <v>44939</v>
      </c>
      <c r="S1050" s="833" t="s">
        <v>95</v>
      </c>
      <c r="T1050" s="833" t="s">
        <v>95</v>
      </c>
      <c r="U1050" s="895" t="s">
        <v>509</v>
      </c>
      <c r="V1050" s="821">
        <v>35937</v>
      </c>
      <c r="W1050" s="830">
        <v>120</v>
      </c>
      <c r="X1050" s="830">
        <v>0</v>
      </c>
      <c r="Y1050" s="902"/>
      <c r="Z1050" s="902"/>
      <c r="AA1050" s="902">
        <v>44995</v>
      </c>
      <c r="AB1050" s="903">
        <v>45002</v>
      </c>
      <c r="AC1050" s="831">
        <v>45023</v>
      </c>
      <c r="AD1050" s="833" t="s">
        <v>154</v>
      </c>
      <c r="AE1050" s="904"/>
      <c r="AF1050" s="895"/>
      <c r="AG1050" s="822" t="str">
        <f t="shared" ca="1" si="9"/>
        <v/>
      </c>
    </row>
    <row r="1051" spans="1:33" ht="15" customHeight="1" x14ac:dyDescent="0.25">
      <c r="A1051" s="2040" t="s">
        <v>5295</v>
      </c>
      <c r="B1051" s="895">
        <v>61343</v>
      </c>
      <c r="C1051" s="896">
        <v>35938</v>
      </c>
      <c r="D1051" s="895">
        <v>404</v>
      </c>
      <c r="E1051" s="897">
        <v>2</v>
      </c>
      <c r="F1051" s="898" t="s">
        <v>5303</v>
      </c>
      <c r="G1051" s="929" t="s">
        <v>5304</v>
      </c>
      <c r="H1051" s="832">
        <v>44883</v>
      </c>
      <c r="I1051" s="899">
        <v>44883</v>
      </c>
      <c r="J1051" s="899">
        <v>44883</v>
      </c>
      <c r="K1051" s="899">
        <v>44885</v>
      </c>
      <c r="L1051" s="900">
        <v>44887</v>
      </c>
      <c r="M1051" s="901">
        <v>44894</v>
      </c>
      <c r="N1051" s="830">
        <v>219</v>
      </c>
      <c r="O1051" s="830">
        <v>0</v>
      </c>
      <c r="P1051" s="830">
        <v>168</v>
      </c>
      <c r="Q1051" s="830">
        <v>0</v>
      </c>
      <c r="R1051" s="831">
        <v>44942</v>
      </c>
      <c r="S1051" s="833" t="s">
        <v>95</v>
      </c>
      <c r="T1051" s="833" t="s">
        <v>95</v>
      </c>
      <c r="U1051" s="895" t="s">
        <v>509</v>
      </c>
      <c r="V1051" s="821">
        <v>35938</v>
      </c>
      <c r="W1051" s="830">
        <v>289</v>
      </c>
      <c r="X1051" s="830">
        <v>0</v>
      </c>
      <c r="Y1051" s="902"/>
      <c r="Z1051" s="902"/>
      <c r="AA1051" s="902">
        <v>45009</v>
      </c>
      <c r="AB1051" s="903">
        <v>45002</v>
      </c>
      <c r="AC1051" s="831">
        <v>45023</v>
      </c>
      <c r="AD1051" s="833" t="s">
        <v>154</v>
      </c>
      <c r="AE1051" s="904"/>
      <c r="AF1051" s="895"/>
      <c r="AG1051" s="822" t="str">
        <f t="shared" ca="1" si="9"/>
        <v/>
      </c>
    </row>
    <row r="1052" spans="1:33" ht="15" customHeight="1" x14ac:dyDescent="0.25">
      <c r="A1052" s="2040" t="s">
        <v>5295</v>
      </c>
      <c r="B1052" s="895">
        <v>61343</v>
      </c>
      <c r="C1052" s="896">
        <v>35939</v>
      </c>
      <c r="D1052" s="895">
        <v>405</v>
      </c>
      <c r="E1052" s="897">
        <v>2</v>
      </c>
      <c r="F1052" s="898" t="s">
        <v>5305</v>
      </c>
      <c r="G1052" s="929" t="s">
        <v>1075</v>
      </c>
      <c r="H1052" s="832">
        <v>44883</v>
      </c>
      <c r="I1052" s="899">
        <v>44883</v>
      </c>
      <c r="J1052" s="899">
        <v>44880</v>
      </c>
      <c r="K1052" s="899">
        <v>44881</v>
      </c>
      <c r="L1052" s="900">
        <v>44886</v>
      </c>
      <c r="M1052" s="901">
        <v>44886</v>
      </c>
      <c r="N1052" s="830">
        <v>120</v>
      </c>
      <c r="O1052" s="830">
        <v>0</v>
      </c>
      <c r="P1052" s="830">
        <v>36</v>
      </c>
      <c r="Q1052" s="830">
        <v>0</v>
      </c>
      <c r="R1052" s="831">
        <v>44936</v>
      </c>
      <c r="S1052" s="833" t="s">
        <v>95</v>
      </c>
      <c r="T1052" s="833" t="s">
        <v>95</v>
      </c>
      <c r="U1052" s="895" t="s">
        <v>509</v>
      </c>
      <c r="V1052" s="821">
        <v>35939</v>
      </c>
      <c r="W1052" s="830">
        <v>167</v>
      </c>
      <c r="X1052" s="830">
        <v>0</v>
      </c>
      <c r="Y1052" s="902"/>
      <c r="Z1052" s="902"/>
      <c r="AA1052" s="902">
        <v>44991</v>
      </c>
      <c r="AB1052" s="903">
        <v>45002</v>
      </c>
      <c r="AC1052" s="831">
        <v>45023</v>
      </c>
      <c r="AD1052" s="833" t="s">
        <v>154</v>
      </c>
      <c r="AE1052" s="904"/>
      <c r="AF1052" s="895"/>
      <c r="AG1052" s="822" t="str">
        <f t="shared" ca="1" si="9"/>
        <v/>
      </c>
    </row>
    <row r="1053" spans="1:33" ht="15" customHeight="1" x14ac:dyDescent="0.25">
      <c r="A1053" s="2040" t="s">
        <v>5295</v>
      </c>
      <c r="B1053" s="895">
        <v>61343</v>
      </c>
      <c r="C1053" s="896">
        <v>35940</v>
      </c>
      <c r="D1053" s="895">
        <v>406</v>
      </c>
      <c r="E1053" s="897">
        <v>2</v>
      </c>
      <c r="F1053" s="898" t="s">
        <v>5306</v>
      </c>
      <c r="G1053" s="929" t="s">
        <v>5307</v>
      </c>
      <c r="H1053" s="832">
        <v>44862</v>
      </c>
      <c r="I1053" s="899">
        <v>44862</v>
      </c>
      <c r="J1053" s="899">
        <v>44865</v>
      </c>
      <c r="K1053" s="899">
        <v>44867</v>
      </c>
      <c r="L1053" s="900">
        <v>44872</v>
      </c>
      <c r="M1053" s="901">
        <v>44872</v>
      </c>
      <c r="N1053" s="830">
        <v>235</v>
      </c>
      <c r="O1053" s="830">
        <v>0</v>
      </c>
      <c r="P1053" s="830">
        <v>465</v>
      </c>
      <c r="Q1053" s="830">
        <v>0</v>
      </c>
      <c r="R1053" s="831">
        <v>44937</v>
      </c>
      <c r="S1053" s="833" t="s">
        <v>95</v>
      </c>
      <c r="T1053" s="833" t="s">
        <v>95</v>
      </c>
      <c r="U1053" s="895" t="s">
        <v>509</v>
      </c>
      <c r="V1053" s="821">
        <v>35940</v>
      </c>
      <c r="W1053" s="830">
        <v>326</v>
      </c>
      <c r="X1053" s="830">
        <v>24</v>
      </c>
      <c r="Y1053" s="902"/>
      <c r="Z1053" s="902"/>
      <c r="AA1053" s="902">
        <v>44991</v>
      </c>
      <c r="AB1053" s="903">
        <v>45002</v>
      </c>
      <c r="AC1053" s="831" t="s">
        <v>222</v>
      </c>
      <c r="AD1053" s="833" t="s">
        <v>154</v>
      </c>
      <c r="AE1053" s="904"/>
      <c r="AF1053" s="895"/>
      <c r="AG1053" s="822" t="str">
        <f t="shared" ca="1" si="9"/>
        <v/>
      </c>
    </row>
    <row r="1054" spans="1:33" ht="15" customHeight="1" x14ac:dyDescent="0.25">
      <c r="A1054" s="2040" t="s">
        <v>5295</v>
      </c>
      <c r="B1054" s="895">
        <v>61343</v>
      </c>
      <c r="C1054" s="2030">
        <v>36352</v>
      </c>
      <c r="D1054" s="895" t="s">
        <v>5308</v>
      </c>
      <c r="E1054" s="897">
        <v>2</v>
      </c>
      <c r="F1054" s="898" t="s">
        <v>5309</v>
      </c>
      <c r="G1054" s="929" t="s">
        <v>5310</v>
      </c>
      <c r="H1054" s="832">
        <v>44887</v>
      </c>
      <c r="I1054" s="899">
        <v>44887</v>
      </c>
      <c r="J1054" s="899">
        <v>44887</v>
      </c>
      <c r="K1054" s="899">
        <v>44893</v>
      </c>
      <c r="L1054" s="900">
        <v>44893</v>
      </c>
      <c r="M1054" s="901">
        <v>44897</v>
      </c>
      <c r="N1054" s="830">
        <v>27</v>
      </c>
      <c r="O1054" s="830">
        <v>0</v>
      </c>
      <c r="P1054" s="830">
        <v>14</v>
      </c>
      <c r="Q1054" s="830">
        <v>0</v>
      </c>
      <c r="R1054" s="831">
        <v>44946</v>
      </c>
      <c r="S1054" s="833" t="s">
        <v>95</v>
      </c>
      <c r="T1054" s="833" t="s">
        <v>95</v>
      </c>
      <c r="U1054" s="895" t="s">
        <v>509</v>
      </c>
      <c r="V1054" s="821">
        <v>36352</v>
      </c>
      <c r="W1054" s="830">
        <v>14</v>
      </c>
      <c r="X1054" s="830">
        <v>0</v>
      </c>
      <c r="Y1054" s="902"/>
      <c r="Z1054" s="902"/>
      <c r="AA1054" s="902">
        <v>44991</v>
      </c>
      <c r="AB1054" s="903">
        <v>45002</v>
      </c>
      <c r="AC1054" s="831">
        <v>45023</v>
      </c>
      <c r="AD1054" s="833" t="s">
        <v>154</v>
      </c>
      <c r="AE1054" s="904"/>
      <c r="AF1054" s="895"/>
      <c r="AG1054" s="822" t="str">
        <f t="shared" ca="1" si="9"/>
        <v/>
      </c>
    </row>
    <row r="1055" spans="1:33" ht="15" customHeight="1" x14ac:dyDescent="0.25">
      <c r="A1055" s="2040" t="s">
        <v>5295</v>
      </c>
      <c r="B1055" s="895">
        <v>61343</v>
      </c>
      <c r="C1055" s="896">
        <v>35941</v>
      </c>
      <c r="D1055" s="895">
        <v>407</v>
      </c>
      <c r="E1055" s="897">
        <v>2</v>
      </c>
      <c r="F1055" s="898" t="s">
        <v>5311</v>
      </c>
      <c r="G1055" s="929" t="s">
        <v>417</v>
      </c>
      <c r="H1055" s="832">
        <v>44883</v>
      </c>
      <c r="I1055" s="899">
        <v>44883</v>
      </c>
      <c r="J1055" s="899">
        <v>44872</v>
      </c>
      <c r="K1055" s="899">
        <v>44875</v>
      </c>
      <c r="L1055" s="900">
        <v>44876</v>
      </c>
      <c r="M1055" s="901">
        <v>44879</v>
      </c>
      <c r="N1055" s="830">
        <v>44</v>
      </c>
      <c r="O1055" s="830">
        <v>0</v>
      </c>
      <c r="P1055" s="830">
        <v>31</v>
      </c>
      <c r="Q1055" s="830">
        <v>0</v>
      </c>
      <c r="R1055" s="831">
        <v>44939</v>
      </c>
      <c r="S1055" s="833" t="s">
        <v>95</v>
      </c>
      <c r="T1055" s="833" t="s">
        <v>95</v>
      </c>
      <c r="U1055" s="895" t="s">
        <v>509</v>
      </c>
      <c r="V1055" s="821">
        <v>35941</v>
      </c>
      <c r="W1055" s="830">
        <v>70</v>
      </c>
      <c r="X1055" s="830">
        <v>0</v>
      </c>
      <c r="Y1055" s="902"/>
      <c r="Z1055" s="902"/>
      <c r="AA1055" s="902">
        <v>44995</v>
      </c>
      <c r="AB1055" s="903">
        <v>45002</v>
      </c>
      <c r="AC1055" s="831">
        <v>45023</v>
      </c>
      <c r="AD1055" s="833" t="s">
        <v>154</v>
      </c>
      <c r="AE1055" s="904"/>
      <c r="AF1055" s="895"/>
      <c r="AG1055" s="822" t="str">
        <f t="shared" ca="1" si="9"/>
        <v/>
      </c>
    </row>
    <row r="1056" spans="1:33" ht="15" customHeight="1" x14ac:dyDescent="0.25">
      <c r="A1056" s="2040" t="s">
        <v>5295</v>
      </c>
      <c r="B1056" s="895">
        <v>61343</v>
      </c>
      <c r="C1056" s="896">
        <v>35942</v>
      </c>
      <c r="D1056" s="895">
        <v>408</v>
      </c>
      <c r="E1056" s="897">
        <v>2</v>
      </c>
      <c r="F1056" s="898" t="s">
        <v>5312</v>
      </c>
      <c r="G1056" s="929" t="s">
        <v>5313</v>
      </c>
      <c r="H1056" s="832">
        <v>44883</v>
      </c>
      <c r="I1056" s="899">
        <v>44883</v>
      </c>
      <c r="J1056" s="899">
        <v>44872</v>
      </c>
      <c r="K1056" s="899">
        <v>44875</v>
      </c>
      <c r="L1056" s="900">
        <v>44910</v>
      </c>
      <c r="M1056" s="901">
        <v>44879</v>
      </c>
      <c r="N1056" s="830">
        <v>18</v>
      </c>
      <c r="O1056" s="830">
        <v>0</v>
      </c>
      <c r="P1056" s="830">
        <v>8</v>
      </c>
      <c r="Q1056" s="830">
        <v>0</v>
      </c>
      <c r="R1056" s="831">
        <v>44939</v>
      </c>
      <c r="S1056" s="833" t="s">
        <v>95</v>
      </c>
      <c r="T1056" s="833" t="s">
        <v>95</v>
      </c>
      <c r="U1056" s="895" t="s">
        <v>95</v>
      </c>
      <c r="V1056" s="821">
        <v>35942</v>
      </c>
      <c r="W1056" s="830">
        <v>27</v>
      </c>
      <c r="X1056" s="830">
        <v>0</v>
      </c>
      <c r="Y1056" s="902"/>
      <c r="Z1056" s="902"/>
      <c r="AA1056" s="902">
        <v>44995</v>
      </c>
      <c r="AB1056" s="903">
        <v>45002</v>
      </c>
      <c r="AC1056" s="831">
        <v>45023</v>
      </c>
      <c r="AD1056" s="833" t="s">
        <v>154</v>
      </c>
      <c r="AE1056" s="904"/>
      <c r="AF1056" s="895"/>
      <c r="AG1056" s="822" t="str">
        <f t="shared" ca="1" si="9"/>
        <v/>
      </c>
    </row>
    <row r="1057" spans="1:33" ht="15" customHeight="1" x14ac:dyDescent="0.25">
      <c r="A1057" s="2040" t="s">
        <v>5295</v>
      </c>
      <c r="B1057" s="895">
        <v>61343</v>
      </c>
      <c r="C1057" s="896">
        <v>35943</v>
      </c>
      <c r="D1057" s="895">
        <v>409</v>
      </c>
      <c r="E1057" s="897">
        <v>2</v>
      </c>
      <c r="F1057" s="898" t="s">
        <v>5314</v>
      </c>
      <c r="G1057" s="929" t="s">
        <v>763</v>
      </c>
      <c r="H1057" s="832">
        <v>44883</v>
      </c>
      <c r="I1057" s="899">
        <v>44883</v>
      </c>
      <c r="J1057" s="899">
        <v>44907</v>
      </c>
      <c r="K1057" s="899">
        <v>44908</v>
      </c>
      <c r="L1057" s="900">
        <v>44910</v>
      </c>
      <c r="M1057" s="901">
        <v>44916</v>
      </c>
      <c r="N1057" s="830">
        <v>149</v>
      </c>
      <c r="O1057" s="830">
        <v>0</v>
      </c>
      <c r="P1057" s="830">
        <v>103</v>
      </c>
      <c r="Q1057" s="830">
        <v>0</v>
      </c>
      <c r="R1057" s="831">
        <v>44972</v>
      </c>
      <c r="S1057" s="833" t="s">
        <v>95</v>
      </c>
      <c r="T1057" s="833" t="s">
        <v>95</v>
      </c>
      <c r="U1057" s="895" t="s">
        <v>509</v>
      </c>
      <c r="V1057" s="821">
        <v>35943</v>
      </c>
      <c r="W1057" s="830">
        <v>187</v>
      </c>
      <c r="X1057" s="830">
        <v>0</v>
      </c>
      <c r="Y1057" s="902"/>
      <c r="Z1057" s="902"/>
      <c r="AA1057" s="902">
        <v>44995</v>
      </c>
      <c r="AB1057" s="903">
        <v>45002</v>
      </c>
      <c r="AC1057" s="831">
        <v>45023</v>
      </c>
      <c r="AD1057" s="833" t="s">
        <v>154</v>
      </c>
      <c r="AE1057" s="904"/>
      <c r="AF1057" s="895"/>
      <c r="AG1057" s="822" t="str">
        <f t="shared" ca="1" si="9"/>
        <v/>
      </c>
    </row>
    <row r="1058" spans="1:33" ht="15" customHeight="1" x14ac:dyDescent="0.25">
      <c r="A1058" s="2040" t="s">
        <v>5295</v>
      </c>
      <c r="B1058" s="895">
        <v>61343</v>
      </c>
      <c r="C1058" s="896">
        <v>35944</v>
      </c>
      <c r="D1058" s="895">
        <v>410</v>
      </c>
      <c r="E1058" s="897">
        <v>2</v>
      </c>
      <c r="F1058" s="898" t="s">
        <v>5315</v>
      </c>
      <c r="G1058" s="929" t="s">
        <v>5316</v>
      </c>
      <c r="H1058" s="832">
        <v>44883</v>
      </c>
      <c r="I1058" s="899">
        <v>44883</v>
      </c>
      <c r="J1058" s="899">
        <v>44880</v>
      </c>
      <c r="K1058" s="899">
        <v>44884</v>
      </c>
      <c r="L1058" s="900">
        <v>44886</v>
      </c>
      <c r="M1058" s="901">
        <v>44888</v>
      </c>
      <c r="N1058" s="830">
        <v>251</v>
      </c>
      <c r="O1058" s="830">
        <v>0</v>
      </c>
      <c r="P1058" s="830">
        <v>437</v>
      </c>
      <c r="Q1058" s="830">
        <v>0</v>
      </c>
      <c r="R1058" s="831">
        <v>44953</v>
      </c>
      <c r="S1058" s="833" t="s">
        <v>95</v>
      </c>
      <c r="T1058" s="833" t="s">
        <v>95</v>
      </c>
      <c r="U1058" s="895" t="s">
        <v>509</v>
      </c>
      <c r="V1058" s="821">
        <v>35944</v>
      </c>
      <c r="W1058" s="830">
        <v>431</v>
      </c>
      <c r="X1058" s="830">
        <v>0</v>
      </c>
      <c r="Y1058" s="902"/>
      <c r="Z1058" s="902"/>
      <c r="AA1058" s="902">
        <v>44995</v>
      </c>
      <c r="AB1058" s="903">
        <v>45002</v>
      </c>
      <c r="AC1058" s="831">
        <v>45023</v>
      </c>
      <c r="AD1058" s="833" t="s">
        <v>154</v>
      </c>
      <c r="AE1058" s="904"/>
      <c r="AF1058" s="895"/>
      <c r="AG1058" s="822" t="str">
        <f t="shared" ca="1" si="9"/>
        <v/>
      </c>
    </row>
    <row r="1059" spans="1:33" ht="15" customHeight="1" x14ac:dyDescent="0.25">
      <c r="A1059" s="2040" t="s">
        <v>5295</v>
      </c>
      <c r="B1059" s="895">
        <v>61343</v>
      </c>
      <c r="C1059" s="896">
        <v>36351</v>
      </c>
      <c r="D1059" s="895" t="s">
        <v>5317</v>
      </c>
      <c r="E1059" s="897">
        <v>2</v>
      </c>
      <c r="F1059" s="898" t="s">
        <v>5318</v>
      </c>
      <c r="G1059" s="929" t="s">
        <v>5319</v>
      </c>
      <c r="H1059" s="832">
        <v>44887</v>
      </c>
      <c r="I1059" s="899">
        <v>44887</v>
      </c>
      <c r="J1059" s="899">
        <v>44887</v>
      </c>
      <c r="K1059" s="899">
        <v>44893</v>
      </c>
      <c r="L1059" s="900">
        <v>44893</v>
      </c>
      <c r="M1059" s="901">
        <v>44897</v>
      </c>
      <c r="N1059" s="830">
        <v>35</v>
      </c>
      <c r="O1059" s="830">
        <v>0</v>
      </c>
      <c r="P1059" s="830">
        <v>6</v>
      </c>
      <c r="Q1059" s="830">
        <v>0</v>
      </c>
      <c r="R1059" s="831">
        <v>44946</v>
      </c>
      <c r="S1059" s="833" t="s">
        <v>95</v>
      </c>
      <c r="T1059" s="833" t="s">
        <v>95</v>
      </c>
      <c r="U1059" s="895" t="s">
        <v>509</v>
      </c>
      <c r="V1059" s="821">
        <v>36351</v>
      </c>
      <c r="W1059" s="830">
        <v>14</v>
      </c>
      <c r="X1059" s="830">
        <v>0</v>
      </c>
      <c r="Y1059" s="902"/>
      <c r="Z1059" s="902"/>
      <c r="AA1059" s="902">
        <v>44995</v>
      </c>
      <c r="AB1059" s="903">
        <v>45002</v>
      </c>
      <c r="AC1059" s="831">
        <v>45023</v>
      </c>
      <c r="AD1059" s="833" t="s">
        <v>154</v>
      </c>
      <c r="AE1059" s="904"/>
      <c r="AF1059" s="895"/>
      <c r="AG1059" s="822" t="str">
        <f t="shared" ca="1" si="9"/>
        <v/>
      </c>
    </row>
    <row r="1060" spans="1:33" ht="15" customHeight="1" x14ac:dyDescent="0.25">
      <c r="A1060" s="2040" t="s">
        <v>5295</v>
      </c>
      <c r="B1060" s="895">
        <v>61343</v>
      </c>
      <c r="C1060" s="896">
        <v>35945</v>
      </c>
      <c r="D1060" s="895">
        <v>411</v>
      </c>
      <c r="E1060" s="897">
        <v>3</v>
      </c>
      <c r="F1060" s="898" t="s">
        <v>5320</v>
      </c>
      <c r="G1060" s="929" t="s">
        <v>417</v>
      </c>
      <c r="H1060" s="832">
        <v>44897</v>
      </c>
      <c r="I1060" s="899">
        <v>44897</v>
      </c>
      <c r="J1060" s="899">
        <v>44900</v>
      </c>
      <c r="K1060" s="899">
        <v>44901</v>
      </c>
      <c r="L1060" s="900">
        <v>44901</v>
      </c>
      <c r="M1060" s="901">
        <v>44908</v>
      </c>
      <c r="N1060" s="830">
        <v>42</v>
      </c>
      <c r="O1060" s="830">
        <v>0</v>
      </c>
      <c r="P1060" s="830">
        <v>2</v>
      </c>
      <c r="Q1060" s="830">
        <v>0</v>
      </c>
      <c r="R1060" s="831">
        <v>44967</v>
      </c>
      <c r="S1060" s="833" t="s">
        <v>95</v>
      </c>
      <c r="T1060" s="833" t="s">
        <v>95</v>
      </c>
      <c r="U1060" s="895" t="s">
        <v>509</v>
      </c>
      <c r="V1060" s="821">
        <v>35945</v>
      </c>
      <c r="W1060" s="830">
        <v>84</v>
      </c>
      <c r="X1060" s="830">
        <v>0</v>
      </c>
      <c r="Y1060" s="902"/>
      <c r="Z1060" s="902"/>
      <c r="AA1060" s="902">
        <v>44998</v>
      </c>
      <c r="AB1060" s="903">
        <v>45038</v>
      </c>
      <c r="AC1060" s="831">
        <v>45037</v>
      </c>
      <c r="AD1060" s="833" t="s">
        <v>154</v>
      </c>
      <c r="AE1060" s="904"/>
      <c r="AF1060" s="895"/>
      <c r="AG1060" s="822" t="str">
        <f t="shared" ca="1" si="9"/>
        <v/>
      </c>
    </row>
    <row r="1061" spans="1:33" ht="15" customHeight="1" x14ac:dyDescent="0.25">
      <c r="A1061" s="2040" t="s">
        <v>5295</v>
      </c>
      <c r="B1061" s="895">
        <v>61343</v>
      </c>
      <c r="C1061" s="896">
        <v>35946</v>
      </c>
      <c r="D1061" s="895">
        <v>412</v>
      </c>
      <c r="E1061" s="897">
        <v>3</v>
      </c>
      <c r="F1061" s="898" t="s">
        <v>5321</v>
      </c>
      <c r="G1061" s="929" t="s">
        <v>2287</v>
      </c>
      <c r="H1061" s="832">
        <v>44897</v>
      </c>
      <c r="I1061" s="899">
        <v>44897</v>
      </c>
      <c r="J1061" s="899">
        <v>44908</v>
      </c>
      <c r="K1061" s="899">
        <v>44916</v>
      </c>
      <c r="L1061" s="900">
        <v>44916</v>
      </c>
      <c r="M1061" s="901">
        <v>44924</v>
      </c>
      <c r="N1061" s="830">
        <v>416</v>
      </c>
      <c r="O1061" s="830">
        <v>0</v>
      </c>
      <c r="P1061" s="830">
        <v>189</v>
      </c>
      <c r="Q1061" s="830">
        <v>0</v>
      </c>
      <c r="R1061" s="831">
        <v>44964</v>
      </c>
      <c r="S1061" s="833" t="s">
        <v>95</v>
      </c>
      <c r="T1061" s="833" t="s">
        <v>95</v>
      </c>
      <c r="U1061" s="895" t="s">
        <v>95</v>
      </c>
      <c r="V1061" s="821">
        <v>35946</v>
      </c>
      <c r="W1061" s="830">
        <v>651</v>
      </c>
      <c r="X1061" s="830">
        <v>60</v>
      </c>
      <c r="Y1061" s="902"/>
      <c r="Z1061" s="902"/>
      <c r="AA1061" s="902">
        <v>45033</v>
      </c>
      <c r="AB1061" s="903">
        <v>45038</v>
      </c>
      <c r="AC1061" s="831">
        <v>45037</v>
      </c>
      <c r="AD1061" s="833" t="s">
        <v>154</v>
      </c>
      <c r="AE1061" s="904"/>
      <c r="AF1061" s="895"/>
      <c r="AG1061" s="822" t="str">
        <f t="shared" ca="1" si="9"/>
        <v/>
      </c>
    </row>
    <row r="1062" spans="1:33" ht="15" customHeight="1" x14ac:dyDescent="0.25">
      <c r="A1062" s="2040" t="s">
        <v>5295</v>
      </c>
      <c r="B1062" s="895">
        <v>61343</v>
      </c>
      <c r="C1062" s="896">
        <v>35947</v>
      </c>
      <c r="D1062" s="895">
        <v>413</v>
      </c>
      <c r="E1062" s="897">
        <v>3</v>
      </c>
      <c r="F1062" s="898" t="s">
        <v>5322</v>
      </c>
      <c r="G1062" s="929" t="s">
        <v>696</v>
      </c>
      <c r="H1062" s="832">
        <v>44904</v>
      </c>
      <c r="I1062" s="899">
        <v>44907</v>
      </c>
      <c r="J1062" s="899">
        <v>44907</v>
      </c>
      <c r="K1062" s="899">
        <v>44908</v>
      </c>
      <c r="L1062" s="900">
        <v>44909</v>
      </c>
      <c r="M1062" s="901">
        <v>44917</v>
      </c>
      <c r="N1062" s="830">
        <v>76</v>
      </c>
      <c r="O1062" s="830">
        <v>0</v>
      </c>
      <c r="P1062" s="830">
        <v>41</v>
      </c>
      <c r="Q1062" s="830">
        <v>0</v>
      </c>
      <c r="R1062" s="831">
        <v>44946</v>
      </c>
      <c r="S1062" s="833" t="s">
        <v>95</v>
      </c>
      <c r="T1062" s="833" t="s">
        <v>95</v>
      </c>
      <c r="U1062" s="895" t="s">
        <v>509</v>
      </c>
      <c r="V1062" s="821">
        <v>35947</v>
      </c>
      <c r="W1062" s="830">
        <v>110</v>
      </c>
      <c r="X1062" s="830">
        <v>16</v>
      </c>
      <c r="Y1062" s="902"/>
      <c r="Z1062" s="902"/>
      <c r="AA1062" s="902">
        <v>45030</v>
      </c>
      <c r="AB1062" s="903">
        <v>45038</v>
      </c>
      <c r="AC1062" s="831">
        <v>45037</v>
      </c>
      <c r="AD1062" s="833" t="s">
        <v>154</v>
      </c>
      <c r="AE1062" s="904"/>
      <c r="AF1062" s="895"/>
      <c r="AG1062" s="822" t="str">
        <f t="shared" ca="1" si="9"/>
        <v/>
      </c>
    </row>
    <row r="1063" spans="1:33" ht="15" customHeight="1" x14ac:dyDescent="0.25">
      <c r="A1063" s="2040" t="s">
        <v>5295</v>
      </c>
      <c r="B1063" s="895">
        <v>61343</v>
      </c>
      <c r="C1063" s="896">
        <v>35948</v>
      </c>
      <c r="D1063" s="895">
        <v>414</v>
      </c>
      <c r="E1063" s="897">
        <v>3</v>
      </c>
      <c r="F1063" s="898" t="s">
        <v>5323</v>
      </c>
      <c r="G1063" s="929" t="s">
        <v>1074</v>
      </c>
      <c r="H1063" s="832">
        <v>44904</v>
      </c>
      <c r="I1063" s="899">
        <v>44915</v>
      </c>
      <c r="J1063" s="899">
        <v>44915</v>
      </c>
      <c r="K1063" s="899">
        <v>44922</v>
      </c>
      <c r="L1063" s="900">
        <v>44923</v>
      </c>
      <c r="M1063" s="899">
        <v>44564</v>
      </c>
      <c r="N1063" s="830">
        <v>92</v>
      </c>
      <c r="O1063" s="830">
        <v>0</v>
      </c>
      <c r="P1063" s="830">
        <v>11</v>
      </c>
      <c r="Q1063" s="830">
        <v>0</v>
      </c>
      <c r="R1063" s="831">
        <v>44974</v>
      </c>
      <c r="S1063" s="833" t="s">
        <v>95</v>
      </c>
      <c r="T1063" s="833" t="s">
        <v>95</v>
      </c>
      <c r="U1063" s="895" t="s">
        <v>509</v>
      </c>
      <c r="V1063" s="821">
        <v>35948</v>
      </c>
      <c r="W1063" s="830">
        <v>121</v>
      </c>
      <c r="X1063" s="830">
        <v>16</v>
      </c>
      <c r="Y1063" s="902"/>
      <c r="Z1063" s="902"/>
      <c r="AA1063" s="902">
        <v>45030</v>
      </c>
      <c r="AB1063" s="903">
        <v>45038</v>
      </c>
      <c r="AC1063" s="831">
        <v>45037</v>
      </c>
      <c r="AD1063" s="833" t="s">
        <v>154</v>
      </c>
      <c r="AE1063" s="904"/>
      <c r="AF1063" s="895"/>
      <c r="AG1063" s="822" t="str">
        <f t="shared" ca="1" si="9"/>
        <v/>
      </c>
    </row>
    <row r="1064" spans="1:33" ht="15" customHeight="1" x14ac:dyDescent="0.25">
      <c r="A1064" s="2040" t="s">
        <v>5295</v>
      </c>
      <c r="B1064" s="895">
        <v>61343</v>
      </c>
      <c r="C1064" s="896">
        <v>35949</v>
      </c>
      <c r="D1064" s="895">
        <v>415</v>
      </c>
      <c r="E1064" s="897">
        <v>3</v>
      </c>
      <c r="F1064" s="898" t="s">
        <v>5324</v>
      </c>
      <c r="G1064" s="929" t="s">
        <v>696</v>
      </c>
      <c r="H1064" s="832">
        <v>44904</v>
      </c>
      <c r="I1064" s="899">
        <v>44915</v>
      </c>
      <c r="J1064" s="899">
        <v>44915</v>
      </c>
      <c r="K1064" s="899">
        <v>44922</v>
      </c>
      <c r="L1064" s="900">
        <v>44924</v>
      </c>
      <c r="M1064" s="901">
        <v>44927</v>
      </c>
      <c r="N1064" s="830">
        <v>130</v>
      </c>
      <c r="O1064" s="830">
        <v>0</v>
      </c>
      <c r="P1064" s="830">
        <v>31</v>
      </c>
      <c r="Q1064" s="830">
        <v>0</v>
      </c>
      <c r="R1064" s="831">
        <v>44972</v>
      </c>
      <c r="S1064" s="833" t="s">
        <v>95</v>
      </c>
      <c r="T1064" s="833" t="s">
        <v>95</v>
      </c>
      <c r="U1064" s="895" t="s">
        <v>509</v>
      </c>
      <c r="V1064" s="821">
        <v>35949</v>
      </c>
      <c r="W1064" s="830">
        <v>119</v>
      </c>
      <c r="X1064" s="830">
        <v>16</v>
      </c>
      <c r="Y1064" s="902"/>
      <c r="Z1064" s="902"/>
      <c r="AA1064" s="902">
        <v>45030</v>
      </c>
      <c r="AB1064" s="903">
        <v>45038</v>
      </c>
      <c r="AC1064" s="831">
        <v>45037</v>
      </c>
      <c r="AD1064" s="833" t="s">
        <v>154</v>
      </c>
      <c r="AE1064" s="904"/>
      <c r="AF1064" s="895"/>
      <c r="AG1064" s="822" t="str">
        <f t="shared" ca="1" si="9"/>
        <v/>
      </c>
    </row>
    <row r="1065" spans="1:33" ht="15" customHeight="1" x14ac:dyDescent="0.25">
      <c r="A1065" s="2040" t="s">
        <v>5295</v>
      </c>
      <c r="B1065" s="895">
        <v>61343</v>
      </c>
      <c r="C1065" s="2041">
        <v>36066</v>
      </c>
      <c r="D1065" s="895">
        <v>481</v>
      </c>
      <c r="E1065" s="897"/>
      <c r="F1065" s="898" t="s">
        <v>5325</v>
      </c>
      <c r="G1065" s="929" t="s">
        <v>5326</v>
      </c>
      <c r="H1065" s="832"/>
      <c r="I1065" s="899"/>
      <c r="J1065" s="899">
        <v>44846</v>
      </c>
      <c r="K1065" s="899">
        <v>44789</v>
      </c>
      <c r="L1065" s="900">
        <v>44789</v>
      </c>
      <c r="M1065" s="899"/>
      <c r="N1065" s="830"/>
      <c r="O1065" s="830"/>
      <c r="P1065" s="830"/>
      <c r="Q1065" s="830"/>
      <c r="R1065" s="831"/>
      <c r="S1065" s="833"/>
      <c r="T1065" s="833"/>
      <c r="U1065" s="895" t="s">
        <v>509</v>
      </c>
      <c r="V1065" s="821">
        <v>36066</v>
      </c>
      <c r="W1065" s="830"/>
      <c r="X1065" s="830"/>
      <c r="Y1065" s="902"/>
      <c r="Z1065" s="902"/>
      <c r="AA1065" s="902"/>
      <c r="AB1065" s="903"/>
      <c r="AC1065" s="831">
        <v>45037</v>
      </c>
      <c r="AD1065" s="833" t="s">
        <v>154</v>
      </c>
      <c r="AE1065" s="904"/>
      <c r="AF1065" s="895"/>
      <c r="AG1065" s="822" t="str">
        <f t="shared" ca="1" si="9"/>
        <v/>
      </c>
    </row>
    <row r="1066" spans="1:33" ht="15" customHeight="1" x14ac:dyDescent="0.25">
      <c r="A1066" s="2040" t="s">
        <v>5295</v>
      </c>
      <c r="B1066" s="895">
        <v>61343</v>
      </c>
      <c r="C1066" s="2041">
        <v>36067</v>
      </c>
      <c r="D1066" s="895">
        <v>482</v>
      </c>
      <c r="E1066" s="897"/>
      <c r="F1066" s="898" t="s">
        <v>5327</v>
      </c>
      <c r="G1066" s="929" t="s">
        <v>5328</v>
      </c>
      <c r="H1066" s="832"/>
      <c r="I1066" s="899"/>
      <c r="J1066" s="899">
        <v>44846</v>
      </c>
      <c r="K1066" s="899">
        <v>44789</v>
      </c>
      <c r="L1066" s="900">
        <v>44789</v>
      </c>
      <c r="M1066" s="899"/>
      <c r="N1066" s="830"/>
      <c r="O1066" s="830"/>
      <c r="P1066" s="830"/>
      <c r="Q1066" s="830"/>
      <c r="R1066" s="831"/>
      <c r="S1066" s="833"/>
      <c r="T1066" s="833"/>
      <c r="U1066" s="895" t="s">
        <v>509</v>
      </c>
      <c r="V1066" s="821">
        <v>36067</v>
      </c>
      <c r="W1066" s="830"/>
      <c r="X1066" s="830"/>
      <c r="Y1066" s="902"/>
      <c r="Z1066" s="902"/>
      <c r="AA1066" s="902"/>
      <c r="AB1066" s="903"/>
      <c r="AC1066" s="831">
        <v>45037</v>
      </c>
      <c r="AD1066" s="833" t="s">
        <v>154</v>
      </c>
      <c r="AE1066" s="904"/>
      <c r="AF1066" s="895"/>
      <c r="AG1066" s="822" t="str">
        <f t="shared" ca="1" si="9"/>
        <v/>
      </c>
    </row>
    <row r="1067" spans="1:33" ht="15" customHeight="1" x14ac:dyDescent="0.25">
      <c r="A1067" s="2040" t="s">
        <v>5295</v>
      </c>
      <c r="B1067" s="895">
        <v>61343</v>
      </c>
      <c r="C1067" s="2041">
        <v>36071</v>
      </c>
      <c r="D1067" s="895">
        <v>486</v>
      </c>
      <c r="E1067" s="897"/>
      <c r="F1067" s="898" t="s">
        <v>5329</v>
      </c>
      <c r="G1067" s="929" t="s">
        <v>5330</v>
      </c>
      <c r="H1067" s="832"/>
      <c r="I1067" s="899"/>
      <c r="J1067" s="899"/>
      <c r="K1067" s="899">
        <v>44789</v>
      </c>
      <c r="L1067" s="900">
        <v>44789</v>
      </c>
      <c r="M1067" s="899"/>
      <c r="N1067" s="830"/>
      <c r="O1067" s="830"/>
      <c r="P1067" s="830"/>
      <c r="Q1067" s="830"/>
      <c r="R1067" s="831"/>
      <c r="S1067" s="833"/>
      <c r="T1067" s="833"/>
      <c r="U1067" s="895" t="s">
        <v>509</v>
      </c>
      <c r="V1067" s="821">
        <v>36071</v>
      </c>
      <c r="W1067" s="830"/>
      <c r="X1067" s="830"/>
      <c r="Y1067" s="902"/>
      <c r="Z1067" s="902"/>
      <c r="AA1067" s="902"/>
      <c r="AB1067" s="903"/>
      <c r="AC1067" s="831">
        <v>45037</v>
      </c>
      <c r="AD1067" s="833" t="s">
        <v>154</v>
      </c>
      <c r="AE1067" s="904"/>
      <c r="AF1067" s="895"/>
      <c r="AG1067" s="822" t="str">
        <f t="shared" ca="1" si="9"/>
        <v/>
      </c>
    </row>
    <row r="1068" spans="1:33" ht="15" customHeight="1" x14ac:dyDescent="0.25">
      <c r="A1068" s="2040" t="s">
        <v>5295</v>
      </c>
      <c r="B1068" s="895">
        <v>61343</v>
      </c>
      <c r="C1068" s="2041">
        <v>36065</v>
      </c>
      <c r="D1068" s="895">
        <v>480</v>
      </c>
      <c r="E1068" s="897"/>
      <c r="F1068" s="898" t="s">
        <v>5331</v>
      </c>
      <c r="G1068" s="929" t="s">
        <v>74</v>
      </c>
      <c r="H1068" s="832"/>
      <c r="I1068" s="899"/>
      <c r="J1068" s="899"/>
      <c r="K1068" s="899"/>
      <c r="L1068" s="900"/>
      <c r="M1068" s="899"/>
      <c r="N1068" s="830"/>
      <c r="O1068" s="830"/>
      <c r="P1068" s="830"/>
      <c r="Q1068" s="830"/>
      <c r="R1068" s="831"/>
      <c r="S1068" s="833"/>
      <c r="T1068" s="833"/>
      <c r="U1068" s="895"/>
      <c r="V1068" s="2031"/>
      <c r="W1068" s="830"/>
      <c r="X1068" s="830"/>
      <c r="Y1068" s="902"/>
      <c r="Z1068" s="902"/>
      <c r="AA1068" s="902"/>
      <c r="AB1068" s="903"/>
      <c r="AC1068" s="831"/>
      <c r="AD1068" s="833"/>
      <c r="AE1068" s="904"/>
      <c r="AF1068" s="895"/>
      <c r="AG1068" s="822" t="str">
        <f t="shared" ca="1" si="9"/>
        <v/>
      </c>
    </row>
    <row r="1069" spans="1:33" ht="15" customHeight="1" x14ac:dyDescent="0.25">
      <c r="A1069" s="2040" t="s">
        <v>5295</v>
      </c>
      <c r="B1069" s="895">
        <v>61343</v>
      </c>
      <c r="C1069" s="2041">
        <v>36068</v>
      </c>
      <c r="D1069" s="895">
        <v>483</v>
      </c>
      <c r="E1069" s="897"/>
      <c r="F1069" s="898" t="s">
        <v>5332</v>
      </c>
      <c r="G1069" s="929" t="s">
        <v>77</v>
      </c>
      <c r="H1069" s="832"/>
      <c r="I1069" s="899"/>
      <c r="J1069" s="899"/>
      <c r="K1069" s="899"/>
      <c r="L1069" s="900"/>
      <c r="M1069" s="899"/>
      <c r="N1069" s="830"/>
      <c r="O1069" s="830"/>
      <c r="P1069" s="830"/>
      <c r="Q1069" s="830"/>
      <c r="R1069" s="831"/>
      <c r="S1069" s="833"/>
      <c r="T1069" s="833"/>
      <c r="U1069" s="895"/>
      <c r="V1069" s="2031"/>
      <c r="W1069" s="830"/>
      <c r="X1069" s="830"/>
      <c r="Y1069" s="902"/>
      <c r="Z1069" s="902"/>
      <c r="AA1069" s="902"/>
      <c r="AB1069" s="903"/>
      <c r="AC1069" s="831"/>
      <c r="AD1069" s="833"/>
      <c r="AE1069" s="904"/>
      <c r="AF1069" s="895"/>
      <c r="AG1069" s="822" t="str">
        <f t="shared" ca="1" si="9"/>
        <v/>
      </c>
    </row>
    <row r="1070" spans="1:33" ht="15" customHeight="1" x14ac:dyDescent="0.25">
      <c r="A1070" s="2040" t="s">
        <v>5295</v>
      </c>
      <c r="B1070" s="895">
        <v>61343</v>
      </c>
      <c r="C1070" s="2041">
        <v>36069</v>
      </c>
      <c r="D1070" s="895">
        <v>484</v>
      </c>
      <c r="E1070" s="897"/>
      <c r="F1070" s="898" t="s">
        <v>5333</v>
      </c>
      <c r="G1070" s="929" t="s">
        <v>80</v>
      </c>
      <c r="H1070" s="832"/>
      <c r="I1070" s="899"/>
      <c r="J1070" s="899"/>
      <c r="K1070" s="899"/>
      <c r="L1070" s="900"/>
      <c r="M1070" s="899"/>
      <c r="N1070" s="830"/>
      <c r="O1070" s="830"/>
      <c r="P1070" s="830"/>
      <c r="Q1070" s="830"/>
      <c r="R1070" s="831"/>
      <c r="S1070" s="833"/>
      <c r="T1070" s="833"/>
      <c r="U1070" s="895"/>
      <c r="V1070" s="2031"/>
      <c r="W1070" s="830"/>
      <c r="X1070" s="830"/>
      <c r="Y1070" s="902"/>
      <c r="Z1070" s="902"/>
      <c r="AA1070" s="902"/>
      <c r="AB1070" s="903"/>
      <c r="AC1070" s="831"/>
      <c r="AD1070" s="833"/>
      <c r="AE1070" s="904"/>
      <c r="AF1070" s="895"/>
      <c r="AG1070" s="822" t="str">
        <f t="shared" ca="1" si="9"/>
        <v/>
      </c>
    </row>
    <row r="1071" spans="1:33" ht="15" customHeight="1" x14ac:dyDescent="0.25">
      <c r="A1071" s="2040" t="s">
        <v>5295</v>
      </c>
      <c r="B1071" s="895">
        <v>61343</v>
      </c>
      <c r="C1071" s="2041">
        <v>35956</v>
      </c>
      <c r="D1071" s="895">
        <v>487</v>
      </c>
      <c r="E1071" s="897"/>
      <c r="F1071" s="898" t="s">
        <v>1408</v>
      </c>
      <c r="G1071" s="929" t="s">
        <v>453</v>
      </c>
      <c r="H1071" s="832"/>
      <c r="I1071" s="899"/>
      <c r="J1071" s="899"/>
      <c r="K1071" s="899"/>
      <c r="L1071" s="900"/>
      <c r="M1071" s="899"/>
      <c r="N1071" s="830"/>
      <c r="O1071" s="830"/>
      <c r="P1071" s="830"/>
      <c r="Q1071" s="830"/>
      <c r="R1071" s="831"/>
      <c r="S1071" s="833"/>
      <c r="T1071" s="833"/>
      <c r="U1071" s="895"/>
      <c r="V1071" s="2031"/>
      <c r="W1071" s="830"/>
      <c r="X1071" s="830"/>
      <c r="Y1071" s="902"/>
      <c r="Z1071" s="902"/>
      <c r="AA1071" s="902"/>
      <c r="AB1071" s="903"/>
      <c r="AC1071" s="831"/>
      <c r="AD1071" s="833"/>
      <c r="AE1071" s="904"/>
      <c r="AF1071" s="895"/>
      <c r="AG1071" s="822" t="str">
        <f t="shared" ref="AG1071:AG1078" ca="1" si="10">IF(AND(NOT(ISBLANK(R1071)),ISBLANK(S1071)), NETWORKDAYS(R1071, TODAY()),"")</f>
        <v/>
      </c>
    </row>
    <row r="1072" spans="1:33" ht="15" customHeight="1" x14ac:dyDescent="0.25">
      <c r="A1072" s="2040" t="s">
        <v>5295</v>
      </c>
      <c r="B1072" s="895">
        <v>61343</v>
      </c>
      <c r="C1072" s="2041">
        <v>35885</v>
      </c>
      <c r="D1072" s="895">
        <v>900</v>
      </c>
      <c r="E1072" s="897"/>
      <c r="F1072" s="898" t="s">
        <v>454</v>
      </c>
      <c r="G1072" s="929" t="s">
        <v>5334</v>
      </c>
      <c r="H1072" s="832"/>
      <c r="I1072" s="899"/>
      <c r="J1072" s="899"/>
      <c r="K1072" s="899"/>
      <c r="L1072" s="900"/>
      <c r="M1072" s="899"/>
      <c r="N1072" s="830"/>
      <c r="O1072" s="830"/>
      <c r="P1072" s="830"/>
      <c r="Q1072" s="830"/>
      <c r="R1072" s="831"/>
      <c r="S1072" s="833"/>
      <c r="T1072" s="833"/>
      <c r="U1072" s="895"/>
      <c r="V1072" s="2031"/>
      <c r="W1072" s="830"/>
      <c r="X1072" s="830"/>
      <c r="Y1072" s="902"/>
      <c r="Z1072" s="902"/>
      <c r="AA1072" s="902"/>
      <c r="AB1072" s="903"/>
      <c r="AC1072" s="831"/>
      <c r="AD1072" s="833"/>
      <c r="AE1072" s="904"/>
      <c r="AF1072" s="895"/>
      <c r="AG1072" s="822" t="str">
        <f t="shared" ca="1" si="10"/>
        <v/>
      </c>
    </row>
    <row r="1073" spans="1:33" ht="15" customHeight="1" x14ac:dyDescent="0.25">
      <c r="A1073" s="2040" t="s">
        <v>5295</v>
      </c>
      <c r="B1073" s="895">
        <v>61343</v>
      </c>
      <c r="C1073" s="2041">
        <v>35886</v>
      </c>
      <c r="D1073" s="895">
        <v>901</v>
      </c>
      <c r="E1073" s="897"/>
      <c r="F1073" s="898" t="s">
        <v>456</v>
      </c>
      <c r="G1073" s="929" t="s">
        <v>457</v>
      </c>
      <c r="H1073" s="832"/>
      <c r="I1073" s="899"/>
      <c r="J1073" s="899"/>
      <c r="K1073" s="899"/>
      <c r="L1073" s="900"/>
      <c r="M1073" s="899"/>
      <c r="N1073" s="830"/>
      <c r="O1073" s="830"/>
      <c r="P1073" s="830"/>
      <c r="Q1073" s="830"/>
      <c r="R1073" s="831"/>
      <c r="S1073" s="833"/>
      <c r="T1073" s="833"/>
      <c r="U1073" s="895"/>
      <c r="V1073" s="2031"/>
      <c r="W1073" s="830"/>
      <c r="X1073" s="830"/>
      <c r="Y1073" s="902"/>
      <c r="Z1073" s="902"/>
      <c r="AA1073" s="902"/>
      <c r="AB1073" s="903"/>
      <c r="AC1073" s="831"/>
      <c r="AD1073" s="833"/>
      <c r="AE1073" s="904"/>
      <c r="AF1073" s="895"/>
      <c r="AG1073" s="822" t="str">
        <f t="shared" ca="1" si="10"/>
        <v/>
      </c>
    </row>
    <row r="1074" spans="1:33" ht="15" customHeight="1" x14ac:dyDescent="0.25">
      <c r="A1074" s="2040" t="s">
        <v>5295</v>
      </c>
      <c r="B1074" s="895">
        <v>61343</v>
      </c>
      <c r="C1074" s="2041">
        <v>35887</v>
      </c>
      <c r="D1074" s="895">
        <v>903</v>
      </c>
      <c r="E1074" s="897"/>
      <c r="F1074" s="898" t="s">
        <v>458</v>
      </c>
      <c r="G1074" s="929" t="s">
        <v>459</v>
      </c>
      <c r="H1074" s="832"/>
      <c r="I1074" s="899"/>
      <c r="J1074" s="899"/>
      <c r="K1074" s="899"/>
      <c r="L1074" s="900"/>
      <c r="M1074" s="899"/>
      <c r="N1074" s="830"/>
      <c r="O1074" s="830"/>
      <c r="P1074" s="830"/>
      <c r="Q1074" s="830"/>
      <c r="R1074" s="831"/>
      <c r="S1074" s="833"/>
      <c r="T1074" s="833"/>
      <c r="U1074" s="895"/>
      <c r="V1074" s="2031"/>
      <c r="W1074" s="830"/>
      <c r="X1074" s="830"/>
      <c r="Y1074" s="902"/>
      <c r="Z1074" s="902"/>
      <c r="AA1074" s="902"/>
      <c r="AB1074" s="903"/>
      <c r="AC1074" s="831"/>
      <c r="AD1074" s="833"/>
      <c r="AE1074" s="904"/>
      <c r="AF1074" s="895"/>
      <c r="AG1074" s="822" t="str">
        <f t="shared" ca="1" si="10"/>
        <v/>
      </c>
    </row>
    <row r="1075" spans="1:33" ht="15" customHeight="1" x14ac:dyDescent="0.25">
      <c r="A1075" s="2040" t="s">
        <v>5295</v>
      </c>
      <c r="B1075" s="895">
        <v>61343</v>
      </c>
      <c r="C1075" s="2041">
        <v>35957</v>
      </c>
      <c r="D1075" s="895">
        <v>910</v>
      </c>
      <c r="E1075" s="897"/>
      <c r="F1075" s="898" t="s">
        <v>48</v>
      </c>
      <c r="G1075" s="929" t="s">
        <v>49</v>
      </c>
      <c r="H1075" s="832"/>
      <c r="I1075" s="899"/>
      <c r="J1075" s="899"/>
      <c r="K1075" s="899"/>
      <c r="L1075" s="900"/>
      <c r="M1075" s="899"/>
      <c r="N1075" s="830"/>
      <c r="O1075" s="830"/>
      <c r="P1075" s="830"/>
      <c r="Q1075" s="830"/>
      <c r="R1075" s="831"/>
      <c r="S1075" s="833"/>
      <c r="T1075" s="833"/>
      <c r="U1075" s="895"/>
      <c r="V1075" s="2031"/>
      <c r="W1075" s="830"/>
      <c r="X1075" s="830"/>
      <c r="Y1075" s="902"/>
      <c r="Z1075" s="902"/>
      <c r="AA1075" s="902"/>
      <c r="AB1075" s="903"/>
      <c r="AC1075" s="831"/>
      <c r="AD1075" s="833"/>
      <c r="AE1075" s="904"/>
      <c r="AF1075" s="895"/>
      <c r="AG1075" s="822" t="str">
        <f t="shared" ca="1" si="10"/>
        <v/>
      </c>
    </row>
    <row r="1076" spans="1:33" ht="15" customHeight="1" x14ac:dyDescent="0.25">
      <c r="A1076" s="2040" t="s">
        <v>5295</v>
      </c>
      <c r="B1076" s="895">
        <v>61343</v>
      </c>
      <c r="C1076" s="2041">
        <v>36063</v>
      </c>
      <c r="D1076" s="895">
        <v>911</v>
      </c>
      <c r="E1076" s="897"/>
      <c r="F1076" s="898" t="s">
        <v>460</v>
      </c>
      <c r="G1076" s="929" t="s">
        <v>4810</v>
      </c>
      <c r="H1076" s="832"/>
      <c r="I1076" s="899"/>
      <c r="J1076" s="899"/>
      <c r="K1076" s="899"/>
      <c r="L1076" s="900"/>
      <c r="M1076" s="899"/>
      <c r="N1076" s="830"/>
      <c r="O1076" s="830"/>
      <c r="P1076" s="830"/>
      <c r="Q1076" s="830"/>
      <c r="R1076" s="831"/>
      <c r="S1076" s="833"/>
      <c r="T1076" s="833"/>
      <c r="U1076" s="895"/>
      <c r="V1076" s="2031"/>
      <c r="W1076" s="830"/>
      <c r="X1076" s="830">
        <v>280</v>
      </c>
      <c r="Y1076" s="902"/>
      <c r="Z1076" s="902"/>
      <c r="AA1076" s="902"/>
      <c r="AB1076" s="903"/>
      <c r="AC1076" s="831"/>
      <c r="AD1076" s="833"/>
      <c r="AE1076" s="904"/>
      <c r="AF1076" s="895"/>
      <c r="AG1076" s="822" t="str">
        <f t="shared" ca="1" si="10"/>
        <v/>
      </c>
    </row>
    <row r="1077" spans="1:33" ht="15" customHeight="1" x14ac:dyDescent="0.25">
      <c r="A1077" s="2040" t="s">
        <v>5295</v>
      </c>
      <c r="B1077" s="895">
        <v>61343</v>
      </c>
      <c r="C1077" s="2041">
        <v>36064</v>
      </c>
      <c r="D1077" s="895">
        <v>912</v>
      </c>
      <c r="E1077" s="897"/>
      <c r="F1077" s="898" t="s">
        <v>5335</v>
      </c>
      <c r="G1077" s="929" t="s">
        <v>5336</v>
      </c>
      <c r="H1077" s="832"/>
      <c r="I1077" s="899"/>
      <c r="J1077" s="899"/>
      <c r="K1077" s="899"/>
      <c r="L1077" s="900"/>
      <c r="M1077" s="899"/>
      <c r="N1077" s="830"/>
      <c r="O1077" s="830"/>
      <c r="P1077" s="830"/>
      <c r="Q1077" s="830"/>
      <c r="R1077" s="831"/>
      <c r="S1077" s="833"/>
      <c r="T1077" s="833"/>
      <c r="U1077" s="895"/>
      <c r="V1077" s="2031"/>
      <c r="W1077" s="830"/>
      <c r="X1077" s="830"/>
      <c r="Y1077" s="902"/>
      <c r="Z1077" s="902"/>
      <c r="AA1077" s="902"/>
      <c r="AB1077" s="903"/>
      <c r="AC1077" s="831"/>
      <c r="AD1077" s="833"/>
      <c r="AE1077" s="904"/>
      <c r="AF1077" s="895"/>
      <c r="AG1077" s="822" t="str">
        <f t="shared" ca="1" si="10"/>
        <v/>
      </c>
    </row>
    <row r="1078" spans="1:33" ht="15" customHeight="1" x14ac:dyDescent="0.25">
      <c r="A1078" s="2040" t="s">
        <v>5337</v>
      </c>
      <c r="B1078" s="895">
        <v>61343</v>
      </c>
      <c r="C1078" s="2041"/>
      <c r="D1078" s="895"/>
      <c r="E1078" s="897"/>
      <c r="F1078" s="898"/>
      <c r="G1078" s="929"/>
      <c r="H1078" s="832"/>
      <c r="I1078" s="899"/>
      <c r="J1078" s="899"/>
      <c r="K1078" s="899"/>
      <c r="L1078" s="900"/>
      <c r="M1078" s="899"/>
      <c r="N1078" s="910">
        <f>SUM(N1046:N1064)</f>
        <v>2909</v>
      </c>
      <c r="O1078" s="910">
        <f>SUM(O1046:O1064)</f>
        <v>0</v>
      </c>
      <c r="P1078" s="910">
        <f>SUM(P1046:P1064)</f>
        <v>2053</v>
      </c>
      <c r="Q1078" s="910">
        <f>SUM(Q1046:Q1064)</f>
        <v>0</v>
      </c>
      <c r="R1078" s="831"/>
      <c r="S1078" s="833"/>
      <c r="T1078" s="833"/>
      <c r="U1078" s="2019" t="s">
        <v>52</v>
      </c>
      <c r="V1078" s="2031"/>
      <c r="W1078" s="830">
        <f>SUM(W1046:W1064)</f>
        <v>3776</v>
      </c>
      <c r="X1078" s="830">
        <f>SUM(X1046:X1077)</f>
        <v>428</v>
      </c>
      <c r="Y1078" s="902"/>
      <c r="Z1078" s="902"/>
      <c r="AA1078" s="902"/>
      <c r="AB1078" s="903"/>
      <c r="AC1078" s="831"/>
      <c r="AD1078" s="833"/>
      <c r="AE1078" s="904"/>
      <c r="AF1078" s="895"/>
      <c r="AG1078" s="822" t="str">
        <f t="shared" ca="1" si="10"/>
        <v/>
      </c>
    </row>
    <row r="1079" spans="1:33" x14ac:dyDescent="0.25">
      <c r="A1079" s="834"/>
      <c r="B1079" s="834"/>
      <c r="C1079" s="835"/>
      <c r="D1079" s="836"/>
      <c r="E1079" s="837"/>
      <c r="F1079" s="838"/>
      <c r="G1079" s="839"/>
      <c r="H1079" s="840"/>
      <c r="I1079" s="841"/>
      <c r="J1079" s="841"/>
      <c r="K1079" s="841"/>
      <c r="L1079" s="842"/>
      <c r="M1079" s="843"/>
      <c r="N1079" s="844"/>
      <c r="O1079" s="844"/>
      <c r="P1079" s="844"/>
      <c r="Q1079" s="844"/>
      <c r="R1079" s="845"/>
      <c r="S1079" s="846"/>
      <c r="T1079" s="846"/>
      <c r="U1079" s="847"/>
      <c r="V1079" s="848"/>
      <c r="W1079" s="844"/>
      <c r="X1079" s="844"/>
      <c r="Y1079" s="849"/>
      <c r="Z1079" s="849"/>
      <c r="AA1079" s="849"/>
      <c r="AB1079" s="850"/>
      <c r="AC1079" s="845"/>
      <c r="AD1079" s="846"/>
      <c r="AE1079" s="851"/>
      <c r="AF1079" s="834"/>
      <c r="AG1079" s="833" t="str">
        <f t="shared" ref="AG1079:AG1110" ca="1" si="11">IF(AND(NOT(ISBLANK(R1079)),ISBLANK(S1079)), NETWORKDAYS(R1079, TODAY()),"")</f>
        <v/>
      </c>
    </row>
    <row r="1080" spans="1:33" x14ac:dyDescent="0.25">
      <c r="A1080" s="852" t="s">
        <v>5338</v>
      </c>
      <c r="B1080" s="834">
        <v>62935</v>
      </c>
      <c r="C1080" s="853">
        <v>36994</v>
      </c>
      <c r="D1080" s="836">
        <v>101</v>
      </c>
      <c r="E1080" s="837"/>
      <c r="F1080" s="838" t="s">
        <v>5339</v>
      </c>
      <c r="G1080" s="839" t="s">
        <v>5340</v>
      </c>
      <c r="H1080" s="840">
        <v>44999</v>
      </c>
      <c r="I1080" s="841">
        <v>44999</v>
      </c>
      <c r="J1080" s="841">
        <v>44999</v>
      </c>
      <c r="K1080" s="841">
        <v>45010</v>
      </c>
      <c r="L1080" s="842">
        <v>45014</v>
      </c>
      <c r="M1080" s="843">
        <v>45019</v>
      </c>
      <c r="N1080" s="844">
        <v>202</v>
      </c>
      <c r="O1080" s="844">
        <v>0</v>
      </c>
      <c r="P1080" s="844">
        <v>347</v>
      </c>
      <c r="Q1080" s="844">
        <v>0</v>
      </c>
      <c r="R1080" s="845">
        <v>45071</v>
      </c>
      <c r="S1080" s="846" t="s">
        <v>95</v>
      </c>
      <c r="T1080" s="846" t="s">
        <v>95</v>
      </c>
      <c r="U1080" s="847" t="s">
        <v>95</v>
      </c>
      <c r="V1080" s="854">
        <v>36994</v>
      </c>
      <c r="W1080" s="844">
        <v>341</v>
      </c>
      <c r="X1080" s="844">
        <v>341</v>
      </c>
      <c r="Y1080" s="849"/>
      <c r="Z1080" s="849"/>
      <c r="AA1080" s="849">
        <v>45103</v>
      </c>
      <c r="AB1080" s="850">
        <v>45105</v>
      </c>
      <c r="AC1080" s="845">
        <v>45107</v>
      </c>
      <c r="AD1080" s="846" t="s">
        <v>2014</v>
      </c>
      <c r="AE1080" s="851"/>
      <c r="AF1080" s="834"/>
      <c r="AG1080" s="833" t="str">
        <f t="shared" ca="1" si="11"/>
        <v/>
      </c>
    </row>
    <row r="1081" spans="1:33" x14ac:dyDescent="0.25">
      <c r="A1081" s="834"/>
      <c r="B1081" s="834"/>
      <c r="C1081" s="835"/>
      <c r="D1081" s="834"/>
      <c r="E1081" s="874"/>
      <c r="F1081" s="859"/>
      <c r="G1081" s="860"/>
      <c r="H1081" s="832"/>
      <c r="I1081" s="861"/>
      <c r="J1081" s="861"/>
      <c r="K1081" s="861"/>
      <c r="L1081" s="862"/>
      <c r="M1081" s="863"/>
      <c r="N1081" s="864"/>
      <c r="O1081" s="864"/>
      <c r="P1081" s="864"/>
      <c r="Q1081" s="864"/>
      <c r="R1081" s="831"/>
      <c r="S1081" s="833"/>
      <c r="T1081" s="833"/>
      <c r="U1081" s="834"/>
      <c r="V1081" s="855"/>
      <c r="W1081" s="864"/>
      <c r="X1081" s="864"/>
      <c r="Y1081" s="866"/>
      <c r="Z1081" s="866"/>
      <c r="AA1081" s="866"/>
      <c r="AB1081" s="867"/>
      <c r="AC1081" s="831"/>
      <c r="AD1081" s="833"/>
      <c r="AE1081" s="851"/>
      <c r="AF1081" s="834"/>
      <c r="AG1081" s="833" t="str">
        <f t="shared" ca="1" si="11"/>
        <v/>
      </c>
    </row>
    <row r="1082" spans="1:33" x14ac:dyDescent="0.25">
      <c r="A1082" s="856" t="s">
        <v>5341</v>
      </c>
      <c r="B1082" s="834">
        <v>61642</v>
      </c>
      <c r="C1082" s="857">
        <v>36407</v>
      </c>
      <c r="D1082" s="834">
        <v>303</v>
      </c>
      <c r="E1082" s="858">
        <v>1</v>
      </c>
      <c r="F1082" s="859" t="s">
        <v>5342</v>
      </c>
      <c r="G1082" s="860" t="s">
        <v>5343</v>
      </c>
      <c r="H1082" s="832">
        <v>44922</v>
      </c>
      <c r="I1082" s="861">
        <v>44922</v>
      </c>
      <c r="J1082" s="861">
        <v>44939</v>
      </c>
      <c r="K1082" s="861">
        <v>44941</v>
      </c>
      <c r="L1082" s="862">
        <v>44942</v>
      </c>
      <c r="M1082" s="863">
        <v>44942</v>
      </c>
      <c r="N1082" s="864">
        <v>88</v>
      </c>
      <c r="O1082" s="864">
        <v>0</v>
      </c>
      <c r="P1082" s="864">
        <v>12</v>
      </c>
      <c r="Q1082" s="864">
        <v>0</v>
      </c>
      <c r="R1082" s="831">
        <v>44967</v>
      </c>
      <c r="S1082" s="833" t="s">
        <v>95</v>
      </c>
      <c r="T1082" s="833" t="s">
        <v>95</v>
      </c>
      <c r="U1082" s="834" t="s">
        <v>509</v>
      </c>
      <c r="V1082" s="865">
        <v>36407</v>
      </c>
      <c r="W1082" s="864">
        <v>73</v>
      </c>
      <c r="X1082" s="864">
        <v>4</v>
      </c>
      <c r="Y1082" s="866"/>
      <c r="Z1082" s="866"/>
      <c r="AA1082" s="866">
        <v>44973</v>
      </c>
      <c r="AB1082" s="867">
        <v>44973</v>
      </c>
      <c r="AC1082" s="831" t="s">
        <v>222</v>
      </c>
      <c r="AD1082" s="833" t="s">
        <v>2014</v>
      </c>
      <c r="AE1082" s="851" t="s">
        <v>2363</v>
      </c>
      <c r="AF1082" s="834"/>
      <c r="AG1082" s="833" t="str">
        <f t="shared" ca="1" si="11"/>
        <v/>
      </c>
    </row>
    <row r="1083" spans="1:33" x14ac:dyDescent="0.25">
      <c r="A1083" s="856" t="s">
        <v>5341</v>
      </c>
      <c r="B1083" s="834">
        <v>61642</v>
      </c>
      <c r="C1083" s="853">
        <v>36408</v>
      </c>
      <c r="D1083" s="834">
        <v>305</v>
      </c>
      <c r="E1083" s="858">
        <v>1.1000000000000001</v>
      </c>
      <c r="F1083" s="859" t="s">
        <v>5344</v>
      </c>
      <c r="G1083" s="860" t="s">
        <v>5345</v>
      </c>
      <c r="H1083" s="832">
        <v>44922</v>
      </c>
      <c r="I1083" s="861">
        <v>44922</v>
      </c>
      <c r="J1083" s="861">
        <v>44939</v>
      </c>
      <c r="K1083" s="861">
        <v>44941</v>
      </c>
      <c r="L1083" s="862">
        <v>44944</v>
      </c>
      <c r="M1083" s="863">
        <v>44945</v>
      </c>
      <c r="N1083" s="864">
        <v>72</v>
      </c>
      <c r="O1083" s="864">
        <v>0</v>
      </c>
      <c r="P1083" s="864">
        <v>12</v>
      </c>
      <c r="Q1083" s="864">
        <v>0</v>
      </c>
      <c r="R1083" s="831">
        <v>44967</v>
      </c>
      <c r="S1083" s="833" t="s">
        <v>95</v>
      </c>
      <c r="T1083" s="833" t="s">
        <v>95</v>
      </c>
      <c r="U1083" s="834" t="s">
        <v>509</v>
      </c>
      <c r="V1083" s="868">
        <v>36408</v>
      </c>
      <c r="W1083" s="864">
        <v>72</v>
      </c>
      <c r="X1083" s="864">
        <v>4</v>
      </c>
      <c r="Y1083" s="866"/>
      <c r="Z1083" s="866"/>
      <c r="AA1083" s="866">
        <v>44974</v>
      </c>
      <c r="AB1083" s="867">
        <v>44974</v>
      </c>
      <c r="AC1083" s="831" t="s">
        <v>222</v>
      </c>
      <c r="AD1083" s="833" t="s">
        <v>2014</v>
      </c>
      <c r="AE1083" s="851" t="s">
        <v>2363</v>
      </c>
      <c r="AF1083" s="869" t="s">
        <v>5253</v>
      </c>
      <c r="AG1083" s="833" t="str">
        <f t="shared" ca="1" si="11"/>
        <v/>
      </c>
    </row>
    <row r="1084" spans="1:33" x14ac:dyDescent="0.25">
      <c r="A1084" s="856" t="s">
        <v>5341</v>
      </c>
      <c r="B1084" s="834">
        <v>61642</v>
      </c>
      <c r="C1084" s="853">
        <v>36409</v>
      </c>
      <c r="D1084" s="834">
        <v>306</v>
      </c>
      <c r="E1084" s="858">
        <v>1.2</v>
      </c>
      <c r="F1084" s="859" t="s">
        <v>5346</v>
      </c>
      <c r="G1084" s="860" t="s">
        <v>5347</v>
      </c>
      <c r="H1084" s="832">
        <v>44922</v>
      </c>
      <c r="I1084" s="861">
        <v>44922</v>
      </c>
      <c r="J1084" s="861">
        <v>44923</v>
      </c>
      <c r="K1084" s="861">
        <v>44930</v>
      </c>
      <c r="L1084" s="862">
        <v>44931</v>
      </c>
      <c r="M1084" s="861">
        <v>44942</v>
      </c>
      <c r="N1084" s="864">
        <v>78</v>
      </c>
      <c r="O1084" s="864">
        <v>0</v>
      </c>
      <c r="P1084" s="864">
        <v>12</v>
      </c>
      <c r="Q1084" s="864">
        <v>0</v>
      </c>
      <c r="R1084" s="831">
        <v>44967</v>
      </c>
      <c r="S1084" s="833" t="s">
        <v>95</v>
      </c>
      <c r="T1084" s="833" t="s">
        <v>95</v>
      </c>
      <c r="U1084" s="834" t="s">
        <v>509</v>
      </c>
      <c r="V1084" s="868">
        <v>36409</v>
      </c>
      <c r="W1084" s="864">
        <v>65</v>
      </c>
      <c r="X1084" s="864">
        <v>4</v>
      </c>
      <c r="Y1084" s="866"/>
      <c r="Z1084" s="866"/>
      <c r="AA1084" s="866">
        <v>44974</v>
      </c>
      <c r="AB1084" s="867">
        <v>44974</v>
      </c>
      <c r="AC1084" s="831" t="s">
        <v>222</v>
      </c>
      <c r="AD1084" s="833" t="s">
        <v>2014</v>
      </c>
      <c r="AE1084" s="851" t="s">
        <v>2363</v>
      </c>
      <c r="AF1084" s="869" t="s">
        <v>5253</v>
      </c>
      <c r="AG1084" s="833" t="str">
        <f t="shared" ca="1" si="11"/>
        <v/>
      </c>
    </row>
    <row r="1085" spans="1:33" x14ac:dyDescent="0.25">
      <c r="A1085" s="856" t="s">
        <v>5341</v>
      </c>
      <c r="B1085" s="834">
        <v>61642</v>
      </c>
      <c r="C1085" s="853">
        <v>36410</v>
      </c>
      <c r="D1085" s="834">
        <v>307</v>
      </c>
      <c r="E1085" s="858">
        <v>1.3</v>
      </c>
      <c r="F1085" s="859" t="s">
        <v>5348</v>
      </c>
      <c r="G1085" s="860" t="s">
        <v>5349</v>
      </c>
      <c r="H1085" s="832">
        <v>44922</v>
      </c>
      <c r="I1085" s="861">
        <v>44922</v>
      </c>
      <c r="J1085" s="861">
        <v>44939</v>
      </c>
      <c r="K1085" s="861">
        <v>44941</v>
      </c>
      <c r="L1085" s="862">
        <v>44944</v>
      </c>
      <c r="M1085" s="861">
        <v>44945</v>
      </c>
      <c r="N1085" s="864">
        <v>73</v>
      </c>
      <c r="O1085" s="864">
        <v>0</v>
      </c>
      <c r="P1085" s="864">
        <v>10</v>
      </c>
      <c r="Q1085" s="864">
        <v>0</v>
      </c>
      <c r="R1085" s="831">
        <v>44970</v>
      </c>
      <c r="S1085" s="833" t="s">
        <v>95</v>
      </c>
      <c r="T1085" s="833" t="s">
        <v>95</v>
      </c>
      <c r="U1085" s="834" t="s">
        <v>509</v>
      </c>
      <c r="V1085" s="868">
        <v>36410</v>
      </c>
      <c r="W1085" s="864">
        <v>66</v>
      </c>
      <c r="X1085" s="864">
        <v>4</v>
      </c>
      <c r="Y1085" s="866"/>
      <c r="Z1085" s="866"/>
      <c r="AA1085" s="866">
        <v>44977</v>
      </c>
      <c r="AB1085" s="867">
        <v>44977</v>
      </c>
      <c r="AC1085" s="831" t="s">
        <v>222</v>
      </c>
      <c r="AD1085" s="833" t="s">
        <v>2014</v>
      </c>
      <c r="AE1085" s="851" t="s">
        <v>2363</v>
      </c>
      <c r="AF1085" s="834"/>
      <c r="AG1085" s="833" t="str">
        <f t="shared" ca="1" si="11"/>
        <v/>
      </c>
    </row>
    <row r="1086" spans="1:33" x14ac:dyDescent="0.25">
      <c r="A1086" s="856" t="s">
        <v>5341</v>
      </c>
      <c r="B1086" s="834">
        <v>61642</v>
      </c>
      <c r="C1086" s="853">
        <v>36411</v>
      </c>
      <c r="D1086" s="834">
        <v>309</v>
      </c>
      <c r="E1086" s="858">
        <v>1.4</v>
      </c>
      <c r="F1086" s="859" t="s">
        <v>5350</v>
      </c>
      <c r="G1086" s="860" t="s">
        <v>5351</v>
      </c>
      <c r="H1086" s="832">
        <v>44922</v>
      </c>
      <c r="I1086" s="861">
        <v>44922</v>
      </c>
      <c r="J1086" s="861">
        <v>44923</v>
      </c>
      <c r="K1086" s="861">
        <v>44930</v>
      </c>
      <c r="L1086" s="862">
        <v>44931</v>
      </c>
      <c r="M1086" s="861">
        <v>44949</v>
      </c>
      <c r="N1086" s="864">
        <v>78</v>
      </c>
      <c r="O1086" s="864">
        <v>0</v>
      </c>
      <c r="P1086" s="864">
        <v>12</v>
      </c>
      <c r="Q1086" s="864">
        <v>0</v>
      </c>
      <c r="R1086" s="831">
        <v>44970</v>
      </c>
      <c r="S1086" s="833" t="s">
        <v>95</v>
      </c>
      <c r="T1086" s="833" t="s">
        <v>95</v>
      </c>
      <c r="U1086" s="834" t="s">
        <v>509</v>
      </c>
      <c r="V1086" s="868">
        <v>36411</v>
      </c>
      <c r="W1086" s="864">
        <v>65</v>
      </c>
      <c r="X1086" s="864">
        <v>4</v>
      </c>
      <c r="Y1086" s="866"/>
      <c r="Z1086" s="866"/>
      <c r="AA1086" s="866">
        <v>44977</v>
      </c>
      <c r="AB1086" s="867">
        <v>44977</v>
      </c>
      <c r="AC1086" s="831" t="s">
        <v>222</v>
      </c>
      <c r="AD1086" s="833" t="s">
        <v>2014</v>
      </c>
      <c r="AE1086" s="851" t="s">
        <v>2363</v>
      </c>
      <c r="AF1086" s="869" t="s">
        <v>5253</v>
      </c>
      <c r="AG1086" s="833" t="str">
        <f t="shared" ca="1" si="11"/>
        <v/>
      </c>
    </row>
    <row r="1087" spans="1:33" x14ac:dyDescent="0.25">
      <c r="A1087" s="856" t="s">
        <v>5341</v>
      </c>
      <c r="B1087" s="834">
        <v>61642</v>
      </c>
      <c r="C1087" s="857">
        <v>36412</v>
      </c>
      <c r="D1087" s="834">
        <v>310</v>
      </c>
      <c r="E1087" s="858">
        <v>1.5</v>
      </c>
      <c r="F1087" s="859" t="s">
        <v>5352</v>
      </c>
      <c r="G1087" s="860" t="s">
        <v>5353</v>
      </c>
      <c r="H1087" s="832">
        <v>44922</v>
      </c>
      <c r="I1087" s="861">
        <v>44922</v>
      </c>
      <c r="J1087" s="861">
        <v>44939</v>
      </c>
      <c r="K1087" s="861">
        <v>44941</v>
      </c>
      <c r="L1087" s="862">
        <v>44944</v>
      </c>
      <c r="M1087" s="861">
        <v>44950</v>
      </c>
      <c r="N1087" s="864">
        <v>71</v>
      </c>
      <c r="O1087" s="864">
        <v>0</v>
      </c>
      <c r="P1087" s="864">
        <v>9</v>
      </c>
      <c r="Q1087" s="864">
        <v>0</v>
      </c>
      <c r="R1087" s="831">
        <v>44971</v>
      </c>
      <c r="S1087" s="833" t="s">
        <v>95</v>
      </c>
      <c r="T1087" s="833" t="s">
        <v>95</v>
      </c>
      <c r="U1087" s="834" t="s">
        <v>509</v>
      </c>
      <c r="V1087" s="868">
        <v>36412</v>
      </c>
      <c r="W1087" s="864">
        <v>65</v>
      </c>
      <c r="X1087" s="864">
        <v>4</v>
      </c>
      <c r="Y1087" s="866"/>
      <c r="Z1087" s="866"/>
      <c r="AA1087" s="866">
        <v>44978</v>
      </c>
      <c r="AB1087" s="867">
        <v>44978</v>
      </c>
      <c r="AC1087" s="831" t="s">
        <v>222</v>
      </c>
      <c r="AD1087" s="833" t="s">
        <v>2014</v>
      </c>
      <c r="AE1087" s="851" t="s">
        <v>2363</v>
      </c>
      <c r="AF1087" s="834"/>
      <c r="AG1087" s="833" t="str">
        <f t="shared" ca="1" si="11"/>
        <v/>
      </c>
    </row>
    <row r="1088" spans="1:33" x14ac:dyDescent="0.25">
      <c r="A1088" s="856" t="s">
        <v>5341</v>
      </c>
      <c r="B1088" s="834">
        <v>61642</v>
      </c>
      <c r="C1088" s="853">
        <v>36413</v>
      </c>
      <c r="D1088" s="834">
        <v>312</v>
      </c>
      <c r="E1088" s="858">
        <v>1.6</v>
      </c>
      <c r="F1088" s="859" t="s">
        <v>5354</v>
      </c>
      <c r="G1088" s="860" t="s">
        <v>5355</v>
      </c>
      <c r="H1088" s="832">
        <v>44922</v>
      </c>
      <c r="I1088" s="861">
        <v>44922</v>
      </c>
      <c r="J1088" s="861">
        <v>44923</v>
      </c>
      <c r="K1088" s="861">
        <v>44930</v>
      </c>
      <c r="L1088" s="862">
        <v>44931</v>
      </c>
      <c r="M1088" s="861">
        <v>44952</v>
      </c>
      <c r="N1088" s="864">
        <v>67</v>
      </c>
      <c r="O1088" s="864">
        <v>0</v>
      </c>
      <c r="P1088" s="864">
        <v>12</v>
      </c>
      <c r="Q1088" s="864">
        <v>0</v>
      </c>
      <c r="R1088" s="831">
        <v>44971</v>
      </c>
      <c r="S1088" s="833" t="s">
        <v>95</v>
      </c>
      <c r="T1088" s="833" t="s">
        <v>95</v>
      </c>
      <c r="U1088" s="834" t="s">
        <v>509</v>
      </c>
      <c r="V1088" s="868">
        <v>36413</v>
      </c>
      <c r="W1088" s="864">
        <v>65</v>
      </c>
      <c r="X1088" s="864">
        <v>4</v>
      </c>
      <c r="Y1088" s="866"/>
      <c r="Z1088" s="866"/>
      <c r="AA1088" s="866">
        <v>44979</v>
      </c>
      <c r="AB1088" s="867">
        <v>44979</v>
      </c>
      <c r="AC1088" s="831" t="s">
        <v>222</v>
      </c>
      <c r="AD1088" s="833" t="s">
        <v>2014</v>
      </c>
      <c r="AE1088" s="851" t="s">
        <v>2363</v>
      </c>
      <c r="AF1088" s="869" t="s">
        <v>5253</v>
      </c>
      <c r="AG1088" s="833" t="str">
        <f t="shared" ca="1" si="11"/>
        <v/>
      </c>
    </row>
    <row r="1089" spans="1:33" x14ac:dyDescent="0.25">
      <c r="A1089" s="856" t="s">
        <v>5341</v>
      </c>
      <c r="B1089" s="834">
        <v>61642</v>
      </c>
      <c r="C1089" s="853">
        <v>36414</v>
      </c>
      <c r="D1089" s="834">
        <v>313</v>
      </c>
      <c r="E1089" s="858">
        <v>1.7</v>
      </c>
      <c r="F1089" s="859" t="s">
        <v>5356</v>
      </c>
      <c r="G1089" s="860" t="s">
        <v>5357</v>
      </c>
      <c r="H1089" s="832">
        <v>44922</v>
      </c>
      <c r="I1089" s="861">
        <v>44922</v>
      </c>
      <c r="J1089" s="861">
        <v>44923</v>
      </c>
      <c r="K1089" s="861">
        <v>44930</v>
      </c>
      <c r="L1089" s="862">
        <v>44931</v>
      </c>
      <c r="M1089" s="861">
        <v>44956</v>
      </c>
      <c r="N1089" s="864">
        <v>78</v>
      </c>
      <c r="O1089" s="864">
        <v>0</v>
      </c>
      <c r="P1089" s="864">
        <v>12</v>
      </c>
      <c r="Q1089" s="864">
        <v>0</v>
      </c>
      <c r="R1089" s="831">
        <v>44972</v>
      </c>
      <c r="S1089" s="833" t="s">
        <v>95</v>
      </c>
      <c r="T1089" s="833" t="s">
        <v>95</v>
      </c>
      <c r="U1089" s="834" t="s">
        <v>509</v>
      </c>
      <c r="V1089" s="868">
        <v>36414</v>
      </c>
      <c r="W1089" s="864">
        <v>65</v>
      </c>
      <c r="X1089" s="864">
        <v>4</v>
      </c>
      <c r="Y1089" s="866"/>
      <c r="Z1089" s="866"/>
      <c r="AA1089" s="866">
        <v>44979</v>
      </c>
      <c r="AB1089" s="867">
        <v>44979</v>
      </c>
      <c r="AC1089" s="831" t="s">
        <v>222</v>
      </c>
      <c r="AD1089" s="833" t="s">
        <v>2014</v>
      </c>
      <c r="AE1089" s="851" t="s">
        <v>2363</v>
      </c>
      <c r="AF1089" s="869" t="s">
        <v>5253</v>
      </c>
      <c r="AG1089" s="833" t="str">
        <f t="shared" ca="1" si="11"/>
        <v/>
      </c>
    </row>
    <row r="1090" spans="1:33" x14ac:dyDescent="0.25">
      <c r="A1090" s="856" t="s">
        <v>5341</v>
      </c>
      <c r="B1090" s="834">
        <v>61642</v>
      </c>
      <c r="C1090" s="857">
        <v>36415</v>
      </c>
      <c r="D1090" s="834">
        <v>314</v>
      </c>
      <c r="E1090" s="858">
        <v>1.8</v>
      </c>
      <c r="F1090" s="859" t="s">
        <v>5358</v>
      </c>
      <c r="G1090" s="860" t="s">
        <v>5359</v>
      </c>
      <c r="H1090" s="832">
        <v>44922</v>
      </c>
      <c r="I1090" s="861">
        <v>44922</v>
      </c>
      <c r="J1090" s="861">
        <v>44923</v>
      </c>
      <c r="K1090" s="861">
        <v>44930</v>
      </c>
      <c r="L1090" s="862">
        <v>44931</v>
      </c>
      <c r="M1090" s="861">
        <v>44958</v>
      </c>
      <c r="N1090" s="864">
        <v>78</v>
      </c>
      <c r="O1090" s="864">
        <v>0</v>
      </c>
      <c r="P1090" s="864">
        <v>12</v>
      </c>
      <c r="Q1090" s="864">
        <v>0</v>
      </c>
      <c r="R1090" s="831">
        <v>44973</v>
      </c>
      <c r="S1090" s="833" t="s">
        <v>95</v>
      </c>
      <c r="T1090" s="833" t="s">
        <v>95</v>
      </c>
      <c r="U1090" s="834" t="s">
        <v>509</v>
      </c>
      <c r="V1090" s="868">
        <v>36415</v>
      </c>
      <c r="W1090" s="864">
        <v>65</v>
      </c>
      <c r="X1090" s="864">
        <v>4</v>
      </c>
      <c r="Y1090" s="866"/>
      <c r="Z1090" s="866"/>
      <c r="AA1090" s="866">
        <v>44980</v>
      </c>
      <c r="AB1090" s="867">
        <v>44980</v>
      </c>
      <c r="AC1090" s="831" t="s">
        <v>222</v>
      </c>
      <c r="AD1090" s="833" t="s">
        <v>2014</v>
      </c>
      <c r="AE1090" s="851" t="s">
        <v>2363</v>
      </c>
      <c r="AF1090" s="869" t="s">
        <v>5253</v>
      </c>
      <c r="AG1090" s="833" t="str">
        <f t="shared" ca="1" si="11"/>
        <v/>
      </c>
    </row>
    <row r="1091" spans="1:33" x14ac:dyDescent="0.25">
      <c r="A1091" s="856" t="s">
        <v>5341</v>
      </c>
      <c r="B1091" s="834">
        <v>61642</v>
      </c>
      <c r="C1091" s="853">
        <v>36416</v>
      </c>
      <c r="D1091" s="834">
        <v>315</v>
      </c>
      <c r="E1091" s="858">
        <v>1.9</v>
      </c>
      <c r="F1091" s="859" t="s">
        <v>5360</v>
      </c>
      <c r="G1091" s="860" t="s">
        <v>5361</v>
      </c>
      <c r="H1091" s="832">
        <v>44922</v>
      </c>
      <c r="I1091" s="861">
        <v>44922</v>
      </c>
      <c r="J1091" s="861">
        <v>44943</v>
      </c>
      <c r="K1091" s="861">
        <v>44946</v>
      </c>
      <c r="L1091" s="862">
        <v>44949</v>
      </c>
      <c r="M1091" s="863">
        <v>44959</v>
      </c>
      <c r="N1091" s="864">
        <v>76</v>
      </c>
      <c r="O1091" s="864">
        <v>0</v>
      </c>
      <c r="P1091" s="864">
        <v>33</v>
      </c>
      <c r="Q1091" s="864">
        <v>0</v>
      </c>
      <c r="R1091" s="831">
        <v>44973</v>
      </c>
      <c r="S1091" s="833" t="s">
        <v>95</v>
      </c>
      <c r="T1091" s="833" t="s">
        <v>95</v>
      </c>
      <c r="U1091" s="834" t="s">
        <v>509</v>
      </c>
      <c r="V1091" s="868">
        <v>36416</v>
      </c>
      <c r="W1091" s="864">
        <v>67</v>
      </c>
      <c r="X1091" s="864">
        <v>4</v>
      </c>
      <c r="Y1091" s="866"/>
      <c r="Z1091" s="866"/>
      <c r="AA1091" s="866">
        <v>44980</v>
      </c>
      <c r="AB1091" s="867">
        <v>44980</v>
      </c>
      <c r="AC1091" s="831" t="s">
        <v>222</v>
      </c>
      <c r="AD1091" s="833" t="s">
        <v>2014</v>
      </c>
      <c r="AE1091" s="851" t="s">
        <v>2363</v>
      </c>
      <c r="AF1091" s="834"/>
      <c r="AG1091" s="833" t="str">
        <f t="shared" ca="1" si="11"/>
        <v/>
      </c>
    </row>
    <row r="1092" spans="1:33" x14ac:dyDescent="0.25">
      <c r="A1092" s="856" t="s">
        <v>5341</v>
      </c>
      <c r="B1092" s="834">
        <v>61642</v>
      </c>
      <c r="C1092" s="853">
        <v>36398</v>
      </c>
      <c r="D1092" s="834">
        <v>220</v>
      </c>
      <c r="E1092" s="870">
        <v>2</v>
      </c>
      <c r="F1092" s="859" t="s">
        <v>5362</v>
      </c>
      <c r="G1092" s="860" t="s">
        <v>5363</v>
      </c>
      <c r="H1092" s="832">
        <v>44942</v>
      </c>
      <c r="I1092" s="861">
        <v>44942</v>
      </c>
      <c r="J1092" s="861">
        <v>44942</v>
      </c>
      <c r="K1092" s="861">
        <v>44942</v>
      </c>
      <c r="L1092" s="862">
        <v>44943</v>
      </c>
      <c r="M1092" s="861">
        <v>44958</v>
      </c>
      <c r="N1092" s="864">
        <v>104</v>
      </c>
      <c r="O1092" s="864">
        <v>0</v>
      </c>
      <c r="P1092" s="864">
        <v>33</v>
      </c>
      <c r="Q1092" s="864">
        <v>0</v>
      </c>
      <c r="R1092" s="831">
        <v>44986</v>
      </c>
      <c r="S1092" s="833" t="s">
        <v>95</v>
      </c>
      <c r="T1092" s="833" t="s">
        <v>95</v>
      </c>
      <c r="U1092" s="834" t="s">
        <v>509</v>
      </c>
      <c r="V1092" s="868">
        <v>36398</v>
      </c>
      <c r="W1092" s="864">
        <v>100</v>
      </c>
      <c r="X1092" s="864">
        <v>4</v>
      </c>
      <c r="Y1092" s="866"/>
      <c r="Z1092" s="866"/>
      <c r="AA1092" s="866">
        <v>44998</v>
      </c>
      <c r="AB1092" s="867">
        <v>44999</v>
      </c>
      <c r="AC1092" s="831" t="s">
        <v>222</v>
      </c>
      <c r="AD1092" s="833" t="s">
        <v>2014</v>
      </c>
      <c r="AE1092" s="851" t="s">
        <v>2616</v>
      </c>
      <c r="AF1092" s="869" t="s">
        <v>5253</v>
      </c>
      <c r="AG1092" s="833" t="str">
        <f t="shared" ca="1" si="11"/>
        <v/>
      </c>
    </row>
    <row r="1093" spans="1:33" x14ac:dyDescent="0.25">
      <c r="A1093" s="856" t="s">
        <v>5341</v>
      </c>
      <c r="B1093" s="834">
        <v>61642</v>
      </c>
      <c r="C1093" s="853">
        <v>36399</v>
      </c>
      <c r="D1093" s="834">
        <v>221</v>
      </c>
      <c r="E1093" s="870">
        <v>2</v>
      </c>
      <c r="F1093" s="859" t="s">
        <v>5364</v>
      </c>
      <c r="G1093" s="860" t="s">
        <v>5365</v>
      </c>
      <c r="H1093" s="832">
        <v>44942</v>
      </c>
      <c r="I1093" s="861">
        <v>44942</v>
      </c>
      <c r="J1093" s="861">
        <v>44942</v>
      </c>
      <c r="K1093" s="861">
        <v>44942</v>
      </c>
      <c r="L1093" s="862">
        <v>44943</v>
      </c>
      <c r="M1093" s="861">
        <v>44958</v>
      </c>
      <c r="N1093" s="864">
        <v>104</v>
      </c>
      <c r="O1093" s="864">
        <v>0</v>
      </c>
      <c r="P1093" s="864">
        <v>33</v>
      </c>
      <c r="Q1093" s="864">
        <v>0</v>
      </c>
      <c r="R1093" s="831">
        <v>44986</v>
      </c>
      <c r="S1093" s="833" t="s">
        <v>95</v>
      </c>
      <c r="T1093" s="833" t="s">
        <v>95</v>
      </c>
      <c r="U1093" s="834" t="s">
        <v>509</v>
      </c>
      <c r="V1093" s="868">
        <v>36399</v>
      </c>
      <c r="W1093" s="864">
        <v>100</v>
      </c>
      <c r="X1093" s="864">
        <v>4</v>
      </c>
      <c r="Y1093" s="866"/>
      <c r="Z1093" s="866"/>
      <c r="AA1093" s="866">
        <v>44998</v>
      </c>
      <c r="AB1093" s="867">
        <v>44999</v>
      </c>
      <c r="AC1093" s="831" t="s">
        <v>222</v>
      </c>
      <c r="AD1093" s="833" t="s">
        <v>2014</v>
      </c>
      <c r="AE1093" s="851" t="s">
        <v>2616</v>
      </c>
      <c r="AF1093" s="869" t="s">
        <v>5253</v>
      </c>
      <c r="AG1093" s="833" t="str">
        <f t="shared" ca="1" si="11"/>
        <v/>
      </c>
    </row>
    <row r="1094" spans="1:33" x14ac:dyDescent="0.25">
      <c r="A1094" s="856" t="s">
        <v>5341</v>
      </c>
      <c r="B1094" s="834">
        <v>61642</v>
      </c>
      <c r="C1094" s="853">
        <v>36405</v>
      </c>
      <c r="D1094" s="834">
        <v>301</v>
      </c>
      <c r="E1094" s="870">
        <v>2</v>
      </c>
      <c r="F1094" s="859" t="s">
        <v>5366</v>
      </c>
      <c r="G1094" s="860" t="s">
        <v>5367</v>
      </c>
      <c r="H1094" s="832">
        <v>44922</v>
      </c>
      <c r="I1094" s="861">
        <v>44922</v>
      </c>
      <c r="J1094" s="861">
        <v>44929</v>
      </c>
      <c r="K1094" s="861">
        <v>44936</v>
      </c>
      <c r="L1094" s="862">
        <v>44941</v>
      </c>
      <c r="M1094" s="861">
        <v>44938</v>
      </c>
      <c r="N1094" s="864">
        <v>65</v>
      </c>
      <c r="O1094" s="864">
        <v>0</v>
      </c>
      <c r="P1094" s="864">
        <v>5</v>
      </c>
      <c r="Q1094" s="864">
        <v>0</v>
      </c>
      <c r="R1094" s="831">
        <v>44991</v>
      </c>
      <c r="S1094" s="833" t="s">
        <v>95</v>
      </c>
      <c r="T1094" s="833" t="s">
        <v>95</v>
      </c>
      <c r="U1094" s="834" t="s">
        <v>509</v>
      </c>
      <c r="V1094" s="868">
        <v>36405</v>
      </c>
      <c r="W1094" s="864">
        <v>72</v>
      </c>
      <c r="X1094" s="864">
        <v>4</v>
      </c>
      <c r="Y1094" s="866"/>
      <c r="Z1094" s="866"/>
      <c r="AA1094" s="866">
        <v>44998</v>
      </c>
      <c r="AB1094" s="867">
        <v>44999</v>
      </c>
      <c r="AC1094" s="831" t="s">
        <v>222</v>
      </c>
      <c r="AD1094" s="833" t="s">
        <v>2014</v>
      </c>
      <c r="AE1094" s="851" t="s">
        <v>2616</v>
      </c>
      <c r="AF1094" s="869" t="s">
        <v>5253</v>
      </c>
      <c r="AG1094" s="833" t="str">
        <f t="shared" ca="1" si="11"/>
        <v/>
      </c>
    </row>
    <row r="1095" spans="1:33" x14ac:dyDescent="0.25">
      <c r="A1095" s="856" t="s">
        <v>5341</v>
      </c>
      <c r="B1095" s="834">
        <v>61642</v>
      </c>
      <c r="C1095" s="853">
        <v>36406</v>
      </c>
      <c r="D1095" s="834">
        <v>302</v>
      </c>
      <c r="E1095" s="870">
        <v>2</v>
      </c>
      <c r="F1095" s="859" t="s">
        <v>5368</v>
      </c>
      <c r="G1095" s="860" t="s">
        <v>5369</v>
      </c>
      <c r="H1095" s="832">
        <v>44922</v>
      </c>
      <c r="I1095" s="861">
        <v>44922</v>
      </c>
      <c r="J1095" s="861">
        <v>44929</v>
      </c>
      <c r="K1095" s="861">
        <v>44936</v>
      </c>
      <c r="L1095" s="862">
        <v>44941</v>
      </c>
      <c r="M1095" s="861">
        <v>44938</v>
      </c>
      <c r="N1095" s="864">
        <v>65</v>
      </c>
      <c r="O1095" s="864">
        <v>0</v>
      </c>
      <c r="P1095" s="864">
        <v>5</v>
      </c>
      <c r="Q1095" s="864">
        <v>0</v>
      </c>
      <c r="R1095" s="831">
        <v>44991</v>
      </c>
      <c r="S1095" s="833" t="s">
        <v>95</v>
      </c>
      <c r="T1095" s="833" t="s">
        <v>95</v>
      </c>
      <c r="U1095" s="834" t="s">
        <v>509</v>
      </c>
      <c r="V1095" s="865">
        <v>36406</v>
      </c>
      <c r="W1095" s="864">
        <v>72</v>
      </c>
      <c r="X1095" s="864">
        <v>4</v>
      </c>
      <c r="Y1095" s="866"/>
      <c r="Z1095" s="866"/>
      <c r="AA1095" s="866">
        <v>44998</v>
      </c>
      <c r="AB1095" s="867">
        <v>44999</v>
      </c>
      <c r="AC1095" s="831" t="s">
        <v>222</v>
      </c>
      <c r="AD1095" s="833" t="s">
        <v>2014</v>
      </c>
      <c r="AE1095" s="851" t="s">
        <v>2616</v>
      </c>
      <c r="AF1095" s="869" t="s">
        <v>5253</v>
      </c>
      <c r="AG1095" s="833" t="str">
        <f t="shared" ca="1" si="11"/>
        <v/>
      </c>
    </row>
    <row r="1096" spans="1:33" x14ac:dyDescent="0.25">
      <c r="A1096" s="856" t="s">
        <v>5341</v>
      </c>
      <c r="B1096" s="834">
        <v>61642</v>
      </c>
      <c r="C1096" s="853">
        <v>36417</v>
      </c>
      <c r="D1096" s="834">
        <v>318</v>
      </c>
      <c r="E1096" s="871">
        <v>3</v>
      </c>
      <c r="F1096" s="859" t="s">
        <v>5370</v>
      </c>
      <c r="G1096" s="860" t="s">
        <v>5371</v>
      </c>
      <c r="H1096" s="832">
        <v>44922</v>
      </c>
      <c r="I1096" s="861">
        <v>44922</v>
      </c>
      <c r="J1096" s="861">
        <v>44959</v>
      </c>
      <c r="K1096" s="861">
        <v>44965</v>
      </c>
      <c r="L1096" s="862">
        <v>44966</v>
      </c>
      <c r="M1096" s="861">
        <v>44973</v>
      </c>
      <c r="N1096" s="864">
        <v>163</v>
      </c>
      <c r="O1096" s="864">
        <v>0</v>
      </c>
      <c r="P1096" s="864">
        <v>38</v>
      </c>
      <c r="Q1096" s="864">
        <v>0</v>
      </c>
      <c r="R1096" s="831">
        <v>44995</v>
      </c>
      <c r="S1096" s="833" t="s">
        <v>95</v>
      </c>
      <c r="T1096" s="833" t="s">
        <v>95</v>
      </c>
      <c r="U1096" s="834" t="s">
        <v>509</v>
      </c>
      <c r="V1096" s="865">
        <v>36417</v>
      </c>
      <c r="W1096" s="864">
        <v>165</v>
      </c>
      <c r="X1096" s="864">
        <v>4</v>
      </c>
      <c r="Y1096" s="866"/>
      <c r="Z1096" s="866"/>
      <c r="AA1096" s="866">
        <v>45008</v>
      </c>
      <c r="AB1096" s="867">
        <v>45009</v>
      </c>
      <c r="AC1096" s="831" t="s">
        <v>222</v>
      </c>
      <c r="AD1096" s="833" t="s">
        <v>2014</v>
      </c>
      <c r="AE1096" s="851" t="s">
        <v>2451</v>
      </c>
      <c r="AF1096" s="869" t="s">
        <v>5253</v>
      </c>
      <c r="AG1096" s="833" t="str">
        <f t="shared" ca="1" si="11"/>
        <v/>
      </c>
    </row>
    <row r="1097" spans="1:33" x14ac:dyDescent="0.25">
      <c r="A1097" s="856" t="s">
        <v>5341</v>
      </c>
      <c r="B1097" s="834">
        <v>61642</v>
      </c>
      <c r="C1097" s="853">
        <v>36418</v>
      </c>
      <c r="D1097" s="834">
        <v>319</v>
      </c>
      <c r="E1097" s="871">
        <v>3</v>
      </c>
      <c r="F1097" s="859" t="s">
        <v>5372</v>
      </c>
      <c r="G1097" s="860" t="s">
        <v>5373</v>
      </c>
      <c r="H1097" s="832">
        <v>44922</v>
      </c>
      <c r="I1097" s="861">
        <v>44922</v>
      </c>
      <c r="J1097" s="861">
        <v>44960</v>
      </c>
      <c r="K1097" s="861">
        <v>44970</v>
      </c>
      <c r="L1097" s="862">
        <v>44972</v>
      </c>
      <c r="M1097" s="861">
        <v>44973</v>
      </c>
      <c r="N1097" s="864">
        <v>120</v>
      </c>
      <c r="O1097" s="864">
        <v>0</v>
      </c>
      <c r="P1097" s="864">
        <v>50</v>
      </c>
      <c r="Q1097" s="864">
        <v>0</v>
      </c>
      <c r="R1097" s="831">
        <v>44998</v>
      </c>
      <c r="S1097" s="833" t="s">
        <v>95</v>
      </c>
      <c r="T1097" s="833" t="s">
        <v>95</v>
      </c>
      <c r="U1097" s="834" t="s">
        <v>509</v>
      </c>
      <c r="V1097" s="865">
        <v>36418</v>
      </c>
      <c r="W1097" s="864">
        <v>128</v>
      </c>
      <c r="X1097" s="864">
        <v>4</v>
      </c>
      <c r="Y1097" s="866"/>
      <c r="Z1097" s="866"/>
      <c r="AA1097" s="866">
        <v>45008</v>
      </c>
      <c r="AB1097" s="867">
        <v>45009</v>
      </c>
      <c r="AC1097" s="831" t="s">
        <v>222</v>
      </c>
      <c r="AD1097" s="833" t="s">
        <v>2014</v>
      </c>
      <c r="AE1097" s="851" t="s">
        <v>2451</v>
      </c>
      <c r="AF1097" s="869" t="s">
        <v>5253</v>
      </c>
      <c r="AG1097" s="833" t="str">
        <f t="shared" ca="1" si="11"/>
        <v/>
      </c>
    </row>
    <row r="1098" spans="1:33" x14ac:dyDescent="0.25">
      <c r="A1098" s="856" t="s">
        <v>5341</v>
      </c>
      <c r="B1098" s="834">
        <v>61642</v>
      </c>
      <c r="C1098" s="853">
        <v>36419</v>
      </c>
      <c r="D1098" s="834">
        <v>320</v>
      </c>
      <c r="E1098" s="871">
        <v>3</v>
      </c>
      <c r="F1098" s="859" t="s">
        <v>5374</v>
      </c>
      <c r="G1098" s="860" t="s">
        <v>5375</v>
      </c>
      <c r="H1098" s="832">
        <v>44922</v>
      </c>
      <c r="I1098" s="861">
        <v>44922</v>
      </c>
      <c r="J1098" s="861">
        <v>44943</v>
      </c>
      <c r="K1098" s="861">
        <v>44947</v>
      </c>
      <c r="L1098" s="862">
        <v>44950</v>
      </c>
      <c r="M1098" s="861">
        <v>44963</v>
      </c>
      <c r="N1098" s="864">
        <v>101</v>
      </c>
      <c r="O1098" s="864">
        <v>0</v>
      </c>
      <c r="P1098" s="864">
        <v>11</v>
      </c>
      <c r="Q1098" s="864">
        <v>0</v>
      </c>
      <c r="R1098" s="831">
        <v>44999</v>
      </c>
      <c r="S1098" s="833" t="s">
        <v>95</v>
      </c>
      <c r="T1098" s="833" t="s">
        <v>95</v>
      </c>
      <c r="U1098" s="834" t="s">
        <v>509</v>
      </c>
      <c r="V1098" s="865">
        <v>36419</v>
      </c>
      <c r="W1098" s="864">
        <v>78</v>
      </c>
      <c r="X1098" s="864">
        <v>4</v>
      </c>
      <c r="Y1098" s="866"/>
      <c r="Z1098" s="866"/>
      <c r="AA1098" s="866">
        <v>45008</v>
      </c>
      <c r="AB1098" s="867">
        <v>45009</v>
      </c>
      <c r="AC1098" s="831" t="s">
        <v>222</v>
      </c>
      <c r="AD1098" s="833" t="s">
        <v>2014</v>
      </c>
      <c r="AE1098" s="851" t="s">
        <v>2451</v>
      </c>
      <c r="AF1098" s="869" t="s">
        <v>5253</v>
      </c>
      <c r="AG1098" s="833" t="str">
        <f t="shared" ca="1" si="11"/>
        <v/>
      </c>
    </row>
    <row r="1099" spans="1:33" x14ac:dyDescent="0.25">
      <c r="A1099" s="856" t="s">
        <v>5341</v>
      </c>
      <c r="B1099" s="834">
        <v>61642</v>
      </c>
      <c r="C1099" s="853">
        <v>36420</v>
      </c>
      <c r="D1099" s="834">
        <v>401</v>
      </c>
      <c r="E1099" s="872">
        <v>4</v>
      </c>
      <c r="F1099" s="859" t="s">
        <v>5376</v>
      </c>
      <c r="G1099" s="860" t="s">
        <v>5377</v>
      </c>
      <c r="H1099" s="832">
        <v>44932</v>
      </c>
      <c r="I1099" s="861">
        <v>44939</v>
      </c>
      <c r="J1099" s="861">
        <v>44939</v>
      </c>
      <c r="K1099" s="861">
        <v>44941</v>
      </c>
      <c r="L1099" s="862">
        <v>44944</v>
      </c>
      <c r="M1099" s="861">
        <v>44966</v>
      </c>
      <c r="N1099" s="864">
        <v>72</v>
      </c>
      <c r="O1099" s="864">
        <v>0</v>
      </c>
      <c r="P1099" s="864">
        <v>7</v>
      </c>
      <c r="Q1099" s="864">
        <v>0</v>
      </c>
      <c r="R1099" s="831">
        <v>44999</v>
      </c>
      <c r="S1099" s="833" t="s">
        <v>95</v>
      </c>
      <c r="T1099" s="833" t="s">
        <v>95</v>
      </c>
      <c r="U1099" s="834" t="s">
        <v>509</v>
      </c>
      <c r="V1099" s="865">
        <v>36420</v>
      </c>
      <c r="W1099" s="864">
        <v>72</v>
      </c>
      <c r="X1099" s="864">
        <v>4</v>
      </c>
      <c r="Y1099" s="866"/>
      <c r="Z1099" s="866"/>
      <c r="AA1099" s="866">
        <v>45005</v>
      </c>
      <c r="AB1099" s="867">
        <v>45005</v>
      </c>
      <c r="AC1099" s="831" t="s">
        <v>222</v>
      </c>
      <c r="AD1099" s="833" t="s">
        <v>2014</v>
      </c>
      <c r="AE1099" s="851" t="s">
        <v>2182</v>
      </c>
      <c r="AF1099" s="869" t="s">
        <v>5253</v>
      </c>
      <c r="AG1099" s="833" t="str">
        <f t="shared" ca="1" si="11"/>
        <v/>
      </c>
    </row>
    <row r="1100" spans="1:33" x14ac:dyDescent="0.25">
      <c r="A1100" s="856" t="s">
        <v>5341</v>
      </c>
      <c r="B1100" s="834">
        <v>61642</v>
      </c>
      <c r="C1100" s="853">
        <v>36421</v>
      </c>
      <c r="D1100" s="834">
        <v>402</v>
      </c>
      <c r="E1100" s="872">
        <v>4.0999999999999996</v>
      </c>
      <c r="F1100" s="859" t="s">
        <v>5378</v>
      </c>
      <c r="G1100" s="860" t="s">
        <v>5379</v>
      </c>
      <c r="H1100" s="832">
        <v>44932</v>
      </c>
      <c r="I1100" s="861">
        <v>44939</v>
      </c>
      <c r="J1100" s="861">
        <v>44939</v>
      </c>
      <c r="K1100" s="861">
        <v>44941</v>
      </c>
      <c r="L1100" s="862">
        <v>44944</v>
      </c>
      <c r="M1100" s="861">
        <v>44966</v>
      </c>
      <c r="N1100" s="864">
        <v>72</v>
      </c>
      <c r="O1100" s="864">
        <v>0</v>
      </c>
      <c r="P1100" s="864">
        <v>7</v>
      </c>
      <c r="Q1100" s="864">
        <v>0</v>
      </c>
      <c r="R1100" s="831">
        <v>44999</v>
      </c>
      <c r="S1100" s="833" t="s">
        <v>95</v>
      </c>
      <c r="T1100" s="833" t="s">
        <v>95</v>
      </c>
      <c r="U1100" s="834" t="s">
        <v>509</v>
      </c>
      <c r="V1100" s="865">
        <v>36421</v>
      </c>
      <c r="W1100" s="864">
        <v>72</v>
      </c>
      <c r="X1100" s="864">
        <v>4</v>
      </c>
      <c r="Y1100" s="866"/>
      <c r="Z1100" s="866"/>
      <c r="AA1100" s="866">
        <v>45005</v>
      </c>
      <c r="AB1100" s="867">
        <v>45005</v>
      </c>
      <c r="AC1100" s="831" t="s">
        <v>222</v>
      </c>
      <c r="AD1100" s="833" t="s">
        <v>2014</v>
      </c>
      <c r="AE1100" s="851" t="s">
        <v>2182</v>
      </c>
      <c r="AF1100" s="869" t="s">
        <v>5253</v>
      </c>
      <c r="AG1100" s="833" t="str">
        <f t="shared" ca="1" si="11"/>
        <v/>
      </c>
    </row>
    <row r="1101" spans="1:33" x14ac:dyDescent="0.25">
      <c r="A1101" s="856" t="s">
        <v>5341</v>
      </c>
      <c r="B1101" s="834">
        <v>61642</v>
      </c>
      <c r="C1101" s="857">
        <v>36422</v>
      </c>
      <c r="D1101" s="834">
        <v>403</v>
      </c>
      <c r="E1101" s="872">
        <v>4.2</v>
      </c>
      <c r="F1101" s="859" t="s">
        <v>5380</v>
      </c>
      <c r="G1101" s="860" t="s">
        <v>5381</v>
      </c>
      <c r="H1101" s="832">
        <v>44932</v>
      </c>
      <c r="I1101" s="861">
        <v>44939</v>
      </c>
      <c r="J1101" s="861">
        <v>44939</v>
      </c>
      <c r="K1101" s="861">
        <v>44941</v>
      </c>
      <c r="L1101" s="862">
        <v>44942</v>
      </c>
      <c r="M1101" s="861">
        <v>44967</v>
      </c>
      <c r="N1101" s="864">
        <v>88</v>
      </c>
      <c r="O1101" s="864">
        <v>0</v>
      </c>
      <c r="P1101" s="864">
        <v>11</v>
      </c>
      <c r="Q1101" s="864">
        <v>0</v>
      </c>
      <c r="R1101" s="831">
        <v>45000</v>
      </c>
      <c r="S1101" s="833" t="s">
        <v>95</v>
      </c>
      <c r="T1101" s="833" t="s">
        <v>95</v>
      </c>
      <c r="U1101" s="834" t="s">
        <v>509</v>
      </c>
      <c r="V1101" s="868">
        <v>36422</v>
      </c>
      <c r="W1101" s="864">
        <v>73</v>
      </c>
      <c r="X1101" s="864">
        <v>4</v>
      </c>
      <c r="Y1101" s="866"/>
      <c r="Z1101" s="866"/>
      <c r="AA1101" s="866">
        <v>45006</v>
      </c>
      <c r="AB1101" s="867">
        <v>45006</v>
      </c>
      <c r="AC1101" s="831" t="s">
        <v>222</v>
      </c>
      <c r="AD1101" s="833" t="s">
        <v>2014</v>
      </c>
      <c r="AE1101" s="851" t="s">
        <v>2182</v>
      </c>
      <c r="AF1101" s="869" t="s">
        <v>5253</v>
      </c>
      <c r="AG1101" s="833" t="str">
        <f t="shared" ca="1" si="11"/>
        <v/>
      </c>
    </row>
    <row r="1102" spans="1:33" x14ac:dyDescent="0.25">
      <c r="A1102" s="856" t="s">
        <v>5341</v>
      </c>
      <c r="B1102" s="834">
        <v>61642</v>
      </c>
      <c r="C1102" s="853">
        <v>36423</v>
      </c>
      <c r="D1102" s="834">
        <v>405</v>
      </c>
      <c r="E1102" s="872">
        <v>4.3</v>
      </c>
      <c r="F1102" s="859" t="s">
        <v>5382</v>
      </c>
      <c r="G1102" s="860" t="s">
        <v>5383</v>
      </c>
      <c r="H1102" s="832">
        <v>44932</v>
      </c>
      <c r="I1102" s="861">
        <v>44932</v>
      </c>
      <c r="J1102" s="861">
        <v>44929</v>
      </c>
      <c r="K1102" s="861">
        <v>44930</v>
      </c>
      <c r="L1102" s="862">
        <v>44931</v>
      </c>
      <c r="M1102" s="861">
        <v>44972</v>
      </c>
      <c r="N1102" s="864">
        <v>78</v>
      </c>
      <c r="O1102" s="864">
        <v>0</v>
      </c>
      <c r="P1102" s="864">
        <v>11</v>
      </c>
      <c r="Q1102" s="864">
        <v>0</v>
      </c>
      <c r="R1102" s="831">
        <v>45000</v>
      </c>
      <c r="S1102" s="833" t="s">
        <v>95</v>
      </c>
      <c r="T1102" s="833" t="s">
        <v>95</v>
      </c>
      <c r="U1102" s="834" t="s">
        <v>509</v>
      </c>
      <c r="V1102" s="865">
        <v>36423</v>
      </c>
      <c r="W1102" s="864">
        <v>65</v>
      </c>
      <c r="X1102" s="864">
        <v>4</v>
      </c>
      <c r="Y1102" s="866"/>
      <c r="Z1102" s="866"/>
      <c r="AA1102" s="866">
        <v>45006</v>
      </c>
      <c r="AB1102" s="867">
        <v>45006</v>
      </c>
      <c r="AC1102" s="831" t="s">
        <v>222</v>
      </c>
      <c r="AD1102" s="833" t="s">
        <v>2014</v>
      </c>
      <c r="AE1102" s="851" t="s">
        <v>2182</v>
      </c>
      <c r="AF1102" s="869" t="s">
        <v>5253</v>
      </c>
      <c r="AG1102" s="833" t="str">
        <f t="shared" ca="1" si="11"/>
        <v/>
      </c>
    </row>
    <row r="1103" spans="1:33" x14ac:dyDescent="0.25">
      <c r="A1103" s="856" t="s">
        <v>5341</v>
      </c>
      <c r="B1103" s="834">
        <v>61642</v>
      </c>
      <c r="C1103" s="857">
        <v>36498</v>
      </c>
      <c r="D1103" s="834" t="s">
        <v>5384</v>
      </c>
      <c r="E1103" s="872">
        <v>4.4000000000000004</v>
      </c>
      <c r="F1103" s="859" t="s">
        <v>5385</v>
      </c>
      <c r="G1103" s="860" t="s">
        <v>4337</v>
      </c>
      <c r="H1103" s="832">
        <v>44939</v>
      </c>
      <c r="I1103" s="861">
        <v>44939</v>
      </c>
      <c r="J1103" s="861">
        <v>44939</v>
      </c>
      <c r="K1103" s="861">
        <v>44941</v>
      </c>
      <c r="L1103" s="862">
        <v>44944</v>
      </c>
      <c r="M1103" s="861">
        <v>44972</v>
      </c>
      <c r="N1103" s="864">
        <v>62</v>
      </c>
      <c r="O1103" s="864">
        <v>0</v>
      </c>
      <c r="P1103" s="864">
        <v>10</v>
      </c>
      <c r="Q1103" s="864">
        <v>0</v>
      </c>
      <c r="R1103" s="831">
        <v>45001</v>
      </c>
      <c r="S1103" s="833" t="s">
        <v>95</v>
      </c>
      <c r="T1103" s="833" t="s">
        <v>95</v>
      </c>
      <c r="U1103" s="834" t="s">
        <v>509</v>
      </c>
      <c r="V1103" s="865">
        <v>36498</v>
      </c>
      <c r="W1103" s="864">
        <v>64</v>
      </c>
      <c r="X1103" s="864">
        <v>4</v>
      </c>
      <c r="Y1103" s="866"/>
      <c r="Z1103" s="866"/>
      <c r="AA1103" s="866">
        <v>45007</v>
      </c>
      <c r="AB1103" s="867">
        <v>45007</v>
      </c>
      <c r="AC1103" s="831" t="s">
        <v>222</v>
      </c>
      <c r="AD1103" s="833" t="s">
        <v>2014</v>
      </c>
      <c r="AE1103" s="851" t="s">
        <v>2182</v>
      </c>
      <c r="AF1103" s="869" t="s">
        <v>5253</v>
      </c>
      <c r="AG1103" s="833" t="str">
        <f t="shared" ca="1" si="11"/>
        <v/>
      </c>
    </row>
    <row r="1104" spans="1:33" x14ac:dyDescent="0.25">
      <c r="A1104" s="856" t="s">
        <v>5341</v>
      </c>
      <c r="B1104" s="834">
        <v>61642</v>
      </c>
      <c r="C1104" s="853">
        <v>36424</v>
      </c>
      <c r="D1104" s="834">
        <v>407</v>
      </c>
      <c r="E1104" s="872">
        <v>4.5</v>
      </c>
      <c r="F1104" s="859" t="s">
        <v>5386</v>
      </c>
      <c r="G1104" s="860" t="s">
        <v>5387</v>
      </c>
      <c r="H1104" s="832">
        <v>44932</v>
      </c>
      <c r="I1104" s="861">
        <v>44932</v>
      </c>
      <c r="J1104" s="861">
        <v>44929</v>
      </c>
      <c r="K1104" s="861">
        <v>44930</v>
      </c>
      <c r="L1104" s="862">
        <v>44931</v>
      </c>
      <c r="M1104" s="861">
        <v>44972</v>
      </c>
      <c r="N1104" s="864">
        <v>78</v>
      </c>
      <c r="O1104" s="864">
        <v>0</v>
      </c>
      <c r="P1104" s="864">
        <v>11</v>
      </c>
      <c r="Q1104" s="864">
        <v>0</v>
      </c>
      <c r="R1104" s="831">
        <v>45001</v>
      </c>
      <c r="S1104" s="833" t="s">
        <v>95</v>
      </c>
      <c r="T1104" s="833" t="s">
        <v>95</v>
      </c>
      <c r="U1104" s="834" t="s">
        <v>509</v>
      </c>
      <c r="V1104" s="868">
        <v>36424</v>
      </c>
      <c r="W1104" s="864">
        <v>65</v>
      </c>
      <c r="X1104" s="864">
        <v>4</v>
      </c>
      <c r="Y1104" s="866"/>
      <c r="Z1104" s="866"/>
      <c r="AA1104" s="866">
        <v>45007</v>
      </c>
      <c r="AB1104" s="867">
        <v>45007</v>
      </c>
      <c r="AC1104" s="831" t="s">
        <v>222</v>
      </c>
      <c r="AD1104" s="833" t="s">
        <v>2014</v>
      </c>
      <c r="AE1104" s="851" t="s">
        <v>2182</v>
      </c>
      <c r="AF1104" s="869" t="s">
        <v>5253</v>
      </c>
      <c r="AG1104" s="833" t="str">
        <f t="shared" ca="1" si="11"/>
        <v/>
      </c>
    </row>
    <row r="1105" spans="1:33" x14ac:dyDescent="0.25">
      <c r="A1105" s="856" t="s">
        <v>5341</v>
      </c>
      <c r="B1105" s="834">
        <v>61642</v>
      </c>
      <c r="C1105" s="853">
        <v>36425</v>
      </c>
      <c r="D1105" s="834">
        <v>408</v>
      </c>
      <c r="E1105" s="872">
        <v>4.5999999999999996</v>
      </c>
      <c r="F1105" s="859" t="s">
        <v>5388</v>
      </c>
      <c r="G1105" s="860" t="s">
        <v>5389</v>
      </c>
      <c r="H1105" s="832">
        <v>44932</v>
      </c>
      <c r="I1105" s="861">
        <v>44932</v>
      </c>
      <c r="J1105" s="861">
        <v>44929</v>
      </c>
      <c r="K1105" s="861">
        <v>44930</v>
      </c>
      <c r="L1105" s="862">
        <v>44931</v>
      </c>
      <c r="M1105" s="861">
        <v>44972</v>
      </c>
      <c r="N1105" s="864">
        <v>78</v>
      </c>
      <c r="O1105" s="864">
        <v>0</v>
      </c>
      <c r="P1105" s="864">
        <v>11</v>
      </c>
      <c r="Q1105" s="864">
        <v>0</v>
      </c>
      <c r="R1105" s="831">
        <v>45002</v>
      </c>
      <c r="S1105" s="833" t="s">
        <v>95</v>
      </c>
      <c r="T1105" s="833" t="s">
        <v>95</v>
      </c>
      <c r="U1105" s="834" t="s">
        <v>509</v>
      </c>
      <c r="V1105" s="868">
        <v>36425</v>
      </c>
      <c r="W1105" s="864">
        <v>65</v>
      </c>
      <c r="X1105" s="864">
        <v>4</v>
      </c>
      <c r="Y1105" s="866"/>
      <c r="Z1105" s="866"/>
      <c r="AA1105" s="866">
        <v>45008</v>
      </c>
      <c r="AB1105" s="867">
        <v>45008</v>
      </c>
      <c r="AC1105" s="831" t="s">
        <v>222</v>
      </c>
      <c r="AD1105" s="833" t="s">
        <v>2014</v>
      </c>
      <c r="AE1105" s="851" t="s">
        <v>2182</v>
      </c>
      <c r="AF1105" s="869" t="s">
        <v>5253</v>
      </c>
      <c r="AG1105" s="833" t="str">
        <f t="shared" ca="1" si="11"/>
        <v/>
      </c>
    </row>
    <row r="1106" spans="1:33" x14ac:dyDescent="0.25">
      <c r="A1106" s="856" t="s">
        <v>5341</v>
      </c>
      <c r="B1106" s="834">
        <v>61642</v>
      </c>
      <c r="C1106" s="853">
        <v>36426</v>
      </c>
      <c r="D1106" s="834">
        <v>409</v>
      </c>
      <c r="E1106" s="872">
        <v>4.7</v>
      </c>
      <c r="F1106" s="859" t="s">
        <v>5390</v>
      </c>
      <c r="G1106" s="860" t="s">
        <v>5391</v>
      </c>
      <c r="H1106" s="832">
        <v>44932</v>
      </c>
      <c r="I1106" s="861">
        <v>44932</v>
      </c>
      <c r="J1106" s="861">
        <v>44929</v>
      </c>
      <c r="K1106" s="861">
        <v>44930</v>
      </c>
      <c r="L1106" s="862">
        <v>44931</v>
      </c>
      <c r="M1106" s="861">
        <v>44972</v>
      </c>
      <c r="N1106" s="864">
        <v>78</v>
      </c>
      <c r="O1106" s="864">
        <v>0</v>
      </c>
      <c r="P1106" s="864">
        <v>11</v>
      </c>
      <c r="Q1106" s="864">
        <v>0</v>
      </c>
      <c r="R1106" s="831">
        <v>45002</v>
      </c>
      <c r="S1106" s="833" t="s">
        <v>95</v>
      </c>
      <c r="T1106" s="833" t="s">
        <v>95</v>
      </c>
      <c r="U1106" s="834" t="s">
        <v>509</v>
      </c>
      <c r="V1106" s="868">
        <v>36426</v>
      </c>
      <c r="W1106" s="864">
        <v>65</v>
      </c>
      <c r="X1106" s="864">
        <v>4</v>
      </c>
      <c r="Y1106" s="866"/>
      <c r="Z1106" s="866"/>
      <c r="AA1106" s="866">
        <v>45008</v>
      </c>
      <c r="AB1106" s="867">
        <v>45008</v>
      </c>
      <c r="AC1106" s="831" t="s">
        <v>222</v>
      </c>
      <c r="AD1106" s="833" t="s">
        <v>2014</v>
      </c>
      <c r="AE1106" s="851" t="s">
        <v>2182</v>
      </c>
      <c r="AF1106" s="869" t="s">
        <v>5253</v>
      </c>
      <c r="AG1106" s="833" t="str">
        <f t="shared" ca="1" si="11"/>
        <v/>
      </c>
    </row>
    <row r="1107" spans="1:33" x14ac:dyDescent="0.25">
      <c r="A1107" s="856" t="s">
        <v>5341</v>
      </c>
      <c r="B1107" s="834">
        <v>61642</v>
      </c>
      <c r="C1107" s="853">
        <v>36427</v>
      </c>
      <c r="D1107" s="834">
        <v>410</v>
      </c>
      <c r="E1107" s="872">
        <v>4.8</v>
      </c>
      <c r="F1107" s="859" t="s">
        <v>5392</v>
      </c>
      <c r="G1107" s="860" t="s">
        <v>5393</v>
      </c>
      <c r="H1107" s="832">
        <v>44932</v>
      </c>
      <c r="I1107" s="861">
        <v>44932</v>
      </c>
      <c r="J1107" s="861">
        <v>44943</v>
      </c>
      <c r="K1107" s="861">
        <v>44947</v>
      </c>
      <c r="L1107" s="862">
        <v>44949</v>
      </c>
      <c r="M1107" s="861">
        <v>44977</v>
      </c>
      <c r="N1107" s="864">
        <v>76</v>
      </c>
      <c r="O1107" s="864">
        <v>0</v>
      </c>
      <c r="P1107" s="864">
        <v>33</v>
      </c>
      <c r="Q1107" s="864">
        <v>0</v>
      </c>
      <c r="R1107" s="831">
        <v>45003</v>
      </c>
      <c r="S1107" s="833" t="s">
        <v>95</v>
      </c>
      <c r="T1107" s="833" t="s">
        <v>95</v>
      </c>
      <c r="U1107" s="834" t="s">
        <v>509</v>
      </c>
      <c r="V1107" s="868">
        <v>36427</v>
      </c>
      <c r="W1107" s="864">
        <v>83</v>
      </c>
      <c r="X1107" s="864">
        <v>4</v>
      </c>
      <c r="Y1107" s="866"/>
      <c r="Z1107" s="866"/>
      <c r="AA1107" s="866">
        <v>45009</v>
      </c>
      <c r="AB1107" s="867">
        <v>45009</v>
      </c>
      <c r="AC1107" s="831" t="s">
        <v>222</v>
      </c>
      <c r="AD1107" s="833" t="s">
        <v>2014</v>
      </c>
      <c r="AE1107" s="851" t="s">
        <v>2182</v>
      </c>
      <c r="AF1107" s="834"/>
      <c r="AG1107" s="833" t="str">
        <f t="shared" ca="1" si="11"/>
        <v/>
      </c>
    </row>
    <row r="1108" spans="1:33" x14ac:dyDescent="0.25">
      <c r="A1108" s="856" t="s">
        <v>5341</v>
      </c>
      <c r="B1108" s="834">
        <v>61642</v>
      </c>
      <c r="C1108" s="853">
        <v>36428</v>
      </c>
      <c r="D1108" s="834">
        <v>413</v>
      </c>
      <c r="E1108" s="873">
        <v>5</v>
      </c>
      <c r="F1108" s="859" t="s">
        <v>5394</v>
      </c>
      <c r="G1108" s="860" t="s">
        <v>5395</v>
      </c>
      <c r="H1108" s="832">
        <v>44932</v>
      </c>
      <c r="I1108" s="861">
        <v>44933</v>
      </c>
      <c r="J1108" s="861">
        <v>44959</v>
      </c>
      <c r="K1108" s="861">
        <v>44965</v>
      </c>
      <c r="L1108" s="862">
        <v>44966</v>
      </c>
      <c r="M1108" s="861"/>
      <c r="N1108" s="864">
        <v>162</v>
      </c>
      <c r="O1108" s="864">
        <v>0</v>
      </c>
      <c r="P1108" s="864">
        <v>38</v>
      </c>
      <c r="Q1108" s="864">
        <v>0</v>
      </c>
      <c r="R1108" s="831">
        <v>44995</v>
      </c>
      <c r="S1108" s="833" t="s">
        <v>95</v>
      </c>
      <c r="T1108" s="833" t="s">
        <v>95</v>
      </c>
      <c r="U1108" s="834" t="s">
        <v>509</v>
      </c>
      <c r="V1108" s="868">
        <v>36428</v>
      </c>
      <c r="W1108" s="864">
        <v>159</v>
      </c>
      <c r="X1108" s="864">
        <v>4</v>
      </c>
      <c r="Y1108" s="866"/>
      <c r="Z1108" s="866"/>
      <c r="AA1108" s="866">
        <v>45012</v>
      </c>
      <c r="AB1108" s="867">
        <v>45012</v>
      </c>
      <c r="AC1108" s="831" t="s">
        <v>222</v>
      </c>
      <c r="AD1108" s="833" t="s">
        <v>2014</v>
      </c>
      <c r="AE1108" s="851" t="s">
        <v>2451</v>
      </c>
      <c r="AF1108" s="869" t="s">
        <v>5253</v>
      </c>
      <c r="AG1108" s="833" t="str">
        <f t="shared" ca="1" si="11"/>
        <v/>
      </c>
    </row>
    <row r="1109" spans="1:33" x14ac:dyDescent="0.25">
      <c r="A1109" s="856" t="s">
        <v>5341</v>
      </c>
      <c r="B1109" s="834">
        <v>61642</v>
      </c>
      <c r="C1109" s="853">
        <v>36429</v>
      </c>
      <c r="D1109" s="834">
        <v>414</v>
      </c>
      <c r="E1109" s="873">
        <v>5</v>
      </c>
      <c r="F1109" s="859" t="s">
        <v>5396</v>
      </c>
      <c r="G1109" s="860" t="s">
        <v>5397</v>
      </c>
      <c r="H1109" s="832">
        <v>44932</v>
      </c>
      <c r="I1109" s="861">
        <v>44934</v>
      </c>
      <c r="J1109" s="861">
        <v>44960</v>
      </c>
      <c r="K1109" s="861">
        <v>44970</v>
      </c>
      <c r="L1109" s="862">
        <v>44972</v>
      </c>
      <c r="M1109" s="861">
        <v>44973</v>
      </c>
      <c r="N1109" s="864">
        <v>120</v>
      </c>
      <c r="O1109" s="864">
        <v>0</v>
      </c>
      <c r="P1109" s="864">
        <v>50</v>
      </c>
      <c r="Q1109" s="864">
        <v>0</v>
      </c>
      <c r="R1109" s="831">
        <v>44998</v>
      </c>
      <c r="S1109" s="833" t="s">
        <v>95</v>
      </c>
      <c r="T1109" s="833" t="s">
        <v>95</v>
      </c>
      <c r="U1109" s="834" t="s">
        <v>509</v>
      </c>
      <c r="V1109" s="868">
        <v>36429</v>
      </c>
      <c r="W1109" s="864">
        <v>136</v>
      </c>
      <c r="X1109" s="864">
        <v>4</v>
      </c>
      <c r="Y1109" s="866"/>
      <c r="Z1109" s="866"/>
      <c r="AA1109" s="866">
        <v>45012</v>
      </c>
      <c r="AB1109" s="867">
        <v>45012</v>
      </c>
      <c r="AC1109" s="831" t="s">
        <v>222</v>
      </c>
      <c r="AD1109" s="833" t="s">
        <v>2014</v>
      </c>
      <c r="AE1109" s="851" t="s">
        <v>2451</v>
      </c>
      <c r="AF1109" s="869" t="s">
        <v>5253</v>
      </c>
      <c r="AG1109" s="833" t="str">
        <f t="shared" ca="1" si="11"/>
        <v/>
      </c>
    </row>
    <row r="1110" spans="1:33" x14ac:dyDescent="0.25">
      <c r="A1110" s="856" t="s">
        <v>5341</v>
      </c>
      <c r="B1110" s="834">
        <v>61642</v>
      </c>
      <c r="C1110" s="853">
        <v>36430</v>
      </c>
      <c r="D1110" s="834">
        <v>415</v>
      </c>
      <c r="E1110" s="873">
        <v>5</v>
      </c>
      <c r="F1110" s="859" t="s">
        <v>5398</v>
      </c>
      <c r="G1110" s="860" t="s">
        <v>5399</v>
      </c>
      <c r="H1110" s="832">
        <v>44932</v>
      </c>
      <c r="I1110" s="861">
        <v>44943</v>
      </c>
      <c r="J1110" s="861">
        <v>44943</v>
      </c>
      <c r="K1110" s="861">
        <v>44947</v>
      </c>
      <c r="L1110" s="862">
        <v>44950</v>
      </c>
      <c r="M1110" s="863"/>
      <c r="N1110" s="864">
        <v>101</v>
      </c>
      <c r="O1110" s="864">
        <v>0</v>
      </c>
      <c r="P1110" s="864">
        <v>11</v>
      </c>
      <c r="Q1110" s="864">
        <v>0</v>
      </c>
      <c r="R1110" s="831">
        <v>44998</v>
      </c>
      <c r="S1110" s="833" t="s">
        <v>95</v>
      </c>
      <c r="T1110" s="833" t="s">
        <v>95</v>
      </c>
      <c r="U1110" s="834" t="s">
        <v>509</v>
      </c>
      <c r="V1110" s="868">
        <v>36430</v>
      </c>
      <c r="W1110" s="864">
        <v>94</v>
      </c>
      <c r="X1110" s="864">
        <v>4</v>
      </c>
      <c r="Y1110" s="866"/>
      <c r="Z1110" s="866"/>
      <c r="AA1110" s="866">
        <v>45012</v>
      </c>
      <c r="AB1110" s="867">
        <v>45012</v>
      </c>
      <c r="AC1110" s="831" t="s">
        <v>222</v>
      </c>
      <c r="AD1110" s="833" t="s">
        <v>2014</v>
      </c>
      <c r="AE1110" s="851" t="s">
        <v>2451</v>
      </c>
      <c r="AF1110" s="869" t="s">
        <v>5253</v>
      </c>
      <c r="AG1110" s="833" t="str">
        <f t="shared" ca="1" si="11"/>
        <v/>
      </c>
    </row>
    <row r="1111" spans="1:33" x14ac:dyDescent="0.25">
      <c r="A1111" s="856" t="s">
        <v>5400</v>
      </c>
      <c r="B1111" s="834">
        <v>61642</v>
      </c>
      <c r="C1111" s="835"/>
      <c r="D1111" s="834"/>
      <c r="E1111" s="874"/>
      <c r="F1111" s="859"/>
      <c r="G1111" s="860"/>
      <c r="H1111" s="832"/>
      <c r="I1111" s="861"/>
      <c r="J1111" s="861"/>
      <c r="K1111" s="861"/>
      <c r="L1111" s="862"/>
      <c r="M1111" s="863"/>
      <c r="N1111" s="875">
        <f>SUM(N1082:N1110)</f>
        <v>2546</v>
      </c>
      <c r="O1111" s="875">
        <f>SUM(O1082:O1110)</f>
        <v>0</v>
      </c>
      <c r="P1111" s="875">
        <f>SUM(P1082:P1110)</f>
        <v>522</v>
      </c>
      <c r="Q1111" s="875">
        <f>X1110</f>
        <v>4</v>
      </c>
      <c r="R1111" s="831"/>
      <c r="S1111" s="833"/>
      <c r="T1111" s="833"/>
      <c r="U1111" s="834" t="s">
        <v>52</v>
      </c>
      <c r="V1111" s="855"/>
      <c r="W1111" s="864">
        <f>SUM(W1106:W1110)</f>
        <v>537</v>
      </c>
      <c r="X1111" s="864">
        <f>SUM(X1106:X1110)</f>
        <v>20</v>
      </c>
      <c r="Y1111" s="866"/>
      <c r="Z1111" s="866"/>
      <c r="AA1111" s="866"/>
      <c r="AB1111" s="867"/>
      <c r="AC1111" s="831"/>
      <c r="AD1111" s="833"/>
      <c r="AE1111" s="851"/>
      <c r="AF1111" s="834"/>
      <c r="AG1111" s="833" t="str">
        <f t="shared" ref="AG1111:AG1135" ca="1" si="12">IF(AND(NOT(ISBLANK(R1111)),ISBLANK(S1111)), NETWORKDAYS(R1111, TODAY()),"")</f>
        <v/>
      </c>
    </row>
    <row r="1112" spans="1:33" x14ac:dyDescent="0.25">
      <c r="A1112" s="834"/>
      <c r="B1112" s="834"/>
      <c r="C1112" s="835"/>
      <c r="D1112" s="834"/>
      <c r="E1112" s="874"/>
      <c r="F1112" s="859"/>
      <c r="G1112" s="860"/>
      <c r="H1112" s="832"/>
      <c r="I1112" s="861"/>
      <c r="J1112" s="861"/>
      <c r="K1112" s="861"/>
      <c r="L1112" s="862"/>
      <c r="M1112" s="863"/>
      <c r="N1112" s="864"/>
      <c r="O1112" s="864"/>
      <c r="P1112" s="864"/>
      <c r="Q1112" s="864"/>
      <c r="R1112" s="831"/>
      <c r="S1112" s="833"/>
      <c r="T1112" s="833"/>
      <c r="U1112" s="834"/>
      <c r="V1112" s="855"/>
      <c r="W1112" s="864"/>
      <c r="X1112" s="864"/>
      <c r="Y1112" s="866"/>
      <c r="Z1112" s="866"/>
      <c r="AA1112" s="866"/>
      <c r="AB1112" s="867"/>
      <c r="AC1112" s="831"/>
      <c r="AD1112" s="833"/>
      <c r="AE1112" s="851"/>
      <c r="AF1112" s="834"/>
      <c r="AG1112" s="833" t="str">
        <f t="shared" ca="1" si="12"/>
        <v/>
      </c>
    </row>
    <row r="1113" spans="1:33" x14ac:dyDescent="0.25">
      <c r="A1113" s="856" t="s">
        <v>5401</v>
      </c>
      <c r="B1113" s="834">
        <v>61642</v>
      </c>
      <c r="C1113" s="853">
        <v>36394</v>
      </c>
      <c r="D1113" s="834">
        <v>216</v>
      </c>
      <c r="E1113" s="874">
        <v>8</v>
      </c>
      <c r="F1113" s="859" t="s">
        <v>5402</v>
      </c>
      <c r="G1113" s="860" t="s">
        <v>5403</v>
      </c>
      <c r="H1113" s="832">
        <v>44957</v>
      </c>
      <c r="I1113" s="861">
        <v>44957</v>
      </c>
      <c r="J1113" s="861">
        <v>44952</v>
      </c>
      <c r="K1113" s="861">
        <v>44955</v>
      </c>
      <c r="L1113" s="862">
        <v>44956</v>
      </c>
      <c r="M1113" s="863">
        <v>44965</v>
      </c>
      <c r="N1113" s="864">
        <v>379</v>
      </c>
      <c r="O1113" s="864">
        <v>0</v>
      </c>
      <c r="P1113" s="864">
        <v>141</v>
      </c>
      <c r="Q1113" s="864">
        <v>0</v>
      </c>
      <c r="R1113" s="831">
        <v>45026</v>
      </c>
      <c r="S1113" s="833" t="s">
        <v>95</v>
      </c>
      <c r="T1113" s="833" t="s">
        <v>95</v>
      </c>
      <c r="U1113" s="834" t="s">
        <v>509</v>
      </c>
      <c r="V1113" s="868">
        <v>36394</v>
      </c>
      <c r="W1113" s="864">
        <v>538</v>
      </c>
      <c r="X1113" s="864">
        <v>30</v>
      </c>
      <c r="Y1113" s="866"/>
      <c r="Z1113" s="866"/>
      <c r="AA1113" s="866">
        <v>45065</v>
      </c>
      <c r="AB1113" s="867">
        <v>45079</v>
      </c>
      <c r="AC1113" s="831">
        <v>45084</v>
      </c>
      <c r="AD1113" s="833" t="s">
        <v>2014</v>
      </c>
      <c r="AE1113" s="851"/>
      <c r="AF1113" s="876" t="s">
        <v>5253</v>
      </c>
      <c r="AG1113" s="833" t="str">
        <f t="shared" ca="1" si="12"/>
        <v/>
      </c>
    </row>
    <row r="1114" spans="1:33" x14ac:dyDescent="0.25">
      <c r="A1114" s="856" t="s">
        <v>5401</v>
      </c>
      <c r="B1114" s="834">
        <v>61642</v>
      </c>
      <c r="C1114" s="853">
        <v>36395</v>
      </c>
      <c r="D1114" s="834">
        <v>217</v>
      </c>
      <c r="E1114" s="874">
        <v>8</v>
      </c>
      <c r="F1114" s="859" t="s">
        <v>5404</v>
      </c>
      <c r="G1114" s="860" t="s">
        <v>5405</v>
      </c>
      <c r="H1114" s="832">
        <v>44957</v>
      </c>
      <c r="I1114" s="861">
        <v>44957</v>
      </c>
      <c r="J1114" s="861">
        <v>44953</v>
      </c>
      <c r="K1114" s="861">
        <v>44956</v>
      </c>
      <c r="L1114" s="862">
        <v>44957</v>
      </c>
      <c r="M1114" s="863">
        <v>44970</v>
      </c>
      <c r="N1114" s="864">
        <v>303</v>
      </c>
      <c r="O1114" s="864">
        <v>0</v>
      </c>
      <c r="P1114" s="864">
        <v>124</v>
      </c>
      <c r="Q1114" s="864">
        <v>0</v>
      </c>
      <c r="R1114" s="831">
        <v>45030</v>
      </c>
      <c r="S1114" s="833" t="s">
        <v>95</v>
      </c>
      <c r="T1114" s="833" t="s">
        <v>95</v>
      </c>
      <c r="U1114" s="834" t="s">
        <v>509</v>
      </c>
      <c r="V1114" s="868">
        <v>36395</v>
      </c>
      <c r="W1114" s="864">
        <v>479</v>
      </c>
      <c r="X1114" s="864">
        <v>30</v>
      </c>
      <c r="Y1114" s="866"/>
      <c r="Z1114" s="866"/>
      <c r="AA1114" s="866">
        <v>45065</v>
      </c>
      <c r="AB1114" s="867">
        <v>45079</v>
      </c>
      <c r="AC1114" s="831">
        <v>45084</v>
      </c>
      <c r="AD1114" s="833" t="s">
        <v>2014</v>
      </c>
      <c r="AE1114" s="851"/>
      <c r="AF1114" s="876" t="s">
        <v>5253</v>
      </c>
      <c r="AG1114" s="833" t="str">
        <f t="shared" ca="1" si="12"/>
        <v/>
      </c>
    </row>
    <row r="1115" spans="1:33" x14ac:dyDescent="0.25">
      <c r="A1115" s="856" t="s">
        <v>5401</v>
      </c>
      <c r="B1115" s="834">
        <v>61642</v>
      </c>
      <c r="C1115" s="853">
        <v>36396</v>
      </c>
      <c r="D1115" s="834">
        <v>218</v>
      </c>
      <c r="E1115" s="874">
        <v>8</v>
      </c>
      <c r="F1115" s="859" t="s">
        <v>5406</v>
      </c>
      <c r="G1115" s="860" t="s">
        <v>5407</v>
      </c>
      <c r="H1115" s="832">
        <v>44931</v>
      </c>
      <c r="I1115" s="861">
        <v>44931</v>
      </c>
      <c r="J1115" s="861">
        <v>44931</v>
      </c>
      <c r="K1115" s="861">
        <v>44936</v>
      </c>
      <c r="L1115" s="862">
        <v>44941</v>
      </c>
      <c r="M1115" s="863">
        <v>44963</v>
      </c>
      <c r="N1115" s="864">
        <v>57</v>
      </c>
      <c r="O1115" s="864">
        <v>0</v>
      </c>
      <c r="P1115" s="864">
        <v>0</v>
      </c>
      <c r="Q1115" s="864">
        <v>0</v>
      </c>
      <c r="R1115" s="831">
        <v>45040</v>
      </c>
      <c r="S1115" s="833" t="s">
        <v>95</v>
      </c>
      <c r="T1115" s="833" t="s">
        <v>95</v>
      </c>
      <c r="U1115" s="834" t="s">
        <v>509</v>
      </c>
      <c r="V1115" s="868">
        <v>36396</v>
      </c>
      <c r="W1115" s="864">
        <v>93</v>
      </c>
      <c r="X1115" s="864">
        <v>10</v>
      </c>
      <c r="Y1115" s="866"/>
      <c r="Z1115" s="866"/>
      <c r="AA1115" s="866">
        <v>45065</v>
      </c>
      <c r="AB1115" s="867">
        <v>45079</v>
      </c>
      <c r="AC1115" s="831">
        <v>45084</v>
      </c>
      <c r="AD1115" s="833" t="s">
        <v>2014</v>
      </c>
      <c r="AE1115" s="851"/>
      <c r="AF1115" s="876" t="s">
        <v>5253</v>
      </c>
      <c r="AG1115" s="833" t="str">
        <f t="shared" ca="1" si="12"/>
        <v/>
      </c>
    </row>
    <row r="1116" spans="1:33" x14ac:dyDescent="0.25">
      <c r="A1116" s="856" t="s">
        <v>5401</v>
      </c>
      <c r="B1116" s="834">
        <v>61642</v>
      </c>
      <c r="C1116" s="853">
        <v>36397</v>
      </c>
      <c r="D1116" s="834">
        <v>219</v>
      </c>
      <c r="E1116" s="874">
        <v>8</v>
      </c>
      <c r="F1116" s="859" t="s">
        <v>5408</v>
      </c>
      <c r="G1116" s="860" t="s">
        <v>5409</v>
      </c>
      <c r="H1116" s="832">
        <v>44931</v>
      </c>
      <c r="I1116" s="861">
        <v>44931</v>
      </c>
      <c r="J1116" s="861">
        <v>44931</v>
      </c>
      <c r="K1116" s="861">
        <v>44936</v>
      </c>
      <c r="L1116" s="862">
        <v>45005</v>
      </c>
      <c r="M1116" s="863">
        <v>44963</v>
      </c>
      <c r="N1116" s="864">
        <v>57</v>
      </c>
      <c r="O1116" s="864">
        <v>0</v>
      </c>
      <c r="P1116" s="864">
        <v>0</v>
      </c>
      <c r="Q1116" s="864">
        <v>0</v>
      </c>
      <c r="R1116" s="831">
        <v>45040</v>
      </c>
      <c r="S1116" s="833" t="s">
        <v>95</v>
      </c>
      <c r="T1116" s="833" t="s">
        <v>95</v>
      </c>
      <c r="U1116" s="834" t="s">
        <v>509</v>
      </c>
      <c r="V1116" s="868">
        <v>36397</v>
      </c>
      <c r="W1116" s="864">
        <v>93</v>
      </c>
      <c r="X1116" s="864">
        <v>10</v>
      </c>
      <c r="Y1116" s="866"/>
      <c r="Z1116" s="866"/>
      <c r="AA1116" s="866">
        <v>45065</v>
      </c>
      <c r="AB1116" s="867">
        <v>45079</v>
      </c>
      <c r="AC1116" s="831">
        <v>45084</v>
      </c>
      <c r="AD1116" s="833" t="s">
        <v>2014</v>
      </c>
      <c r="AE1116" s="851"/>
      <c r="AF1116" s="876" t="s">
        <v>5253</v>
      </c>
      <c r="AG1116" s="833" t="str">
        <f t="shared" ca="1" si="12"/>
        <v/>
      </c>
    </row>
    <row r="1117" spans="1:33" x14ac:dyDescent="0.25">
      <c r="A1117" s="856" t="s">
        <v>5401</v>
      </c>
      <c r="B1117" s="834">
        <v>61642</v>
      </c>
      <c r="C1117" s="853">
        <v>36384</v>
      </c>
      <c r="D1117" s="834">
        <v>203</v>
      </c>
      <c r="E1117" s="877">
        <v>6</v>
      </c>
      <c r="F1117" s="859" t="s">
        <v>5410</v>
      </c>
      <c r="G1117" s="860" t="s">
        <v>5411</v>
      </c>
      <c r="H1117" s="832">
        <v>44943</v>
      </c>
      <c r="I1117" s="861">
        <v>44957</v>
      </c>
      <c r="J1117" s="861">
        <v>44943</v>
      </c>
      <c r="K1117" s="861">
        <v>44947</v>
      </c>
      <c r="L1117" s="862">
        <v>44950</v>
      </c>
      <c r="M1117" s="863">
        <v>44967</v>
      </c>
      <c r="N1117" s="864">
        <v>42</v>
      </c>
      <c r="O1117" s="864">
        <v>0</v>
      </c>
      <c r="P1117" s="864">
        <v>5</v>
      </c>
      <c r="Q1117" s="864">
        <v>0</v>
      </c>
      <c r="R1117" s="831">
        <v>45009</v>
      </c>
      <c r="S1117" s="833" t="s">
        <v>95</v>
      </c>
      <c r="T1117" s="833" t="s">
        <v>95</v>
      </c>
      <c r="U1117" s="834" t="s">
        <v>509</v>
      </c>
      <c r="V1117" s="868">
        <v>36384</v>
      </c>
      <c r="W1117" s="864">
        <v>65</v>
      </c>
      <c r="X1117" s="864">
        <v>10</v>
      </c>
      <c r="Y1117" s="866"/>
      <c r="Z1117" s="866"/>
      <c r="AA1117" s="866">
        <v>45082</v>
      </c>
      <c r="AB1117" s="867">
        <v>45086</v>
      </c>
      <c r="AC1117" s="831">
        <v>45093</v>
      </c>
      <c r="AD1117" s="833" t="s">
        <v>2014</v>
      </c>
      <c r="AE1117" s="851"/>
      <c r="AF1117" s="876" t="s">
        <v>5253</v>
      </c>
      <c r="AG1117" s="833" t="str">
        <f t="shared" ca="1" si="12"/>
        <v/>
      </c>
    </row>
    <row r="1118" spans="1:33" x14ac:dyDescent="0.25">
      <c r="A1118" s="856" t="s">
        <v>5401</v>
      </c>
      <c r="B1118" s="834">
        <v>61642</v>
      </c>
      <c r="C1118" s="853">
        <v>36385</v>
      </c>
      <c r="D1118" s="834">
        <v>204</v>
      </c>
      <c r="E1118" s="877">
        <v>6</v>
      </c>
      <c r="F1118" s="859" t="s">
        <v>5412</v>
      </c>
      <c r="G1118" s="860" t="s">
        <v>2519</v>
      </c>
      <c r="H1118" s="832">
        <v>44922</v>
      </c>
      <c r="I1118" s="861">
        <v>44923</v>
      </c>
      <c r="J1118" s="861">
        <v>44903</v>
      </c>
      <c r="K1118" s="861">
        <v>44923</v>
      </c>
      <c r="L1118" s="862">
        <v>44929</v>
      </c>
      <c r="M1118" s="863">
        <v>44943</v>
      </c>
      <c r="N1118" s="864">
        <v>257</v>
      </c>
      <c r="O1118" s="864">
        <v>0</v>
      </c>
      <c r="P1118" s="864">
        <v>85</v>
      </c>
      <c r="Q1118" s="864">
        <v>0</v>
      </c>
      <c r="R1118" s="831">
        <v>44988</v>
      </c>
      <c r="S1118" s="833" t="s">
        <v>95</v>
      </c>
      <c r="T1118" s="833" t="s">
        <v>95</v>
      </c>
      <c r="U1118" s="834" t="s">
        <v>509</v>
      </c>
      <c r="V1118" s="868">
        <v>36385</v>
      </c>
      <c r="W1118" s="864">
        <v>429</v>
      </c>
      <c r="X1118" s="864">
        <v>20</v>
      </c>
      <c r="Y1118" s="866"/>
      <c r="Z1118" s="866"/>
      <c r="AA1118" s="866">
        <v>45082</v>
      </c>
      <c r="AB1118" s="867">
        <v>45086</v>
      </c>
      <c r="AC1118" s="831">
        <v>45093</v>
      </c>
      <c r="AD1118" s="833" t="s">
        <v>2014</v>
      </c>
      <c r="AE1118" s="851"/>
      <c r="AF1118" s="876" t="s">
        <v>5253</v>
      </c>
      <c r="AG1118" s="833" t="str">
        <f t="shared" ca="1" si="12"/>
        <v/>
      </c>
    </row>
    <row r="1119" spans="1:33" x14ac:dyDescent="0.25">
      <c r="A1119" s="856" t="s">
        <v>5401</v>
      </c>
      <c r="B1119" s="834">
        <v>61642</v>
      </c>
      <c r="C1119" s="853">
        <v>36386</v>
      </c>
      <c r="D1119" s="834">
        <v>205</v>
      </c>
      <c r="E1119" s="877">
        <v>6</v>
      </c>
      <c r="F1119" s="859" t="s">
        <v>5413</v>
      </c>
      <c r="G1119" s="860" t="s">
        <v>1643</v>
      </c>
      <c r="H1119" s="832">
        <v>44932</v>
      </c>
      <c r="I1119" s="861">
        <v>44932</v>
      </c>
      <c r="J1119" s="861">
        <v>44929</v>
      </c>
      <c r="K1119" s="861">
        <v>44937</v>
      </c>
      <c r="L1119" s="862">
        <v>44939</v>
      </c>
      <c r="M1119" s="863">
        <v>44985</v>
      </c>
      <c r="N1119" s="864">
        <v>41</v>
      </c>
      <c r="O1119" s="864">
        <v>0</v>
      </c>
      <c r="P1119" s="864">
        <v>10</v>
      </c>
      <c r="Q1119" s="864">
        <v>0</v>
      </c>
      <c r="R1119" s="831">
        <v>45002</v>
      </c>
      <c r="S1119" s="833" t="s">
        <v>95</v>
      </c>
      <c r="T1119" s="833" t="s">
        <v>95</v>
      </c>
      <c r="U1119" s="834" t="s">
        <v>509</v>
      </c>
      <c r="V1119" s="868">
        <v>36386</v>
      </c>
      <c r="W1119" s="864">
        <v>50</v>
      </c>
      <c r="X1119" s="864">
        <v>5</v>
      </c>
      <c r="Y1119" s="866"/>
      <c r="Z1119" s="866"/>
      <c r="AA1119" s="866">
        <v>45082</v>
      </c>
      <c r="AB1119" s="867">
        <v>45086</v>
      </c>
      <c r="AC1119" s="831">
        <v>45093</v>
      </c>
      <c r="AD1119" s="833" t="s">
        <v>2014</v>
      </c>
      <c r="AE1119" s="851"/>
      <c r="AF1119" s="876" t="s">
        <v>5253</v>
      </c>
      <c r="AG1119" s="833" t="str">
        <f t="shared" ca="1" si="12"/>
        <v/>
      </c>
    </row>
    <row r="1120" spans="1:33" x14ac:dyDescent="0.25">
      <c r="A1120" s="856" t="s">
        <v>5401</v>
      </c>
      <c r="B1120" s="834">
        <v>61642</v>
      </c>
      <c r="C1120" s="853">
        <v>36387</v>
      </c>
      <c r="D1120" s="834">
        <v>206</v>
      </c>
      <c r="E1120" s="877">
        <v>6</v>
      </c>
      <c r="F1120" s="859" t="s">
        <v>5414</v>
      </c>
      <c r="G1120" s="860" t="s">
        <v>4497</v>
      </c>
      <c r="H1120" s="832">
        <v>44939</v>
      </c>
      <c r="I1120" s="861">
        <v>44939</v>
      </c>
      <c r="J1120" s="861">
        <v>44923</v>
      </c>
      <c r="K1120" s="861">
        <v>44936</v>
      </c>
      <c r="L1120" s="862">
        <v>44939</v>
      </c>
      <c r="M1120" s="863">
        <v>44958</v>
      </c>
      <c r="N1120" s="864">
        <v>136</v>
      </c>
      <c r="O1120" s="864">
        <v>0</v>
      </c>
      <c r="P1120" s="864">
        <v>125</v>
      </c>
      <c r="Q1120" s="864">
        <v>0</v>
      </c>
      <c r="R1120" s="831">
        <v>44995</v>
      </c>
      <c r="S1120" s="833" t="s">
        <v>95</v>
      </c>
      <c r="T1120" s="833" t="s">
        <v>95</v>
      </c>
      <c r="U1120" s="834" t="s">
        <v>509</v>
      </c>
      <c r="V1120" s="868">
        <v>36387</v>
      </c>
      <c r="W1120" s="864">
        <v>186</v>
      </c>
      <c r="X1120" s="864">
        <v>20</v>
      </c>
      <c r="Y1120" s="866"/>
      <c r="Z1120" s="866"/>
      <c r="AA1120" s="866">
        <v>45082</v>
      </c>
      <c r="AB1120" s="867">
        <v>45086</v>
      </c>
      <c r="AC1120" s="831">
        <v>45093</v>
      </c>
      <c r="AD1120" s="833" t="s">
        <v>2014</v>
      </c>
      <c r="AE1120" s="851"/>
      <c r="AF1120" s="876" t="s">
        <v>5253</v>
      </c>
      <c r="AG1120" s="833" t="str">
        <f t="shared" ca="1" si="12"/>
        <v/>
      </c>
    </row>
    <row r="1121" spans="1:33" x14ac:dyDescent="0.25">
      <c r="A1121" s="856" t="s">
        <v>5401</v>
      </c>
      <c r="B1121" s="834">
        <v>61642</v>
      </c>
      <c r="C1121" s="853">
        <v>36388</v>
      </c>
      <c r="D1121" s="834">
        <v>207</v>
      </c>
      <c r="E1121" s="877">
        <v>6</v>
      </c>
      <c r="F1121" s="859" t="s">
        <v>5415</v>
      </c>
      <c r="G1121" s="860" t="s">
        <v>5416</v>
      </c>
      <c r="H1121" s="832">
        <v>44930</v>
      </c>
      <c r="I1121" s="861">
        <v>44930</v>
      </c>
      <c r="J1121" s="861">
        <v>44930</v>
      </c>
      <c r="K1121" s="861">
        <v>44937</v>
      </c>
      <c r="L1121" s="862">
        <v>44939</v>
      </c>
      <c r="M1121" s="863">
        <v>44971</v>
      </c>
      <c r="N1121" s="864">
        <v>103</v>
      </c>
      <c r="O1121" s="864">
        <v>0</v>
      </c>
      <c r="P1121" s="864">
        <v>21</v>
      </c>
      <c r="Q1121" s="864">
        <v>0</v>
      </c>
      <c r="R1121" s="831">
        <v>45002</v>
      </c>
      <c r="S1121" s="833" t="s">
        <v>95</v>
      </c>
      <c r="T1121" s="833" t="s">
        <v>95</v>
      </c>
      <c r="U1121" s="834" t="s">
        <v>509</v>
      </c>
      <c r="V1121" s="868">
        <v>36388</v>
      </c>
      <c r="W1121" s="864">
        <v>110</v>
      </c>
      <c r="X1121" s="864">
        <v>5</v>
      </c>
      <c r="Y1121" s="866"/>
      <c r="Z1121" s="866"/>
      <c r="AA1121" s="866">
        <v>45082</v>
      </c>
      <c r="AB1121" s="867">
        <v>45086</v>
      </c>
      <c r="AC1121" s="831">
        <v>45093</v>
      </c>
      <c r="AD1121" s="833" t="s">
        <v>2014</v>
      </c>
      <c r="AE1121" s="851"/>
      <c r="AF1121" s="876" t="s">
        <v>5253</v>
      </c>
      <c r="AG1121" s="833" t="str">
        <f t="shared" ca="1" si="12"/>
        <v/>
      </c>
    </row>
    <row r="1122" spans="1:33" x14ac:dyDescent="0.25">
      <c r="A1122" s="856" t="s">
        <v>5401</v>
      </c>
      <c r="B1122" s="834">
        <v>61642</v>
      </c>
      <c r="C1122" s="853">
        <v>37109</v>
      </c>
      <c r="D1122" s="834" t="s">
        <v>5417</v>
      </c>
      <c r="E1122" s="877">
        <v>6</v>
      </c>
      <c r="F1122" s="859" t="s">
        <v>5418</v>
      </c>
      <c r="G1122" s="860" t="s">
        <v>1075</v>
      </c>
      <c r="H1122" s="832">
        <v>44967</v>
      </c>
      <c r="I1122" s="861">
        <v>44967</v>
      </c>
      <c r="J1122" s="861">
        <v>44967</v>
      </c>
      <c r="K1122" s="861">
        <v>44975</v>
      </c>
      <c r="L1122" s="862">
        <v>44977</v>
      </c>
      <c r="M1122" s="863">
        <v>44985</v>
      </c>
      <c r="N1122" s="864">
        <v>122</v>
      </c>
      <c r="O1122" s="864">
        <v>0</v>
      </c>
      <c r="P1122" s="864">
        <v>23</v>
      </c>
      <c r="Q1122" s="864">
        <v>0</v>
      </c>
      <c r="R1122" s="831">
        <v>45019</v>
      </c>
      <c r="S1122" s="833" t="s">
        <v>95</v>
      </c>
      <c r="T1122" s="833" t="s">
        <v>95</v>
      </c>
      <c r="U1122" s="834" t="s">
        <v>509</v>
      </c>
      <c r="V1122" s="868">
        <v>37109</v>
      </c>
      <c r="W1122" s="864">
        <v>76</v>
      </c>
      <c r="X1122" s="864">
        <v>5</v>
      </c>
      <c r="Y1122" s="866"/>
      <c r="Z1122" s="866"/>
      <c r="AA1122" s="866">
        <v>45082</v>
      </c>
      <c r="AB1122" s="867">
        <v>45086</v>
      </c>
      <c r="AC1122" s="831">
        <v>45093</v>
      </c>
      <c r="AD1122" s="833" t="s">
        <v>2014</v>
      </c>
      <c r="AE1122" s="851"/>
      <c r="AF1122" s="876" t="s">
        <v>5253</v>
      </c>
      <c r="AG1122" s="833" t="str">
        <f t="shared" ca="1" si="12"/>
        <v/>
      </c>
    </row>
    <row r="1123" spans="1:33" x14ac:dyDescent="0.25">
      <c r="A1123" s="856" t="s">
        <v>5401</v>
      </c>
      <c r="B1123" s="834">
        <v>61642</v>
      </c>
      <c r="C1123" s="853">
        <v>36400</v>
      </c>
      <c r="D1123" s="834">
        <v>230</v>
      </c>
      <c r="E1123" s="877">
        <v>6</v>
      </c>
      <c r="F1123" s="859" t="s">
        <v>5419</v>
      </c>
      <c r="G1123" s="860" t="s">
        <v>371</v>
      </c>
      <c r="H1123" s="832">
        <v>44977</v>
      </c>
      <c r="I1123" s="861">
        <v>44977</v>
      </c>
      <c r="J1123" s="861">
        <v>44935</v>
      </c>
      <c r="K1123" s="861">
        <v>44977</v>
      </c>
      <c r="L1123" s="862">
        <v>44978</v>
      </c>
      <c r="M1123" s="863">
        <v>44981</v>
      </c>
      <c r="N1123" s="864">
        <v>87</v>
      </c>
      <c r="O1123" s="864">
        <v>0</v>
      </c>
      <c r="P1123" s="864">
        <v>8</v>
      </c>
      <c r="Q1123" s="864">
        <v>0</v>
      </c>
      <c r="R1123" s="831">
        <v>45015</v>
      </c>
      <c r="S1123" s="833" t="s">
        <v>95</v>
      </c>
      <c r="T1123" s="833" t="s">
        <v>95</v>
      </c>
      <c r="U1123" s="834" t="s">
        <v>509</v>
      </c>
      <c r="V1123" s="868">
        <v>36400</v>
      </c>
      <c r="W1123" s="864">
        <v>110</v>
      </c>
      <c r="X1123" s="864">
        <v>5</v>
      </c>
      <c r="Y1123" s="866"/>
      <c r="Z1123" s="866"/>
      <c r="AA1123" s="866">
        <v>45082</v>
      </c>
      <c r="AB1123" s="867">
        <v>45086</v>
      </c>
      <c r="AC1123" s="831">
        <v>45093</v>
      </c>
      <c r="AD1123" s="833" t="s">
        <v>2014</v>
      </c>
      <c r="AE1123" s="851"/>
      <c r="AF1123" s="876" t="s">
        <v>5253</v>
      </c>
      <c r="AG1123" s="833" t="str">
        <f t="shared" ca="1" si="12"/>
        <v/>
      </c>
    </row>
    <row r="1124" spans="1:33" x14ac:dyDescent="0.25">
      <c r="A1124" s="856" t="s">
        <v>5401</v>
      </c>
      <c r="B1124" s="834">
        <v>61642</v>
      </c>
      <c r="C1124" s="853">
        <v>36784</v>
      </c>
      <c r="D1124" s="834">
        <v>209</v>
      </c>
      <c r="E1124" s="874">
        <v>7</v>
      </c>
      <c r="F1124" s="859" t="s">
        <v>5420</v>
      </c>
      <c r="G1124" s="860" t="s">
        <v>315</v>
      </c>
      <c r="H1124" s="832">
        <v>44939</v>
      </c>
      <c r="I1124" s="861">
        <v>44939</v>
      </c>
      <c r="J1124" s="861">
        <v>44939</v>
      </c>
      <c r="K1124" s="861">
        <v>44941</v>
      </c>
      <c r="L1124" s="862">
        <v>44944</v>
      </c>
      <c r="M1124" s="863">
        <v>44973</v>
      </c>
      <c r="N1124" s="864">
        <v>112</v>
      </c>
      <c r="O1124" s="864">
        <v>0</v>
      </c>
      <c r="P1124" s="864">
        <v>14</v>
      </c>
      <c r="Q1124" s="864">
        <v>0</v>
      </c>
      <c r="R1124" s="831">
        <v>45019</v>
      </c>
      <c r="S1124" s="833" t="s">
        <v>95</v>
      </c>
      <c r="T1124" s="833" t="s">
        <v>95</v>
      </c>
      <c r="U1124" s="834" t="s">
        <v>509</v>
      </c>
      <c r="V1124" s="868">
        <v>36784</v>
      </c>
      <c r="W1124" s="864">
        <v>114</v>
      </c>
      <c r="X1124" s="864">
        <v>114</v>
      </c>
      <c r="Y1124" s="866"/>
      <c r="Z1124" s="866"/>
      <c r="AA1124" s="866">
        <v>45089</v>
      </c>
      <c r="AB1124" s="867">
        <v>45091</v>
      </c>
      <c r="AC1124" s="831">
        <v>45096</v>
      </c>
      <c r="AD1124" s="833" t="s">
        <v>2014</v>
      </c>
      <c r="AE1124" s="851"/>
      <c r="AF1124" s="869" t="s">
        <v>5253</v>
      </c>
      <c r="AG1124" s="833" t="str">
        <f t="shared" ca="1" si="12"/>
        <v/>
      </c>
    </row>
    <row r="1125" spans="1:33" x14ac:dyDescent="0.25">
      <c r="A1125" s="856" t="s">
        <v>5401</v>
      </c>
      <c r="B1125" s="834">
        <v>61642</v>
      </c>
      <c r="C1125" s="853">
        <v>36390</v>
      </c>
      <c r="D1125" s="834">
        <v>212</v>
      </c>
      <c r="E1125" s="874">
        <v>7</v>
      </c>
      <c r="F1125" s="859" t="s">
        <v>5421</v>
      </c>
      <c r="G1125" s="860" t="s">
        <v>5422</v>
      </c>
      <c r="H1125" s="832">
        <v>44939</v>
      </c>
      <c r="I1125" s="861">
        <v>44939</v>
      </c>
      <c r="J1125" s="861">
        <v>44939</v>
      </c>
      <c r="K1125" s="861">
        <v>44941</v>
      </c>
      <c r="L1125" s="862">
        <v>44944</v>
      </c>
      <c r="M1125" s="863">
        <v>44974</v>
      </c>
      <c r="N1125" s="864">
        <v>107</v>
      </c>
      <c r="O1125" s="864">
        <v>0</v>
      </c>
      <c r="P1125" s="864">
        <v>14</v>
      </c>
      <c r="Q1125" s="864">
        <v>0</v>
      </c>
      <c r="R1125" s="831">
        <v>45023</v>
      </c>
      <c r="S1125" s="833" t="s">
        <v>95</v>
      </c>
      <c r="T1125" s="833" t="s">
        <v>95</v>
      </c>
      <c r="U1125" s="834" t="s">
        <v>509</v>
      </c>
      <c r="V1125" s="868">
        <v>36390</v>
      </c>
      <c r="W1125" s="864">
        <v>113</v>
      </c>
      <c r="X1125" s="864">
        <v>20</v>
      </c>
      <c r="Y1125" s="866"/>
      <c r="Z1125" s="866"/>
      <c r="AA1125" s="866">
        <v>45089</v>
      </c>
      <c r="AB1125" s="867">
        <v>45091</v>
      </c>
      <c r="AC1125" s="831">
        <v>45096</v>
      </c>
      <c r="AD1125" s="833" t="s">
        <v>2014</v>
      </c>
      <c r="AE1125" s="851"/>
      <c r="AF1125" s="876" t="s">
        <v>5253</v>
      </c>
      <c r="AG1125" s="833" t="str">
        <f t="shared" ca="1" si="12"/>
        <v/>
      </c>
    </row>
    <row r="1126" spans="1:33" x14ac:dyDescent="0.25">
      <c r="A1126" s="856" t="s">
        <v>5401</v>
      </c>
      <c r="B1126" s="834">
        <v>61642</v>
      </c>
      <c r="C1126" s="857">
        <v>36391</v>
      </c>
      <c r="D1126" s="834">
        <v>213</v>
      </c>
      <c r="E1126" s="874">
        <v>7</v>
      </c>
      <c r="F1126" s="859" t="s">
        <v>5423</v>
      </c>
      <c r="G1126" s="860" t="s">
        <v>5424</v>
      </c>
      <c r="H1126" s="832">
        <v>44951</v>
      </c>
      <c r="I1126" s="861">
        <v>44951</v>
      </c>
      <c r="J1126" s="861">
        <v>44967</v>
      </c>
      <c r="K1126" s="861">
        <v>44973</v>
      </c>
      <c r="L1126" s="862">
        <v>44973</v>
      </c>
      <c r="M1126" s="863">
        <v>44978</v>
      </c>
      <c r="N1126" s="864">
        <v>170</v>
      </c>
      <c r="O1126" s="864">
        <v>0</v>
      </c>
      <c r="P1126" s="864">
        <v>654</v>
      </c>
      <c r="Q1126" s="864">
        <v>0</v>
      </c>
      <c r="R1126" s="831">
        <v>45012</v>
      </c>
      <c r="S1126" s="833" t="s">
        <v>95</v>
      </c>
      <c r="T1126" s="833" t="s">
        <v>95</v>
      </c>
      <c r="U1126" s="834" t="s">
        <v>509</v>
      </c>
      <c r="V1126" s="865">
        <v>36391</v>
      </c>
      <c r="W1126" s="864">
        <v>358</v>
      </c>
      <c r="X1126" s="864">
        <v>60</v>
      </c>
      <c r="Y1126" s="866"/>
      <c r="Z1126" s="866"/>
      <c r="AA1126" s="866">
        <v>45089</v>
      </c>
      <c r="AB1126" s="867">
        <v>45091</v>
      </c>
      <c r="AC1126" s="831">
        <v>45096</v>
      </c>
      <c r="AD1126" s="833" t="s">
        <v>2014</v>
      </c>
      <c r="AE1126" s="851"/>
      <c r="AF1126" s="876" t="s">
        <v>5253</v>
      </c>
      <c r="AG1126" s="833" t="str">
        <f t="shared" ca="1" si="12"/>
        <v/>
      </c>
    </row>
    <row r="1127" spans="1:33" x14ac:dyDescent="0.25">
      <c r="A1127" s="856" t="s">
        <v>5401</v>
      </c>
      <c r="B1127" s="834">
        <v>61642</v>
      </c>
      <c r="C1127" s="857">
        <v>36392</v>
      </c>
      <c r="D1127" s="834" t="s">
        <v>5425</v>
      </c>
      <c r="E1127" s="874">
        <v>7</v>
      </c>
      <c r="F1127" s="859" t="s">
        <v>5426</v>
      </c>
      <c r="G1127" s="860" t="s">
        <v>5427</v>
      </c>
      <c r="H1127" s="832">
        <v>44951</v>
      </c>
      <c r="I1127" s="861">
        <v>44951</v>
      </c>
      <c r="J1127" s="861">
        <v>44959</v>
      </c>
      <c r="K1127" s="861">
        <v>44977</v>
      </c>
      <c r="L1127" s="862">
        <v>44978</v>
      </c>
      <c r="M1127" s="863">
        <v>44981</v>
      </c>
      <c r="N1127" s="864">
        <v>36</v>
      </c>
      <c r="O1127" s="864">
        <v>0</v>
      </c>
      <c r="P1127" s="864">
        <v>12</v>
      </c>
      <c r="Q1127" s="864">
        <v>0</v>
      </c>
      <c r="R1127" s="831">
        <v>45012</v>
      </c>
      <c r="S1127" s="833" t="s">
        <v>95</v>
      </c>
      <c r="T1127" s="833" t="s">
        <v>95</v>
      </c>
      <c r="U1127" s="834" t="s">
        <v>509</v>
      </c>
      <c r="V1127" s="865">
        <v>36392</v>
      </c>
      <c r="W1127" s="864">
        <v>6</v>
      </c>
      <c r="X1127" s="864">
        <v>0</v>
      </c>
      <c r="Y1127" s="866"/>
      <c r="Z1127" s="866"/>
      <c r="AA1127" s="866">
        <v>45089</v>
      </c>
      <c r="AB1127" s="867">
        <v>45091</v>
      </c>
      <c r="AC1127" s="831">
        <v>45096</v>
      </c>
      <c r="AD1127" s="833" t="s">
        <v>2014</v>
      </c>
      <c r="AE1127" s="851"/>
      <c r="AF1127" s="878" t="s">
        <v>5428</v>
      </c>
      <c r="AG1127" s="833" t="str">
        <f t="shared" ca="1" si="12"/>
        <v/>
      </c>
    </row>
    <row r="1128" spans="1:33" x14ac:dyDescent="0.25">
      <c r="A1128" s="856" t="s">
        <v>5401</v>
      </c>
      <c r="B1128" s="834">
        <v>61642</v>
      </c>
      <c r="C1128" s="857">
        <v>36393</v>
      </c>
      <c r="D1128" s="834">
        <v>215</v>
      </c>
      <c r="E1128" s="874">
        <v>7</v>
      </c>
      <c r="F1128" s="859" t="s">
        <v>5429</v>
      </c>
      <c r="G1128" s="860" t="s">
        <v>417</v>
      </c>
      <c r="H1128" s="832">
        <v>44944</v>
      </c>
      <c r="I1128" s="861">
        <v>44944</v>
      </c>
      <c r="J1128" s="861">
        <v>44943</v>
      </c>
      <c r="K1128" s="861">
        <v>44947</v>
      </c>
      <c r="L1128" s="862">
        <v>44949</v>
      </c>
      <c r="M1128" s="863">
        <v>44970</v>
      </c>
      <c r="N1128" s="864">
        <v>52</v>
      </c>
      <c r="O1128" s="864">
        <v>0</v>
      </c>
      <c r="P1128" s="864">
        <v>12</v>
      </c>
      <c r="Q1128" s="864">
        <v>0</v>
      </c>
      <c r="R1128" s="831">
        <v>45023</v>
      </c>
      <c r="S1128" s="833" t="s">
        <v>95</v>
      </c>
      <c r="T1128" s="833" t="s">
        <v>95</v>
      </c>
      <c r="U1128" s="834" t="s">
        <v>509</v>
      </c>
      <c r="V1128" s="865">
        <v>36393</v>
      </c>
      <c r="W1128" s="864">
        <v>61</v>
      </c>
      <c r="X1128" s="864">
        <v>16</v>
      </c>
      <c r="Y1128" s="866"/>
      <c r="Z1128" s="866"/>
      <c r="AA1128" s="866">
        <v>45089</v>
      </c>
      <c r="AB1128" s="867">
        <v>45091</v>
      </c>
      <c r="AC1128" s="831">
        <v>45096</v>
      </c>
      <c r="AD1128" s="833" t="s">
        <v>2014</v>
      </c>
      <c r="AE1128" s="851"/>
      <c r="AF1128" s="876" t="s">
        <v>5253</v>
      </c>
      <c r="AG1128" s="833" t="str">
        <f t="shared" ca="1" si="12"/>
        <v/>
      </c>
    </row>
    <row r="1129" spans="1:33" x14ac:dyDescent="0.25">
      <c r="A1129" s="856" t="s">
        <v>5401</v>
      </c>
      <c r="B1129" s="834">
        <v>61642</v>
      </c>
      <c r="C1129" s="853">
        <v>36382</v>
      </c>
      <c r="D1129" s="834">
        <v>201</v>
      </c>
      <c r="E1129" s="874">
        <v>9</v>
      </c>
      <c r="F1129" s="859" t="s">
        <v>5430</v>
      </c>
      <c r="G1129" s="860" t="s">
        <v>5431</v>
      </c>
      <c r="H1129" s="832">
        <v>44943</v>
      </c>
      <c r="I1129" s="861">
        <v>44957</v>
      </c>
      <c r="J1129" s="861">
        <v>44943</v>
      </c>
      <c r="K1129" s="861">
        <v>44947</v>
      </c>
      <c r="L1129" s="862">
        <v>44950</v>
      </c>
      <c r="M1129" s="863">
        <v>44970</v>
      </c>
      <c r="N1129" s="864">
        <v>44</v>
      </c>
      <c r="O1129" s="864">
        <v>0</v>
      </c>
      <c r="P1129" s="864">
        <v>5</v>
      </c>
      <c r="Q1129" s="864">
        <v>0</v>
      </c>
      <c r="R1129" s="831">
        <v>45047</v>
      </c>
      <c r="S1129" s="833" t="s">
        <v>95</v>
      </c>
      <c r="T1129" s="833" t="s">
        <v>95</v>
      </c>
      <c r="U1129" s="834" t="s">
        <v>509</v>
      </c>
      <c r="V1129" s="868">
        <v>36382</v>
      </c>
      <c r="W1129" s="864">
        <v>57</v>
      </c>
      <c r="X1129" s="864">
        <v>10</v>
      </c>
      <c r="Y1129" s="866"/>
      <c r="Z1129" s="866"/>
      <c r="AA1129" s="866">
        <v>45065</v>
      </c>
      <c r="AB1129" s="867">
        <v>45079</v>
      </c>
      <c r="AC1129" s="831">
        <v>45084</v>
      </c>
      <c r="AD1129" s="833" t="s">
        <v>2014</v>
      </c>
      <c r="AE1129" s="851"/>
      <c r="AF1129" s="876" t="s">
        <v>5253</v>
      </c>
      <c r="AG1129" s="833" t="str">
        <f t="shared" ca="1" si="12"/>
        <v/>
      </c>
    </row>
    <row r="1130" spans="1:33" x14ac:dyDescent="0.25">
      <c r="A1130" s="856" t="s">
        <v>5401</v>
      </c>
      <c r="B1130" s="834">
        <v>61642</v>
      </c>
      <c r="C1130" s="853">
        <v>36383</v>
      </c>
      <c r="D1130" s="834">
        <v>202</v>
      </c>
      <c r="E1130" s="874">
        <v>9.1</v>
      </c>
      <c r="F1130" s="859" t="s">
        <v>5432</v>
      </c>
      <c r="G1130" s="860" t="s">
        <v>5433</v>
      </c>
      <c r="H1130" s="832">
        <v>44943</v>
      </c>
      <c r="I1130" s="861">
        <v>44957</v>
      </c>
      <c r="J1130" s="861">
        <v>44943</v>
      </c>
      <c r="K1130" s="861">
        <v>44947</v>
      </c>
      <c r="L1130" s="862">
        <v>44950</v>
      </c>
      <c r="M1130" s="863">
        <v>44970</v>
      </c>
      <c r="N1130" s="864">
        <v>42</v>
      </c>
      <c r="O1130" s="864">
        <v>0</v>
      </c>
      <c r="P1130" s="864">
        <v>5</v>
      </c>
      <c r="Q1130" s="864">
        <v>0</v>
      </c>
      <c r="R1130" s="831">
        <v>45047</v>
      </c>
      <c r="S1130" s="833" t="s">
        <v>95</v>
      </c>
      <c r="T1130" s="833" t="s">
        <v>95</v>
      </c>
      <c r="U1130" s="834" t="s">
        <v>509</v>
      </c>
      <c r="V1130" s="868">
        <v>36383</v>
      </c>
      <c r="W1130" s="864">
        <v>57</v>
      </c>
      <c r="X1130" s="864">
        <v>10</v>
      </c>
      <c r="Y1130" s="866"/>
      <c r="Z1130" s="866"/>
      <c r="AA1130" s="866">
        <v>45065</v>
      </c>
      <c r="AB1130" s="867">
        <v>45079</v>
      </c>
      <c r="AC1130" s="831">
        <v>45084</v>
      </c>
      <c r="AD1130" s="833" t="s">
        <v>2014</v>
      </c>
      <c r="AE1130" s="851"/>
      <c r="AF1130" s="876" t="s">
        <v>5253</v>
      </c>
      <c r="AG1130" s="833" t="str">
        <f t="shared" ca="1" si="12"/>
        <v/>
      </c>
    </row>
    <row r="1131" spans="1:33" x14ac:dyDescent="0.25">
      <c r="A1131" s="856" t="s">
        <v>5401</v>
      </c>
      <c r="B1131" s="834">
        <v>61642</v>
      </c>
      <c r="C1131" s="853">
        <v>37108</v>
      </c>
      <c r="D1131" s="834" t="s">
        <v>1413</v>
      </c>
      <c r="E1131" s="874">
        <v>9.1999999999999993</v>
      </c>
      <c r="F1131" s="859" t="s">
        <v>5434</v>
      </c>
      <c r="G1131" s="860" t="s">
        <v>208</v>
      </c>
      <c r="H1131" s="832">
        <v>44967</v>
      </c>
      <c r="I1131" s="861">
        <v>44967</v>
      </c>
      <c r="J1131" s="861">
        <v>44967</v>
      </c>
      <c r="K1131" s="861">
        <v>44975</v>
      </c>
      <c r="L1131" s="862">
        <v>44977</v>
      </c>
      <c r="M1131" s="863">
        <v>44991</v>
      </c>
      <c r="N1131" s="864">
        <v>43</v>
      </c>
      <c r="O1131" s="864">
        <v>0</v>
      </c>
      <c r="P1131" s="864">
        <v>5</v>
      </c>
      <c r="Q1131" s="864">
        <v>0</v>
      </c>
      <c r="R1131" s="831">
        <v>45047</v>
      </c>
      <c r="S1131" s="833" t="s">
        <v>95</v>
      </c>
      <c r="T1131" s="833" t="s">
        <v>95</v>
      </c>
      <c r="U1131" s="834" t="s">
        <v>509</v>
      </c>
      <c r="V1131" s="868">
        <v>37108</v>
      </c>
      <c r="W1131" s="864">
        <v>39</v>
      </c>
      <c r="X1131" s="864">
        <v>10</v>
      </c>
      <c r="Y1131" s="866"/>
      <c r="Z1131" s="866"/>
      <c r="AA1131" s="866">
        <v>45065</v>
      </c>
      <c r="AB1131" s="867">
        <v>45079</v>
      </c>
      <c r="AC1131" s="831">
        <v>45084</v>
      </c>
      <c r="AD1131" s="833" t="s">
        <v>2014</v>
      </c>
      <c r="AE1131" s="851"/>
      <c r="AF1131" s="876" t="s">
        <v>5253</v>
      </c>
      <c r="AG1131" s="833" t="str">
        <f t="shared" ca="1" si="12"/>
        <v/>
      </c>
    </row>
    <row r="1132" spans="1:33" x14ac:dyDescent="0.25">
      <c r="A1132" s="856" t="s">
        <v>5401</v>
      </c>
      <c r="B1132" s="834">
        <v>61642</v>
      </c>
      <c r="C1132" s="835">
        <v>36401</v>
      </c>
      <c r="D1132" s="834">
        <v>510</v>
      </c>
      <c r="E1132" s="874"/>
      <c r="F1132" s="859" t="s">
        <v>5435</v>
      </c>
      <c r="G1132" s="860" t="s">
        <v>74</v>
      </c>
      <c r="H1132" s="832"/>
      <c r="I1132" s="861"/>
      <c r="J1132" s="861"/>
      <c r="K1132" s="861"/>
      <c r="L1132" s="862"/>
      <c r="M1132" s="863"/>
      <c r="N1132" s="864"/>
      <c r="O1132" s="864"/>
      <c r="P1132" s="864"/>
      <c r="Q1132" s="864"/>
      <c r="R1132" s="831"/>
      <c r="S1132" s="833"/>
      <c r="T1132" s="833"/>
      <c r="U1132" s="834" t="s">
        <v>95</v>
      </c>
      <c r="V1132" s="868">
        <v>36401</v>
      </c>
      <c r="W1132" s="864"/>
      <c r="X1132" s="864"/>
      <c r="Y1132" s="866"/>
      <c r="Z1132" s="866"/>
      <c r="AA1132" s="866"/>
      <c r="AB1132" s="867"/>
      <c r="AC1132" s="831"/>
      <c r="AD1132" s="833"/>
      <c r="AE1132" s="851"/>
      <c r="AF1132" s="834"/>
      <c r="AG1132" s="833" t="str">
        <f t="shared" ca="1" si="12"/>
        <v/>
      </c>
    </row>
    <row r="1133" spans="1:33" x14ac:dyDescent="0.25">
      <c r="A1133" s="856" t="s">
        <v>5401</v>
      </c>
      <c r="B1133" s="834">
        <v>61642</v>
      </c>
      <c r="C1133" s="835">
        <v>36402</v>
      </c>
      <c r="D1133" s="834">
        <v>511</v>
      </c>
      <c r="E1133" s="874"/>
      <c r="F1133" s="859" t="s">
        <v>5436</v>
      </c>
      <c r="G1133" s="860" t="s">
        <v>77</v>
      </c>
      <c r="H1133" s="832"/>
      <c r="I1133" s="861"/>
      <c r="J1133" s="861"/>
      <c r="K1133" s="861"/>
      <c r="L1133" s="862"/>
      <c r="M1133" s="863"/>
      <c r="N1133" s="864"/>
      <c r="O1133" s="864"/>
      <c r="P1133" s="864"/>
      <c r="Q1133" s="864"/>
      <c r="R1133" s="831"/>
      <c r="S1133" s="833"/>
      <c r="T1133" s="833"/>
      <c r="U1133" s="834" t="s">
        <v>509</v>
      </c>
      <c r="V1133" s="868">
        <v>36402</v>
      </c>
      <c r="W1133" s="864"/>
      <c r="X1133" s="864"/>
      <c r="Y1133" s="866"/>
      <c r="Z1133" s="866"/>
      <c r="AA1133" s="866"/>
      <c r="AB1133" s="867"/>
      <c r="AC1133" s="831"/>
      <c r="AD1133" s="833"/>
      <c r="AE1133" s="851"/>
      <c r="AF1133" s="834"/>
      <c r="AG1133" s="833" t="str">
        <f t="shared" ca="1" si="12"/>
        <v/>
      </c>
    </row>
    <row r="1134" spans="1:33" x14ac:dyDescent="0.25">
      <c r="A1134" s="856" t="s">
        <v>5401</v>
      </c>
      <c r="B1134" s="834">
        <v>61642</v>
      </c>
      <c r="C1134" s="835">
        <v>36403</v>
      </c>
      <c r="D1134" s="834">
        <v>512</v>
      </c>
      <c r="E1134" s="874"/>
      <c r="F1134" s="859" t="s">
        <v>5437</v>
      </c>
      <c r="G1134" s="860" t="s">
        <v>2416</v>
      </c>
      <c r="H1134" s="832"/>
      <c r="I1134" s="861"/>
      <c r="J1134" s="861"/>
      <c r="K1134" s="861"/>
      <c r="L1134" s="862"/>
      <c r="M1134" s="863"/>
      <c r="N1134" s="864"/>
      <c r="O1134" s="864"/>
      <c r="P1134" s="864"/>
      <c r="Q1134" s="864"/>
      <c r="R1134" s="831"/>
      <c r="S1134" s="833"/>
      <c r="T1134" s="833"/>
      <c r="U1134" s="834"/>
      <c r="V1134" s="855"/>
      <c r="W1134" s="864"/>
      <c r="X1134" s="864"/>
      <c r="Y1134" s="866"/>
      <c r="Z1134" s="866"/>
      <c r="AA1134" s="866"/>
      <c r="AB1134" s="867"/>
      <c r="AC1134" s="831"/>
      <c r="AD1134" s="833"/>
      <c r="AE1134" s="851"/>
      <c r="AF1134" s="834"/>
      <c r="AG1134" s="833" t="str">
        <f t="shared" ca="1" si="12"/>
        <v/>
      </c>
    </row>
    <row r="1135" spans="1:33" x14ac:dyDescent="0.25">
      <c r="A1135" s="856" t="s">
        <v>5438</v>
      </c>
      <c r="B1135" s="834">
        <v>61642</v>
      </c>
      <c r="C1135" s="835"/>
      <c r="D1135" s="834"/>
      <c r="E1135" s="874"/>
      <c r="F1135" s="859"/>
      <c r="G1135" s="860"/>
      <c r="H1135" s="832"/>
      <c r="I1135" s="861"/>
      <c r="J1135" s="861"/>
      <c r="K1135" s="861"/>
      <c r="L1135" s="862"/>
      <c r="M1135" s="863"/>
      <c r="N1135" s="875">
        <f>SUM(N1113:N1131)</f>
        <v>2190</v>
      </c>
      <c r="O1135" s="875">
        <f>SUM(O1113:O1131)</f>
        <v>0</v>
      </c>
      <c r="P1135" s="875">
        <f>SUM(P1113:P1131)</f>
        <v>1263</v>
      </c>
      <c r="Q1135" s="875">
        <f>SUM(Q1113:Q1131)</f>
        <v>0</v>
      </c>
      <c r="R1135" s="831"/>
      <c r="S1135" s="833"/>
      <c r="T1135" s="833"/>
      <c r="U1135" s="834" t="s">
        <v>52</v>
      </c>
      <c r="V1135" s="855"/>
      <c r="W1135" s="864"/>
      <c r="X1135" s="864"/>
      <c r="Y1135" s="866"/>
      <c r="Z1135" s="866"/>
      <c r="AA1135" s="866"/>
      <c r="AB1135" s="867"/>
      <c r="AC1135" s="831"/>
      <c r="AD1135" s="833"/>
      <c r="AE1135" s="851"/>
      <c r="AF1135" s="834"/>
      <c r="AG1135" s="833" t="str">
        <f t="shared" ca="1" si="12"/>
        <v/>
      </c>
    </row>
    <row r="1136" spans="1:33" x14ac:dyDescent="0.25">
      <c r="A1136" s="834"/>
      <c r="B1136" s="834"/>
      <c r="C1136" s="835"/>
      <c r="D1136" s="834"/>
      <c r="E1136" s="874"/>
      <c r="F1136" s="859"/>
      <c r="G1136" s="2044"/>
      <c r="H1136" s="832"/>
      <c r="I1136" s="861"/>
      <c r="J1136" s="861"/>
      <c r="K1136" s="861"/>
      <c r="L1136" s="862"/>
      <c r="M1136" s="863"/>
      <c r="N1136" s="864"/>
      <c r="O1136" s="864"/>
      <c r="P1136" s="864"/>
      <c r="Q1136" s="864"/>
      <c r="R1136" s="831"/>
      <c r="S1136" s="833"/>
      <c r="T1136" s="833"/>
      <c r="U1136" s="847"/>
      <c r="V1136" s="2045" t="str">
        <f t="shared" ref="V1136:V1159" si="13">IF($C1136=0,"",$C1136)</f>
        <v/>
      </c>
      <c r="W1136" s="864"/>
      <c r="X1136" s="864"/>
      <c r="Y1136" s="866"/>
      <c r="Z1136" s="866"/>
      <c r="AA1136" s="849"/>
      <c r="AB1136" s="867"/>
      <c r="AC1136" s="831"/>
      <c r="AD1136" s="833"/>
      <c r="AE1136" s="851"/>
      <c r="AF1136" s="834"/>
      <c r="AG1136" s="833" t="str">
        <f t="shared" ref="AG1136:AG1159" ca="1" si="14">IFERROR(IF(AND(NOT(ISBLANK(R1136)),S1136 &lt;&gt; "YES"), NETWORKDAYS(R1136, TODAY()),""), "")</f>
        <v/>
      </c>
    </row>
    <row r="1137" spans="1:33" x14ac:dyDescent="0.25">
      <c r="A1137" s="2046" t="s">
        <v>5439</v>
      </c>
      <c r="B1137" s="834">
        <v>62655</v>
      </c>
      <c r="C1137" s="833">
        <v>36823</v>
      </c>
      <c r="D1137" s="834">
        <v>113</v>
      </c>
      <c r="E1137" s="874"/>
      <c r="F1137" s="859" t="s">
        <v>5440</v>
      </c>
      <c r="G1137" s="2047" t="s">
        <v>5441</v>
      </c>
      <c r="H1137" s="832"/>
      <c r="I1137" s="861"/>
      <c r="J1137" s="861"/>
      <c r="K1137" s="861"/>
      <c r="L1137" s="862"/>
      <c r="M1137" s="863"/>
      <c r="N1137" s="864">
        <v>70</v>
      </c>
      <c r="O1137" s="864"/>
      <c r="P1137" s="864">
        <v>23</v>
      </c>
      <c r="Q1137" s="864"/>
      <c r="R1137" s="831"/>
      <c r="S1137" s="833"/>
      <c r="T1137" s="833"/>
      <c r="U1137" s="834"/>
      <c r="V1137" s="2045">
        <f t="shared" si="13"/>
        <v>36823</v>
      </c>
      <c r="W1137" s="864"/>
      <c r="X1137" s="864"/>
      <c r="Y1137" s="866"/>
      <c r="Z1137" s="866"/>
      <c r="AA1137" s="866">
        <v>45121</v>
      </c>
      <c r="AB1137" s="867">
        <v>45135</v>
      </c>
      <c r="AC1137" s="831">
        <v>45140</v>
      </c>
      <c r="AD1137" s="833" t="s">
        <v>2014</v>
      </c>
      <c r="AE1137" s="851"/>
      <c r="AF1137" s="834"/>
      <c r="AG1137" s="833" t="str">
        <f t="shared" ca="1" si="14"/>
        <v/>
      </c>
    </row>
    <row r="1138" spans="1:33" x14ac:dyDescent="0.25">
      <c r="A1138" s="2046" t="s">
        <v>5439</v>
      </c>
      <c r="B1138" s="834">
        <v>62655</v>
      </c>
      <c r="C1138" s="869">
        <v>36824</v>
      </c>
      <c r="D1138" s="834">
        <v>121</v>
      </c>
      <c r="E1138" s="874"/>
      <c r="F1138" s="859" t="s">
        <v>5442</v>
      </c>
      <c r="G1138" s="2044" t="s">
        <v>5443</v>
      </c>
      <c r="H1138" s="832">
        <v>45006</v>
      </c>
      <c r="I1138" s="832">
        <v>45006</v>
      </c>
      <c r="J1138" s="832">
        <v>45006</v>
      </c>
      <c r="K1138" s="861">
        <v>45015</v>
      </c>
      <c r="L1138" s="862">
        <v>45015</v>
      </c>
      <c r="M1138" s="863">
        <v>45069</v>
      </c>
      <c r="N1138" s="864">
        <v>33</v>
      </c>
      <c r="O1138" s="864">
        <v>0</v>
      </c>
      <c r="P1138" s="864">
        <v>12</v>
      </c>
      <c r="Q1138" s="864">
        <v>0</v>
      </c>
      <c r="R1138" s="831">
        <v>45103</v>
      </c>
      <c r="S1138" s="833" t="s">
        <v>95</v>
      </c>
      <c r="T1138" s="833" t="s">
        <v>95</v>
      </c>
      <c r="U1138" s="834" t="s">
        <v>509</v>
      </c>
      <c r="V1138" s="2043">
        <f t="shared" si="13"/>
        <v>36824</v>
      </c>
      <c r="W1138" s="864">
        <v>16</v>
      </c>
      <c r="X1138" s="864">
        <v>16</v>
      </c>
      <c r="Y1138" s="866"/>
      <c r="Z1138" s="866"/>
      <c r="AA1138" s="866">
        <v>45121</v>
      </c>
      <c r="AB1138" s="867">
        <v>45135</v>
      </c>
      <c r="AC1138" s="831">
        <v>45140</v>
      </c>
      <c r="AD1138" s="833" t="s">
        <v>2014</v>
      </c>
      <c r="AE1138" s="851"/>
      <c r="AF1138" s="869" t="s">
        <v>5253</v>
      </c>
      <c r="AG1138" s="833" t="str">
        <f t="shared" ca="1" si="14"/>
        <v/>
      </c>
    </row>
    <row r="1139" spans="1:33" x14ac:dyDescent="0.25">
      <c r="A1139" s="2046" t="s">
        <v>5439</v>
      </c>
      <c r="B1139" s="834">
        <v>62655</v>
      </c>
      <c r="C1139" s="869">
        <v>36825</v>
      </c>
      <c r="D1139" s="834">
        <v>122</v>
      </c>
      <c r="E1139" s="874"/>
      <c r="F1139" s="859" t="s">
        <v>5444</v>
      </c>
      <c r="G1139" s="2044" t="s">
        <v>5445</v>
      </c>
      <c r="H1139" s="832">
        <v>45006</v>
      </c>
      <c r="I1139" s="832">
        <v>45006</v>
      </c>
      <c r="J1139" s="861">
        <v>45068</v>
      </c>
      <c r="K1139" s="861">
        <v>45070</v>
      </c>
      <c r="L1139" s="862">
        <v>45072</v>
      </c>
      <c r="M1139" s="863">
        <v>45072</v>
      </c>
      <c r="N1139" s="864">
        <v>23</v>
      </c>
      <c r="O1139" s="864">
        <v>0</v>
      </c>
      <c r="P1139" s="864">
        <v>16</v>
      </c>
      <c r="Q1139" s="864">
        <v>0</v>
      </c>
      <c r="R1139" s="831">
        <v>45103</v>
      </c>
      <c r="S1139" s="833" t="s">
        <v>95</v>
      </c>
      <c r="T1139" s="833" t="s">
        <v>95</v>
      </c>
      <c r="U1139" s="834" t="s">
        <v>509</v>
      </c>
      <c r="V1139" s="2043">
        <f t="shared" si="13"/>
        <v>36825</v>
      </c>
      <c r="W1139" s="864">
        <v>25</v>
      </c>
      <c r="X1139" s="864">
        <v>25</v>
      </c>
      <c r="Y1139" s="866"/>
      <c r="Z1139" s="866"/>
      <c r="AA1139" s="866">
        <v>45121</v>
      </c>
      <c r="AB1139" s="867">
        <v>45135</v>
      </c>
      <c r="AC1139" s="831">
        <v>45140</v>
      </c>
      <c r="AD1139" s="833" t="s">
        <v>2014</v>
      </c>
      <c r="AE1139" s="851"/>
      <c r="AF1139" s="869" t="s">
        <v>5253</v>
      </c>
      <c r="AG1139" s="833" t="str">
        <f t="shared" ca="1" si="14"/>
        <v/>
      </c>
    </row>
    <row r="1140" spans="1:33" x14ac:dyDescent="0.25">
      <c r="A1140" s="2046" t="s">
        <v>5439</v>
      </c>
      <c r="B1140" s="834">
        <v>62655</v>
      </c>
      <c r="C1140" s="869">
        <v>36826</v>
      </c>
      <c r="D1140" s="834">
        <v>123</v>
      </c>
      <c r="E1140" s="874"/>
      <c r="F1140" s="859" t="s">
        <v>5446</v>
      </c>
      <c r="G1140" s="2044" t="s">
        <v>5447</v>
      </c>
      <c r="H1140" s="832">
        <v>45006</v>
      </c>
      <c r="I1140" s="832">
        <v>45006</v>
      </c>
      <c r="J1140" s="861">
        <v>45068</v>
      </c>
      <c r="K1140" s="861">
        <v>45070</v>
      </c>
      <c r="L1140" s="862">
        <v>45072</v>
      </c>
      <c r="M1140" s="863">
        <v>45072</v>
      </c>
      <c r="N1140" s="864">
        <v>2</v>
      </c>
      <c r="O1140" s="864">
        <v>0</v>
      </c>
      <c r="P1140" s="864">
        <v>0</v>
      </c>
      <c r="Q1140" s="864">
        <v>0</v>
      </c>
      <c r="R1140" s="831">
        <v>45086</v>
      </c>
      <c r="S1140" s="833" t="s">
        <v>590</v>
      </c>
      <c r="T1140" s="833" t="s">
        <v>95</v>
      </c>
      <c r="U1140" s="834" t="s">
        <v>509</v>
      </c>
      <c r="V1140" s="2043">
        <f t="shared" si="13"/>
        <v>36826</v>
      </c>
      <c r="W1140" s="864">
        <v>2</v>
      </c>
      <c r="X1140" s="864">
        <v>2</v>
      </c>
      <c r="Y1140" s="866"/>
      <c r="Z1140" s="866"/>
      <c r="AA1140" s="866">
        <v>45121</v>
      </c>
      <c r="AB1140" s="867">
        <v>45135</v>
      </c>
      <c r="AC1140" s="831">
        <v>45140</v>
      </c>
      <c r="AD1140" s="833" t="s">
        <v>2014</v>
      </c>
      <c r="AE1140" s="851"/>
      <c r="AF1140" s="869" t="s">
        <v>5253</v>
      </c>
      <c r="AG1140" s="833" t="str">
        <f t="shared" ca="1" si="14"/>
        <v/>
      </c>
    </row>
    <row r="1141" spans="1:33" x14ac:dyDescent="0.25">
      <c r="A1141" s="2046" t="s">
        <v>5439</v>
      </c>
      <c r="B1141" s="834">
        <v>62655</v>
      </c>
      <c r="C1141" s="869">
        <v>36827</v>
      </c>
      <c r="D1141" s="834">
        <v>131</v>
      </c>
      <c r="E1141" s="874"/>
      <c r="F1141" s="859" t="s">
        <v>5448</v>
      </c>
      <c r="G1141" s="2044" t="s">
        <v>5449</v>
      </c>
      <c r="H1141" s="832">
        <v>45006</v>
      </c>
      <c r="I1141" s="832">
        <v>45006</v>
      </c>
      <c r="J1141" s="832">
        <v>45006</v>
      </c>
      <c r="K1141" s="861">
        <v>45015</v>
      </c>
      <c r="L1141" s="862">
        <v>45015</v>
      </c>
      <c r="M1141" s="863">
        <v>45069</v>
      </c>
      <c r="N1141" s="864">
        <v>41</v>
      </c>
      <c r="O1141" s="864">
        <v>0</v>
      </c>
      <c r="P1141" s="864">
        <v>23</v>
      </c>
      <c r="Q1141" s="864">
        <v>0</v>
      </c>
      <c r="R1141" s="831">
        <v>45103</v>
      </c>
      <c r="S1141" s="833" t="s">
        <v>95</v>
      </c>
      <c r="T1141" s="833" t="s">
        <v>95</v>
      </c>
      <c r="U1141" s="834" t="s">
        <v>509</v>
      </c>
      <c r="V1141" s="2043">
        <f t="shared" si="13"/>
        <v>36827</v>
      </c>
      <c r="W1141" s="864">
        <v>16</v>
      </c>
      <c r="X1141" s="864">
        <v>16</v>
      </c>
      <c r="Y1141" s="866"/>
      <c r="Z1141" s="866"/>
      <c r="AA1141" s="866">
        <v>45121</v>
      </c>
      <c r="AB1141" s="867">
        <v>45135</v>
      </c>
      <c r="AC1141" s="831">
        <v>45140</v>
      </c>
      <c r="AD1141" s="833" t="s">
        <v>2014</v>
      </c>
      <c r="AE1141" s="851"/>
      <c r="AF1141" s="869" t="s">
        <v>5253</v>
      </c>
      <c r="AG1141" s="833" t="str">
        <f t="shared" ca="1" si="14"/>
        <v/>
      </c>
    </row>
    <row r="1142" spans="1:33" x14ac:dyDescent="0.25">
      <c r="A1142" s="2046" t="s">
        <v>5439</v>
      </c>
      <c r="B1142" s="834">
        <v>62655</v>
      </c>
      <c r="C1142" s="2048">
        <v>36828</v>
      </c>
      <c r="D1142" s="834">
        <v>132</v>
      </c>
      <c r="E1142" s="874"/>
      <c r="F1142" s="859" t="s">
        <v>5450</v>
      </c>
      <c r="G1142" s="2044" t="s">
        <v>5451</v>
      </c>
      <c r="H1142" s="832">
        <v>45006</v>
      </c>
      <c r="I1142" s="832">
        <v>45006</v>
      </c>
      <c r="J1142" s="861">
        <v>45068</v>
      </c>
      <c r="K1142" s="861">
        <v>45070</v>
      </c>
      <c r="L1142" s="862">
        <v>45072</v>
      </c>
      <c r="M1142" s="863">
        <v>45072</v>
      </c>
      <c r="N1142" s="864">
        <v>23</v>
      </c>
      <c r="O1142" s="864">
        <v>0</v>
      </c>
      <c r="P1142" s="864">
        <v>20</v>
      </c>
      <c r="Q1142" s="864">
        <v>0</v>
      </c>
      <c r="R1142" s="831">
        <v>45103</v>
      </c>
      <c r="S1142" s="833" t="s">
        <v>95</v>
      </c>
      <c r="T1142" s="833" t="s">
        <v>95</v>
      </c>
      <c r="U1142" s="847" t="s">
        <v>509</v>
      </c>
      <c r="V1142" s="2043">
        <f t="shared" si="13"/>
        <v>36828</v>
      </c>
      <c r="W1142" s="864">
        <v>29</v>
      </c>
      <c r="X1142" s="864">
        <v>29</v>
      </c>
      <c r="Y1142" s="866"/>
      <c r="Z1142" s="866"/>
      <c r="AA1142" s="866">
        <v>45121</v>
      </c>
      <c r="AB1142" s="867">
        <v>45135</v>
      </c>
      <c r="AC1142" s="831">
        <v>45140</v>
      </c>
      <c r="AD1142" s="833" t="s">
        <v>2014</v>
      </c>
      <c r="AE1142" s="851"/>
      <c r="AF1142" s="869" t="s">
        <v>5253</v>
      </c>
      <c r="AG1142" s="833" t="str">
        <f t="shared" ca="1" si="14"/>
        <v/>
      </c>
    </row>
    <row r="1143" spans="1:33" x14ac:dyDescent="0.25">
      <c r="A1143" s="2046" t="s">
        <v>5439</v>
      </c>
      <c r="B1143" s="834">
        <v>62655</v>
      </c>
      <c r="C1143" s="2048">
        <v>36829</v>
      </c>
      <c r="D1143" s="834">
        <v>133</v>
      </c>
      <c r="E1143" s="874"/>
      <c r="F1143" s="859" t="s">
        <v>5452</v>
      </c>
      <c r="G1143" s="2044" t="s">
        <v>5453</v>
      </c>
      <c r="H1143" s="832">
        <v>45006</v>
      </c>
      <c r="I1143" s="832">
        <v>45006</v>
      </c>
      <c r="J1143" s="861">
        <v>45068</v>
      </c>
      <c r="K1143" s="861">
        <v>45070</v>
      </c>
      <c r="L1143" s="862">
        <v>45072</v>
      </c>
      <c r="M1143" s="863">
        <v>45072</v>
      </c>
      <c r="N1143" s="864">
        <v>10</v>
      </c>
      <c r="O1143" s="864">
        <v>0</v>
      </c>
      <c r="P1143" s="864">
        <v>0</v>
      </c>
      <c r="Q1143" s="864">
        <v>0</v>
      </c>
      <c r="R1143" s="831">
        <v>45086</v>
      </c>
      <c r="S1143" s="833" t="s">
        <v>590</v>
      </c>
      <c r="T1143" s="833" t="s">
        <v>589</v>
      </c>
      <c r="U1143" s="847" t="s">
        <v>509</v>
      </c>
      <c r="V1143" s="2043">
        <f t="shared" si="13"/>
        <v>36829</v>
      </c>
      <c r="W1143" s="864">
        <v>2</v>
      </c>
      <c r="X1143" s="864">
        <v>2</v>
      </c>
      <c r="Y1143" s="866"/>
      <c r="Z1143" s="866"/>
      <c r="AA1143" s="866">
        <v>45121</v>
      </c>
      <c r="AB1143" s="867">
        <v>45135</v>
      </c>
      <c r="AC1143" s="831">
        <v>45140</v>
      </c>
      <c r="AD1143" s="833" t="s">
        <v>2014</v>
      </c>
      <c r="AE1143" s="851"/>
      <c r="AF1143" s="869" t="s">
        <v>5253</v>
      </c>
      <c r="AG1143" s="833" t="str">
        <f t="shared" ca="1" si="14"/>
        <v/>
      </c>
    </row>
    <row r="1144" spans="1:33" x14ac:dyDescent="0.25">
      <c r="A1144" s="2046" t="s">
        <v>5439</v>
      </c>
      <c r="B1144" s="834">
        <v>62655</v>
      </c>
      <c r="C1144" s="2048">
        <v>36830</v>
      </c>
      <c r="D1144" s="834">
        <v>141</v>
      </c>
      <c r="E1144" s="874"/>
      <c r="F1144" s="859" t="s">
        <v>5454</v>
      </c>
      <c r="G1144" s="2044" t="s">
        <v>5455</v>
      </c>
      <c r="H1144" s="832">
        <v>45044</v>
      </c>
      <c r="I1144" s="861">
        <v>45044</v>
      </c>
      <c r="J1144" s="861">
        <v>45044</v>
      </c>
      <c r="K1144" s="861">
        <v>45059</v>
      </c>
      <c r="L1144" s="862">
        <v>45061</v>
      </c>
      <c r="M1144" s="863">
        <v>45069</v>
      </c>
      <c r="N1144" s="864">
        <v>26</v>
      </c>
      <c r="O1144" s="864">
        <v>0</v>
      </c>
      <c r="P1144" s="864">
        <v>1</v>
      </c>
      <c r="Q1144" s="864">
        <v>0</v>
      </c>
      <c r="R1144" s="831">
        <v>45086</v>
      </c>
      <c r="S1144" s="833" t="s">
        <v>590</v>
      </c>
      <c r="T1144" s="833" t="s">
        <v>589</v>
      </c>
      <c r="U1144" s="847" t="s">
        <v>509</v>
      </c>
      <c r="V1144" s="2043">
        <f t="shared" si="13"/>
        <v>36830</v>
      </c>
      <c r="W1144" s="864">
        <v>11</v>
      </c>
      <c r="X1144" s="864">
        <v>11</v>
      </c>
      <c r="Y1144" s="866"/>
      <c r="Z1144" s="866"/>
      <c r="AA1144" s="866">
        <v>45121</v>
      </c>
      <c r="AB1144" s="867">
        <v>45135</v>
      </c>
      <c r="AC1144" s="831">
        <v>45140</v>
      </c>
      <c r="AD1144" s="833" t="s">
        <v>2014</v>
      </c>
      <c r="AE1144" s="851"/>
      <c r="AF1144" s="869" t="s">
        <v>5253</v>
      </c>
      <c r="AG1144" s="833" t="str">
        <f t="shared" ca="1" si="14"/>
        <v/>
      </c>
    </row>
    <row r="1145" spans="1:33" x14ac:dyDescent="0.25">
      <c r="A1145" s="2046" t="s">
        <v>5439</v>
      </c>
      <c r="B1145" s="834">
        <v>62655</v>
      </c>
      <c r="C1145" s="869">
        <v>36831</v>
      </c>
      <c r="D1145" s="834">
        <v>142</v>
      </c>
      <c r="E1145" s="874"/>
      <c r="F1145" s="859" t="s">
        <v>5456</v>
      </c>
      <c r="G1145" s="2049" t="s">
        <v>5457</v>
      </c>
      <c r="H1145" s="832">
        <v>45061</v>
      </c>
      <c r="I1145" s="861">
        <v>45061</v>
      </c>
      <c r="J1145" s="861">
        <v>45061</v>
      </c>
      <c r="K1145" s="861">
        <v>45062</v>
      </c>
      <c r="L1145" s="862">
        <v>45064</v>
      </c>
      <c r="M1145" s="863"/>
      <c r="N1145" s="864">
        <v>3</v>
      </c>
      <c r="O1145" s="864">
        <v>0</v>
      </c>
      <c r="P1145" s="864">
        <v>0</v>
      </c>
      <c r="Q1145" s="864">
        <v>0</v>
      </c>
      <c r="R1145" s="831">
        <v>45086</v>
      </c>
      <c r="S1145" s="833" t="s">
        <v>590</v>
      </c>
      <c r="T1145" s="833" t="s">
        <v>589</v>
      </c>
      <c r="U1145" s="834" t="s">
        <v>509</v>
      </c>
      <c r="V1145" s="2043">
        <f t="shared" si="13"/>
        <v>36831</v>
      </c>
      <c r="W1145" s="864">
        <v>5</v>
      </c>
      <c r="X1145" s="864">
        <v>5</v>
      </c>
      <c r="Y1145" s="866"/>
      <c r="Z1145" s="866"/>
      <c r="AA1145" s="866">
        <v>45121</v>
      </c>
      <c r="AB1145" s="867">
        <v>45135</v>
      </c>
      <c r="AC1145" s="831">
        <v>45140</v>
      </c>
      <c r="AD1145" s="833" t="s">
        <v>2014</v>
      </c>
      <c r="AE1145" s="851"/>
      <c r="AF1145" s="869" t="s">
        <v>5253</v>
      </c>
      <c r="AG1145" s="833" t="str">
        <f t="shared" ca="1" si="14"/>
        <v/>
      </c>
    </row>
    <row r="1146" spans="1:33" x14ac:dyDescent="0.25">
      <c r="A1146" s="2046" t="s">
        <v>5439</v>
      </c>
      <c r="B1146" s="834">
        <v>62655</v>
      </c>
      <c r="C1146" s="2048">
        <v>36832</v>
      </c>
      <c r="D1146" s="834">
        <v>143</v>
      </c>
      <c r="E1146" s="874"/>
      <c r="F1146" s="859" t="s">
        <v>5458</v>
      </c>
      <c r="G1146" s="2049" t="s">
        <v>5459</v>
      </c>
      <c r="H1146" s="832">
        <v>45061</v>
      </c>
      <c r="I1146" s="861">
        <v>45061</v>
      </c>
      <c r="J1146" s="861">
        <v>45061</v>
      </c>
      <c r="K1146" s="861">
        <v>45062</v>
      </c>
      <c r="L1146" s="862">
        <v>45064</v>
      </c>
      <c r="M1146" s="863"/>
      <c r="N1146" s="864">
        <v>0</v>
      </c>
      <c r="O1146" s="864">
        <v>0</v>
      </c>
      <c r="P1146" s="864">
        <v>0</v>
      </c>
      <c r="Q1146" s="864">
        <v>0</v>
      </c>
      <c r="R1146" s="831">
        <v>45086</v>
      </c>
      <c r="S1146" s="833" t="s">
        <v>590</v>
      </c>
      <c r="T1146" s="833" t="s">
        <v>589</v>
      </c>
      <c r="U1146" s="847" t="s">
        <v>509</v>
      </c>
      <c r="V1146" s="2043">
        <f t="shared" si="13"/>
        <v>36832</v>
      </c>
      <c r="W1146" s="864">
        <v>4</v>
      </c>
      <c r="X1146" s="864">
        <v>4</v>
      </c>
      <c r="Y1146" s="866"/>
      <c r="Z1146" s="866"/>
      <c r="AA1146" s="866">
        <v>45121</v>
      </c>
      <c r="AB1146" s="867">
        <v>45135</v>
      </c>
      <c r="AC1146" s="831">
        <v>45140</v>
      </c>
      <c r="AD1146" s="833" t="s">
        <v>2014</v>
      </c>
      <c r="AE1146" s="851"/>
      <c r="AF1146" s="869" t="s">
        <v>5253</v>
      </c>
      <c r="AG1146" s="833" t="str">
        <f t="shared" ca="1" si="14"/>
        <v/>
      </c>
    </row>
    <row r="1147" spans="1:33" x14ac:dyDescent="0.25">
      <c r="A1147" s="2046" t="s">
        <v>5439</v>
      </c>
      <c r="B1147" s="834">
        <v>62655</v>
      </c>
      <c r="C1147" s="869">
        <v>36833</v>
      </c>
      <c r="D1147" s="834">
        <v>144</v>
      </c>
      <c r="E1147" s="874"/>
      <c r="F1147" s="859" t="s">
        <v>5460</v>
      </c>
      <c r="G1147" s="2049" t="s">
        <v>5461</v>
      </c>
      <c r="H1147" s="832">
        <v>45061</v>
      </c>
      <c r="I1147" s="861">
        <v>45061</v>
      </c>
      <c r="J1147" s="861">
        <v>45061</v>
      </c>
      <c r="K1147" s="861">
        <v>45062</v>
      </c>
      <c r="L1147" s="862">
        <v>45064</v>
      </c>
      <c r="M1147" s="863"/>
      <c r="N1147" s="864">
        <v>0</v>
      </c>
      <c r="O1147" s="864">
        <v>0</v>
      </c>
      <c r="P1147" s="864">
        <v>0</v>
      </c>
      <c r="Q1147" s="864">
        <v>0</v>
      </c>
      <c r="R1147" s="831">
        <v>45086</v>
      </c>
      <c r="S1147" s="833" t="s">
        <v>590</v>
      </c>
      <c r="T1147" s="833" t="s">
        <v>589</v>
      </c>
      <c r="U1147" s="834" t="s">
        <v>509</v>
      </c>
      <c r="V1147" s="2043">
        <f t="shared" si="13"/>
        <v>36833</v>
      </c>
      <c r="W1147" s="864">
        <v>4</v>
      </c>
      <c r="X1147" s="864">
        <v>4</v>
      </c>
      <c r="Y1147" s="866"/>
      <c r="Z1147" s="866"/>
      <c r="AA1147" s="866">
        <v>45121</v>
      </c>
      <c r="AB1147" s="867">
        <v>45135</v>
      </c>
      <c r="AC1147" s="831">
        <v>45140</v>
      </c>
      <c r="AD1147" s="833" t="s">
        <v>2014</v>
      </c>
      <c r="AE1147" s="851"/>
      <c r="AF1147" s="869" t="s">
        <v>5253</v>
      </c>
      <c r="AG1147" s="833" t="str">
        <f t="shared" ca="1" si="14"/>
        <v/>
      </c>
    </row>
    <row r="1148" spans="1:33" x14ac:dyDescent="0.25">
      <c r="A1148" s="2046" t="s">
        <v>5439</v>
      </c>
      <c r="B1148" s="834">
        <v>62655</v>
      </c>
      <c r="C1148" s="2048">
        <v>36834</v>
      </c>
      <c r="D1148" s="834">
        <v>145</v>
      </c>
      <c r="E1148" s="874"/>
      <c r="F1148" s="859" t="s">
        <v>5462</v>
      </c>
      <c r="G1148" s="2049" t="s">
        <v>5463</v>
      </c>
      <c r="H1148" s="832">
        <v>45061</v>
      </c>
      <c r="I1148" s="861">
        <v>45061</v>
      </c>
      <c r="J1148" s="861">
        <v>45061</v>
      </c>
      <c r="K1148" s="861">
        <v>45062</v>
      </c>
      <c r="L1148" s="862">
        <v>45064</v>
      </c>
      <c r="M1148" s="863"/>
      <c r="N1148" s="864">
        <v>0</v>
      </c>
      <c r="O1148" s="864">
        <v>0</v>
      </c>
      <c r="P1148" s="864">
        <v>0</v>
      </c>
      <c r="Q1148" s="864">
        <v>0</v>
      </c>
      <c r="R1148" s="831">
        <v>45086</v>
      </c>
      <c r="S1148" s="833" t="s">
        <v>590</v>
      </c>
      <c r="T1148" s="833" t="s">
        <v>589</v>
      </c>
      <c r="U1148" s="847" t="s">
        <v>509</v>
      </c>
      <c r="V1148" s="2043">
        <f t="shared" si="13"/>
        <v>36834</v>
      </c>
      <c r="W1148" s="864">
        <v>4</v>
      </c>
      <c r="X1148" s="864">
        <v>4</v>
      </c>
      <c r="Y1148" s="866"/>
      <c r="Z1148" s="866"/>
      <c r="AA1148" s="866">
        <v>45121</v>
      </c>
      <c r="AB1148" s="867">
        <v>45135</v>
      </c>
      <c r="AC1148" s="831">
        <v>45140</v>
      </c>
      <c r="AD1148" s="833" t="s">
        <v>2014</v>
      </c>
      <c r="AE1148" s="851"/>
      <c r="AF1148" s="869" t="s">
        <v>5253</v>
      </c>
      <c r="AG1148" s="833" t="str">
        <f t="shared" ca="1" si="14"/>
        <v/>
      </c>
    </row>
    <row r="1149" spans="1:33" x14ac:dyDescent="0.25">
      <c r="A1149" s="2046" t="s">
        <v>5439</v>
      </c>
      <c r="B1149" s="834">
        <v>62655</v>
      </c>
      <c r="C1149" s="869">
        <v>36835</v>
      </c>
      <c r="D1149" s="834">
        <v>146</v>
      </c>
      <c r="E1149" s="874"/>
      <c r="F1149" s="859" t="s">
        <v>5464</v>
      </c>
      <c r="G1149" s="2049" t="s">
        <v>5465</v>
      </c>
      <c r="H1149" s="832">
        <v>45061</v>
      </c>
      <c r="I1149" s="861">
        <v>45061</v>
      </c>
      <c r="J1149" s="861">
        <v>45061</v>
      </c>
      <c r="K1149" s="861">
        <v>45062</v>
      </c>
      <c r="L1149" s="862">
        <v>45064</v>
      </c>
      <c r="M1149" s="863"/>
      <c r="N1149" s="864">
        <v>0</v>
      </c>
      <c r="O1149" s="864">
        <v>0</v>
      </c>
      <c r="P1149" s="864">
        <v>0</v>
      </c>
      <c r="Q1149" s="864">
        <v>0</v>
      </c>
      <c r="R1149" s="831">
        <v>45086</v>
      </c>
      <c r="S1149" s="833" t="s">
        <v>590</v>
      </c>
      <c r="T1149" s="833" t="s">
        <v>589</v>
      </c>
      <c r="U1149" s="834" t="s">
        <v>509</v>
      </c>
      <c r="V1149" s="2043">
        <f t="shared" si="13"/>
        <v>36835</v>
      </c>
      <c r="W1149" s="864">
        <v>4</v>
      </c>
      <c r="X1149" s="864">
        <v>4</v>
      </c>
      <c r="Y1149" s="866"/>
      <c r="Z1149" s="866"/>
      <c r="AA1149" s="866">
        <v>45121</v>
      </c>
      <c r="AB1149" s="867">
        <v>45135</v>
      </c>
      <c r="AC1149" s="831">
        <v>45140</v>
      </c>
      <c r="AD1149" s="833" t="s">
        <v>2014</v>
      </c>
      <c r="AE1149" s="851"/>
      <c r="AF1149" s="869" t="s">
        <v>5253</v>
      </c>
      <c r="AG1149" s="833" t="str">
        <f t="shared" ca="1" si="14"/>
        <v/>
      </c>
    </row>
    <row r="1150" spans="1:33" x14ac:dyDescent="0.25">
      <c r="A1150" s="2046" t="s">
        <v>5439</v>
      </c>
      <c r="B1150" s="834">
        <v>62655</v>
      </c>
      <c r="C1150" s="2048">
        <v>36836</v>
      </c>
      <c r="D1150" s="836">
        <v>147</v>
      </c>
      <c r="E1150" s="837"/>
      <c r="F1150" s="838" t="s">
        <v>5466</v>
      </c>
      <c r="G1150" s="2050" t="s">
        <v>5467</v>
      </c>
      <c r="H1150" s="840">
        <v>45061</v>
      </c>
      <c r="I1150" s="841">
        <v>45061</v>
      </c>
      <c r="J1150" s="841">
        <v>45061</v>
      </c>
      <c r="K1150" s="841">
        <v>45062</v>
      </c>
      <c r="L1150" s="842">
        <v>45064</v>
      </c>
      <c r="M1150" s="843"/>
      <c r="N1150" s="844">
        <v>0</v>
      </c>
      <c r="O1150" s="844">
        <v>0</v>
      </c>
      <c r="P1150" s="844">
        <v>0</v>
      </c>
      <c r="Q1150" s="864">
        <v>0</v>
      </c>
      <c r="R1150" s="845">
        <v>45086</v>
      </c>
      <c r="S1150" s="846" t="s">
        <v>590</v>
      </c>
      <c r="T1150" s="846" t="s">
        <v>589</v>
      </c>
      <c r="U1150" s="847" t="s">
        <v>509</v>
      </c>
      <c r="V1150" s="2051">
        <f t="shared" si="13"/>
        <v>36836</v>
      </c>
      <c r="W1150" s="844">
        <v>4</v>
      </c>
      <c r="X1150" s="844">
        <v>4</v>
      </c>
      <c r="Y1150" s="849"/>
      <c r="Z1150" s="849"/>
      <c r="AA1150" s="849">
        <v>45121</v>
      </c>
      <c r="AB1150" s="850">
        <v>45135</v>
      </c>
      <c r="AC1150" s="845">
        <v>45140</v>
      </c>
      <c r="AD1150" s="833" t="s">
        <v>2014</v>
      </c>
      <c r="AE1150" s="851"/>
      <c r="AF1150" s="869" t="s">
        <v>5253</v>
      </c>
      <c r="AG1150" s="833" t="str">
        <f t="shared" ca="1" si="14"/>
        <v/>
      </c>
    </row>
    <row r="1151" spans="1:33" x14ac:dyDescent="0.25">
      <c r="A1151" s="2046" t="s">
        <v>5439</v>
      </c>
      <c r="B1151" s="834">
        <v>62655</v>
      </c>
      <c r="C1151" s="869">
        <v>36837</v>
      </c>
      <c r="D1151" s="834">
        <v>151</v>
      </c>
      <c r="E1151" s="874"/>
      <c r="F1151" s="859" t="s">
        <v>5468</v>
      </c>
      <c r="G1151" s="2047" t="s">
        <v>5469</v>
      </c>
      <c r="H1151" s="832">
        <v>45061</v>
      </c>
      <c r="I1151" s="832">
        <v>45061</v>
      </c>
      <c r="J1151" s="861">
        <v>45090</v>
      </c>
      <c r="K1151" s="861">
        <v>45094</v>
      </c>
      <c r="L1151" s="862">
        <v>45096</v>
      </c>
      <c r="M1151" s="863">
        <v>45101</v>
      </c>
      <c r="N1151" s="864">
        <v>3</v>
      </c>
      <c r="O1151" s="864">
        <v>0</v>
      </c>
      <c r="P1151" s="864">
        <v>1</v>
      </c>
      <c r="Q1151" s="864">
        <v>0</v>
      </c>
      <c r="R1151" s="831">
        <v>45106</v>
      </c>
      <c r="S1151" s="833" t="s">
        <v>95</v>
      </c>
      <c r="T1151" s="833" t="s">
        <v>95</v>
      </c>
      <c r="U1151" s="834" t="s">
        <v>509</v>
      </c>
      <c r="V1151" s="2043">
        <f t="shared" si="13"/>
        <v>36837</v>
      </c>
      <c r="W1151" s="864">
        <v>2</v>
      </c>
      <c r="X1151" s="864">
        <v>2</v>
      </c>
      <c r="Y1151" s="866"/>
      <c r="Z1151" s="866"/>
      <c r="AA1151" s="866">
        <v>45121</v>
      </c>
      <c r="AB1151" s="867">
        <v>45135</v>
      </c>
      <c r="AC1151" s="831">
        <v>45140</v>
      </c>
      <c r="AD1151" s="833" t="s">
        <v>2014</v>
      </c>
      <c r="AE1151" s="851"/>
      <c r="AF1151" s="869" t="s">
        <v>5253</v>
      </c>
      <c r="AG1151" s="833" t="str">
        <f t="shared" ca="1" si="14"/>
        <v/>
      </c>
    </row>
    <row r="1152" spans="1:33" x14ac:dyDescent="0.25">
      <c r="A1152" s="2046" t="s">
        <v>5439</v>
      </c>
      <c r="B1152" s="834">
        <v>62655</v>
      </c>
      <c r="C1152" s="2048">
        <v>36838</v>
      </c>
      <c r="D1152" s="834">
        <v>161</v>
      </c>
      <c r="E1152" s="874"/>
      <c r="F1152" s="859" t="s">
        <v>5470</v>
      </c>
      <c r="G1152" s="2044" t="s">
        <v>5471</v>
      </c>
      <c r="H1152" s="832">
        <v>45006</v>
      </c>
      <c r="I1152" s="832">
        <v>45006</v>
      </c>
      <c r="J1152" s="861">
        <v>45068</v>
      </c>
      <c r="K1152" s="861">
        <v>45070</v>
      </c>
      <c r="L1152" s="862">
        <v>45072</v>
      </c>
      <c r="M1152" s="863">
        <v>45072</v>
      </c>
      <c r="N1152" s="864">
        <v>8</v>
      </c>
      <c r="O1152" s="864">
        <v>0</v>
      </c>
      <c r="P1152" s="864">
        <v>5</v>
      </c>
      <c r="Q1152" s="864">
        <v>0</v>
      </c>
      <c r="R1152" s="831">
        <v>45086</v>
      </c>
      <c r="S1152" s="833" t="s">
        <v>590</v>
      </c>
      <c r="T1152" s="833" t="s">
        <v>95</v>
      </c>
      <c r="U1152" s="847" t="s">
        <v>509</v>
      </c>
      <c r="V1152" s="2043">
        <f t="shared" si="13"/>
        <v>36838</v>
      </c>
      <c r="W1152" s="864">
        <v>2</v>
      </c>
      <c r="X1152" s="864">
        <v>2</v>
      </c>
      <c r="Y1152" s="866"/>
      <c r="Z1152" s="866"/>
      <c r="AA1152" s="866">
        <v>45121</v>
      </c>
      <c r="AB1152" s="867">
        <v>45135</v>
      </c>
      <c r="AC1152" s="831">
        <v>45140</v>
      </c>
      <c r="AD1152" s="833" t="s">
        <v>2014</v>
      </c>
      <c r="AE1152" s="851"/>
      <c r="AF1152" s="869" t="s">
        <v>5253</v>
      </c>
      <c r="AG1152" s="833" t="str">
        <f t="shared" ca="1" si="14"/>
        <v/>
      </c>
    </row>
    <row r="1153" spans="1:33" x14ac:dyDescent="0.25">
      <c r="A1153" s="2046" t="s">
        <v>5439</v>
      </c>
      <c r="B1153" s="834">
        <v>62655</v>
      </c>
      <c r="C1153" s="869">
        <v>36839</v>
      </c>
      <c r="D1153" s="834">
        <v>200</v>
      </c>
      <c r="E1153" s="874"/>
      <c r="F1153" s="859" t="s">
        <v>5472</v>
      </c>
      <c r="G1153" s="2052" t="s">
        <v>2570</v>
      </c>
      <c r="H1153" s="832">
        <v>45061</v>
      </c>
      <c r="I1153" s="861">
        <v>45061</v>
      </c>
      <c r="J1153" s="861">
        <v>45061</v>
      </c>
      <c r="K1153" s="861">
        <v>45062</v>
      </c>
      <c r="L1153" s="862">
        <v>45065</v>
      </c>
      <c r="M1153" s="863">
        <v>45173</v>
      </c>
      <c r="N1153" s="864">
        <v>28</v>
      </c>
      <c r="O1153" s="864">
        <v>0</v>
      </c>
      <c r="P1153" s="864">
        <v>12</v>
      </c>
      <c r="Q1153" s="864">
        <v>0</v>
      </c>
      <c r="R1153" s="831">
        <v>45086</v>
      </c>
      <c r="S1153" s="833" t="s">
        <v>590</v>
      </c>
      <c r="T1153" s="833" t="s">
        <v>95</v>
      </c>
      <c r="U1153" s="834" t="s">
        <v>509</v>
      </c>
      <c r="V1153" s="2043">
        <f t="shared" si="13"/>
        <v>36839</v>
      </c>
      <c r="W1153" s="864">
        <v>13</v>
      </c>
      <c r="X1153" s="864">
        <v>13</v>
      </c>
      <c r="Y1153" s="866"/>
      <c r="Z1153" s="866"/>
      <c r="AA1153" s="866">
        <v>45121</v>
      </c>
      <c r="AB1153" s="867">
        <v>45135</v>
      </c>
      <c r="AC1153" s="831">
        <v>45140</v>
      </c>
      <c r="AD1153" s="833" t="s">
        <v>2014</v>
      </c>
      <c r="AE1153" s="851"/>
      <c r="AF1153" s="869" t="s">
        <v>5253</v>
      </c>
      <c r="AG1153" s="833" t="str">
        <f t="shared" ca="1" si="14"/>
        <v/>
      </c>
    </row>
    <row r="1154" spans="1:33" x14ac:dyDescent="0.25">
      <c r="A1154" s="2046" t="s">
        <v>5439</v>
      </c>
      <c r="B1154" s="834">
        <v>62655</v>
      </c>
      <c r="C1154" s="833">
        <v>36840</v>
      </c>
      <c r="D1154" s="834">
        <v>300</v>
      </c>
      <c r="E1154" s="874"/>
      <c r="F1154" s="859" t="s">
        <v>5473</v>
      </c>
      <c r="G1154" s="2044" t="s">
        <v>74</v>
      </c>
      <c r="H1154" s="832"/>
      <c r="I1154" s="861"/>
      <c r="J1154" s="861"/>
      <c r="K1154" s="861"/>
      <c r="L1154" s="862"/>
      <c r="M1154" s="863"/>
      <c r="N1154" s="864">
        <v>0</v>
      </c>
      <c r="O1154" s="864"/>
      <c r="P1154" s="864">
        <v>0</v>
      </c>
      <c r="Q1154" s="864"/>
      <c r="R1154" s="831"/>
      <c r="S1154" s="833"/>
      <c r="T1154" s="833"/>
      <c r="U1154" s="834"/>
      <c r="V1154" s="2043">
        <f t="shared" si="13"/>
        <v>36840</v>
      </c>
      <c r="W1154" s="864"/>
      <c r="X1154" s="864"/>
      <c r="Y1154" s="866"/>
      <c r="Z1154" s="866"/>
      <c r="AA1154" s="866">
        <v>45121</v>
      </c>
      <c r="AB1154" s="867">
        <v>45135</v>
      </c>
      <c r="AC1154" s="831">
        <v>45140</v>
      </c>
      <c r="AD1154" s="833" t="s">
        <v>2014</v>
      </c>
      <c r="AE1154" s="851"/>
      <c r="AF1154" s="834"/>
      <c r="AG1154" s="833" t="str">
        <f t="shared" ca="1" si="14"/>
        <v/>
      </c>
    </row>
    <row r="1155" spans="1:33" x14ac:dyDescent="0.25">
      <c r="A1155" s="2046" t="s">
        <v>5439</v>
      </c>
      <c r="B1155" s="834">
        <v>62655</v>
      </c>
      <c r="C1155" s="2053">
        <v>36841</v>
      </c>
      <c r="D1155" s="834">
        <v>301</v>
      </c>
      <c r="E1155" s="874"/>
      <c r="F1155" s="859" t="s">
        <v>5474</v>
      </c>
      <c r="G1155" s="2044" t="s">
        <v>77</v>
      </c>
      <c r="H1155" s="832"/>
      <c r="I1155" s="861"/>
      <c r="J1155" s="861"/>
      <c r="K1155" s="861"/>
      <c r="L1155" s="862"/>
      <c r="M1155" s="863"/>
      <c r="N1155" s="864">
        <v>0</v>
      </c>
      <c r="O1155" s="864"/>
      <c r="P1155" s="864">
        <v>0</v>
      </c>
      <c r="Q1155" s="864"/>
      <c r="R1155" s="831"/>
      <c r="S1155" s="833"/>
      <c r="T1155" s="833"/>
      <c r="U1155" s="847"/>
      <c r="V1155" s="2045">
        <f t="shared" si="13"/>
        <v>36841</v>
      </c>
      <c r="W1155" s="864"/>
      <c r="X1155" s="864"/>
      <c r="Y1155" s="866"/>
      <c r="Z1155" s="866"/>
      <c r="AA1155" s="866">
        <v>45121</v>
      </c>
      <c r="AB1155" s="867">
        <v>45135</v>
      </c>
      <c r="AC1155" s="831">
        <v>45140</v>
      </c>
      <c r="AD1155" s="2054" t="s">
        <v>2014</v>
      </c>
      <c r="AE1155" s="851"/>
      <c r="AF1155" s="834"/>
      <c r="AG1155" s="833" t="str">
        <f t="shared" ca="1" si="14"/>
        <v/>
      </c>
    </row>
    <row r="1156" spans="1:33" x14ac:dyDescent="0.25">
      <c r="A1156" s="2046" t="s">
        <v>5439</v>
      </c>
      <c r="B1156" s="834">
        <v>62655</v>
      </c>
      <c r="C1156" s="833">
        <v>36842</v>
      </c>
      <c r="D1156" s="834">
        <v>302</v>
      </c>
      <c r="E1156" s="874"/>
      <c r="F1156" s="859" t="s">
        <v>5475</v>
      </c>
      <c r="G1156" s="2044" t="s">
        <v>80</v>
      </c>
      <c r="H1156" s="832"/>
      <c r="I1156" s="861"/>
      <c r="J1156" s="861"/>
      <c r="K1156" s="861"/>
      <c r="L1156" s="862"/>
      <c r="M1156" s="863"/>
      <c r="N1156" s="864">
        <v>0</v>
      </c>
      <c r="O1156" s="864"/>
      <c r="P1156" s="864">
        <v>0</v>
      </c>
      <c r="Q1156" s="864"/>
      <c r="R1156" s="831"/>
      <c r="S1156" s="833"/>
      <c r="T1156" s="833"/>
      <c r="U1156" s="847" t="s">
        <v>509</v>
      </c>
      <c r="V1156" s="2043">
        <f t="shared" si="13"/>
        <v>36842</v>
      </c>
      <c r="W1156" s="864"/>
      <c r="X1156" s="864"/>
      <c r="Y1156" s="866"/>
      <c r="Z1156" s="866"/>
      <c r="AA1156" s="866">
        <v>45121</v>
      </c>
      <c r="AB1156" s="867">
        <v>45135</v>
      </c>
      <c r="AC1156" s="831">
        <v>45140</v>
      </c>
      <c r="AD1156" s="2054" t="s">
        <v>2014</v>
      </c>
      <c r="AE1156" s="851"/>
      <c r="AF1156" s="834"/>
      <c r="AG1156" s="833" t="str">
        <f t="shared" ca="1" si="14"/>
        <v/>
      </c>
    </row>
    <row r="1157" spans="1:33" x14ac:dyDescent="0.25">
      <c r="A1157" s="2046" t="s">
        <v>5439</v>
      </c>
      <c r="B1157" s="834">
        <v>62655</v>
      </c>
      <c r="C1157" s="2053">
        <v>36843</v>
      </c>
      <c r="D1157" s="834">
        <v>303</v>
      </c>
      <c r="E1157" s="874"/>
      <c r="F1157" s="859" t="s">
        <v>5476</v>
      </c>
      <c r="G1157" s="2044" t="s">
        <v>377</v>
      </c>
      <c r="H1157" s="832"/>
      <c r="I1157" s="861"/>
      <c r="J1157" s="861"/>
      <c r="K1157" s="861"/>
      <c r="L1157" s="862"/>
      <c r="M1157" s="863"/>
      <c r="N1157" s="864">
        <v>0</v>
      </c>
      <c r="O1157" s="864"/>
      <c r="P1157" s="864">
        <v>0</v>
      </c>
      <c r="Q1157" s="864"/>
      <c r="R1157" s="831"/>
      <c r="S1157" s="833"/>
      <c r="T1157" s="833"/>
      <c r="U1157" s="847"/>
      <c r="V1157" s="2045">
        <f t="shared" si="13"/>
        <v>36843</v>
      </c>
      <c r="W1157" s="864"/>
      <c r="X1157" s="864"/>
      <c r="Y1157" s="866"/>
      <c r="Z1157" s="866"/>
      <c r="AA1157" s="866"/>
      <c r="AB1157" s="867"/>
      <c r="AC1157" s="831"/>
      <c r="AD1157" s="2054"/>
      <c r="AE1157" s="851"/>
      <c r="AF1157" s="834"/>
      <c r="AG1157" s="833" t="str">
        <f t="shared" ca="1" si="14"/>
        <v/>
      </c>
    </row>
    <row r="1158" spans="1:33" x14ac:dyDescent="0.25">
      <c r="A1158" s="2046" t="s">
        <v>5439</v>
      </c>
      <c r="B1158" s="834">
        <v>62655</v>
      </c>
      <c r="C1158" s="833">
        <v>36844</v>
      </c>
      <c r="D1158" s="834">
        <v>304</v>
      </c>
      <c r="E1158" s="874"/>
      <c r="F1158" s="859" t="s">
        <v>5477</v>
      </c>
      <c r="G1158" s="2044" t="s">
        <v>449</v>
      </c>
      <c r="H1158" s="832"/>
      <c r="I1158" s="861"/>
      <c r="J1158" s="861"/>
      <c r="K1158" s="861"/>
      <c r="L1158" s="862"/>
      <c r="M1158" s="863"/>
      <c r="N1158" s="864">
        <v>0</v>
      </c>
      <c r="O1158" s="864"/>
      <c r="P1158" s="864">
        <v>0</v>
      </c>
      <c r="Q1158" s="864"/>
      <c r="R1158" s="831"/>
      <c r="S1158" s="833"/>
      <c r="T1158" s="833"/>
      <c r="U1158" s="847"/>
      <c r="V1158" s="2045">
        <f t="shared" si="13"/>
        <v>36844</v>
      </c>
      <c r="W1158" s="864"/>
      <c r="X1158" s="864"/>
      <c r="Y1158" s="866"/>
      <c r="Z1158" s="866"/>
      <c r="AA1158" s="866"/>
      <c r="AB1158" s="867"/>
      <c r="AC1158" s="831"/>
      <c r="AD1158" s="833"/>
      <c r="AE1158" s="851"/>
      <c r="AF1158" s="834"/>
      <c r="AG1158" s="833" t="str">
        <f t="shared" ca="1" si="14"/>
        <v/>
      </c>
    </row>
    <row r="1159" spans="1:33" x14ac:dyDescent="0.25">
      <c r="A1159" s="2046" t="s">
        <v>5478</v>
      </c>
      <c r="B1159" s="834"/>
      <c r="C1159" s="847"/>
      <c r="D1159" s="834"/>
      <c r="E1159" s="834"/>
      <c r="F1159" s="860"/>
      <c r="G1159" s="2055"/>
      <c r="H1159" s="834"/>
      <c r="I1159" s="834"/>
      <c r="J1159" s="834"/>
      <c r="K1159" s="834"/>
      <c r="L1159" s="834"/>
      <c r="M1159" s="834"/>
      <c r="N1159" s="875">
        <f>SUM(N1137:N1158)</f>
        <v>270</v>
      </c>
      <c r="O1159" s="875">
        <f>SUM(O1137:O1158)</f>
        <v>0</v>
      </c>
      <c r="P1159" s="875">
        <f>SUM(P1137:P1158)</f>
        <v>113</v>
      </c>
      <c r="Q1159" s="875">
        <f>SUM(Q1137:Q1158)</f>
        <v>0</v>
      </c>
      <c r="R1159" s="834"/>
      <c r="S1159" s="834"/>
      <c r="T1159" s="834"/>
      <c r="U1159" s="847"/>
      <c r="V1159" s="2056" t="str">
        <f t="shared" si="13"/>
        <v/>
      </c>
      <c r="W1159" s="834"/>
      <c r="X1159" s="834"/>
      <c r="Y1159" s="834"/>
      <c r="Z1159" s="834"/>
      <c r="AA1159" s="834"/>
      <c r="AB1159" s="834"/>
      <c r="AC1159" s="834"/>
      <c r="AD1159" s="1898"/>
      <c r="AE1159" s="834"/>
      <c r="AF1159" s="834"/>
      <c r="AG1159" s="833" t="str">
        <f t="shared" ca="1" si="14"/>
        <v/>
      </c>
    </row>
    <row r="1160" spans="1:33" x14ac:dyDescent="0.25">
      <c r="A1160" s="834"/>
      <c r="B1160" s="834"/>
      <c r="C1160" s="2082"/>
      <c r="D1160" s="834"/>
      <c r="E1160" s="874"/>
      <c r="F1160" s="859"/>
      <c r="G1160" s="2044"/>
      <c r="H1160" s="832"/>
      <c r="I1160" s="861"/>
      <c r="J1160" s="861"/>
      <c r="K1160" s="861"/>
      <c r="L1160" s="862"/>
      <c r="M1160" s="863"/>
      <c r="N1160" s="864"/>
      <c r="O1160" s="864"/>
      <c r="P1160" s="864"/>
      <c r="Q1160" s="864"/>
      <c r="R1160" s="831"/>
      <c r="S1160" s="833"/>
      <c r="T1160" s="833"/>
      <c r="U1160" s="834"/>
      <c r="V1160" s="2045" t="str">
        <f t="shared" ref="V1160:V1192" si="15">IF($C1160=0,"",$C1160)</f>
        <v/>
      </c>
      <c r="W1160" s="864"/>
      <c r="X1160" s="864"/>
      <c r="Y1160" s="866"/>
      <c r="Z1160" s="866"/>
      <c r="AA1160" s="866"/>
      <c r="AB1160" s="867"/>
      <c r="AC1160" s="831"/>
      <c r="AD1160" s="833"/>
      <c r="AE1160" s="851"/>
      <c r="AF1160" s="834"/>
      <c r="AG1160" s="833" t="str">
        <f t="shared" ref="AG1160:AG1192" ca="1" si="16">IFERROR(IF(AND(NOT(ISBLANK(R1160)),S1160 &lt;&gt; "YES"), NETWORKDAYS(R1160, TODAY()),""), "")</f>
        <v/>
      </c>
    </row>
    <row r="1161" spans="1:33" x14ac:dyDescent="0.25">
      <c r="A1161" s="2083" t="s">
        <v>524</v>
      </c>
      <c r="B1161" s="834">
        <v>61634</v>
      </c>
      <c r="C1161" s="869">
        <v>36557</v>
      </c>
      <c r="D1161" s="836">
        <v>106</v>
      </c>
      <c r="E1161" s="2084" t="s">
        <v>252</v>
      </c>
      <c r="F1161" s="838" t="s">
        <v>5479</v>
      </c>
      <c r="G1161" s="2050" t="s">
        <v>5480</v>
      </c>
      <c r="H1161" s="840">
        <v>44978</v>
      </c>
      <c r="I1161" s="841">
        <v>44978</v>
      </c>
      <c r="J1161" s="841">
        <v>44978</v>
      </c>
      <c r="K1161" s="841">
        <v>44987</v>
      </c>
      <c r="L1161" s="842">
        <v>44988</v>
      </c>
      <c r="M1161" s="843">
        <v>45012</v>
      </c>
      <c r="N1161" s="844">
        <v>39</v>
      </c>
      <c r="O1161" s="844">
        <v>0</v>
      </c>
      <c r="P1161" s="844">
        <v>8</v>
      </c>
      <c r="Q1161" s="844">
        <v>0</v>
      </c>
      <c r="R1161" s="845">
        <v>45065</v>
      </c>
      <c r="S1161" s="833" t="s">
        <v>95</v>
      </c>
      <c r="T1161" s="846" t="s">
        <v>95</v>
      </c>
      <c r="U1161" s="836" t="s">
        <v>509</v>
      </c>
      <c r="V1161" s="2051">
        <f t="shared" si="15"/>
        <v>36557</v>
      </c>
      <c r="W1161" s="844">
        <v>56</v>
      </c>
      <c r="X1161" s="844">
        <v>0</v>
      </c>
      <c r="Y1161" s="849"/>
      <c r="Z1161" s="849"/>
      <c r="AA1161" s="849">
        <v>45145</v>
      </c>
      <c r="AB1161" s="850">
        <v>45156</v>
      </c>
      <c r="AC1161" s="831">
        <v>45174</v>
      </c>
      <c r="AD1161" s="833" t="s">
        <v>2014</v>
      </c>
      <c r="AE1161" s="851"/>
      <c r="AF1161" s="869" t="s">
        <v>5253</v>
      </c>
      <c r="AG1161" s="833" t="str">
        <f t="shared" ca="1" si="16"/>
        <v/>
      </c>
    </row>
    <row r="1162" spans="1:33" x14ac:dyDescent="0.25">
      <c r="A1162" s="2083" t="s">
        <v>524</v>
      </c>
      <c r="B1162" s="834">
        <v>61634</v>
      </c>
      <c r="C1162" s="869">
        <v>36558</v>
      </c>
      <c r="D1162" s="834">
        <v>110</v>
      </c>
      <c r="E1162" s="2085" t="s">
        <v>252</v>
      </c>
      <c r="F1162" s="859" t="s">
        <v>5481</v>
      </c>
      <c r="G1162" s="2044" t="s">
        <v>5482</v>
      </c>
      <c r="H1162" s="832">
        <v>45002</v>
      </c>
      <c r="I1162" s="861">
        <v>45002</v>
      </c>
      <c r="J1162" s="861">
        <v>45027</v>
      </c>
      <c r="K1162" s="861">
        <v>45033</v>
      </c>
      <c r="L1162" s="862">
        <v>45035</v>
      </c>
      <c r="M1162" s="863">
        <v>45036</v>
      </c>
      <c r="N1162" s="864">
        <v>115</v>
      </c>
      <c r="O1162" s="864">
        <v>0</v>
      </c>
      <c r="P1162" s="864">
        <v>10</v>
      </c>
      <c r="Q1162" s="864">
        <v>0</v>
      </c>
      <c r="R1162" s="831">
        <v>45072</v>
      </c>
      <c r="S1162" s="833" t="s">
        <v>95</v>
      </c>
      <c r="T1162" s="833" t="s">
        <v>95</v>
      </c>
      <c r="U1162" s="834" t="s">
        <v>509</v>
      </c>
      <c r="V1162" s="2043">
        <f t="shared" si="15"/>
        <v>36558</v>
      </c>
      <c r="W1162" s="864">
        <v>99</v>
      </c>
      <c r="X1162" s="864">
        <v>0</v>
      </c>
      <c r="Y1162" s="866"/>
      <c r="Z1162" s="866"/>
      <c r="AA1162" s="866">
        <v>45145</v>
      </c>
      <c r="AB1162" s="867">
        <v>45156</v>
      </c>
      <c r="AC1162" s="831">
        <v>45174</v>
      </c>
      <c r="AD1162" s="833" t="s">
        <v>2014</v>
      </c>
      <c r="AE1162" s="851"/>
      <c r="AF1162" s="869" t="s">
        <v>5253</v>
      </c>
      <c r="AG1162" s="833" t="str">
        <f t="shared" ca="1" si="16"/>
        <v/>
      </c>
    </row>
    <row r="1163" spans="1:33" x14ac:dyDescent="0.25">
      <c r="A1163" s="2083" t="s">
        <v>524</v>
      </c>
      <c r="B1163" s="834">
        <v>61634</v>
      </c>
      <c r="C1163" s="2048">
        <v>36559</v>
      </c>
      <c r="D1163" s="836">
        <v>111</v>
      </c>
      <c r="E1163" s="2084" t="s">
        <v>252</v>
      </c>
      <c r="F1163" s="838" t="s">
        <v>5483</v>
      </c>
      <c r="G1163" s="2050" t="s">
        <v>5484</v>
      </c>
      <c r="H1163" s="840">
        <v>44995</v>
      </c>
      <c r="I1163" s="841">
        <v>44995</v>
      </c>
      <c r="J1163" s="841">
        <v>44999</v>
      </c>
      <c r="K1163" s="841">
        <v>45000</v>
      </c>
      <c r="L1163" s="842">
        <v>45001</v>
      </c>
      <c r="M1163" s="843">
        <v>45019</v>
      </c>
      <c r="N1163" s="844">
        <v>136</v>
      </c>
      <c r="O1163" s="844">
        <v>0</v>
      </c>
      <c r="P1163" s="844">
        <v>311</v>
      </c>
      <c r="Q1163" s="844">
        <v>0</v>
      </c>
      <c r="R1163" s="845">
        <v>45086</v>
      </c>
      <c r="S1163" s="846" t="s">
        <v>95</v>
      </c>
      <c r="T1163" s="846" t="s">
        <v>95</v>
      </c>
      <c r="U1163" s="847" t="s">
        <v>509</v>
      </c>
      <c r="V1163" s="2051">
        <f t="shared" si="15"/>
        <v>36559</v>
      </c>
      <c r="W1163" s="844">
        <v>250</v>
      </c>
      <c r="X1163" s="844">
        <v>0</v>
      </c>
      <c r="Y1163" s="849"/>
      <c r="Z1163" s="849"/>
      <c r="AA1163" s="849">
        <v>45145</v>
      </c>
      <c r="AB1163" s="850">
        <v>45156</v>
      </c>
      <c r="AC1163" s="845">
        <v>45174</v>
      </c>
      <c r="AD1163" s="846" t="s">
        <v>2014</v>
      </c>
      <c r="AE1163" s="851"/>
      <c r="AF1163" s="869" t="s">
        <v>5253</v>
      </c>
      <c r="AG1163" s="833" t="str">
        <f t="shared" ca="1" si="16"/>
        <v/>
      </c>
    </row>
    <row r="1164" spans="1:33" x14ac:dyDescent="0.25">
      <c r="A1164" s="2083" t="s">
        <v>524</v>
      </c>
      <c r="B1164" s="834">
        <v>61634</v>
      </c>
      <c r="C1164" s="2048">
        <v>36560</v>
      </c>
      <c r="D1164" s="836">
        <v>112</v>
      </c>
      <c r="E1164" s="2084" t="s">
        <v>252</v>
      </c>
      <c r="F1164" s="838" t="s">
        <v>5485</v>
      </c>
      <c r="G1164" s="2050" t="s">
        <v>5486</v>
      </c>
      <c r="H1164" s="840">
        <v>45002</v>
      </c>
      <c r="I1164" s="841">
        <v>45002</v>
      </c>
      <c r="J1164" s="841">
        <v>45027</v>
      </c>
      <c r="K1164" s="841">
        <v>45033</v>
      </c>
      <c r="L1164" s="842">
        <v>45034</v>
      </c>
      <c r="M1164" s="843">
        <v>45036</v>
      </c>
      <c r="N1164" s="844">
        <v>107</v>
      </c>
      <c r="O1164" s="844">
        <v>0</v>
      </c>
      <c r="P1164" s="844">
        <v>1</v>
      </c>
      <c r="Q1164" s="844">
        <v>0</v>
      </c>
      <c r="R1164" s="845">
        <v>45075</v>
      </c>
      <c r="S1164" s="846" t="s">
        <v>95</v>
      </c>
      <c r="T1164" s="846" t="s">
        <v>95</v>
      </c>
      <c r="U1164" s="847" t="s">
        <v>509</v>
      </c>
      <c r="V1164" s="2051">
        <f t="shared" si="15"/>
        <v>36560</v>
      </c>
      <c r="W1164" s="844">
        <v>95</v>
      </c>
      <c r="X1164" s="844">
        <v>0</v>
      </c>
      <c r="Y1164" s="849"/>
      <c r="Z1164" s="849"/>
      <c r="AA1164" s="849">
        <v>45145</v>
      </c>
      <c r="AB1164" s="850">
        <v>45156</v>
      </c>
      <c r="AC1164" s="845">
        <v>45174</v>
      </c>
      <c r="AD1164" s="846" t="s">
        <v>2014</v>
      </c>
      <c r="AE1164" s="851"/>
      <c r="AF1164" s="869" t="s">
        <v>5253</v>
      </c>
      <c r="AG1164" s="833" t="str">
        <f t="shared" ca="1" si="16"/>
        <v/>
      </c>
    </row>
    <row r="1165" spans="1:33" x14ac:dyDescent="0.25">
      <c r="A1165" s="2083" t="s">
        <v>524</v>
      </c>
      <c r="B1165" s="834">
        <v>61634</v>
      </c>
      <c r="C1165" s="2048">
        <v>36561</v>
      </c>
      <c r="D1165" s="836">
        <v>113</v>
      </c>
      <c r="E1165" s="2084" t="s">
        <v>252</v>
      </c>
      <c r="F1165" s="838" t="s">
        <v>5487</v>
      </c>
      <c r="G1165" s="2050" t="s">
        <v>5488</v>
      </c>
      <c r="H1165" s="840">
        <v>44995</v>
      </c>
      <c r="I1165" s="841">
        <v>44995</v>
      </c>
      <c r="J1165" s="841">
        <v>44999</v>
      </c>
      <c r="K1165" s="841">
        <v>45000</v>
      </c>
      <c r="L1165" s="842">
        <v>45002</v>
      </c>
      <c r="M1165" s="843">
        <v>45019</v>
      </c>
      <c r="N1165" s="844">
        <v>108</v>
      </c>
      <c r="O1165" s="844">
        <v>0</v>
      </c>
      <c r="P1165" s="844">
        <v>310</v>
      </c>
      <c r="Q1165" s="844">
        <v>0</v>
      </c>
      <c r="R1165" s="845">
        <v>45086</v>
      </c>
      <c r="S1165" s="846" t="s">
        <v>95</v>
      </c>
      <c r="T1165" s="846" t="s">
        <v>95</v>
      </c>
      <c r="U1165" s="847" t="s">
        <v>509</v>
      </c>
      <c r="V1165" s="2051">
        <f t="shared" si="15"/>
        <v>36561</v>
      </c>
      <c r="W1165" s="844">
        <v>244</v>
      </c>
      <c r="X1165" s="844">
        <v>0</v>
      </c>
      <c r="Y1165" s="849"/>
      <c r="Z1165" s="849"/>
      <c r="AA1165" s="849">
        <v>45145</v>
      </c>
      <c r="AB1165" s="850">
        <v>45156</v>
      </c>
      <c r="AC1165" s="845">
        <v>45174</v>
      </c>
      <c r="AD1165" s="846" t="s">
        <v>2014</v>
      </c>
      <c r="AE1165" s="851"/>
      <c r="AF1165" s="869" t="s">
        <v>5253</v>
      </c>
      <c r="AG1165" s="833" t="str">
        <f t="shared" ca="1" si="16"/>
        <v/>
      </c>
    </row>
    <row r="1166" spans="1:33" x14ac:dyDescent="0.25">
      <c r="A1166" s="2083" t="s">
        <v>524</v>
      </c>
      <c r="B1166" s="834">
        <v>61634</v>
      </c>
      <c r="C1166" s="2048">
        <v>36578</v>
      </c>
      <c r="D1166" s="836">
        <v>206</v>
      </c>
      <c r="E1166" s="2086" t="s">
        <v>257</v>
      </c>
      <c r="F1166" s="838" t="s">
        <v>5489</v>
      </c>
      <c r="G1166" s="2050" t="s">
        <v>5490</v>
      </c>
      <c r="H1166" s="840">
        <v>44978</v>
      </c>
      <c r="I1166" s="841">
        <v>44978</v>
      </c>
      <c r="J1166" s="841">
        <v>44978</v>
      </c>
      <c r="K1166" s="841">
        <v>44987</v>
      </c>
      <c r="L1166" s="842">
        <v>44988</v>
      </c>
      <c r="M1166" s="843">
        <v>45012</v>
      </c>
      <c r="N1166" s="844">
        <v>39</v>
      </c>
      <c r="O1166" s="844">
        <v>0</v>
      </c>
      <c r="P1166" s="844">
        <v>8</v>
      </c>
      <c r="Q1166" s="844">
        <v>0</v>
      </c>
      <c r="R1166" s="845">
        <v>45065</v>
      </c>
      <c r="S1166" s="846" t="s">
        <v>95</v>
      </c>
      <c r="T1166" s="846" t="s">
        <v>95</v>
      </c>
      <c r="U1166" s="847" t="s">
        <v>509</v>
      </c>
      <c r="V1166" s="2051">
        <f t="shared" si="15"/>
        <v>36578</v>
      </c>
      <c r="W1166" s="844">
        <v>56</v>
      </c>
      <c r="X1166" s="844">
        <v>0</v>
      </c>
      <c r="Y1166" s="849"/>
      <c r="Z1166" s="849"/>
      <c r="AA1166" s="849">
        <v>45145</v>
      </c>
      <c r="AB1166" s="850">
        <v>45156</v>
      </c>
      <c r="AC1166" s="845">
        <v>45181</v>
      </c>
      <c r="AD1166" s="846" t="s">
        <v>2014</v>
      </c>
      <c r="AE1166" s="851"/>
      <c r="AF1166" s="869" t="s">
        <v>5253</v>
      </c>
      <c r="AG1166" s="833" t="str">
        <f t="shared" ca="1" si="16"/>
        <v/>
      </c>
    </row>
    <row r="1167" spans="1:33" x14ac:dyDescent="0.25">
      <c r="A1167" s="2083" t="s">
        <v>524</v>
      </c>
      <c r="B1167" s="834">
        <v>61634</v>
      </c>
      <c r="C1167" s="2048">
        <v>36579</v>
      </c>
      <c r="D1167" s="836">
        <v>210</v>
      </c>
      <c r="E1167" s="2086" t="s">
        <v>257</v>
      </c>
      <c r="F1167" s="838" t="s">
        <v>5491</v>
      </c>
      <c r="G1167" s="2050" t="s">
        <v>5492</v>
      </c>
      <c r="H1167" s="840">
        <v>45002</v>
      </c>
      <c r="I1167" s="841">
        <v>45002</v>
      </c>
      <c r="J1167" s="841">
        <v>45027</v>
      </c>
      <c r="K1167" s="841">
        <v>45033</v>
      </c>
      <c r="L1167" s="842">
        <v>45035</v>
      </c>
      <c r="M1167" s="843">
        <v>45036</v>
      </c>
      <c r="N1167" s="844">
        <v>107</v>
      </c>
      <c r="O1167" s="844">
        <v>0</v>
      </c>
      <c r="P1167" s="844">
        <v>10</v>
      </c>
      <c r="Q1167" s="844">
        <v>0</v>
      </c>
      <c r="R1167" s="845">
        <v>45086</v>
      </c>
      <c r="S1167" s="846" t="s">
        <v>95</v>
      </c>
      <c r="T1167" s="846" t="s">
        <v>95</v>
      </c>
      <c r="U1167" s="847" t="s">
        <v>509</v>
      </c>
      <c r="V1167" s="2051">
        <f t="shared" si="15"/>
        <v>36579</v>
      </c>
      <c r="W1167" s="844">
        <v>99</v>
      </c>
      <c r="X1167" s="844">
        <v>0</v>
      </c>
      <c r="Y1167" s="849"/>
      <c r="Z1167" s="849"/>
      <c r="AA1167" s="849">
        <v>45145</v>
      </c>
      <c r="AB1167" s="850">
        <v>45156</v>
      </c>
      <c r="AC1167" s="845">
        <v>45181</v>
      </c>
      <c r="AD1167" s="846" t="s">
        <v>2014</v>
      </c>
      <c r="AE1167" s="851"/>
      <c r="AF1167" s="869" t="s">
        <v>5253</v>
      </c>
      <c r="AG1167" s="833" t="str">
        <f t="shared" ca="1" si="16"/>
        <v/>
      </c>
    </row>
    <row r="1168" spans="1:33" x14ac:dyDescent="0.25">
      <c r="A1168" s="2083" t="s">
        <v>524</v>
      </c>
      <c r="B1168" s="834">
        <v>61634</v>
      </c>
      <c r="C1168" s="2048">
        <v>36580</v>
      </c>
      <c r="D1168" s="836">
        <v>211</v>
      </c>
      <c r="E1168" s="2086" t="s">
        <v>257</v>
      </c>
      <c r="F1168" s="838" t="s">
        <v>5493</v>
      </c>
      <c r="G1168" s="2050" t="s">
        <v>5494</v>
      </c>
      <c r="H1168" s="840">
        <v>44995</v>
      </c>
      <c r="I1168" s="841">
        <v>44995</v>
      </c>
      <c r="J1168" s="841">
        <v>44999</v>
      </c>
      <c r="K1168" s="841">
        <v>45000</v>
      </c>
      <c r="L1168" s="842">
        <v>45002</v>
      </c>
      <c r="M1168" s="843">
        <v>45019</v>
      </c>
      <c r="N1168" s="844">
        <v>144</v>
      </c>
      <c r="O1168" s="844">
        <v>0</v>
      </c>
      <c r="P1168" s="844">
        <v>311</v>
      </c>
      <c r="Q1168" s="844">
        <v>0</v>
      </c>
      <c r="R1168" s="845">
        <v>45093</v>
      </c>
      <c r="S1168" s="846" t="s">
        <v>95</v>
      </c>
      <c r="T1168" s="846" t="s">
        <v>95</v>
      </c>
      <c r="U1168" s="834" t="s">
        <v>509</v>
      </c>
      <c r="V1168" s="2051">
        <f t="shared" si="15"/>
        <v>36580</v>
      </c>
      <c r="W1168" s="844">
        <v>250</v>
      </c>
      <c r="X1168" s="844">
        <v>0</v>
      </c>
      <c r="Y1168" s="849"/>
      <c r="Z1168" s="849"/>
      <c r="AA1168" s="849">
        <v>45145</v>
      </c>
      <c r="AB1168" s="850">
        <v>45156</v>
      </c>
      <c r="AC1168" s="845">
        <v>45181</v>
      </c>
      <c r="AD1168" s="833" t="s">
        <v>2014</v>
      </c>
      <c r="AE1168" s="851"/>
      <c r="AF1168" s="869" t="s">
        <v>5253</v>
      </c>
      <c r="AG1168" s="833" t="str">
        <f t="shared" ca="1" si="16"/>
        <v/>
      </c>
    </row>
    <row r="1169" spans="1:33" x14ac:dyDescent="0.25">
      <c r="A1169" s="2083" t="s">
        <v>524</v>
      </c>
      <c r="B1169" s="834">
        <v>61634</v>
      </c>
      <c r="C1169" s="2048">
        <v>36581</v>
      </c>
      <c r="D1169" s="836">
        <v>212</v>
      </c>
      <c r="E1169" s="2086" t="s">
        <v>257</v>
      </c>
      <c r="F1169" s="838" t="s">
        <v>5495</v>
      </c>
      <c r="G1169" s="2050" t="s">
        <v>5496</v>
      </c>
      <c r="H1169" s="840">
        <v>45002</v>
      </c>
      <c r="I1169" s="841">
        <v>45002</v>
      </c>
      <c r="J1169" s="841">
        <v>45027</v>
      </c>
      <c r="K1169" s="841">
        <v>45033</v>
      </c>
      <c r="L1169" s="842">
        <v>45034</v>
      </c>
      <c r="M1169" s="843">
        <v>45019</v>
      </c>
      <c r="N1169" s="844">
        <v>107</v>
      </c>
      <c r="O1169" s="844">
        <v>0</v>
      </c>
      <c r="P1169" s="844">
        <v>1</v>
      </c>
      <c r="Q1169" s="844">
        <v>0</v>
      </c>
      <c r="R1169" s="845">
        <v>45093</v>
      </c>
      <c r="S1169" s="846" t="s">
        <v>95</v>
      </c>
      <c r="T1169" s="846" t="s">
        <v>95</v>
      </c>
      <c r="U1169" s="847" t="s">
        <v>509</v>
      </c>
      <c r="V1169" s="2051">
        <f t="shared" si="15"/>
        <v>36581</v>
      </c>
      <c r="W1169" s="844">
        <v>95</v>
      </c>
      <c r="X1169" s="844">
        <v>0</v>
      </c>
      <c r="Y1169" s="849"/>
      <c r="Z1169" s="849"/>
      <c r="AA1169" s="849">
        <v>45145</v>
      </c>
      <c r="AB1169" s="850">
        <v>45156</v>
      </c>
      <c r="AC1169" s="845">
        <v>45181</v>
      </c>
      <c r="AD1169" s="846" t="s">
        <v>2014</v>
      </c>
      <c r="AE1169" s="851"/>
      <c r="AF1169" s="869" t="s">
        <v>5253</v>
      </c>
      <c r="AG1169" s="833" t="str">
        <f t="shared" ca="1" si="16"/>
        <v/>
      </c>
    </row>
    <row r="1170" spans="1:33" x14ac:dyDescent="0.25">
      <c r="A1170" s="2083" t="s">
        <v>524</v>
      </c>
      <c r="B1170" s="834">
        <v>61634</v>
      </c>
      <c r="C1170" s="2048">
        <v>36582</v>
      </c>
      <c r="D1170" s="836">
        <v>213</v>
      </c>
      <c r="E1170" s="2086" t="s">
        <v>257</v>
      </c>
      <c r="F1170" s="838" t="s">
        <v>5497</v>
      </c>
      <c r="G1170" s="2050" t="s">
        <v>5498</v>
      </c>
      <c r="H1170" s="840">
        <v>44995</v>
      </c>
      <c r="I1170" s="841">
        <v>44995</v>
      </c>
      <c r="J1170" s="841">
        <v>44999</v>
      </c>
      <c r="K1170" s="841">
        <v>45000</v>
      </c>
      <c r="L1170" s="842">
        <v>45002</v>
      </c>
      <c r="M1170" s="843">
        <v>45019</v>
      </c>
      <c r="N1170" s="844">
        <v>108</v>
      </c>
      <c r="O1170" s="844">
        <v>0</v>
      </c>
      <c r="P1170" s="844">
        <v>310</v>
      </c>
      <c r="Q1170" s="844">
        <v>0</v>
      </c>
      <c r="R1170" s="845">
        <v>45093</v>
      </c>
      <c r="S1170" s="846" t="s">
        <v>95</v>
      </c>
      <c r="T1170" s="846" t="s">
        <v>95</v>
      </c>
      <c r="U1170" s="847" t="s">
        <v>509</v>
      </c>
      <c r="V1170" s="2051">
        <f t="shared" si="15"/>
        <v>36582</v>
      </c>
      <c r="W1170" s="844">
        <v>244</v>
      </c>
      <c r="X1170" s="844">
        <v>0</v>
      </c>
      <c r="Y1170" s="849"/>
      <c r="Z1170" s="849"/>
      <c r="AA1170" s="849">
        <v>45145</v>
      </c>
      <c r="AB1170" s="850">
        <v>45156</v>
      </c>
      <c r="AC1170" s="845">
        <v>45181</v>
      </c>
      <c r="AD1170" s="833" t="s">
        <v>2014</v>
      </c>
      <c r="AE1170" s="851"/>
      <c r="AF1170" s="869" t="s">
        <v>5253</v>
      </c>
      <c r="AG1170" s="833" t="str">
        <f t="shared" ca="1" si="16"/>
        <v/>
      </c>
    </row>
    <row r="1171" spans="1:33" x14ac:dyDescent="0.25">
      <c r="A1171" s="2083" t="s">
        <v>524</v>
      </c>
      <c r="B1171" s="834">
        <v>61634</v>
      </c>
      <c r="C1171" s="2048">
        <v>36552</v>
      </c>
      <c r="D1171" s="836">
        <v>101</v>
      </c>
      <c r="E1171" s="2087" t="s">
        <v>3235</v>
      </c>
      <c r="F1171" s="838" t="s">
        <v>5499</v>
      </c>
      <c r="G1171" s="2050" t="s">
        <v>5500</v>
      </c>
      <c r="H1171" s="840">
        <v>44978</v>
      </c>
      <c r="I1171" s="841">
        <v>44978</v>
      </c>
      <c r="J1171" s="841">
        <v>44978</v>
      </c>
      <c r="K1171" s="841">
        <v>44987</v>
      </c>
      <c r="L1171" s="842">
        <v>44988</v>
      </c>
      <c r="M1171" s="843">
        <v>45012</v>
      </c>
      <c r="N1171" s="844">
        <v>59</v>
      </c>
      <c r="O1171" s="844">
        <v>0</v>
      </c>
      <c r="P1171" s="844">
        <v>10</v>
      </c>
      <c r="Q1171" s="844">
        <v>0</v>
      </c>
      <c r="R1171" s="845">
        <v>45065</v>
      </c>
      <c r="S1171" s="846" t="s">
        <v>95</v>
      </c>
      <c r="T1171" s="846" t="s">
        <v>95</v>
      </c>
      <c r="U1171" s="847" t="s">
        <v>509</v>
      </c>
      <c r="V1171" s="2051">
        <f t="shared" si="15"/>
        <v>36552</v>
      </c>
      <c r="W1171" s="844">
        <v>90</v>
      </c>
      <c r="X1171" s="844">
        <v>10</v>
      </c>
      <c r="Y1171" s="849"/>
      <c r="Z1171" s="849"/>
      <c r="AA1171" s="849">
        <v>45159</v>
      </c>
      <c r="AB1171" s="850">
        <v>45163</v>
      </c>
      <c r="AC1171" s="845">
        <v>45187</v>
      </c>
      <c r="AD1171" s="833" t="s">
        <v>2014</v>
      </c>
      <c r="AE1171" s="851"/>
      <c r="AF1171" s="869" t="s">
        <v>5253</v>
      </c>
      <c r="AG1171" s="833" t="str">
        <f t="shared" ca="1" si="16"/>
        <v/>
      </c>
    </row>
    <row r="1172" spans="1:33" x14ac:dyDescent="0.25">
      <c r="A1172" s="2083" t="s">
        <v>524</v>
      </c>
      <c r="B1172" s="834">
        <v>61634</v>
      </c>
      <c r="C1172" s="2048">
        <v>36553</v>
      </c>
      <c r="D1172" s="836">
        <v>102</v>
      </c>
      <c r="E1172" s="2087" t="s">
        <v>3235</v>
      </c>
      <c r="F1172" s="838" t="s">
        <v>5501</v>
      </c>
      <c r="G1172" s="2050" t="s">
        <v>5502</v>
      </c>
      <c r="H1172" s="841">
        <v>45002</v>
      </c>
      <c r="I1172" s="841">
        <v>45002</v>
      </c>
      <c r="J1172" s="841">
        <v>45022</v>
      </c>
      <c r="K1172" s="841">
        <v>45028</v>
      </c>
      <c r="L1172" s="842">
        <v>45029</v>
      </c>
      <c r="M1172" s="843">
        <v>45042</v>
      </c>
      <c r="N1172" s="844">
        <v>28</v>
      </c>
      <c r="O1172" s="844">
        <v>0</v>
      </c>
      <c r="P1172" s="844">
        <v>3</v>
      </c>
      <c r="Q1172" s="844">
        <v>0</v>
      </c>
      <c r="R1172" s="845">
        <v>45100</v>
      </c>
      <c r="S1172" s="846" t="s">
        <v>95</v>
      </c>
      <c r="T1172" s="846" t="s">
        <v>95</v>
      </c>
      <c r="U1172" s="847" t="s">
        <v>509</v>
      </c>
      <c r="V1172" s="2051">
        <f t="shared" si="15"/>
        <v>36553</v>
      </c>
      <c r="W1172" s="844">
        <v>36</v>
      </c>
      <c r="X1172" s="844">
        <v>10</v>
      </c>
      <c r="Y1172" s="849"/>
      <c r="Z1172" s="849"/>
      <c r="AA1172" s="849">
        <v>45159</v>
      </c>
      <c r="AB1172" s="850">
        <v>45163</v>
      </c>
      <c r="AC1172" s="845">
        <v>45187</v>
      </c>
      <c r="AD1172" s="833" t="s">
        <v>2014</v>
      </c>
      <c r="AE1172" s="851"/>
      <c r="AF1172" s="869" t="s">
        <v>5253</v>
      </c>
      <c r="AG1172" s="833" t="str">
        <f t="shared" ca="1" si="16"/>
        <v/>
      </c>
    </row>
    <row r="1173" spans="1:33" x14ac:dyDescent="0.25">
      <c r="A1173" s="2083" t="s">
        <v>524</v>
      </c>
      <c r="B1173" s="834">
        <v>61634</v>
      </c>
      <c r="C1173" s="2048">
        <v>36554</v>
      </c>
      <c r="D1173" s="836">
        <v>103</v>
      </c>
      <c r="E1173" s="2087" t="s">
        <v>3235</v>
      </c>
      <c r="F1173" s="838" t="s">
        <v>5503</v>
      </c>
      <c r="G1173" s="2050" t="s">
        <v>5504</v>
      </c>
      <c r="H1173" s="841">
        <v>45002</v>
      </c>
      <c r="I1173" s="841">
        <v>45002</v>
      </c>
      <c r="J1173" s="841">
        <v>45022</v>
      </c>
      <c r="K1173" s="841">
        <v>45028</v>
      </c>
      <c r="L1173" s="842">
        <v>45030</v>
      </c>
      <c r="M1173" s="843">
        <v>45042</v>
      </c>
      <c r="N1173" s="844">
        <v>111</v>
      </c>
      <c r="O1173" s="844">
        <v>0</v>
      </c>
      <c r="P1173" s="844">
        <v>16</v>
      </c>
      <c r="Q1173" s="844">
        <v>0</v>
      </c>
      <c r="R1173" s="845">
        <v>45122</v>
      </c>
      <c r="S1173" s="846" t="s">
        <v>95</v>
      </c>
      <c r="T1173" s="846" t="s">
        <v>95</v>
      </c>
      <c r="U1173" s="847" t="s">
        <v>509</v>
      </c>
      <c r="V1173" s="2051">
        <f t="shared" si="15"/>
        <v>36554</v>
      </c>
      <c r="W1173" s="844">
        <v>26</v>
      </c>
      <c r="X1173" s="844">
        <v>10</v>
      </c>
      <c r="Y1173" s="849"/>
      <c r="Z1173" s="849"/>
      <c r="AA1173" s="849">
        <v>45159</v>
      </c>
      <c r="AB1173" s="850">
        <v>45163</v>
      </c>
      <c r="AC1173" s="845">
        <v>45187</v>
      </c>
      <c r="AD1173" s="833" t="s">
        <v>2014</v>
      </c>
      <c r="AE1173" s="851"/>
      <c r="AF1173" s="869" t="s">
        <v>5253</v>
      </c>
      <c r="AG1173" s="833" t="str">
        <f t="shared" ca="1" si="16"/>
        <v/>
      </c>
    </row>
    <row r="1174" spans="1:33" x14ac:dyDescent="0.25">
      <c r="A1174" s="2083" t="s">
        <v>524</v>
      </c>
      <c r="B1174" s="834">
        <v>61634</v>
      </c>
      <c r="C1174" s="2048">
        <v>36555</v>
      </c>
      <c r="D1174" s="836">
        <v>104</v>
      </c>
      <c r="E1174" s="2087" t="s">
        <v>3235</v>
      </c>
      <c r="F1174" s="838" t="s">
        <v>5505</v>
      </c>
      <c r="G1174" s="2050" t="s">
        <v>5506</v>
      </c>
      <c r="H1174" s="841">
        <v>45002</v>
      </c>
      <c r="I1174" s="841">
        <v>45002</v>
      </c>
      <c r="J1174" s="841">
        <v>45022</v>
      </c>
      <c r="K1174" s="841">
        <v>45028</v>
      </c>
      <c r="L1174" s="842">
        <v>45030</v>
      </c>
      <c r="M1174" s="843">
        <v>45042</v>
      </c>
      <c r="N1174" s="844">
        <v>40</v>
      </c>
      <c r="O1174" s="844">
        <v>0</v>
      </c>
      <c r="P1174" s="844">
        <v>29</v>
      </c>
      <c r="Q1174" s="844">
        <v>0</v>
      </c>
      <c r="R1174" s="845">
        <v>45105</v>
      </c>
      <c r="S1174" s="846" t="s">
        <v>95</v>
      </c>
      <c r="T1174" s="846" t="s">
        <v>95</v>
      </c>
      <c r="U1174" s="847" t="s">
        <v>509</v>
      </c>
      <c r="V1174" s="2051">
        <f t="shared" si="15"/>
        <v>36555</v>
      </c>
      <c r="W1174" s="844">
        <v>45</v>
      </c>
      <c r="X1174" s="844">
        <v>10</v>
      </c>
      <c r="Y1174" s="849"/>
      <c r="Z1174" s="849"/>
      <c r="AA1174" s="849">
        <v>45159</v>
      </c>
      <c r="AB1174" s="850">
        <v>45163</v>
      </c>
      <c r="AC1174" s="845">
        <v>45187</v>
      </c>
      <c r="AD1174" s="833" t="s">
        <v>2014</v>
      </c>
      <c r="AE1174" s="851"/>
      <c r="AF1174" s="869" t="s">
        <v>5253</v>
      </c>
      <c r="AG1174" s="833" t="str">
        <f t="shared" ca="1" si="16"/>
        <v/>
      </c>
    </row>
    <row r="1175" spans="1:33" x14ac:dyDescent="0.25">
      <c r="A1175" s="2083" t="s">
        <v>524</v>
      </c>
      <c r="B1175" s="834">
        <v>61634</v>
      </c>
      <c r="C1175" s="2048">
        <v>36556</v>
      </c>
      <c r="D1175" s="836">
        <v>105</v>
      </c>
      <c r="E1175" s="2087" t="s">
        <v>3235</v>
      </c>
      <c r="F1175" s="838" t="s">
        <v>5507</v>
      </c>
      <c r="G1175" s="2050" t="s">
        <v>5508</v>
      </c>
      <c r="H1175" s="840">
        <v>45026</v>
      </c>
      <c r="I1175" s="841">
        <v>44995</v>
      </c>
      <c r="J1175" s="841">
        <v>45061</v>
      </c>
      <c r="K1175" s="841">
        <v>45066</v>
      </c>
      <c r="L1175" s="842">
        <v>45072</v>
      </c>
      <c r="M1175" s="843">
        <v>45071</v>
      </c>
      <c r="N1175" s="844">
        <v>71</v>
      </c>
      <c r="O1175" s="844">
        <v>0</v>
      </c>
      <c r="P1175" s="844">
        <v>97</v>
      </c>
      <c r="Q1175" s="844">
        <v>0</v>
      </c>
      <c r="R1175" s="845">
        <v>45115</v>
      </c>
      <c r="S1175" s="846" t="s">
        <v>95</v>
      </c>
      <c r="T1175" s="846" t="s">
        <v>95</v>
      </c>
      <c r="U1175" s="847" t="s">
        <v>509</v>
      </c>
      <c r="V1175" s="2051">
        <f t="shared" si="15"/>
        <v>36556</v>
      </c>
      <c r="W1175" s="844">
        <v>117</v>
      </c>
      <c r="X1175" s="844">
        <v>10</v>
      </c>
      <c r="Y1175" s="849"/>
      <c r="Z1175" s="849"/>
      <c r="AA1175" s="849">
        <v>45159</v>
      </c>
      <c r="AB1175" s="850">
        <v>45163</v>
      </c>
      <c r="AC1175" s="845">
        <v>45187</v>
      </c>
      <c r="AD1175" s="846" t="s">
        <v>2014</v>
      </c>
      <c r="AE1175" s="851"/>
      <c r="AF1175" s="869" t="s">
        <v>5253</v>
      </c>
      <c r="AG1175" s="833" t="str">
        <f t="shared" ca="1" si="16"/>
        <v/>
      </c>
    </row>
    <row r="1176" spans="1:33" x14ac:dyDescent="0.25">
      <c r="A1176" s="2083" t="s">
        <v>524</v>
      </c>
      <c r="B1176" s="834">
        <v>61634</v>
      </c>
      <c r="C1176" s="2048">
        <v>36573</v>
      </c>
      <c r="D1176" s="836">
        <v>201</v>
      </c>
      <c r="E1176" s="2087" t="s">
        <v>3132</v>
      </c>
      <c r="F1176" s="838" t="s">
        <v>5509</v>
      </c>
      <c r="G1176" s="2050" t="s">
        <v>5510</v>
      </c>
      <c r="H1176" s="840">
        <v>44978</v>
      </c>
      <c r="I1176" s="841">
        <v>44978</v>
      </c>
      <c r="J1176" s="841">
        <v>44978</v>
      </c>
      <c r="K1176" s="841">
        <v>44987</v>
      </c>
      <c r="L1176" s="842">
        <v>44988</v>
      </c>
      <c r="M1176" s="843">
        <v>45012</v>
      </c>
      <c r="N1176" s="844">
        <v>59</v>
      </c>
      <c r="O1176" s="844">
        <v>0</v>
      </c>
      <c r="P1176" s="844">
        <v>11</v>
      </c>
      <c r="Q1176" s="844">
        <v>0</v>
      </c>
      <c r="R1176" s="845">
        <v>45065</v>
      </c>
      <c r="S1176" s="846" t="s">
        <v>95</v>
      </c>
      <c r="T1176" s="846" t="s">
        <v>95</v>
      </c>
      <c r="U1176" s="847" t="s">
        <v>509</v>
      </c>
      <c r="V1176" s="2051">
        <f t="shared" si="15"/>
        <v>36573</v>
      </c>
      <c r="W1176" s="844">
        <v>73</v>
      </c>
      <c r="X1176" s="844">
        <v>10</v>
      </c>
      <c r="Y1176" s="849"/>
      <c r="Z1176" s="849"/>
      <c r="AA1176" s="849">
        <v>45159</v>
      </c>
      <c r="AB1176" s="850">
        <v>45163</v>
      </c>
      <c r="AC1176" s="845">
        <v>45187</v>
      </c>
      <c r="AD1176" s="846" t="s">
        <v>2014</v>
      </c>
      <c r="AE1176" s="851"/>
      <c r="AF1176" s="869" t="s">
        <v>5253</v>
      </c>
      <c r="AG1176" s="833" t="str">
        <f t="shared" ca="1" si="16"/>
        <v/>
      </c>
    </row>
    <row r="1177" spans="1:33" x14ac:dyDescent="0.25">
      <c r="A1177" s="2083" t="s">
        <v>524</v>
      </c>
      <c r="B1177" s="834">
        <v>61634</v>
      </c>
      <c r="C1177" s="2048">
        <v>36574</v>
      </c>
      <c r="D1177" s="836">
        <v>202</v>
      </c>
      <c r="E1177" s="2087" t="s">
        <v>3132</v>
      </c>
      <c r="F1177" s="838" t="s">
        <v>5511</v>
      </c>
      <c r="G1177" s="2050" t="s">
        <v>5512</v>
      </c>
      <c r="H1177" s="841">
        <v>45002</v>
      </c>
      <c r="I1177" s="841">
        <v>45002</v>
      </c>
      <c r="J1177" s="841">
        <v>45022</v>
      </c>
      <c r="K1177" s="841">
        <v>45028</v>
      </c>
      <c r="L1177" s="842">
        <v>45030</v>
      </c>
      <c r="M1177" s="843">
        <v>45042</v>
      </c>
      <c r="N1177" s="844">
        <v>28</v>
      </c>
      <c r="O1177" s="844">
        <v>0</v>
      </c>
      <c r="P1177" s="844">
        <v>3</v>
      </c>
      <c r="Q1177" s="844">
        <v>0</v>
      </c>
      <c r="R1177" s="845">
        <v>45100</v>
      </c>
      <c r="S1177" s="846" t="s">
        <v>95</v>
      </c>
      <c r="T1177" s="846" t="s">
        <v>95</v>
      </c>
      <c r="U1177" s="847" t="s">
        <v>509</v>
      </c>
      <c r="V1177" s="2051">
        <f t="shared" si="15"/>
        <v>36574</v>
      </c>
      <c r="W1177" s="844">
        <v>28</v>
      </c>
      <c r="X1177" s="844">
        <v>10</v>
      </c>
      <c r="Y1177" s="849"/>
      <c r="Z1177" s="849"/>
      <c r="AA1177" s="849">
        <v>45159</v>
      </c>
      <c r="AB1177" s="850">
        <v>45163</v>
      </c>
      <c r="AC1177" s="845">
        <v>45187</v>
      </c>
      <c r="AD1177" s="846" t="s">
        <v>2014</v>
      </c>
      <c r="AE1177" s="851"/>
      <c r="AF1177" s="869" t="s">
        <v>5253</v>
      </c>
      <c r="AG1177" s="833" t="str">
        <f t="shared" ca="1" si="16"/>
        <v/>
      </c>
    </row>
    <row r="1178" spans="1:33" x14ac:dyDescent="0.25">
      <c r="A1178" s="2083" t="s">
        <v>524</v>
      </c>
      <c r="B1178" s="834">
        <v>61634</v>
      </c>
      <c r="C1178" s="869">
        <v>36575</v>
      </c>
      <c r="D1178" s="836">
        <v>203</v>
      </c>
      <c r="E1178" s="2087" t="s">
        <v>3132</v>
      </c>
      <c r="F1178" s="838" t="s">
        <v>5513</v>
      </c>
      <c r="G1178" s="2050" t="s">
        <v>5514</v>
      </c>
      <c r="H1178" s="841">
        <v>45002</v>
      </c>
      <c r="I1178" s="841">
        <v>45002</v>
      </c>
      <c r="J1178" s="841">
        <v>45022</v>
      </c>
      <c r="K1178" s="841">
        <v>45028</v>
      </c>
      <c r="L1178" s="842">
        <v>45030</v>
      </c>
      <c r="M1178" s="843">
        <v>45042</v>
      </c>
      <c r="N1178" s="844">
        <v>111</v>
      </c>
      <c r="O1178" s="844">
        <v>0</v>
      </c>
      <c r="P1178" s="844">
        <v>16</v>
      </c>
      <c r="Q1178" s="844">
        <v>0</v>
      </c>
      <c r="R1178" s="845">
        <v>45122</v>
      </c>
      <c r="S1178" s="846" t="s">
        <v>95</v>
      </c>
      <c r="T1178" s="846" t="s">
        <v>95</v>
      </c>
      <c r="U1178" s="847" t="s">
        <v>509</v>
      </c>
      <c r="V1178" s="2051">
        <f t="shared" si="15"/>
        <v>36575</v>
      </c>
      <c r="W1178" s="844">
        <v>26</v>
      </c>
      <c r="X1178" s="844">
        <v>10</v>
      </c>
      <c r="Y1178" s="849"/>
      <c r="Z1178" s="849"/>
      <c r="AA1178" s="849">
        <v>45159</v>
      </c>
      <c r="AB1178" s="850">
        <v>45163</v>
      </c>
      <c r="AC1178" s="845">
        <v>45187</v>
      </c>
      <c r="AD1178" s="846" t="s">
        <v>2014</v>
      </c>
      <c r="AE1178" s="851"/>
      <c r="AF1178" s="869" t="s">
        <v>5253</v>
      </c>
      <c r="AG1178" s="833" t="str">
        <f t="shared" ca="1" si="16"/>
        <v/>
      </c>
    </row>
    <row r="1179" spans="1:33" x14ac:dyDescent="0.25">
      <c r="A1179" s="2083" t="s">
        <v>524</v>
      </c>
      <c r="B1179" s="834">
        <v>61634</v>
      </c>
      <c r="C1179" s="869">
        <v>36576</v>
      </c>
      <c r="D1179" s="836">
        <v>204</v>
      </c>
      <c r="E1179" s="2087" t="s">
        <v>3132</v>
      </c>
      <c r="F1179" s="838" t="s">
        <v>5515</v>
      </c>
      <c r="G1179" s="2050" t="s">
        <v>5516</v>
      </c>
      <c r="H1179" s="841">
        <v>45002</v>
      </c>
      <c r="I1179" s="841">
        <v>45002</v>
      </c>
      <c r="J1179" s="841">
        <v>45022</v>
      </c>
      <c r="K1179" s="841">
        <v>45028</v>
      </c>
      <c r="L1179" s="842">
        <v>45030</v>
      </c>
      <c r="M1179" s="843">
        <v>45042</v>
      </c>
      <c r="N1179" s="844">
        <v>40</v>
      </c>
      <c r="O1179" s="844">
        <v>0</v>
      </c>
      <c r="P1179" s="844">
        <v>29</v>
      </c>
      <c r="Q1179" s="844">
        <v>0</v>
      </c>
      <c r="R1179" s="845">
        <v>45105</v>
      </c>
      <c r="S1179" s="846" t="s">
        <v>95</v>
      </c>
      <c r="T1179" s="846" t="s">
        <v>95</v>
      </c>
      <c r="U1179" s="847" t="s">
        <v>509</v>
      </c>
      <c r="V1179" s="2051">
        <f t="shared" si="15"/>
        <v>36576</v>
      </c>
      <c r="W1179" s="844">
        <v>45</v>
      </c>
      <c r="X1179" s="844">
        <v>10</v>
      </c>
      <c r="Y1179" s="849"/>
      <c r="Z1179" s="849"/>
      <c r="AA1179" s="849">
        <v>45159</v>
      </c>
      <c r="AB1179" s="850">
        <v>45163</v>
      </c>
      <c r="AC1179" s="845">
        <v>45187</v>
      </c>
      <c r="AD1179" s="833" t="s">
        <v>2014</v>
      </c>
      <c r="AE1179" s="851"/>
      <c r="AF1179" s="869" t="s">
        <v>5253</v>
      </c>
      <c r="AG1179" s="833" t="str">
        <f t="shared" ca="1" si="16"/>
        <v/>
      </c>
    </row>
    <row r="1180" spans="1:33" x14ac:dyDescent="0.25">
      <c r="A1180" s="2083" t="s">
        <v>524</v>
      </c>
      <c r="B1180" s="834">
        <v>61634</v>
      </c>
      <c r="C1180" s="869">
        <v>36577</v>
      </c>
      <c r="D1180" s="836">
        <v>205</v>
      </c>
      <c r="E1180" s="2087" t="s">
        <v>3132</v>
      </c>
      <c r="F1180" s="838" t="s">
        <v>5517</v>
      </c>
      <c r="G1180" s="2050" t="s">
        <v>5518</v>
      </c>
      <c r="H1180" s="840">
        <v>45026</v>
      </c>
      <c r="I1180" s="841">
        <v>44995</v>
      </c>
      <c r="J1180" s="841">
        <v>45061</v>
      </c>
      <c r="K1180" s="841">
        <v>45066</v>
      </c>
      <c r="L1180" s="842">
        <v>45072</v>
      </c>
      <c r="M1180" s="843">
        <v>45071</v>
      </c>
      <c r="N1180" s="844">
        <v>71</v>
      </c>
      <c r="O1180" s="844">
        <v>0</v>
      </c>
      <c r="P1180" s="844">
        <v>97</v>
      </c>
      <c r="Q1180" s="844">
        <v>0</v>
      </c>
      <c r="R1180" s="845">
        <v>45115</v>
      </c>
      <c r="S1180" s="846" t="s">
        <v>95</v>
      </c>
      <c r="T1180" s="846" t="s">
        <v>95</v>
      </c>
      <c r="U1180" s="847" t="s">
        <v>509</v>
      </c>
      <c r="V1180" s="2051">
        <f t="shared" si="15"/>
        <v>36577</v>
      </c>
      <c r="W1180" s="844">
        <v>117</v>
      </c>
      <c r="X1180" s="844">
        <v>10</v>
      </c>
      <c r="Y1180" s="849"/>
      <c r="Z1180" s="849"/>
      <c r="AA1180" s="849">
        <v>45159</v>
      </c>
      <c r="AB1180" s="850">
        <v>45163</v>
      </c>
      <c r="AC1180" s="845">
        <v>45187</v>
      </c>
      <c r="AD1180" s="846" t="s">
        <v>2014</v>
      </c>
      <c r="AE1180" s="2088"/>
      <c r="AF1180" s="2089" t="s">
        <v>5253</v>
      </c>
      <c r="AG1180" s="2054" t="str">
        <f t="shared" ca="1" si="16"/>
        <v/>
      </c>
    </row>
    <row r="1181" spans="1:33" x14ac:dyDescent="0.25">
      <c r="A1181" s="2083" t="s">
        <v>524</v>
      </c>
      <c r="B1181" s="834">
        <v>61634</v>
      </c>
      <c r="C1181" s="2048">
        <v>36562</v>
      </c>
      <c r="D1181" s="836">
        <v>114</v>
      </c>
      <c r="E1181" s="2090" t="s">
        <v>167</v>
      </c>
      <c r="F1181" s="838" t="s">
        <v>5519</v>
      </c>
      <c r="G1181" s="2050" t="s">
        <v>5520</v>
      </c>
      <c r="H1181" s="840">
        <v>44978</v>
      </c>
      <c r="I1181" s="841">
        <v>44978</v>
      </c>
      <c r="J1181" s="841">
        <v>44978</v>
      </c>
      <c r="K1181" s="841">
        <v>44987</v>
      </c>
      <c r="L1181" s="842">
        <v>44988</v>
      </c>
      <c r="M1181" s="843">
        <v>45012</v>
      </c>
      <c r="N1181" s="844">
        <v>40</v>
      </c>
      <c r="O1181" s="844">
        <v>0</v>
      </c>
      <c r="P1181" s="844">
        <v>10</v>
      </c>
      <c r="Q1181" s="844">
        <v>0</v>
      </c>
      <c r="R1181" s="845">
        <v>45065</v>
      </c>
      <c r="S1181" s="846" t="s">
        <v>95</v>
      </c>
      <c r="T1181" s="846" t="s">
        <v>95</v>
      </c>
      <c r="U1181" s="834" t="s">
        <v>509</v>
      </c>
      <c r="V1181" s="2051">
        <f t="shared" si="15"/>
        <v>36562</v>
      </c>
      <c r="W1181" s="844">
        <v>46</v>
      </c>
      <c r="X1181" s="844">
        <v>10</v>
      </c>
      <c r="Y1181" s="849"/>
      <c r="Z1181" s="849"/>
      <c r="AA1181" s="849">
        <v>45124</v>
      </c>
      <c r="AB1181" s="850">
        <v>45128</v>
      </c>
      <c r="AC1181" s="845"/>
      <c r="AD1181" s="846" t="s">
        <v>2014</v>
      </c>
      <c r="AE1181" s="851"/>
      <c r="AF1181" s="869" t="s">
        <v>5253</v>
      </c>
      <c r="AG1181" s="833" t="str">
        <f t="shared" ca="1" si="16"/>
        <v/>
      </c>
    </row>
    <row r="1182" spans="1:33" x14ac:dyDescent="0.25">
      <c r="A1182" s="2083" t="s">
        <v>524</v>
      </c>
      <c r="B1182" s="834">
        <v>61634</v>
      </c>
      <c r="C1182" s="869">
        <v>36563</v>
      </c>
      <c r="D1182" s="836">
        <v>120</v>
      </c>
      <c r="E1182" s="2090" t="s">
        <v>167</v>
      </c>
      <c r="F1182" s="838" t="s">
        <v>5521</v>
      </c>
      <c r="G1182" s="2050" t="s">
        <v>5522</v>
      </c>
      <c r="H1182" s="840">
        <v>44974</v>
      </c>
      <c r="I1182" s="841">
        <v>44974</v>
      </c>
      <c r="J1182" s="841">
        <v>44974</v>
      </c>
      <c r="K1182" s="841">
        <v>44981</v>
      </c>
      <c r="L1182" s="842">
        <v>44984</v>
      </c>
      <c r="M1182" s="843">
        <v>44991</v>
      </c>
      <c r="N1182" s="844">
        <v>1347</v>
      </c>
      <c r="O1182" s="844">
        <v>0</v>
      </c>
      <c r="P1182" s="844">
        <v>375</v>
      </c>
      <c r="Q1182" s="844">
        <v>0</v>
      </c>
      <c r="R1182" s="845">
        <v>45058</v>
      </c>
      <c r="S1182" s="846" t="s">
        <v>95</v>
      </c>
      <c r="T1182" s="846" t="s">
        <v>95</v>
      </c>
      <c r="U1182" s="847" t="s">
        <v>509</v>
      </c>
      <c r="V1182" s="2051">
        <f t="shared" si="15"/>
        <v>36563</v>
      </c>
      <c r="W1182" s="844">
        <v>1046</v>
      </c>
      <c r="X1182" s="844">
        <v>250</v>
      </c>
      <c r="Y1182" s="849"/>
      <c r="Z1182" s="849"/>
      <c r="AA1182" s="849">
        <v>45124</v>
      </c>
      <c r="AB1182" s="850">
        <v>45128</v>
      </c>
      <c r="AC1182" s="845"/>
      <c r="AD1182" s="833" t="s">
        <v>2014</v>
      </c>
      <c r="AE1182" s="851"/>
      <c r="AF1182" s="869" t="s">
        <v>5253</v>
      </c>
      <c r="AG1182" s="833" t="str">
        <f t="shared" ca="1" si="16"/>
        <v/>
      </c>
    </row>
    <row r="1183" spans="1:33" x14ac:dyDescent="0.25">
      <c r="A1183" s="2083" t="s">
        <v>524</v>
      </c>
      <c r="B1183" s="834">
        <v>61634</v>
      </c>
      <c r="C1183" s="2053">
        <v>36564</v>
      </c>
      <c r="D1183" s="836">
        <v>121</v>
      </c>
      <c r="E1183" s="2090" t="s">
        <v>167</v>
      </c>
      <c r="F1183" s="838" t="s">
        <v>5523</v>
      </c>
      <c r="G1183" s="2050" t="s">
        <v>5524</v>
      </c>
      <c r="H1183" s="840">
        <v>44946</v>
      </c>
      <c r="I1183" s="841">
        <v>44946</v>
      </c>
      <c r="J1183" s="841">
        <v>44946</v>
      </c>
      <c r="K1183" s="841">
        <v>44950</v>
      </c>
      <c r="L1183" s="842">
        <v>44950</v>
      </c>
      <c r="M1183" s="843"/>
      <c r="N1183" s="844">
        <v>22</v>
      </c>
      <c r="O1183" s="844"/>
      <c r="P1183" s="844">
        <v>1</v>
      </c>
      <c r="Q1183" s="844"/>
      <c r="R1183" s="845">
        <v>45068</v>
      </c>
      <c r="S1183" s="846" t="s">
        <v>95</v>
      </c>
      <c r="T1183" s="846" t="s">
        <v>93</v>
      </c>
      <c r="U1183" s="847" t="s">
        <v>509</v>
      </c>
      <c r="V1183" s="2051">
        <f t="shared" si="15"/>
        <v>36564</v>
      </c>
      <c r="W1183" s="844">
        <v>66</v>
      </c>
      <c r="X1183" s="844">
        <v>10</v>
      </c>
      <c r="Y1183" s="849"/>
      <c r="Z1183" s="849"/>
      <c r="AA1183" s="849">
        <v>45124</v>
      </c>
      <c r="AB1183" s="850">
        <v>45128</v>
      </c>
      <c r="AC1183" s="845"/>
      <c r="AD1183" s="846" t="s">
        <v>2014</v>
      </c>
      <c r="AE1183" s="851"/>
      <c r="AF1183" s="869" t="s">
        <v>5253</v>
      </c>
      <c r="AG1183" s="833" t="str">
        <f t="shared" ca="1" si="16"/>
        <v/>
      </c>
    </row>
    <row r="1184" spans="1:33" x14ac:dyDescent="0.25">
      <c r="A1184" s="2083" t="s">
        <v>524</v>
      </c>
      <c r="B1184" s="834">
        <v>61634</v>
      </c>
      <c r="C1184" s="869">
        <v>36565</v>
      </c>
      <c r="D1184" s="836">
        <v>122</v>
      </c>
      <c r="E1184" s="2090" t="s">
        <v>167</v>
      </c>
      <c r="F1184" s="838" t="s">
        <v>5525</v>
      </c>
      <c r="G1184" s="2050" t="s">
        <v>5526</v>
      </c>
      <c r="H1184" s="840">
        <v>45002</v>
      </c>
      <c r="I1184" s="841">
        <v>45002</v>
      </c>
      <c r="J1184" s="841">
        <v>44998</v>
      </c>
      <c r="K1184" s="841">
        <v>45010</v>
      </c>
      <c r="L1184" s="842">
        <v>45014</v>
      </c>
      <c r="M1184" s="843">
        <v>45026</v>
      </c>
      <c r="N1184" s="844">
        <v>216</v>
      </c>
      <c r="O1184" s="844">
        <v>0</v>
      </c>
      <c r="P1184" s="844">
        <v>95</v>
      </c>
      <c r="Q1184" s="844">
        <v>0</v>
      </c>
      <c r="R1184" s="845">
        <v>45089</v>
      </c>
      <c r="S1184" s="833" t="s">
        <v>95</v>
      </c>
      <c r="T1184" s="846" t="s">
        <v>95</v>
      </c>
      <c r="U1184" s="836" t="s">
        <v>509</v>
      </c>
      <c r="V1184" s="2051">
        <f t="shared" si="15"/>
        <v>36565</v>
      </c>
      <c r="W1184" s="844">
        <v>85</v>
      </c>
      <c r="X1184" s="844">
        <v>20</v>
      </c>
      <c r="Y1184" s="849"/>
      <c r="Z1184" s="849"/>
      <c r="AA1184" s="849">
        <v>45124</v>
      </c>
      <c r="AB1184" s="850">
        <v>45128</v>
      </c>
      <c r="AC1184" s="831"/>
      <c r="AD1184" s="833" t="s">
        <v>2014</v>
      </c>
      <c r="AE1184" s="851"/>
      <c r="AF1184" s="869" t="s">
        <v>5253</v>
      </c>
      <c r="AG1184" s="833" t="str">
        <f t="shared" ca="1" si="16"/>
        <v/>
      </c>
    </row>
    <row r="1185" spans="1:33" x14ac:dyDescent="0.25">
      <c r="A1185" s="2083" t="s">
        <v>524</v>
      </c>
      <c r="B1185" s="834">
        <v>61634</v>
      </c>
      <c r="C1185" s="869">
        <v>36566</v>
      </c>
      <c r="D1185" s="834">
        <v>123</v>
      </c>
      <c r="E1185" s="2091" t="s">
        <v>167</v>
      </c>
      <c r="F1185" s="859" t="s">
        <v>5527</v>
      </c>
      <c r="G1185" s="2044" t="s">
        <v>5528</v>
      </c>
      <c r="H1185" s="861">
        <v>44995</v>
      </c>
      <c r="I1185" s="861">
        <v>44995</v>
      </c>
      <c r="J1185" s="861">
        <v>44991</v>
      </c>
      <c r="K1185" s="861">
        <v>44999</v>
      </c>
      <c r="L1185" s="862">
        <v>44999</v>
      </c>
      <c r="M1185" s="863">
        <v>45019</v>
      </c>
      <c r="N1185" s="864">
        <v>124</v>
      </c>
      <c r="O1185" s="864">
        <v>0</v>
      </c>
      <c r="P1185" s="864">
        <v>55</v>
      </c>
      <c r="Q1185" s="864">
        <v>0</v>
      </c>
      <c r="R1185" s="831">
        <v>45072</v>
      </c>
      <c r="S1185" s="833" t="s">
        <v>95</v>
      </c>
      <c r="T1185" s="833" t="s">
        <v>95</v>
      </c>
      <c r="U1185" s="834" t="s">
        <v>509</v>
      </c>
      <c r="V1185" s="2043">
        <f t="shared" si="15"/>
        <v>36566</v>
      </c>
      <c r="W1185" s="864">
        <v>155</v>
      </c>
      <c r="X1185" s="864">
        <v>10</v>
      </c>
      <c r="Y1185" s="866"/>
      <c r="Z1185" s="866"/>
      <c r="AA1185" s="866">
        <v>45124</v>
      </c>
      <c r="AB1185" s="867">
        <v>45128</v>
      </c>
      <c r="AC1185" s="831"/>
      <c r="AD1185" s="833" t="s">
        <v>2014</v>
      </c>
      <c r="AE1185" s="851"/>
      <c r="AF1185" s="869" t="s">
        <v>5253</v>
      </c>
      <c r="AG1185" s="833" t="str">
        <f t="shared" ca="1" si="16"/>
        <v/>
      </c>
    </row>
    <row r="1186" spans="1:33" x14ac:dyDescent="0.25">
      <c r="A1186" s="2083" t="s">
        <v>524</v>
      </c>
      <c r="B1186" s="834">
        <v>61634</v>
      </c>
      <c r="C1186" s="2048">
        <v>36567</v>
      </c>
      <c r="D1186" s="836">
        <v>124</v>
      </c>
      <c r="E1186" s="2090" t="s">
        <v>167</v>
      </c>
      <c r="F1186" s="838" t="s">
        <v>5529</v>
      </c>
      <c r="G1186" s="2050" t="s">
        <v>5530</v>
      </c>
      <c r="H1186" s="840">
        <v>45002</v>
      </c>
      <c r="I1186" s="841">
        <v>45002</v>
      </c>
      <c r="J1186" s="841">
        <v>45027</v>
      </c>
      <c r="K1186" s="841">
        <v>45033</v>
      </c>
      <c r="L1186" s="842">
        <v>45035</v>
      </c>
      <c r="M1186" s="843">
        <v>45040</v>
      </c>
      <c r="N1186" s="844">
        <v>730</v>
      </c>
      <c r="O1186" s="844">
        <v>0</v>
      </c>
      <c r="P1186" s="844">
        <v>111</v>
      </c>
      <c r="Q1186" s="844">
        <v>0</v>
      </c>
      <c r="R1186" s="845">
        <v>45072</v>
      </c>
      <c r="S1186" s="846" t="s">
        <v>95</v>
      </c>
      <c r="T1186" s="846" t="s">
        <v>95</v>
      </c>
      <c r="U1186" s="847" t="s">
        <v>509</v>
      </c>
      <c r="V1186" s="2051">
        <f t="shared" si="15"/>
        <v>36567</v>
      </c>
      <c r="W1186" s="844">
        <v>552</v>
      </c>
      <c r="X1186" s="844">
        <v>40</v>
      </c>
      <c r="Y1186" s="849"/>
      <c r="Z1186" s="849"/>
      <c r="AA1186" s="849">
        <v>45124</v>
      </c>
      <c r="AB1186" s="850">
        <v>45128</v>
      </c>
      <c r="AC1186" s="845"/>
      <c r="AD1186" s="846" t="s">
        <v>2014</v>
      </c>
      <c r="AE1186" s="851"/>
      <c r="AF1186" s="869" t="s">
        <v>5253</v>
      </c>
      <c r="AG1186" s="833" t="str">
        <f t="shared" ca="1" si="16"/>
        <v/>
      </c>
    </row>
    <row r="1187" spans="1:33" x14ac:dyDescent="0.25">
      <c r="A1187" s="2083" t="s">
        <v>524</v>
      </c>
      <c r="B1187" s="834">
        <v>61634</v>
      </c>
      <c r="C1187" s="2048">
        <v>36583</v>
      </c>
      <c r="D1187" s="836">
        <v>214</v>
      </c>
      <c r="E1187" s="2092" t="s">
        <v>184</v>
      </c>
      <c r="F1187" s="838" t="s">
        <v>5531</v>
      </c>
      <c r="G1187" s="2050" t="s">
        <v>5532</v>
      </c>
      <c r="H1187" s="840">
        <v>44978</v>
      </c>
      <c r="I1187" s="841">
        <v>44978</v>
      </c>
      <c r="J1187" s="841">
        <v>44978</v>
      </c>
      <c r="K1187" s="841">
        <v>44987</v>
      </c>
      <c r="L1187" s="842">
        <v>44988</v>
      </c>
      <c r="M1187" s="843">
        <v>45012</v>
      </c>
      <c r="N1187" s="844">
        <v>40</v>
      </c>
      <c r="O1187" s="844">
        <v>0</v>
      </c>
      <c r="P1187" s="844">
        <v>10</v>
      </c>
      <c r="Q1187" s="844">
        <v>0</v>
      </c>
      <c r="R1187" s="845">
        <v>45065</v>
      </c>
      <c r="S1187" s="846" t="s">
        <v>95</v>
      </c>
      <c r="T1187" s="846" t="s">
        <v>95</v>
      </c>
      <c r="U1187" s="847" t="s">
        <v>509</v>
      </c>
      <c r="V1187" s="2051">
        <f t="shared" si="15"/>
        <v>36583</v>
      </c>
      <c r="W1187" s="844">
        <v>46</v>
      </c>
      <c r="X1187" s="844">
        <v>10</v>
      </c>
      <c r="Y1187" s="849"/>
      <c r="Z1187" s="849"/>
      <c r="AA1187" s="849">
        <v>45131</v>
      </c>
      <c r="AB1187" s="850">
        <v>45135</v>
      </c>
      <c r="AC1187" s="845"/>
      <c r="AD1187" s="846" t="s">
        <v>2014</v>
      </c>
      <c r="AE1187" s="851"/>
      <c r="AF1187" s="869" t="s">
        <v>5253</v>
      </c>
      <c r="AG1187" s="833" t="str">
        <f t="shared" ca="1" si="16"/>
        <v/>
      </c>
    </row>
    <row r="1188" spans="1:33" x14ac:dyDescent="0.25">
      <c r="A1188" s="2083" t="s">
        <v>524</v>
      </c>
      <c r="B1188" s="834">
        <v>61634</v>
      </c>
      <c r="C1188" s="2048">
        <v>36584</v>
      </c>
      <c r="D1188" s="836">
        <v>220</v>
      </c>
      <c r="E1188" s="2092" t="s">
        <v>184</v>
      </c>
      <c r="F1188" s="838" t="s">
        <v>5533</v>
      </c>
      <c r="G1188" s="2050" t="s">
        <v>5534</v>
      </c>
      <c r="H1188" s="840">
        <v>44974</v>
      </c>
      <c r="I1188" s="841">
        <v>44974</v>
      </c>
      <c r="J1188" s="841">
        <v>44985</v>
      </c>
      <c r="K1188" s="841">
        <v>44985</v>
      </c>
      <c r="L1188" s="842">
        <v>44986</v>
      </c>
      <c r="M1188" s="843">
        <v>44991</v>
      </c>
      <c r="N1188" s="844">
        <v>1347</v>
      </c>
      <c r="O1188" s="844">
        <v>0</v>
      </c>
      <c r="P1188" s="844">
        <v>375</v>
      </c>
      <c r="Q1188" s="844">
        <v>0</v>
      </c>
      <c r="R1188" s="845">
        <v>45058</v>
      </c>
      <c r="S1188" s="846" t="s">
        <v>95</v>
      </c>
      <c r="T1188" s="846" t="s">
        <v>95</v>
      </c>
      <c r="U1188" s="847" t="s">
        <v>509</v>
      </c>
      <c r="V1188" s="2051">
        <f t="shared" si="15"/>
        <v>36584</v>
      </c>
      <c r="W1188" s="844">
        <v>1046</v>
      </c>
      <c r="X1188" s="844">
        <v>350</v>
      </c>
      <c r="Y1188" s="849"/>
      <c r="Z1188" s="849"/>
      <c r="AA1188" s="849">
        <v>45131</v>
      </c>
      <c r="AB1188" s="850">
        <v>45135</v>
      </c>
      <c r="AC1188" s="845"/>
      <c r="AD1188" s="846"/>
      <c r="AE1188" s="851"/>
      <c r="AF1188" s="834"/>
      <c r="AG1188" s="833" t="str">
        <f t="shared" ca="1" si="16"/>
        <v/>
      </c>
    </row>
    <row r="1189" spans="1:33" x14ac:dyDescent="0.25">
      <c r="A1189" s="2083" t="s">
        <v>524</v>
      </c>
      <c r="B1189" s="834">
        <v>61634</v>
      </c>
      <c r="C1189" s="2053">
        <v>36585</v>
      </c>
      <c r="D1189" s="836">
        <v>221</v>
      </c>
      <c r="E1189" s="2092" t="s">
        <v>184</v>
      </c>
      <c r="F1189" s="838" t="s">
        <v>5535</v>
      </c>
      <c r="G1189" s="2050" t="s">
        <v>5536</v>
      </c>
      <c r="H1189" s="840">
        <v>44946</v>
      </c>
      <c r="I1189" s="841">
        <v>44946</v>
      </c>
      <c r="J1189" s="841">
        <v>44946</v>
      </c>
      <c r="K1189" s="841">
        <v>44950</v>
      </c>
      <c r="L1189" s="842">
        <v>44950</v>
      </c>
      <c r="M1189" s="843"/>
      <c r="N1189" s="844">
        <v>22</v>
      </c>
      <c r="O1189" s="844"/>
      <c r="P1189" s="844">
        <v>1</v>
      </c>
      <c r="Q1189" s="844"/>
      <c r="R1189" s="845">
        <v>45068</v>
      </c>
      <c r="S1189" s="846" t="s">
        <v>95</v>
      </c>
      <c r="T1189" s="846" t="s">
        <v>93</v>
      </c>
      <c r="U1189" s="847" t="s">
        <v>509</v>
      </c>
      <c r="V1189" s="2051">
        <f t="shared" si="15"/>
        <v>36585</v>
      </c>
      <c r="W1189" s="844">
        <v>66</v>
      </c>
      <c r="X1189" s="844">
        <v>10</v>
      </c>
      <c r="Y1189" s="849"/>
      <c r="Z1189" s="849"/>
      <c r="AA1189" s="849">
        <v>45131</v>
      </c>
      <c r="AB1189" s="850">
        <v>45135</v>
      </c>
      <c r="AC1189" s="845"/>
      <c r="AD1189" s="846" t="s">
        <v>2014</v>
      </c>
      <c r="AE1189" s="851"/>
      <c r="AF1189" s="869" t="s">
        <v>5253</v>
      </c>
      <c r="AG1189" s="833" t="str">
        <f t="shared" ca="1" si="16"/>
        <v/>
      </c>
    </row>
    <row r="1190" spans="1:33" x14ac:dyDescent="0.25">
      <c r="A1190" s="2083" t="s">
        <v>524</v>
      </c>
      <c r="B1190" s="834">
        <v>61634</v>
      </c>
      <c r="C1190" s="2048">
        <v>36586</v>
      </c>
      <c r="D1190" s="836">
        <v>222</v>
      </c>
      <c r="E1190" s="2092" t="s">
        <v>184</v>
      </c>
      <c r="F1190" s="838" t="s">
        <v>5537</v>
      </c>
      <c r="G1190" s="2050" t="s">
        <v>5538</v>
      </c>
      <c r="H1190" s="840">
        <v>45002</v>
      </c>
      <c r="I1190" s="841">
        <v>45002</v>
      </c>
      <c r="J1190" s="841">
        <v>44998</v>
      </c>
      <c r="K1190" s="841">
        <v>45010</v>
      </c>
      <c r="L1190" s="842">
        <v>45014</v>
      </c>
      <c r="M1190" s="843">
        <v>45026</v>
      </c>
      <c r="N1190" s="844">
        <v>216</v>
      </c>
      <c r="O1190" s="844">
        <v>0</v>
      </c>
      <c r="P1190" s="844">
        <v>95</v>
      </c>
      <c r="Q1190" s="844">
        <v>0</v>
      </c>
      <c r="R1190" s="845">
        <v>45089</v>
      </c>
      <c r="S1190" s="846" t="s">
        <v>95</v>
      </c>
      <c r="T1190" s="846" t="s">
        <v>95</v>
      </c>
      <c r="U1190" s="847" t="s">
        <v>509</v>
      </c>
      <c r="V1190" s="2051">
        <f t="shared" si="15"/>
        <v>36586</v>
      </c>
      <c r="W1190" s="844">
        <v>85</v>
      </c>
      <c r="X1190" s="844">
        <v>20</v>
      </c>
      <c r="Y1190" s="849"/>
      <c r="Z1190" s="849"/>
      <c r="AA1190" s="849">
        <v>45131</v>
      </c>
      <c r="AB1190" s="850">
        <v>45135</v>
      </c>
      <c r="AC1190" s="845"/>
      <c r="AD1190" s="846" t="s">
        <v>2014</v>
      </c>
      <c r="AE1190" s="851"/>
      <c r="AF1190" s="869" t="s">
        <v>5253</v>
      </c>
      <c r="AG1190" s="833" t="str">
        <f t="shared" ca="1" si="16"/>
        <v/>
      </c>
    </row>
    <row r="1191" spans="1:33" x14ac:dyDescent="0.25">
      <c r="A1191" s="2083" t="s">
        <v>524</v>
      </c>
      <c r="B1191" s="834">
        <v>61634</v>
      </c>
      <c r="C1191" s="2048">
        <v>36587</v>
      </c>
      <c r="D1191" s="836">
        <v>223</v>
      </c>
      <c r="E1191" s="2092" t="s">
        <v>184</v>
      </c>
      <c r="F1191" s="838" t="s">
        <v>5539</v>
      </c>
      <c r="G1191" s="2050" t="s">
        <v>5540</v>
      </c>
      <c r="H1191" s="840">
        <v>45002</v>
      </c>
      <c r="I1191" s="841">
        <v>44995</v>
      </c>
      <c r="J1191" s="841">
        <v>44991</v>
      </c>
      <c r="K1191" s="841">
        <v>44999</v>
      </c>
      <c r="L1191" s="842">
        <v>44999</v>
      </c>
      <c r="M1191" s="843">
        <v>45019</v>
      </c>
      <c r="N1191" s="844">
        <v>124</v>
      </c>
      <c r="O1191" s="844">
        <v>0</v>
      </c>
      <c r="P1191" s="844">
        <v>55</v>
      </c>
      <c r="Q1191" s="844">
        <v>0</v>
      </c>
      <c r="R1191" s="845">
        <v>45072</v>
      </c>
      <c r="S1191" s="846" t="s">
        <v>95</v>
      </c>
      <c r="T1191" s="846" t="s">
        <v>95</v>
      </c>
      <c r="U1191" s="847" t="s">
        <v>509</v>
      </c>
      <c r="V1191" s="2051">
        <f t="shared" si="15"/>
        <v>36587</v>
      </c>
      <c r="W1191" s="844">
        <v>155</v>
      </c>
      <c r="X1191" s="844">
        <v>40</v>
      </c>
      <c r="Y1191" s="849"/>
      <c r="Z1191" s="849"/>
      <c r="AA1191" s="849">
        <v>45131</v>
      </c>
      <c r="AB1191" s="850">
        <v>45135</v>
      </c>
      <c r="AC1191" s="845"/>
      <c r="AD1191" s="846" t="s">
        <v>2014</v>
      </c>
      <c r="AE1191" s="851"/>
      <c r="AF1191" s="869" t="s">
        <v>5253</v>
      </c>
      <c r="AG1191" s="833" t="str">
        <f t="shared" ca="1" si="16"/>
        <v/>
      </c>
    </row>
    <row r="1192" spans="1:33" x14ac:dyDescent="0.25">
      <c r="A1192" s="2083" t="s">
        <v>524</v>
      </c>
      <c r="B1192" s="834">
        <v>61634</v>
      </c>
      <c r="C1192" s="2048">
        <v>36588</v>
      </c>
      <c r="D1192" s="836">
        <v>224</v>
      </c>
      <c r="E1192" s="2092" t="s">
        <v>184</v>
      </c>
      <c r="F1192" s="838" t="s">
        <v>5541</v>
      </c>
      <c r="G1192" s="2050" t="s">
        <v>5542</v>
      </c>
      <c r="H1192" s="841">
        <v>45002</v>
      </c>
      <c r="I1192" s="841">
        <v>45002</v>
      </c>
      <c r="J1192" s="841">
        <v>45022</v>
      </c>
      <c r="K1192" s="841">
        <v>45028</v>
      </c>
      <c r="L1192" s="842">
        <v>45029</v>
      </c>
      <c r="M1192" s="843">
        <v>45035</v>
      </c>
      <c r="N1192" s="844">
        <v>1098</v>
      </c>
      <c r="O1192" s="844">
        <v>0</v>
      </c>
      <c r="P1192" s="844">
        <v>111</v>
      </c>
      <c r="Q1192" s="844">
        <v>0</v>
      </c>
      <c r="R1192" s="845">
        <v>45079</v>
      </c>
      <c r="S1192" s="846" t="s">
        <v>95</v>
      </c>
      <c r="T1192" s="846" t="s">
        <v>95</v>
      </c>
      <c r="U1192" s="847" t="s">
        <v>509</v>
      </c>
      <c r="V1192" s="2051">
        <f t="shared" si="15"/>
        <v>36588</v>
      </c>
      <c r="W1192" s="844">
        <v>334</v>
      </c>
      <c r="X1192" s="844">
        <v>40</v>
      </c>
      <c r="Y1192" s="849"/>
      <c r="Z1192" s="849"/>
      <c r="AA1192" s="849">
        <v>45131</v>
      </c>
      <c r="AB1192" s="850">
        <v>45135</v>
      </c>
      <c r="AC1192" s="845"/>
      <c r="AD1192" s="846" t="s">
        <v>2014</v>
      </c>
      <c r="AE1192" s="851"/>
      <c r="AF1192" s="869" t="s">
        <v>5253</v>
      </c>
      <c r="AG1192" s="833" t="str">
        <f t="shared" ca="1" si="16"/>
        <v/>
      </c>
    </row>
    <row r="1193" spans="1:33" ht="15" customHeight="1" x14ac:dyDescent="0.25">
      <c r="A1193" s="913" t="s">
        <v>524</v>
      </c>
      <c r="B1193" s="895">
        <v>61634</v>
      </c>
      <c r="C1193" s="906">
        <v>36600</v>
      </c>
      <c r="D1193" s="895">
        <v>307</v>
      </c>
      <c r="E1193" s="915">
        <v>5</v>
      </c>
      <c r="F1193" s="915" t="s">
        <v>5543</v>
      </c>
      <c r="G1193" s="907" t="s">
        <v>277</v>
      </c>
      <c r="H1193" s="899">
        <v>45037</v>
      </c>
      <c r="I1193" s="899">
        <v>45037</v>
      </c>
      <c r="J1193" s="899">
        <v>45040</v>
      </c>
      <c r="K1193" s="899">
        <v>45047</v>
      </c>
      <c r="L1193" s="900">
        <v>45049</v>
      </c>
      <c r="M1193" s="901">
        <v>45056</v>
      </c>
      <c r="N1193" s="830">
        <v>343</v>
      </c>
      <c r="O1193" s="830">
        <v>0</v>
      </c>
      <c r="P1193" s="830">
        <v>385</v>
      </c>
      <c r="Q1193" s="830">
        <v>0</v>
      </c>
      <c r="R1193" s="831">
        <v>45124</v>
      </c>
      <c r="S1193" s="833" t="s">
        <v>95</v>
      </c>
      <c r="T1193" s="833" t="s">
        <v>95</v>
      </c>
      <c r="U1193" s="895" t="s">
        <v>509</v>
      </c>
      <c r="V1193" s="884">
        <f t="shared" ref="V1193:V1315" si="17">IF($C1193=0,"",$C1193)</f>
        <v>36600</v>
      </c>
      <c r="W1193" s="830">
        <v>419</v>
      </c>
      <c r="X1193" s="830">
        <v>40</v>
      </c>
      <c r="Y1193" s="902"/>
      <c r="Z1193" s="902"/>
      <c r="AA1193" s="902">
        <v>45181</v>
      </c>
      <c r="AB1193" s="903">
        <v>45243</v>
      </c>
      <c r="AC1193" s="831" t="s">
        <v>222</v>
      </c>
      <c r="AD1193" s="833" t="s">
        <v>154</v>
      </c>
      <c r="AE1193" s="904"/>
      <c r="AF1193" s="895" t="s">
        <v>5253</v>
      </c>
      <c r="AG1193" s="822" t="str">
        <f t="shared" ref="AG1193:AG1201" ca="1" si="18">IFERROR(IF(AND(NOT(ISBLANK(R1193)),S1193 &lt;&gt; "YES"), NETWORKDAYS(R1193, TODAY()),""), "")</f>
        <v/>
      </c>
    </row>
    <row r="1194" spans="1:33" ht="15" customHeight="1" x14ac:dyDescent="0.25">
      <c r="A1194" s="913" t="s">
        <v>524</v>
      </c>
      <c r="B1194" s="895">
        <v>61634</v>
      </c>
      <c r="C1194" s="906">
        <v>36594</v>
      </c>
      <c r="D1194" s="895">
        <v>301</v>
      </c>
      <c r="E1194" s="917">
        <v>4</v>
      </c>
      <c r="F1194" s="898" t="s">
        <v>5544</v>
      </c>
      <c r="G1194" s="907" t="s">
        <v>5545</v>
      </c>
      <c r="H1194" s="832">
        <v>45072</v>
      </c>
      <c r="I1194" s="899">
        <v>45065</v>
      </c>
      <c r="J1194" s="899">
        <v>45096</v>
      </c>
      <c r="K1194" s="899">
        <v>45103</v>
      </c>
      <c r="L1194" s="900">
        <v>45105</v>
      </c>
      <c r="M1194" s="901">
        <v>45112</v>
      </c>
      <c r="N1194" s="830">
        <v>77</v>
      </c>
      <c r="O1194" s="830">
        <v>0</v>
      </c>
      <c r="P1194" s="830">
        <v>23</v>
      </c>
      <c r="Q1194" s="830">
        <v>0</v>
      </c>
      <c r="R1194" s="831">
        <v>45168</v>
      </c>
      <c r="S1194" s="833" t="s">
        <v>95</v>
      </c>
      <c r="T1194" s="833" t="s">
        <v>95</v>
      </c>
      <c r="U1194" s="895" t="s">
        <v>509</v>
      </c>
      <c r="V1194" s="884">
        <f t="shared" si="17"/>
        <v>36594</v>
      </c>
      <c r="W1194" s="830">
        <v>84</v>
      </c>
      <c r="X1194" s="830">
        <v>84</v>
      </c>
      <c r="Y1194" s="902"/>
      <c r="Z1194" s="902"/>
      <c r="AA1194" s="902">
        <v>45208</v>
      </c>
      <c r="AB1194" s="903">
        <v>45240</v>
      </c>
      <c r="AC1194" s="831">
        <v>45266</v>
      </c>
      <c r="AD1194" s="833" t="s">
        <v>154</v>
      </c>
      <c r="AE1194" s="904"/>
      <c r="AF1194" s="895" t="s">
        <v>5253</v>
      </c>
      <c r="AG1194" s="822" t="str">
        <f t="shared" ca="1" si="18"/>
        <v/>
      </c>
    </row>
    <row r="1195" spans="1:33" ht="15" customHeight="1" x14ac:dyDescent="0.25">
      <c r="A1195" s="913" t="s">
        <v>524</v>
      </c>
      <c r="B1195" s="895">
        <v>61634</v>
      </c>
      <c r="C1195" s="906">
        <v>36595</v>
      </c>
      <c r="D1195" s="895">
        <v>302</v>
      </c>
      <c r="E1195" s="917">
        <v>4</v>
      </c>
      <c r="F1195" s="918" t="s">
        <v>5546</v>
      </c>
      <c r="G1195" s="907" t="s">
        <v>5547</v>
      </c>
      <c r="H1195" s="832">
        <v>45072</v>
      </c>
      <c r="I1195" s="899">
        <v>45072</v>
      </c>
      <c r="J1195" s="899">
        <v>45103</v>
      </c>
      <c r="K1195" s="899">
        <v>45105</v>
      </c>
      <c r="L1195" s="900">
        <v>45106</v>
      </c>
      <c r="M1195" s="901">
        <v>45119</v>
      </c>
      <c r="N1195" s="830">
        <v>193</v>
      </c>
      <c r="O1195" s="830">
        <v>0</v>
      </c>
      <c r="P1195" s="830">
        <v>25</v>
      </c>
      <c r="Q1195" s="830">
        <v>0</v>
      </c>
      <c r="R1195" s="831">
        <v>45166</v>
      </c>
      <c r="S1195" s="833" t="s">
        <v>95</v>
      </c>
      <c r="T1195" s="833" t="s">
        <v>95</v>
      </c>
      <c r="U1195" s="895" t="s">
        <v>509</v>
      </c>
      <c r="V1195" s="884">
        <f t="shared" si="17"/>
        <v>36595</v>
      </c>
      <c r="W1195" s="830">
        <v>303</v>
      </c>
      <c r="X1195" s="830">
        <v>303</v>
      </c>
      <c r="Y1195" s="902"/>
      <c r="Z1195" s="902"/>
      <c r="AA1195" s="902">
        <v>45208</v>
      </c>
      <c r="AB1195" s="903">
        <v>45240</v>
      </c>
      <c r="AC1195" s="831">
        <v>45266</v>
      </c>
      <c r="AD1195" s="833" t="s">
        <v>154</v>
      </c>
      <c r="AE1195" s="904"/>
      <c r="AF1195" s="895" t="s">
        <v>5253</v>
      </c>
      <c r="AG1195" s="822" t="str">
        <f t="shared" ca="1" si="18"/>
        <v/>
      </c>
    </row>
    <row r="1196" spans="1:33" ht="15" customHeight="1" x14ac:dyDescent="0.25">
      <c r="A1196" s="913" t="s">
        <v>524</v>
      </c>
      <c r="B1196" s="895">
        <v>61634</v>
      </c>
      <c r="C1196" s="906">
        <v>36895</v>
      </c>
      <c r="D1196" s="895" t="s">
        <v>3170</v>
      </c>
      <c r="E1196" s="917">
        <v>4</v>
      </c>
      <c r="F1196" s="898" t="s">
        <v>5548</v>
      </c>
      <c r="G1196" s="907" t="s">
        <v>5549</v>
      </c>
      <c r="H1196" s="832">
        <v>45072</v>
      </c>
      <c r="I1196" s="899">
        <v>45072</v>
      </c>
      <c r="J1196" s="899">
        <v>45106</v>
      </c>
      <c r="K1196" s="899">
        <v>45121</v>
      </c>
      <c r="L1196" s="900">
        <v>45125</v>
      </c>
      <c r="M1196" s="901">
        <v>45128</v>
      </c>
      <c r="N1196" s="830">
        <v>48</v>
      </c>
      <c r="O1196" s="830">
        <v>0</v>
      </c>
      <c r="P1196" s="830">
        <v>7</v>
      </c>
      <c r="Q1196" s="830">
        <v>0</v>
      </c>
      <c r="R1196" s="831">
        <v>45168</v>
      </c>
      <c r="S1196" s="833" t="s">
        <v>95</v>
      </c>
      <c r="T1196" s="833" t="s">
        <v>95</v>
      </c>
      <c r="U1196" s="895" t="s">
        <v>509</v>
      </c>
      <c r="V1196" s="885">
        <f t="shared" si="17"/>
        <v>36895</v>
      </c>
      <c r="W1196" s="830">
        <v>56</v>
      </c>
      <c r="X1196" s="830">
        <v>56</v>
      </c>
      <c r="Y1196" s="902"/>
      <c r="Z1196" s="902"/>
      <c r="AA1196" s="902">
        <v>45208</v>
      </c>
      <c r="AB1196" s="903">
        <v>45240</v>
      </c>
      <c r="AC1196" s="831">
        <v>45266</v>
      </c>
      <c r="AD1196" s="833" t="s">
        <v>154</v>
      </c>
      <c r="AE1196" s="904"/>
      <c r="AF1196" s="895" t="s">
        <v>5253</v>
      </c>
      <c r="AG1196" s="822" t="str">
        <f t="shared" ca="1" si="18"/>
        <v/>
      </c>
    </row>
    <row r="1197" spans="1:33" ht="15" customHeight="1" x14ac:dyDescent="0.25">
      <c r="A1197" s="913" t="s">
        <v>524</v>
      </c>
      <c r="B1197" s="895">
        <v>61634</v>
      </c>
      <c r="C1197" s="906">
        <v>36596</v>
      </c>
      <c r="D1197" s="895">
        <v>303</v>
      </c>
      <c r="E1197" s="917">
        <v>4</v>
      </c>
      <c r="F1197" s="898" t="s">
        <v>5550</v>
      </c>
      <c r="G1197" s="907" t="s">
        <v>5551</v>
      </c>
      <c r="H1197" s="832">
        <v>45072</v>
      </c>
      <c r="I1197" s="899">
        <v>45065</v>
      </c>
      <c r="J1197" s="899">
        <v>45096</v>
      </c>
      <c r="K1197" s="899">
        <v>45103</v>
      </c>
      <c r="L1197" s="900">
        <v>45105</v>
      </c>
      <c r="M1197" s="901">
        <v>45112</v>
      </c>
      <c r="N1197" s="830">
        <v>78</v>
      </c>
      <c r="O1197" s="830">
        <v>0</v>
      </c>
      <c r="P1197" s="830">
        <v>23</v>
      </c>
      <c r="Q1197" s="830">
        <v>0</v>
      </c>
      <c r="R1197" s="831">
        <v>45174</v>
      </c>
      <c r="S1197" s="833" t="s">
        <v>95</v>
      </c>
      <c r="T1197" s="833" t="s">
        <v>95</v>
      </c>
      <c r="U1197" s="895" t="s">
        <v>509</v>
      </c>
      <c r="V1197" s="884">
        <f t="shared" si="17"/>
        <v>36596</v>
      </c>
      <c r="W1197" s="830">
        <v>84</v>
      </c>
      <c r="X1197" s="830">
        <v>84</v>
      </c>
      <c r="Y1197" s="902"/>
      <c r="Z1197" s="902"/>
      <c r="AA1197" s="902">
        <v>45208</v>
      </c>
      <c r="AB1197" s="903">
        <v>45240</v>
      </c>
      <c r="AC1197" s="831">
        <v>45266</v>
      </c>
      <c r="AD1197" s="833" t="s">
        <v>154</v>
      </c>
      <c r="AE1197" s="904"/>
      <c r="AF1197" s="895" t="s">
        <v>5253</v>
      </c>
      <c r="AG1197" s="822" t="str">
        <f t="shared" ca="1" si="18"/>
        <v/>
      </c>
    </row>
    <row r="1198" spans="1:33" ht="15" customHeight="1" x14ac:dyDescent="0.25">
      <c r="A1198" s="913" t="s">
        <v>524</v>
      </c>
      <c r="B1198" s="895">
        <v>61634</v>
      </c>
      <c r="C1198" s="906">
        <v>36896</v>
      </c>
      <c r="D1198" s="895" t="s">
        <v>5552</v>
      </c>
      <c r="E1198" s="917">
        <v>4</v>
      </c>
      <c r="F1198" s="898" t="s">
        <v>5553</v>
      </c>
      <c r="G1198" s="907" t="s">
        <v>5554</v>
      </c>
      <c r="H1198" s="832">
        <v>45072</v>
      </c>
      <c r="I1198" s="899">
        <v>45072</v>
      </c>
      <c r="J1198" s="899">
        <v>45106</v>
      </c>
      <c r="K1198" s="899">
        <v>45121</v>
      </c>
      <c r="L1198" s="900">
        <v>45125</v>
      </c>
      <c r="M1198" s="901">
        <v>45128</v>
      </c>
      <c r="N1198" s="830">
        <v>48</v>
      </c>
      <c r="O1198" s="830">
        <v>0</v>
      </c>
      <c r="P1198" s="830">
        <v>7</v>
      </c>
      <c r="Q1198" s="830">
        <v>0</v>
      </c>
      <c r="R1198" s="831">
        <v>45174</v>
      </c>
      <c r="S1198" s="833" t="s">
        <v>95</v>
      </c>
      <c r="T1198" s="833" t="s">
        <v>95</v>
      </c>
      <c r="U1198" s="895" t="s">
        <v>509</v>
      </c>
      <c r="V1198" s="885">
        <f t="shared" si="17"/>
        <v>36896</v>
      </c>
      <c r="W1198" s="830">
        <v>56</v>
      </c>
      <c r="X1198" s="830">
        <v>56</v>
      </c>
      <c r="Y1198" s="902"/>
      <c r="Z1198" s="902"/>
      <c r="AA1198" s="902">
        <v>45208</v>
      </c>
      <c r="AB1198" s="903">
        <v>45240</v>
      </c>
      <c r="AC1198" s="831">
        <v>45266</v>
      </c>
      <c r="AD1198" s="833" t="s">
        <v>154</v>
      </c>
      <c r="AE1198" s="904"/>
      <c r="AF1198" s="895" t="s">
        <v>5253</v>
      </c>
      <c r="AG1198" s="822" t="str">
        <f t="shared" ca="1" si="18"/>
        <v/>
      </c>
    </row>
    <row r="1199" spans="1:33" ht="15" customHeight="1" x14ac:dyDescent="0.25">
      <c r="A1199" s="913" t="s">
        <v>524</v>
      </c>
      <c r="B1199" s="895">
        <v>61634</v>
      </c>
      <c r="C1199" s="906">
        <v>36598</v>
      </c>
      <c r="D1199" s="895">
        <v>305</v>
      </c>
      <c r="E1199" s="917">
        <v>4</v>
      </c>
      <c r="F1199" s="898" t="s">
        <v>5555</v>
      </c>
      <c r="G1199" s="907" t="s">
        <v>2615</v>
      </c>
      <c r="H1199" s="832">
        <v>45062</v>
      </c>
      <c r="I1199" s="899">
        <v>45062</v>
      </c>
      <c r="J1199" s="899">
        <v>45062</v>
      </c>
      <c r="K1199" s="899">
        <v>45062</v>
      </c>
      <c r="L1199" s="899">
        <v>45062</v>
      </c>
      <c r="M1199" s="901"/>
      <c r="N1199" s="830">
        <v>26</v>
      </c>
      <c r="O1199" s="830">
        <v>0</v>
      </c>
      <c r="P1199" s="830">
        <v>12</v>
      </c>
      <c r="Q1199" s="830">
        <v>0</v>
      </c>
      <c r="R1199" s="831">
        <v>45168</v>
      </c>
      <c r="S1199" s="833" t="s">
        <v>95</v>
      </c>
      <c r="T1199" s="833" t="s">
        <v>93</v>
      </c>
      <c r="U1199" s="895" t="s">
        <v>95</v>
      </c>
      <c r="V1199" s="884">
        <f t="shared" si="17"/>
        <v>36598</v>
      </c>
      <c r="W1199" s="830">
        <v>63</v>
      </c>
      <c r="X1199" s="830"/>
      <c r="Y1199" s="902"/>
      <c r="Z1199" s="902"/>
      <c r="AA1199" s="902">
        <v>45208</v>
      </c>
      <c r="AB1199" s="903">
        <v>45240</v>
      </c>
      <c r="AC1199" s="831">
        <v>45266</v>
      </c>
      <c r="AD1199" s="833" t="s">
        <v>154</v>
      </c>
      <c r="AE1199" s="904"/>
      <c r="AF1199" s="895" t="s">
        <v>5253</v>
      </c>
      <c r="AG1199" s="822" t="str">
        <f t="shared" ca="1" si="18"/>
        <v/>
      </c>
    </row>
    <row r="1200" spans="1:33" ht="15" customHeight="1" x14ac:dyDescent="0.25">
      <c r="A1200" s="913" t="s">
        <v>524</v>
      </c>
      <c r="B1200" s="895">
        <v>61634</v>
      </c>
      <c r="C1200" s="906">
        <v>36626</v>
      </c>
      <c r="D1200" s="895">
        <v>342</v>
      </c>
      <c r="E1200" s="917">
        <v>4</v>
      </c>
      <c r="F1200" s="898" t="s">
        <v>5556</v>
      </c>
      <c r="G1200" s="907" t="s">
        <v>5557</v>
      </c>
      <c r="H1200" s="832">
        <v>45072</v>
      </c>
      <c r="I1200" s="899">
        <v>45072</v>
      </c>
      <c r="J1200" s="899">
        <v>45118</v>
      </c>
      <c r="K1200" s="899">
        <v>45126</v>
      </c>
      <c r="L1200" s="900">
        <v>45127</v>
      </c>
      <c r="M1200" s="901">
        <v>45133</v>
      </c>
      <c r="N1200" s="830">
        <v>133</v>
      </c>
      <c r="O1200" s="830">
        <v>0</v>
      </c>
      <c r="P1200" s="830">
        <v>5</v>
      </c>
      <c r="Q1200" s="830">
        <v>0</v>
      </c>
      <c r="R1200" s="831">
        <v>45170</v>
      </c>
      <c r="S1200" s="833" t="s">
        <v>95</v>
      </c>
      <c r="T1200" s="908" t="s">
        <v>95</v>
      </c>
      <c r="U1200" s="895" t="s">
        <v>509</v>
      </c>
      <c r="V1200" s="885">
        <f t="shared" si="17"/>
        <v>36626</v>
      </c>
      <c r="W1200" s="830">
        <v>90</v>
      </c>
      <c r="X1200" s="830">
        <v>90</v>
      </c>
      <c r="Y1200" s="902"/>
      <c r="Z1200" s="902"/>
      <c r="AA1200" s="902">
        <v>45208</v>
      </c>
      <c r="AB1200" s="903">
        <v>45240</v>
      </c>
      <c r="AC1200" s="831">
        <v>45266</v>
      </c>
      <c r="AD1200" s="833" t="s">
        <v>154</v>
      </c>
      <c r="AE1200" s="904"/>
      <c r="AF1200" s="895" t="s">
        <v>5253</v>
      </c>
      <c r="AG1200" s="822" t="str">
        <f t="shared" ca="1" si="18"/>
        <v/>
      </c>
    </row>
    <row r="1201" spans="1:33" ht="15" customHeight="1" x14ac:dyDescent="0.25">
      <c r="A1201" s="913" t="s">
        <v>524</v>
      </c>
      <c r="B1201" s="895">
        <v>61634</v>
      </c>
      <c r="C1201" s="906">
        <v>36627</v>
      </c>
      <c r="D1201" s="895">
        <v>343</v>
      </c>
      <c r="E1201" s="917">
        <v>4</v>
      </c>
      <c r="F1201" s="898" t="s">
        <v>5558</v>
      </c>
      <c r="G1201" s="907" t="s">
        <v>5559</v>
      </c>
      <c r="H1201" s="899">
        <v>45044</v>
      </c>
      <c r="I1201" s="899">
        <v>45044</v>
      </c>
      <c r="J1201" s="899">
        <v>45070</v>
      </c>
      <c r="K1201" s="899">
        <v>45072</v>
      </c>
      <c r="L1201" s="900">
        <v>45072</v>
      </c>
      <c r="M1201" s="901">
        <v>45084</v>
      </c>
      <c r="N1201" s="830">
        <v>83</v>
      </c>
      <c r="O1201" s="830">
        <v>0</v>
      </c>
      <c r="P1201" s="830">
        <v>52</v>
      </c>
      <c r="Q1201" s="830">
        <v>0</v>
      </c>
      <c r="R1201" s="831">
        <v>45166</v>
      </c>
      <c r="S1201" s="833" t="s">
        <v>95</v>
      </c>
      <c r="T1201" s="833" t="s">
        <v>95</v>
      </c>
      <c r="U1201" s="895" t="s">
        <v>509</v>
      </c>
      <c r="V1201" s="884">
        <f t="shared" si="17"/>
        <v>36627</v>
      </c>
      <c r="W1201" s="830">
        <v>82</v>
      </c>
      <c r="X1201" s="830">
        <v>82</v>
      </c>
      <c r="Y1201" s="902"/>
      <c r="Z1201" s="902"/>
      <c r="AA1201" s="902">
        <v>45208</v>
      </c>
      <c r="AB1201" s="903">
        <v>45240</v>
      </c>
      <c r="AC1201" s="831">
        <v>45266</v>
      </c>
      <c r="AD1201" s="833" t="s">
        <v>154</v>
      </c>
      <c r="AE1201" s="904"/>
      <c r="AF1201" s="895" t="s">
        <v>5253</v>
      </c>
      <c r="AG1201" s="822" t="str">
        <f t="shared" ca="1" si="18"/>
        <v/>
      </c>
    </row>
    <row r="1202" spans="1:33" x14ac:dyDescent="0.25">
      <c r="A1202" s="2083" t="s">
        <v>524</v>
      </c>
      <c r="B1202" s="834">
        <v>61634</v>
      </c>
      <c r="C1202" s="2048">
        <v>36672</v>
      </c>
      <c r="D1202" s="836">
        <v>409</v>
      </c>
      <c r="E1202" s="837">
        <v>11.3</v>
      </c>
      <c r="F1202" s="838" t="s">
        <v>5560</v>
      </c>
      <c r="G1202" s="2050" t="s">
        <v>5561</v>
      </c>
      <c r="H1202" s="840">
        <v>45107</v>
      </c>
      <c r="I1202" s="841">
        <v>45107</v>
      </c>
      <c r="J1202" s="841">
        <v>45104</v>
      </c>
      <c r="K1202" s="841">
        <v>45111</v>
      </c>
      <c r="L1202" s="842">
        <v>45114</v>
      </c>
      <c r="M1202" s="843">
        <v>45121</v>
      </c>
      <c r="N1202" s="844">
        <v>346</v>
      </c>
      <c r="O1202" s="844">
        <v>0</v>
      </c>
      <c r="P1202" s="844">
        <v>29</v>
      </c>
      <c r="Q1202" s="844">
        <v>0</v>
      </c>
      <c r="R1202" s="845">
        <v>45250</v>
      </c>
      <c r="S1202" s="846" t="s">
        <v>95</v>
      </c>
      <c r="T1202" s="846" t="s">
        <v>95</v>
      </c>
      <c r="U1202" s="834" t="s">
        <v>509</v>
      </c>
      <c r="V1202" s="2051">
        <f t="shared" ref="V1202:V1228" si="19">IF($C1202=0,"",$C1202)</f>
        <v>36672</v>
      </c>
      <c r="W1202" s="844">
        <v>122</v>
      </c>
      <c r="X1202" s="844">
        <v>122</v>
      </c>
      <c r="Y1202" s="849"/>
      <c r="Z1202" s="849"/>
      <c r="AA1202" s="849"/>
      <c r="AB1202" s="850"/>
      <c r="AC1202" s="845">
        <v>45281</v>
      </c>
      <c r="AD1202" s="833" t="s">
        <v>154</v>
      </c>
      <c r="AE1202" s="851"/>
      <c r="AF1202" s="834" t="s">
        <v>5562</v>
      </c>
      <c r="AG1202" s="833" t="str">
        <f t="shared" ref="AG1202:AG1228" ca="1" si="20">IFERROR(IF(AND(NOT(ISBLANK(R1202)),S1202 &lt;&gt; "YES"), NETWORKDAYS(R1202, TODAY()),""), "")</f>
        <v/>
      </c>
    </row>
    <row r="1203" spans="1:33" x14ac:dyDescent="0.25">
      <c r="A1203" s="2083" t="s">
        <v>524</v>
      </c>
      <c r="B1203" s="834">
        <v>61634</v>
      </c>
      <c r="C1203" s="869">
        <v>36599</v>
      </c>
      <c r="D1203" s="836">
        <v>306</v>
      </c>
      <c r="E1203" s="2124">
        <v>5</v>
      </c>
      <c r="F1203" s="838" t="s">
        <v>5563</v>
      </c>
      <c r="G1203" s="2050" t="s">
        <v>5564</v>
      </c>
      <c r="H1203" s="841">
        <v>45051</v>
      </c>
      <c r="I1203" s="841">
        <v>45051</v>
      </c>
      <c r="J1203" s="841">
        <v>45068</v>
      </c>
      <c r="K1203" s="841">
        <v>45070</v>
      </c>
      <c r="L1203" s="842">
        <v>45072</v>
      </c>
      <c r="M1203" s="843">
        <v>45076</v>
      </c>
      <c r="N1203" s="844">
        <v>127</v>
      </c>
      <c r="O1203" s="844">
        <v>0</v>
      </c>
      <c r="P1203" s="844">
        <v>31</v>
      </c>
      <c r="Q1203" s="844">
        <v>0</v>
      </c>
      <c r="R1203" s="845">
        <v>45131</v>
      </c>
      <c r="S1203" s="2125" t="s">
        <v>95</v>
      </c>
      <c r="T1203" s="846" t="s">
        <v>95</v>
      </c>
      <c r="U1203" s="834" t="s">
        <v>509</v>
      </c>
      <c r="V1203" s="2051">
        <f t="shared" si="19"/>
        <v>36599</v>
      </c>
      <c r="W1203" s="844">
        <v>104</v>
      </c>
      <c r="X1203" s="844">
        <v>50</v>
      </c>
      <c r="Y1203" s="849"/>
      <c r="Z1203" s="849"/>
      <c r="AA1203" s="849">
        <v>45181</v>
      </c>
      <c r="AB1203" s="850">
        <v>45243</v>
      </c>
      <c r="AC1203" s="845" t="s">
        <v>222</v>
      </c>
      <c r="AD1203" s="846" t="s">
        <v>154</v>
      </c>
      <c r="AE1203" s="851"/>
      <c r="AF1203" s="834" t="s">
        <v>5565</v>
      </c>
      <c r="AG1203" s="833" t="str">
        <f t="shared" ca="1" si="20"/>
        <v/>
      </c>
    </row>
    <row r="1204" spans="1:33" x14ac:dyDescent="0.25">
      <c r="A1204" s="2083" t="s">
        <v>524</v>
      </c>
      <c r="B1204" s="834">
        <v>61634</v>
      </c>
      <c r="C1204" s="869">
        <v>36603</v>
      </c>
      <c r="D1204" s="836">
        <v>310</v>
      </c>
      <c r="E1204" s="2126">
        <v>8</v>
      </c>
      <c r="F1204" s="838" t="s">
        <v>5566</v>
      </c>
      <c r="G1204" s="2050" t="s">
        <v>5567</v>
      </c>
      <c r="H1204" s="841">
        <v>45051</v>
      </c>
      <c r="I1204" s="841">
        <v>45051</v>
      </c>
      <c r="J1204" s="841">
        <v>45071</v>
      </c>
      <c r="K1204" s="841">
        <v>45072</v>
      </c>
      <c r="L1204" s="842">
        <v>45077</v>
      </c>
      <c r="M1204" s="843">
        <v>45079</v>
      </c>
      <c r="N1204" s="844">
        <v>41</v>
      </c>
      <c r="O1204" s="844">
        <v>0</v>
      </c>
      <c r="P1204" s="844">
        <v>7</v>
      </c>
      <c r="Q1204" s="844">
        <v>0</v>
      </c>
      <c r="R1204" s="845">
        <v>45145</v>
      </c>
      <c r="S1204" s="846" t="s">
        <v>95</v>
      </c>
      <c r="T1204" s="846" t="s">
        <v>95</v>
      </c>
      <c r="U1204" s="834" t="s">
        <v>509</v>
      </c>
      <c r="V1204" s="2051">
        <f t="shared" si="19"/>
        <v>36603</v>
      </c>
      <c r="W1204" s="844">
        <v>51</v>
      </c>
      <c r="X1204" s="844">
        <v>51</v>
      </c>
      <c r="Y1204" s="849"/>
      <c r="Z1204" s="849"/>
      <c r="AA1204" s="849">
        <v>45194</v>
      </c>
      <c r="AB1204" s="850">
        <v>45268</v>
      </c>
      <c r="AC1204" s="845">
        <v>45278</v>
      </c>
      <c r="AD1204" s="846" t="s">
        <v>154</v>
      </c>
      <c r="AE1204" s="851"/>
      <c r="AF1204" s="834" t="s">
        <v>5565</v>
      </c>
      <c r="AG1204" s="833" t="str">
        <f t="shared" ca="1" si="20"/>
        <v/>
      </c>
    </row>
    <row r="1205" spans="1:33" x14ac:dyDescent="0.25">
      <c r="A1205" s="2083" t="s">
        <v>524</v>
      </c>
      <c r="B1205" s="834">
        <v>61634</v>
      </c>
      <c r="C1205" s="869">
        <v>36616</v>
      </c>
      <c r="D1205" s="836" t="s">
        <v>4274</v>
      </c>
      <c r="E1205" s="2126">
        <v>8</v>
      </c>
      <c r="F1205" s="838" t="s">
        <v>5568</v>
      </c>
      <c r="G1205" s="2050" t="s">
        <v>5569</v>
      </c>
      <c r="H1205" s="840">
        <v>45052</v>
      </c>
      <c r="I1205" s="841">
        <v>45051</v>
      </c>
      <c r="J1205" s="841">
        <v>45049</v>
      </c>
      <c r="K1205" s="841">
        <v>45052</v>
      </c>
      <c r="L1205" s="842">
        <v>45055</v>
      </c>
      <c r="M1205" s="843">
        <v>45063</v>
      </c>
      <c r="N1205" s="844">
        <v>55</v>
      </c>
      <c r="O1205" s="844">
        <v>0</v>
      </c>
      <c r="P1205" s="844">
        <v>31</v>
      </c>
      <c r="Q1205" s="844">
        <v>0</v>
      </c>
      <c r="R1205" s="845">
        <v>45215</v>
      </c>
      <c r="S1205" s="846" t="s">
        <v>95</v>
      </c>
      <c r="T1205" s="846" t="s">
        <v>95</v>
      </c>
      <c r="U1205" s="834" t="s">
        <v>509</v>
      </c>
      <c r="V1205" s="2051">
        <f t="shared" si="19"/>
        <v>36616</v>
      </c>
      <c r="W1205" s="844">
        <v>69</v>
      </c>
      <c r="X1205" s="844">
        <v>69</v>
      </c>
      <c r="Y1205" s="849"/>
      <c r="Z1205" s="849"/>
      <c r="AA1205" s="849">
        <v>45245</v>
      </c>
      <c r="AB1205" s="850">
        <v>45268</v>
      </c>
      <c r="AC1205" s="845">
        <v>45273</v>
      </c>
      <c r="AD1205" s="846" t="s">
        <v>154</v>
      </c>
      <c r="AE1205" s="851"/>
      <c r="AF1205" s="834" t="s">
        <v>5565</v>
      </c>
      <c r="AG1205" s="833" t="str">
        <f t="shared" ca="1" si="20"/>
        <v/>
      </c>
    </row>
    <row r="1206" spans="1:33" x14ac:dyDescent="0.25">
      <c r="A1206" s="2083" t="s">
        <v>524</v>
      </c>
      <c r="B1206" s="834">
        <v>61634</v>
      </c>
      <c r="C1206" s="869">
        <v>36617</v>
      </c>
      <c r="D1206" s="836" t="s">
        <v>4277</v>
      </c>
      <c r="E1206" s="2126">
        <v>8</v>
      </c>
      <c r="F1206" s="2127" t="s">
        <v>5570</v>
      </c>
      <c r="G1206" s="2050" t="s">
        <v>5571</v>
      </c>
      <c r="H1206" s="840">
        <v>45051</v>
      </c>
      <c r="I1206" s="841">
        <v>45051</v>
      </c>
      <c r="J1206" s="841">
        <v>45076</v>
      </c>
      <c r="K1206" s="841">
        <v>45082</v>
      </c>
      <c r="L1206" s="842">
        <v>45083</v>
      </c>
      <c r="M1206" s="843">
        <v>45089</v>
      </c>
      <c r="N1206" s="844">
        <v>267</v>
      </c>
      <c r="O1206" s="844">
        <v>0</v>
      </c>
      <c r="P1206" s="844">
        <v>388</v>
      </c>
      <c r="Q1206" s="844">
        <v>0</v>
      </c>
      <c r="R1206" s="845">
        <v>45166</v>
      </c>
      <c r="S1206" s="846" t="s">
        <v>95</v>
      </c>
      <c r="T1206" s="846" t="s">
        <v>95</v>
      </c>
      <c r="U1206" s="834" t="s">
        <v>509</v>
      </c>
      <c r="V1206" s="2051">
        <f t="shared" si="19"/>
        <v>36617</v>
      </c>
      <c r="W1206" s="844">
        <v>525</v>
      </c>
      <c r="X1206" s="844">
        <v>525</v>
      </c>
      <c r="Y1206" s="849"/>
      <c r="Z1206" s="849"/>
      <c r="AA1206" s="849">
        <v>45245</v>
      </c>
      <c r="AB1206" s="850">
        <v>45268</v>
      </c>
      <c r="AC1206" s="845">
        <v>45273</v>
      </c>
      <c r="AD1206" s="846" t="s">
        <v>154</v>
      </c>
      <c r="AE1206" s="851"/>
      <c r="AF1206" s="834" t="s">
        <v>5565</v>
      </c>
      <c r="AG1206" s="833" t="str">
        <f t="shared" ca="1" si="20"/>
        <v/>
      </c>
    </row>
    <row r="1207" spans="1:33" x14ac:dyDescent="0.25">
      <c r="A1207" s="2083" t="s">
        <v>524</v>
      </c>
      <c r="B1207" s="834">
        <v>61634</v>
      </c>
      <c r="C1207" s="869">
        <v>36619</v>
      </c>
      <c r="D1207" s="836">
        <v>332</v>
      </c>
      <c r="E1207" s="2126">
        <v>8</v>
      </c>
      <c r="F1207" s="838" t="s">
        <v>5572</v>
      </c>
      <c r="G1207" s="2050" t="s">
        <v>5573</v>
      </c>
      <c r="H1207" s="841">
        <v>45058</v>
      </c>
      <c r="I1207" s="841">
        <v>45058</v>
      </c>
      <c r="J1207" s="841">
        <v>45071</v>
      </c>
      <c r="K1207" s="841">
        <v>45072</v>
      </c>
      <c r="L1207" s="842">
        <v>45077</v>
      </c>
      <c r="M1207" s="843">
        <v>45082</v>
      </c>
      <c r="N1207" s="844">
        <v>48</v>
      </c>
      <c r="O1207" s="844">
        <v>0</v>
      </c>
      <c r="P1207" s="844">
        <v>10</v>
      </c>
      <c r="Q1207" s="844">
        <v>0</v>
      </c>
      <c r="R1207" s="845">
        <v>45219</v>
      </c>
      <c r="S1207" s="846" t="s">
        <v>95</v>
      </c>
      <c r="T1207" s="846" t="s">
        <v>95</v>
      </c>
      <c r="U1207" s="834" t="s">
        <v>509</v>
      </c>
      <c r="V1207" s="2051">
        <f t="shared" si="19"/>
        <v>36619</v>
      </c>
      <c r="W1207" s="844">
        <v>50</v>
      </c>
      <c r="X1207" s="844">
        <v>50</v>
      </c>
      <c r="Y1207" s="849"/>
      <c r="Z1207" s="849"/>
      <c r="AA1207" s="849">
        <v>45245</v>
      </c>
      <c r="AB1207" s="850">
        <v>45268</v>
      </c>
      <c r="AC1207" s="845">
        <v>45273</v>
      </c>
      <c r="AD1207" s="846" t="s">
        <v>154</v>
      </c>
      <c r="AE1207" s="851"/>
      <c r="AF1207" s="834" t="s">
        <v>5565</v>
      </c>
      <c r="AG1207" s="833" t="str">
        <f t="shared" ca="1" si="20"/>
        <v/>
      </c>
    </row>
    <row r="1208" spans="1:33" x14ac:dyDescent="0.25">
      <c r="A1208" s="2083" t="s">
        <v>524</v>
      </c>
      <c r="B1208" s="834">
        <v>61634</v>
      </c>
      <c r="C1208" s="869">
        <v>36602</v>
      </c>
      <c r="D1208" s="836">
        <v>309</v>
      </c>
      <c r="E1208" s="2128">
        <v>6</v>
      </c>
      <c r="F1208" s="838" t="s">
        <v>5574</v>
      </c>
      <c r="G1208" s="2050" t="s">
        <v>5575</v>
      </c>
      <c r="H1208" s="840">
        <v>45052</v>
      </c>
      <c r="I1208" s="841">
        <v>45051</v>
      </c>
      <c r="J1208" s="841">
        <v>45051</v>
      </c>
      <c r="K1208" s="841">
        <v>45059</v>
      </c>
      <c r="L1208" s="842">
        <v>45062</v>
      </c>
      <c r="M1208" s="843">
        <v>45068</v>
      </c>
      <c r="N1208" s="844">
        <v>122</v>
      </c>
      <c r="O1208" s="844">
        <v>0</v>
      </c>
      <c r="P1208" s="844">
        <v>21</v>
      </c>
      <c r="Q1208" s="844">
        <v>0</v>
      </c>
      <c r="R1208" s="845">
        <v>45174</v>
      </c>
      <c r="S1208" s="2125" t="s">
        <v>95</v>
      </c>
      <c r="T1208" s="846" t="s">
        <v>95</v>
      </c>
      <c r="U1208" s="834" t="s">
        <v>509</v>
      </c>
      <c r="V1208" s="2051">
        <f t="shared" si="19"/>
        <v>36602</v>
      </c>
      <c r="W1208" s="844">
        <v>117</v>
      </c>
      <c r="X1208" s="844">
        <v>117</v>
      </c>
      <c r="Y1208" s="849"/>
      <c r="Z1208" s="849"/>
      <c r="AA1208" s="849">
        <v>45194</v>
      </c>
      <c r="AB1208" s="850">
        <v>45267</v>
      </c>
      <c r="AC1208" s="845">
        <v>45275</v>
      </c>
      <c r="AD1208" s="846" t="s">
        <v>154</v>
      </c>
      <c r="AE1208" s="851"/>
      <c r="AF1208" s="834" t="s">
        <v>5565</v>
      </c>
      <c r="AG1208" s="833" t="str">
        <f t="shared" ca="1" si="20"/>
        <v/>
      </c>
    </row>
    <row r="1209" spans="1:33" x14ac:dyDescent="0.25">
      <c r="A1209" s="2083" t="s">
        <v>524</v>
      </c>
      <c r="B1209" s="834">
        <v>61634</v>
      </c>
      <c r="C1209" s="869">
        <v>36606</v>
      </c>
      <c r="D1209" s="836" t="s">
        <v>5576</v>
      </c>
      <c r="E1209" s="2128">
        <v>6</v>
      </c>
      <c r="F1209" s="838" t="s">
        <v>5577</v>
      </c>
      <c r="G1209" s="2050" t="s">
        <v>5578</v>
      </c>
      <c r="H1209" s="840">
        <v>45052</v>
      </c>
      <c r="I1209" s="841">
        <v>45051</v>
      </c>
      <c r="J1209" s="841">
        <v>45049</v>
      </c>
      <c r="K1209" s="841">
        <v>45052</v>
      </c>
      <c r="L1209" s="842">
        <v>45055</v>
      </c>
      <c r="M1209" s="843">
        <v>45063</v>
      </c>
      <c r="N1209" s="844">
        <v>54</v>
      </c>
      <c r="O1209" s="844">
        <v>0</v>
      </c>
      <c r="P1209" s="844">
        <v>29</v>
      </c>
      <c r="Q1209" s="844">
        <v>0</v>
      </c>
      <c r="R1209" s="845">
        <v>45131</v>
      </c>
      <c r="S1209" s="2125" t="s">
        <v>95</v>
      </c>
      <c r="T1209" s="846" t="s">
        <v>95</v>
      </c>
      <c r="U1209" s="834" t="s">
        <v>509</v>
      </c>
      <c r="V1209" s="2051">
        <f t="shared" si="19"/>
        <v>36606</v>
      </c>
      <c r="W1209" s="844">
        <v>69</v>
      </c>
      <c r="X1209" s="844">
        <v>69</v>
      </c>
      <c r="Y1209" s="849"/>
      <c r="Z1209" s="849"/>
      <c r="AA1209" s="849">
        <v>45194</v>
      </c>
      <c r="AB1209" s="850">
        <v>45267</v>
      </c>
      <c r="AC1209" s="845">
        <v>45275</v>
      </c>
      <c r="AD1209" s="846" t="s">
        <v>154</v>
      </c>
      <c r="AE1209" s="851"/>
      <c r="AF1209" s="834" t="s">
        <v>5565</v>
      </c>
      <c r="AG1209" s="833" t="str">
        <f t="shared" ca="1" si="20"/>
        <v/>
      </c>
    </row>
    <row r="1210" spans="1:33" x14ac:dyDescent="0.25">
      <c r="A1210" s="2083" t="s">
        <v>524</v>
      </c>
      <c r="B1210" s="834">
        <v>61634</v>
      </c>
      <c r="C1210" s="869">
        <v>36607</v>
      </c>
      <c r="D1210" s="836" t="s">
        <v>5579</v>
      </c>
      <c r="E1210" s="2128">
        <v>6</v>
      </c>
      <c r="F1210" s="2129" t="s">
        <v>5580</v>
      </c>
      <c r="G1210" s="2050" t="s">
        <v>5581</v>
      </c>
      <c r="H1210" s="840">
        <v>45051</v>
      </c>
      <c r="I1210" s="841">
        <v>45051</v>
      </c>
      <c r="J1210" s="841">
        <v>45076</v>
      </c>
      <c r="K1210" s="841">
        <v>45082</v>
      </c>
      <c r="L1210" s="842">
        <v>45082</v>
      </c>
      <c r="M1210" s="843">
        <v>45089</v>
      </c>
      <c r="N1210" s="844">
        <v>267</v>
      </c>
      <c r="O1210" s="844">
        <v>0</v>
      </c>
      <c r="P1210" s="844">
        <v>388</v>
      </c>
      <c r="Q1210" s="844">
        <v>0</v>
      </c>
      <c r="R1210" s="845">
        <v>45131</v>
      </c>
      <c r="S1210" s="2125" t="s">
        <v>95</v>
      </c>
      <c r="T1210" s="846" t="s">
        <v>95</v>
      </c>
      <c r="U1210" s="834" t="s">
        <v>509</v>
      </c>
      <c r="V1210" s="2051">
        <f t="shared" si="19"/>
        <v>36607</v>
      </c>
      <c r="W1210" s="844">
        <v>525</v>
      </c>
      <c r="X1210" s="844">
        <v>525</v>
      </c>
      <c r="Y1210" s="849"/>
      <c r="Z1210" s="849"/>
      <c r="AA1210" s="849">
        <v>45194</v>
      </c>
      <c r="AB1210" s="850">
        <v>45267</v>
      </c>
      <c r="AC1210" s="845">
        <v>45275</v>
      </c>
      <c r="AD1210" s="846" t="s">
        <v>154</v>
      </c>
      <c r="AE1210" s="851"/>
      <c r="AF1210" s="834" t="s">
        <v>5565</v>
      </c>
      <c r="AG1210" s="833" t="str">
        <f t="shared" ca="1" si="20"/>
        <v/>
      </c>
    </row>
    <row r="1211" spans="1:33" x14ac:dyDescent="0.25">
      <c r="A1211" s="2083" t="s">
        <v>524</v>
      </c>
      <c r="B1211" s="834">
        <v>61634</v>
      </c>
      <c r="C1211" s="869">
        <v>36609</v>
      </c>
      <c r="D1211" s="836">
        <v>322</v>
      </c>
      <c r="E1211" s="2128">
        <v>6</v>
      </c>
      <c r="F1211" s="838" t="s">
        <v>5582</v>
      </c>
      <c r="G1211" s="2050" t="s">
        <v>5573</v>
      </c>
      <c r="H1211" s="841">
        <v>45058</v>
      </c>
      <c r="I1211" s="841">
        <v>45058</v>
      </c>
      <c r="J1211" s="841">
        <v>45071</v>
      </c>
      <c r="K1211" s="841">
        <v>45072</v>
      </c>
      <c r="L1211" s="842">
        <v>45077</v>
      </c>
      <c r="M1211" s="843">
        <v>45082</v>
      </c>
      <c r="N1211" s="844">
        <v>48</v>
      </c>
      <c r="O1211" s="844">
        <v>0</v>
      </c>
      <c r="P1211" s="844">
        <v>10</v>
      </c>
      <c r="Q1211" s="844">
        <v>0</v>
      </c>
      <c r="R1211" s="845">
        <v>45138</v>
      </c>
      <c r="S1211" s="2125" t="s">
        <v>95</v>
      </c>
      <c r="T1211" s="846" t="s">
        <v>95</v>
      </c>
      <c r="U1211" s="834" t="s">
        <v>509</v>
      </c>
      <c r="V1211" s="2051">
        <f t="shared" si="19"/>
        <v>36609</v>
      </c>
      <c r="W1211" s="844">
        <v>54</v>
      </c>
      <c r="X1211" s="844"/>
      <c r="Y1211" s="849"/>
      <c r="Z1211" s="849"/>
      <c r="AA1211" s="849">
        <v>45194</v>
      </c>
      <c r="AB1211" s="850">
        <v>45267</v>
      </c>
      <c r="AC1211" s="845">
        <v>45275</v>
      </c>
      <c r="AD1211" s="846" t="s">
        <v>154</v>
      </c>
      <c r="AE1211" s="851"/>
      <c r="AF1211" s="834" t="s">
        <v>5565</v>
      </c>
      <c r="AG1211" s="833" t="str">
        <f t="shared" ca="1" si="20"/>
        <v/>
      </c>
    </row>
    <row r="1212" spans="1:33" x14ac:dyDescent="0.25">
      <c r="A1212" s="2083" t="s">
        <v>524</v>
      </c>
      <c r="B1212" s="834">
        <v>61634</v>
      </c>
      <c r="C1212" s="2048">
        <v>36610</v>
      </c>
      <c r="D1212" s="836">
        <v>323</v>
      </c>
      <c r="E1212" s="2130">
        <v>7</v>
      </c>
      <c r="F1212" s="838" t="s">
        <v>5583</v>
      </c>
      <c r="G1212" s="2050" t="s">
        <v>1077</v>
      </c>
      <c r="H1212" s="841">
        <v>45058</v>
      </c>
      <c r="I1212" s="841">
        <v>45058</v>
      </c>
      <c r="J1212" s="841">
        <v>45076</v>
      </c>
      <c r="K1212" s="841">
        <v>45080</v>
      </c>
      <c r="L1212" s="842">
        <v>45082</v>
      </c>
      <c r="M1212" s="843">
        <v>45078</v>
      </c>
      <c r="N1212" s="844">
        <v>29</v>
      </c>
      <c r="O1212" s="844">
        <v>0</v>
      </c>
      <c r="P1212" s="844">
        <v>8</v>
      </c>
      <c r="Q1212" s="844">
        <v>0</v>
      </c>
      <c r="R1212" s="845">
        <v>45209</v>
      </c>
      <c r="S1212" s="846" t="s">
        <v>95</v>
      </c>
      <c r="T1212" s="846" t="s">
        <v>95</v>
      </c>
      <c r="U1212" s="847" t="s">
        <v>509</v>
      </c>
      <c r="V1212" s="2051">
        <f t="shared" si="19"/>
        <v>36610</v>
      </c>
      <c r="W1212" s="844">
        <v>29</v>
      </c>
      <c r="X1212" s="844">
        <v>29</v>
      </c>
      <c r="Y1212" s="849"/>
      <c r="Z1212" s="849"/>
      <c r="AA1212" s="849">
        <v>45278</v>
      </c>
      <c r="AB1212" s="850">
        <v>45281</v>
      </c>
      <c r="AC1212" s="845">
        <v>45289</v>
      </c>
      <c r="AD1212" s="846" t="s">
        <v>154</v>
      </c>
      <c r="AE1212" s="851"/>
      <c r="AF1212" s="834" t="s">
        <v>5565</v>
      </c>
      <c r="AG1212" s="833" t="str">
        <f t="shared" ca="1" si="20"/>
        <v/>
      </c>
    </row>
    <row r="1213" spans="1:33" x14ac:dyDescent="0.25">
      <c r="A1213" s="2083" t="s">
        <v>524</v>
      </c>
      <c r="B1213" s="834">
        <v>61634</v>
      </c>
      <c r="C1213" s="2048">
        <v>36611</v>
      </c>
      <c r="D1213" s="836">
        <v>324</v>
      </c>
      <c r="E1213" s="2130">
        <v>7</v>
      </c>
      <c r="F1213" s="838" t="s">
        <v>5584</v>
      </c>
      <c r="G1213" s="2050" t="s">
        <v>2479</v>
      </c>
      <c r="H1213" s="840">
        <v>45051</v>
      </c>
      <c r="I1213" s="841">
        <v>45051</v>
      </c>
      <c r="J1213" s="841">
        <v>45113</v>
      </c>
      <c r="K1213" s="841">
        <v>45121</v>
      </c>
      <c r="L1213" s="842">
        <v>45124</v>
      </c>
      <c r="M1213" s="843">
        <v>45128</v>
      </c>
      <c r="N1213" s="844">
        <v>161</v>
      </c>
      <c r="O1213" s="844">
        <v>0</v>
      </c>
      <c r="P1213" s="844">
        <v>76</v>
      </c>
      <c r="Q1213" s="844">
        <v>0</v>
      </c>
      <c r="R1213" s="845">
        <v>45191</v>
      </c>
      <c r="S1213" s="846" t="s">
        <v>95</v>
      </c>
      <c r="T1213" s="846" t="s">
        <v>95</v>
      </c>
      <c r="U1213" s="847" t="s">
        <v>95</v>
      </c>
      <c r="V1213" s="2131">
        <f t="shared" si="19"/>
        <v>36611</v>
      </c>
      <c r="W1213" s="844">
        <v>266</v>
      </c>
      <c r="X1213" s="844">
        <v>266</v>
      </c>
      <c r="Y1213" s="849"/>
      <c r="Z1213" s="849"/>
      <c r="AA1213" s="849">
        <v>45278</v>
      </c>
      <c r="AB1213" s="850">
        <v>45281</v>
      </c>
      <c r="AC1213" s="845" t="s">
        <v>222</v>
      </c>
      <c r="AD1213" s="846" t="s">
        <v>154</v>
      </c>
      <c r="AE1213" s="851"/>
      <c r="AF1213" s="834" t="s">
        <v>5565</v>
      </c>
      <c r="AG1213" s="833" t="str">
        <f t="shared" ca="1" si="20"/>
        <v/>
      </c>
    </row>
    <row r="1214" spans="1:33" x14ac:dyDescent="0.25">
      <c r="A1214" s="2083" t="s">
        <v>524</v>
      </c>
      <c r="B1214" s="834">
        <v>61634</v>
      </c>
      <c r="C1214" s="2048">
        <v>36612</v>
      </c>
      <c r="D1214" s="836">
        <v>325</v>
      </c>
      <c r="E1214" s="2130">
        <v>7</v>
      </c>
      <c r="F1214" s="838" t="s">
        <v>5585</v>
      </c>
      <c r="G1214" s="2050" t="s">
        <v>5586</v>
      </c>
      <c r="H1214" s="840">
        <v>45054</v>
      </c>
      <c r="I1214" s="841">
        <v>45054</v>
      </c>
      <c r="J1214" s="841">
        <v>45054</v>
      </c>
      <c r="K1214" s="841">
        <v>45059</v>
      </c>
      <c r="L1214" s="842">
        <v>45063</v>
      </c>
      <c r="M1214" s="843">
        <v>45076</v>
      </c>
      <c r="N1214" s="844">
        <v>77</v>
      </c>
      <c r="O1214" s="844">
        <v>0</v>
      </c>
      <c r="P1214" s="844">
        <v>23</v>
      </c>
      <c r="Q1214" s="844">
        <v>0</v>
      </c>
      <c r="R1214" s="845">
        <v>45208</v>
      </c>
      <c r="S1214" s="846" t="s">
        <v>95</v>
      </c>
      <c r="T1214" s="846" t="s">
        <v>95</v>
      </c>
      <c r="U1214" s="847" t="s">
        <v>509</v>
      </c>
      <c r="V1214" s="2131">
        <f t="shared" si="19"/>
        <v>36612</v>
      </c>
      <c r="W1214" s="844">
        <v>108</v>
      </c>
      <c r="X1214" s="844">
        <v>108</v>
      </c>
      <c r="Y1214" s="849"/>
      <c r="Z1214" s="849"/>
      <c r="AA1214" s="849">
        <v>45278</v>
      </c>
      <c r="AB1214" s="850">
        <v>45281</v>
      </c>
      <c r="AC1214" s="845">
        <v>45289</v>
      </c>
      <c r="AD1214" s="846" t="s">
        <v>154</v>
      </c>
      <c r="AE1214" s="851"/>
      <c r="AF1214" s="834" t="s">
        <v>5565</v>
      </c>
      <c r="AG1214" s="833" t="str">
        <f t="shared" ca="1" si="20"/>
        <v/>
      </c>
    </row>
    <row r="1215" spans="1:33" x14ac:dyDescent="0.25">
      <c r="A1215" s="2083" t="s">
        <v>524</v>
      </c>
      <c r="B1215" s="834">
        <v>61634</v>
      </c>
      <c r="C1215" s="2048">
        <v>36613</v>
      </c>
      <c r="D1215" s="836">
        <v>326</v>
      </c>
      <c r="E1215" s="2130">
        <v>7</v>
      </c>
      <c r="F1215" s="838" t="s">
        <v>5587</v>
      </c>
      <c r="G1215" s="2050" t="s">
        <v>5586</v>
      </c>
      <c r="H1215" s="840">
        <v>45054</v>
      </c>
      <c r="I1215" s="841">
        <v>45054</v>
      </c>
      <c r="J1215" s="841">
        <v>45054</v>
      </c>
      <c r="K1215" s="841">
        <v>45059</v>
      </c>
      <c r="L1215" s="842">
        <v>45063</v>
      </c>
      <c r="M1215" s="843">
        <v>45076</v>
      </c>
      <c r="N1215" s="844">
        <v>77</v>
      </c>
      <c r="O1215" s="844">
        <v>0</v>
      </c>
      <c r="P1215" s="844">
        <v>25</v>
      </c>
      <c r="Q1215" s="844">
        <v>0</v>
      </c>
      <c r="R1215" s="845">
        <v>45208</v>
      </c>
      <c r="S1215" s="846" t="s">
        <v>95</v>
      </c>
      <c r="T1215" s="846" t="s">
        <v>95</v>
      </c>
      <c r="U1215" s="847" t="s">
        <v>509</v>
      </c>
      <c r="V1215" s="2131">
        <f t="shared" si="19"/>
        <v>36613</v>
      </c>
      <c r="W1215" s="844">
        <v>108</v>
      </c>
      <c r="X1215" s="844">
        <v>108</v>
      </c>
      <c r="Y1215" s="849"/>
      <c r="Z1215" s="849"/>
      <c r="AA1215" s="849">
        <v>45278</v>
      </c>
      <c r="AB1215" s="850">
        <v>45281</v>
      </c>
      <c r="AC1215" s="845">
        <v>45289</v>
      </c>
      <c r="AD1215" s="846" t="s">
        <v>154</v>
      </c>
      <c r="AE1215" s="851"/>
      <c r="AF1215" s="834" t="s">
        <v>5565</v>
      </c>
      <c r="AG1215" s="833" t="str">
        <f t="shared" ca="1" si="20"/>
        <v/>
      </c>
    </row>
    <row r="1216" spans="1:33" x14ac:dyDescent="0.25">
      <c r="A1216" s="2083" t="s">
        <v>524</v>
      </c>
      <c r="B1216" s="834">
        <v>61634</v>
      </c>
      <c r="C1216" s="869">
        <v>36952</v>
      </c>
      <c r="D1216" s="836" t="s">
        <v>5588</v>
      </c>
      <c r="E1216" s="2130">
        <v>7</v>
      </c>
      <c r="F1216" s="838" t="s">
        <v>5589</v>
      </c>
      <c r="G1216" s="2050" t="s">
        <v>5590</v>
      </c>
      <c r="H1216" s="840">
        <v>45062</v>
      </c>
      <c r="I1216" s="841">
        <v>45062</v>
      </c>
      <c r="J1216" s="841">
        <v>45062</v>
      </c>
      <c r="K1216" s="841">
        <v>45062</v>
      </c>
      <c r="L1216" s="841">
        <v>45062</v>
      </c>
      <c r="M1216" s="843"/>
      <c r="N1216" s="844">
        <v>0</v>
      </c>
      <c r="O1216" s="844"/>
      <c r="P1216" s="844">
        <v>0</v>
      </c>
      <c r="Q1216" s="844"/>
      <c r="R1216" s="845">
        <v>45204</v>
      </c>
      <c r="S1216" s="846" t="s">
        <v>95</v>
      </c>
      <c r="T1216" s="846" t="s">
        <v>93</v>
      </c>
      <c r="U1216" s="834" t="s">
        <v>509</v>
      </c>
      <c r="V1216" s="2051">
        <f t="shared" si="19"/>
        <v>36952</v>
      </c>
      <c r="W1216" s="844">
        <v>0</v>
      </c>
      <c r="X1216" s="844"/>
      <c r="Y1216" s="849"/>
      <c r="Z1216" s="849"/>
      <c r="AA1216" s="849">
        <v>45278</v>
      </c>
      <c r="AB1216" s="850">
        <v>45281</v>
      </c>
      <c r="AC1216" s="845">
        <v>45289</v>
      </c>
      <c r="AD1216" s="846" t="s">
        <v>154</v>
      </c>
      <c r="AE1216" s="851"/>
      <c r="AF1216" s="834" t="s">
        <v>5565</v>
      </c>
      <c r="AG1216" s="833" t="str">
        <f t="shared" ca="1" si="20"/>
        <v/>
      </c>
    </row>
    <row r="1217" spans="1:33" x14ac:dyDescent="0.25">
      <c r="A1217" s="2083" t="s">
        <v>524</v>
      </c>
      <c r="B1217" s="834">
        <v>61634</v>
      </c>
      <c r="C1217" s="869">
        <v>36615</v>
      </c>
      <c r="D1217" s="836">
        <v>328</v>
      </c>
      <c r="E1217" s="2130">
        <v>7</v>
      </c>
      <c r="F1217" s="838" t="s">
        <v>5591</v>
      </c>
      <c r="G1217" s="2050" t="s">
        <v>1643</v>
      </c>
      <c r="H1217" s="840">
        <v>45065</v>
      </c>
      <c r="I1217" s="841">
        <v>45065</v>
      </c>
      <c r="J1217" s="841">
        <v>45091</v>
      </c>
      <c r="K1217" s="841">
        <v>45094</v>
      </c>
      <c r="L1217" s="842">
        <v>45100</v>
      </c>
      <c r="M1217" s="843">
        <v>45107</v>
      </c>
      <c r="N1217" s="844">
        <v>31</v>
      </c>
      <c r="O1217" s="844">
        <v>0</v>
      </c>
      <c r="P1217" s="844">
        <v>6</v>
      </c>
      <c r="Q1217" s="844">
        <v>0</v>
      </c>
      <c r="R1217" s="845">
        <v>45209</v>
      </c>
      <c r="S1217" s="846" t="s">
        <v>95</v>
      </c>
      <c r="T1217" s="846" t="s">
        <v>95</v>
      </c>
      <c r="U1217" s="834" t="s">
        <v>509</v>
      </c>
      <c r="V1217" s="2131">
        <f t="shared" si="19"/>
        <v>36615</v>
      </c>
      <c r="W1217" s="844">
        <v>33</v>
      </c>
      <c r="X1217" s="844">
        <v>33</v>
      </c>
      <c r="Y1217" s="849"/>
      <c r="Z1217" s="849"/>
      <c r="AA1217" s="849">
        <v>45278</v>
      </c>
      <c r="AB1217" s="850">
        <v>45281</v>
      </c>
      <c r="AC1217" s="845">
        <v>45289</v>
      </c>
      <c r="AD1217" s="846" t="s">
        <v>154</v>
      </c>
      <c r="AE1217" s="851"/>
      <c r="AF1217" s="834" t="s">
        <v>5565</v>
      </c>
      <c r="AG1217" s="833" t="str">
        <f t="shared" ca="1" si="20"/>
        <v/>
      </c>
    </row>
    <row r="1218" spans="1:33" x14ac:dyDescent="0.25">
      <c r="A1218" s="2083" t="s">
        <v>524</v>
      </c>
      <c r="B1218" s="834">
        <v>61634</v>
      </c>
      <c r="C1218" s="869">
        <v>36665</v>
      </c>
      <c r="D1218" s="836">
        <v>329</v>
      </c>
      <c r="E1218" s="2130">
        <v>7</v>
      </c>
      <c r="F1218" s="838" t="s">
        <v>5592</v>
      </c>
      <c r="G1218" s="2050" t="s">
        <v>5593</v>
      </c>
      <c r="H1218" s="841">
        <v>45058</v>
      </c>
      <c r="I1218" s="841">
        <v>45058</v>
      </c>
      <c r="J1218" s="841">
        <v>45071</v>
      </c>
      <c r="K1218" s="841">
        <v>45072</v>
      </c>
      <c r="L1218" s="842">
        <v>45077</v>
      </c>
      <c r="M1218" s="843">
        <v>45089</v>
      </c>
      <c r="N1218" s="844">
        <v>84</v>
      </c>
      <c r="O1218" s="844">
        <v>0</v>
      </c>
      <c r="P1218" s="844">
        <v>17</v>
      </c>
      <c r="Q1218" s="844">
        <v>0</v>
      </c>
      <c r="R1218" s="845">
        <v>45204</v>
      </c>
      <c r="S1218" s="846" t="s">
        <v>95</v>
      </c>
      <c r="T1218" s="846" t="s">
        <v>95</v>
      </c>
      <c r="U1218" s="834" t="s">
        <v>509</v>
      </c>
      <c r="V1218" s="2051">
        <f t="shared" si="19"/>
        <v>36665</v>
      </c>
      <c r="W1218" s="844">
        <v>83</v>
      </c>
      <c r="X1218" s="844">
        <v>83</v>
      </c>
      <c r="Y1218" s="849"/>
      <c r="Z1218" s="849"/>
      <c r="AA1218" s="849">
        <v>45278</v>
      </c>
      <c r="AB1218" s="850">
        <v>45281</v>
      </c>
      <c r="AC1218" s="845">
        <v>45289</v>
      </c>
      <c r="AD1218" s="846" t="s">
        <v>154</v>
      </c>
      <c r="AE1218" s="851"/>
      <c r="AF1218" s="834" t="s">
        <v>5565</v>
      </c>
      <c r="AG1218" s="833" t="str">
        <f t="shared" ca="1" si="20"/>
        <v/>
      </c>
    </row>
    <row r="1219" spans="1:33" x14ac:dyDescent="0.25">
      <c r="A1219" s="2083" t="s">
        <v>524</v>
      </c>
      <c r="B1219" s="834">
        <v>61634</v>
      </c>
      <c r="C1219" s="869">
        <v>36620</v>
      </c>
      <c r="D1219" s="836">
        <v>333</v>
      </c>
      <c r="E1219" s="2132">
        <v>9</v>
      </c>
      <c r="F1219" s="838" t="s">
        <v>5594</v>
      </c>
      <c r="G1219" s="2050" t="s">
        <v>1077</v>
      </c>
      <c r="H1219" s="841">
        <v>45058</v>
      </c>
      <c r="I1219" s="841">
        <v>45058</v>
      </c>
      <c r="J1219" s="841">
        <v>45076</v>
      </c>
      <c r="K1219" s="841">
        <v>45080</v>
      </c>
      <c r="L1219" s="842">
        <v>45082</v>
      </c>
      <c r="M1219" s="843">
        <v>45089</v>
      </c>
      <c r="N1219" s="844">
        <v>29</v>
      </c>
      <c r="O1219" s="844">
        <v>0</v>
      </c>
      <c r="P1219" s="844">
        <v>10</v>
      </c>
      <c r="Q1219" s="844">
        <v>0</v>
      </c>
      <c r="R1219" s="845">
        <v>45226</v>
      </c>
      <c r="S1219" s="846" t="s">
        <v>95</v>
      </c>
      <c r="T1219" s="846" t="s">
        <v>95</v>
      </c>
      <c r="U1219" s="834" t="s">
        <v>509</v>
      </c>
      <c r="V1219" s="2051">
        <f t="shared" si="19"/>
        <v>36620</v>
      </c>
      <c r="W1219" s="844">
        <v>29</v>
      </c>
      <c r="X1219" s="844">
        <v>29</v>
      </c>
      <c r="Y1219" s="849"/>
      <c r="Z1219" s="849"/>
      <c r="AA1219" s="849">
        <v>45273</v>
      </c>
      <c r="AB1219" s="850">
        <v>45289</v>
      </c>
      <c r="AC1219" s="845">
        <v>45289</v>
      </c>
      <c r="AD1219" s="846" t="s">
        <v>154</v>
      </c>
      <c r="AE1219" s="851"/>
      <c r="AF1219" s="834" t="s">
        <v>5565</v>
      </c>
      <c r="AG1219" s="833" t="str">
        <f t="shared" ca="1" si="20"/>
        <v/>
      </c>
    </row>
    <row r="1220" spans="1:33" x14ac:dyDescent="0.25">
      <c r="A1220" s="2083" t="s">
        <v>524</v>
      </c>
      <c r="B1220" s="834">
        <v>61634</v>
      </c>
      <c r="C1220" s="869">
        <v>36622</v>
      </c>
      <c r="D1220" s="836">
        <v>335</v>
      </c>
      <c r="E1220" s="2132">
        <v>9</v>
      </c>
      <c r="F1220" s="838" t="s">
        <v>5595</v>
      </c>
      <c r="G1220" s="2050" t="s">
        <v>5586</v>
      </c>
      <c r="H1220" s="840">
        <v>45054</v>
      </c>
      <c r="I1220" s="841">
        <v>45054</v>
      </c>
      <c r="J1220" s="841">
        <v>45054</v>
      </c>
      <c r="K1220" s="841">
        <v>45059</v>
      </c>
      <c r="L1220" s="842">
        <v>45064</v>
      </c>
      <c r="M1220" s="843">
        <v>45082</v>
      </c>
      <c r="N1220" s="844">
        <v>77</v>
      </c>
      <c r="O1220" s="844">
        <v>0</v>
      </c>
      <c r="P1220" s="844">
        <v>23</v>
      </c>
      <c r="Q1220" s="844">
        <v>0</v>
      </c>
      <c r="R1220" s="845">
        <v>45230</v>
      </c>
      <c r="S1220" s="846" t="s">
        <v>95</v>
      </c>
      <c r="T1220" s="846" t="s">
        <v>95</v>
      </c>
      <c r="U1220" s="834" t="s">
        <v>509</v>
      </c>
      <c r="V1220" s="2131">
        <f t="shared" si="19"/>
        <v>36622</v>
      </c>
      <c r="W1220" s="844">
        <v>108</v>
      </c>
      <c r="X1220" s="844">
        <v>108</v>
      </c>
      <c r="Y1220" s="849"/>
      <c r="Z1220" s="849"/>
      <c r="AA1220" s="849">
        <v>45273</v>
      </c>
      <c r="AB1220" s="850">
        <v>45289</v>
      </c>
      <c r="AC1220" s="845">
        <v>45289</v>
      </c>
      <c r="AD1220" s="846" t="s">
        <v>154</v>
      </c>
      <c r="AE1220" s="851"/>
      <c r="AF1220" s="834" t="s">
        <v>5565</v>
      </c>
      <c r="AG1220" s="833" t="str">
        <f t="shared" ca="1" si="20"/>
        <v/>
      </c>
    </row>
    <row r="1221" spans="1:33" x14ac:dyDescent="0.25">
      <c r="A1221" s="2083" t="s">
        <v>524</v>
      </c>
      <c r="B1221" s="834">
        <v>61634</v>
      </c>
      <c r="C1221" s="869">
        <v>36623</v>
      </c>
      <c r="D1221" s="836">
        <v>336</v>
      </c>
      <c r="E1221" s="2132">
        <v>9</v>
      </c>
      <c r="F1221" s="838" t="s">
        <v>5596</v>
      </c>
      <c r="G1221" s="2050" t="s">
        <v>5586</v>
      </c>
      <c r="H1221" s="840">
        <v>45054</v>
      </c>
      <c r="I1221" s="841">
        <v>45054</v>
      </c>
      <c r="J1221" s="841">
        <v>45054</v>
      </c>
      <c r="K1221" s="841">
        <v>45059</v>
      </c>
      <c r="L1221" s="842">
        <v>45064</v>
      </c>
      <c r="M1221" s="843">
        <v>45082</v>
      </c>
      <c r="N1221" s="844">
        <v>77</v>
      </c>
      <c r="O1221" s="844">
        <v>0</v>
      </c>
      <c r="P1221" s="844">
        <v>25</v>
      </c>
      <c r="Q1221" s="844">
        <v>0</v>
      </c>
      <c r="R1221" s="845">
        <v>45230</v>
      </c>
      <c r="S1221" s="846" t="s">
        <v>95</v>
      </c>
      <c r="T1221" s="846" t="s">
        <v>95</v>
      </c>
      <c r="U1221" s="834" t="s">
        <v>509</v>
      </c>
      <c r="V1221" s="2131">
        <f t="shared" si="19"/>
        <v>36623</v>
      </c>
      <c r="W1221" s="844">
        <v>108</v>
      </c>
      <c r="X1221" s="844">
        <v>108</v>
      </c>
      <c r="Y1221" s="849"/>
      <c r="Z1221" s="849"/>
      <c r="AA1221" s="849">
        <v>45273</v>
      </c>
      <c r="AB1221" s="850">
        <v>45289</v>
      </c>
      <c r="AC1221" s="845">
        <v>45289</v>
      </c>
      <c r="AD1221" s="846" t="s">
        <v>154</v>
      </c>
      <c r="AE1221" s="851"/>
      <c r="AF1221" s="834" t="s">
        <v>5565</v>
      </c>
      <c r="AG1221" s="833" t="str">
        <f t="shared" ca="1" si="20"/>
        <v/>
      </c>
    </row>
    <row r="1222" spans="1:33" x14ac:dyDescent="0.25">
      <c r="A1222" s="2083" t="s">
        <v>524</v>
      </c>
      <c r="B1222" s="834">
        <v>61634</v>
      </c>
      <c r="C1222" s="869">
        <v>36625</v>
      </c>
      <c r="D1222" s="836">
        <v>338</v>
      </c>
      <c r="E1222" s="2132">
        <v>9</v>
      </c>
      <c r="F1222" s="838" t="s">
        <v>5597</v>
      </c>
      <c r="G1222" s="2050" t="s">
        <v>1643</v>
      </c>
      <c r="H1222" s="840">
        <v>45065</v>
      </c>
      <c r="I1222" s="841">
        <v>45065</v>
      </c>
      <c r="J1222" s="841">
        <v>45091</v>
      </c>
      <c r="K1222" s="841">
        <v>45094</v>
      </c>
      <c r="L1222" s="842">
        <v>45100</v>
      </c>
      <c r="M1222" s="843">
        <v>45113</v>
      </c>
      <c r="N1222" s="844">
        <v>40</v>
      </c>
      <c r="O1222" s="844">
        <v>0</v>
      </c>
      <c r="P1222" s="844">
        <v>6</v>
      </c>
      <c r="Q1222" s="844">
        <v>0</v>
      </c>
      <c r="R1222" s="845">
        <v>45233</v>
      </c>
      <c r="S1222" s="846" t="s">
        <v>95</v>
      </c>
      <c r="T1222" s="846" t="s">
        <v>95</v>
      </c>
      <c r="U1222" s="834" t="s">
        <v>509</v>
      </c>
      <c r="V1222" s="2131">
        <f t="shared" si="19"/>
        <v>36625</v>
      </c>
      <c r="W1222" s="844">
        <v>47</v>
      </c>
      <c r="X1222" s="844">
        <v>47</v>
      </c>
      <c r="Y1222" s="849"/>
      <c r="Z1222" s="849"/>
      <c r="AA1222" s="849">
        <v>45273</v>
      </c>
      <c r="AB1222" s="850">
        <v>45289</v>
      </c>
      <c r="AC1222" s="845">
        <v>45289</v>
      </c>
      <c r="AD1222" s="846" t="s">
        <v>154</v>
      </c>
      <c r="AE1222" s="851"/>
      <c r="AF1222" s="834" t="s">
        <v>5598</v>
      </c>
      <c r="AG1222" s="833" t="str">
        <f t="shared" ca="1" si="20"/>
        <v/>
      </c>
    </row>
    <row r="1223" spans="1:33" x14ac:dyDescent="0.25">
      <c r="A1223" s="2083" t="s">
        <v>524</v>
      </c>
      <c r="B1223" s="834">
        <v>61634</v>
      </c>
      <c r="C1223" s="869">
        <v>36666</v>
      </c>
      <c r="D1223" s="836">
        <v>339</v>
      </c>
      <c r="E1223" s="2132">
        <v>9</v>
      </c>
      <c r="F1223" s="838" t="s">
        <v>5599</v>
      </c>
      <c r="G1223" s="2050" t="s">
        <v>5600</v>
      </c>
      <c r="H1223" s="841">
        <v>45058</v>
      </c>
      <c r="I1223" s="841">
        <v>45058</v>
      </c>
      <c r="J1223" s="841">
        <v>45071</v>
      </c>
      <c r="K1223" s="841">
        <v>45076</v>
      </c>
      <c r="L1223" s="842">
        <v>45077</v>
      </c>
      <c r="M1223" s="843">
        <v>45114</v>
      </c>
      <c r="N1223" s="844">
        <v>77</v>
      </c>
      <c r="O1223" s="844">
        <v>0</v>
      </c>
      <c r="P1223" s="844">
        <v>11</v>
      </c>
      <c r="Q1223" s="844">
        <v>0</v>
      </c>
      <c r="R1223" s="845">
        <v>45233</v>
      </c>
      <c r="S1223" s="846" t="s">
        <v>95</v>
      </c>
      <c r="T1223" s="846" t="s">
        <v>95</v>
      </c>
      <c r="U1223" s="834" t="s">
        <v>509</v>
      </c>
      <c r="V1223" s="2051">
        <f t="shared" si="19"/>
        <v>36666</v>
      </c>
      <c r="W1223" s="844">
        <v>81</v>
      </c>
      <c r="X1223" s="844">
        <v>81</v>
      </c>
      <c r="Y1223" s="849"/>
      <c r="Z1223" s="849"/>
      <c r="AA1223" s="849">
        <v>45273</v>
      </c>
      <c r="AB1223" s="850">
        <v>45289</v>
      </c>
      <c r="AC1223" s="845">
        <v>45289</v>
      </c>
      <c r="AD1223" s="846" t="s">
        <v>154</v>
      </c>
      <c r="AE1223" s="851"/>
      <c r="AF1223" s="834" t="s">
        <v>5598</v>
      </c>
      <c r="AG1223" s="833" t="str">
        <f t="shared" ca="1" si="20"/>
        <v/>
      </c>
    </row>
    <row r="1224" spans="1:33" x14ac:dyDescent="0.25">
      <c r="A1224" s="2083" t="s">
        <v>524</v>
      </c>
      <c r="B1224" s="834">
        <v>61634</v>
      </c>
      <c r="C1224" s="869">
        <v>36667</v>
      </c>
      <c r="D1224" s="836">
        <v>340</v>
      </c>
      <c r="E1224" s="2132">
        <v>9</v>
      </c>
      <c r="F1224" s="838" t="s">
        <v>5601</v>
      </c>
      <c r="G1224" s="2050" t="s">
        <v>4670</v>
      </c>
      <c r="H1224" s="841">
        <v>45051</v>
      </c>
      <c r="I1224" s="841">
        <v>45051</v>
      </c>
      <c r="J1224" s="841">
        <v>45070</v>
      </c>
      <c r="K1224" s="841">
        <v>45071</v>
      </c>
      <c r="L1224" s="842">
        <v>45072</v>
      </c>
      <c r="M1224" s="843">
        <v>45114</v>
      </c>
      <c r="N1224" s="844">
        <v>68</v>
      </c>
      <c r="O1224" s="844">
        <v>0</v>
      </c>
      <c r="P1224" s="844">
        <v>9</v>
      </c>
      <c r="Q1224" s="844">
        <v>0</v>
      </c>
      <c r="R1224" s="845">
        <v>45240</v>
      </c>
      <c r="S1224" s="846" t="s">
        <v>95</v>
      </c>
      <c r="T1224" s="846" t="s">
        <v>95</v>
      </c>
      <c r="U1224" s="834" t="s">
        <v>509</v>
      </c>
      <c r="V1224" s="2051">
        <f t="shared" si="19"/>
        <v>36667</v>
      </c>
      <c r="W1224" s="844">
        <v>83</v>
      </c>
      <c r="X1224" s="844">
        <v>83</v>
      </c>
      <c r="Y1224" s="849"/>
      <c r="Z1224" s="849"/>
      <c r="AA1224" s="849">
        <v>45273</v>
      </c>
      <c r="AB1224" s="850">
        <v>45289</v>
      </c>
      <c r="AC1224" s="845">
        <v>45289</v>
      </c>
      <c r="AD1224" s="846" t="s">
        <v>154</v>
      </c>
      <c r="AE1224" s="851"/>
      <c r="AF1224" s="834" t="s">
        <v>5598</v>
      </c>
      <c r="AG1224" s="833" t="str">
        <f t="shared" ca="1" si="20"/>
        <v/>
      </c>
    </row>
    <row r="1225" spans="1:33" x14ac:dyDescent="0.25">
      <c r="A1225" s="2083" t="s">
        <v>524</v>
      </c>
      <c r="B1225" s="834">
        <v>61634</v>
      </c>
      <c r="C1225" s="869">
        <v>36668</v>
      </c>
      <c r="D1225" s="836">
        <v>345</v>
      </c>
      <c r="E1225" s="2132">
        <v>9</v>
      </c>
      <c r="F1225" s="838" t="s">
        <v>5602</v>
      </c>
      <c r="G1225" s="2050" t="s">
        <v>415</v>
      </c>
      <c r="H1225" s="840">
        <v>45058</v>
      </c>
      <c r="I1225" s="841">
        <v>45058</v>
      </c>
      <c r="J1225" s="841">
        <v>45092</v>
      </c>
      <c r="K1225" s="841">
        <v>45103</v>
      </c>
      <c r="L1225" s="841">
        <v>45103</v>
      </c>
      <c r="M1225" s="843">
        <v>45124</v>
      </c>
      <c r="N1225" s="844">
        <v>59</v>
      </c>
      <c r="O1225" s="844">
        <v>0</v>
      </c>
      <c r="P1225" s="844">
        <v>20</v>
      </c>
      <c r="Q1225" s="844">
        <v>0</v>
      </c>
      <c r="R1225" s="845">
        <v>45247</v>
      </c>
      <c r="S1225" s="846" t="s">
        <v>95</v>
      </c>
      <c r="T1225" s="846" t="s">
        <v>95</v>
      </c>
      <c r="U1225" s="834" t="s">
        <v>509</v>
      </c>
      <c r="V1225" s="2051">
        <f t="shared" si="19"/>
        <v>36668</v>
      </c>
      <c r="W1225" s="844">
        <v>38</v>
      </c>
      <c r="X1225" s="844">
        <v>38</v>
      </c>
      <c r="Y1225" s="849"/>
      <c r="Z1225" s="849"/>
      <c r="AA1225" s="849">
        <v>45273</v>
      </c>
      <c r="AB1225" s="850">
        <v>45289</v>
      </c>
      <c r="AC1225" s="845">
        <v>45289</v>
      </c>
      <c r="AD1225" s="846" t="s">
        <v>154</v>
      </c>
      <c r="AE1225" s="851"/>
      <c r="AF1225" s="834" t="s">
        <v>5565</v>
      </c>
      <c r="AG1225" s="833" t="str">
        <f t="shared" ca="1" si="20"/>
        <v/>
      </c>
    </row>
    <row r="1226" spans="1:33" x14ac:dyDescent="0.25">
      <c r="A1226" s="2083" t="s">
        <v>524</v>
      </c>
      <c r="B1226" s="834">
        <v>61634</v>
      </c>
      <c r="C1226" s="869">
        <v>36669</v>
      </c>
      <c r="D1226" s="836">
        <v>405</v>
      </c>
      <c r="E1226" s="837">
        <v>11.1</v>
      </c>
      <c r="F1226" s="838" t="s">
        <v>5603</v>
      </c>
      <c r="G1226" s="2050" t="s">
        <v>5604</v>
      </c>
      <c r="H1226" s="840">
        <v>45107</v>
      </c>
      <c r="I1226" s="841">
        <v>45107</v>
      </c>
      <c r="J1226" s="841">
        <v>45104</v>
      </c>
      <c r="K1226" s="841">
        <v>45111</v>
      </c>
      <c r="L1226" s="842">
        <v>45114</v>
      </c>
      <c r="M1226" s="843">
        <v>45121</v>
      </c>
      <c r="N1226" s="844">
        <v>337</v>
      </c>
      <c r="O1226" s="844">
        <v>0</v>
      </c>
      <c r="P1226" s="844">
        <v>34</v>
      </c>
      <c r="Q1226" s="844">
        <v>0</v>
      </c>
      <c r="R1226" s="845">
        <v>45250</v>
      </c>
      <c r="S1226" s="846" t="s">
        <v>95</v>
      </c>
      <c r="T1226" s="846" t="s">
        <v>95</v>
      </c>
      <c r="U1226" s="834" t="s">
        <v>509</v>
      </c>
      <c r="V1226" s="2051">
        <f t="shared" si="19"/>
        <v>36669</v>
      </c>
      <c r="W1226" s="844">
        <v>150</v>
      </c>
      <c r="X1226" s="844">
        <v>150</v>
      </c>
      <c r="Y1226" s="849"/>
      <c r="Z1226" s="849"/>
      <c r="AA1226" s="849"/>
      <c r="AB1226" s="850"/>
      <c r="AC1226" s="845">
        <v>45281</v>
      </c>
      <c r="AD1226" s="846" t="s">
        <v>154</v>
      </c>
      <c r="AE1226" s="851"/>
      <c r="AF1226" s="834" t="s">
        <v>5565</v>
      </c>
      <c r="AG1226" s="833" t="str">
        <f t="shared" ca="1" si="20"/>
        <v/>
      </c>
    </row>
    <row r="1227" spans="1:33" x14ac:dyDescent="0.25">
      <c r="A1227" s="2083" t="s">
        <v>524</v>
      </c>
      <c r="B1227" s="834">
        <v>61634</v>
      </c>
      <c r="C1227" s="2048">
        <v>36675</v>
      </c>
      <c r="D1227" s="836">
        <v>413</v>
      </c>
      <c r="E1227" s="837">
        <v>11.5</v>
      </c>
      <c r="F1227" s="838" t="s">
        <v>5605</v>
      </c>
      <c r="G1227" s="2050" t="s">
        <v>5606</v>
      </c>
      <c r="H1227" s="840">
        <v>45107</v>
      </c>
      <c r="I1227" s="841">
        <v>45107</v>
      </c>
      <c r="J1227" s="841">
        <v>45104</v>
      </c>
      <c r="K1227" s="841">
        <v>45111</v>
      </c>
      <c r="L1227" s="842">
        <v>45114</v>
      </c>
      <c r="M1227" s="843">
        <v>45128</v>
      </c>
      <c r="N1227" s="844">
        <v>546</v>
      </c>
      <c r="O1227" s="844">
        <v>0</v>
      </c>
      <c r="P1227" s="844">
        <v>31</v>
      </c>
      <c r="Q1227" s="844">
        <v>0</v>
      </c>
      <c r="R1227" s="845">
        <v>45250</v>
      </c>
      <c r="S1227" s="846" t="s">
        <v>95</v>
      </c>
      <c r="T1227" s="846" t="s">
        <v>95</v>
      </c>
      <c r="U1227" s="847" t="s">
        <v>509</v>
      </c>
      <c r="V1227" s="2051">
        <f t="shared" si="19"/>
        <v>36675</v>
      </c>
      <c r="W1227" s="844">
        <v>191</v>
      </c>
      <c r="X1227" s="844">
        <v>191</v>
      </c>
      <c r="Y1227" s="849"/>
      <c r="Z1227" s="849"/>
      <c r="AA1227" s="849"/>
      <c r="AB1227" s="850"/>
      <c r="AC1227" s="845">
        <v>45281</v>
      </c>
      <c r="AD1227" s="846" t="s">
        <v>154</v>
      </c>
      <c r="AE1227" s="851"/>
      <c r="AF1227" s="834" t="s">
        <v>5565</v>
      </c>
      <c r="AG1227" s="833" t="str">
        <f t="shared" ca="1" si="20"/>
        <v/>
      </c>
    </row>
    <row r="1228" spans="1:33" x14ac:dyDescent="0.25">
      <c r="A1228" s="2083" t="s">
        <v>524</v>
      </c>
      <c r="B1228" s="834">
        <v>61634</v>
      </c>
      <c r="C1228" s="2048">
        <v>37367</v>
      </c>
      <c r="D1228" s="836">
        <v>420</v>
      </c>
      <c r="E1228" s="837">
        <v>12.3</v>
      </c>
      <c r="F1228" s="838" t="s">
        <v>5607</v>
      </c>
      <c r="G1228" s="2050" t="s">
        <v>5608</v>
      </c>
      <c r="H1228" s="840">
        <v>45135</v>
      </c>
      <c r="I1228" s="841">
        <v>45135</v>
      </c>
      <c r="J1228" s="841">
        <v>45153</v>
      </c>
      <c r="K1228" s="841">
        <v>45161</v>
      </c>
      <c r="L1228" s="842">
        <v>45167</v>
      </c>
      <c r="M1228" s="843">
        <v>45168</v>
      </c>
      <c r="N1228" s="844">
        <v>180</v>
      </c>
      <c r="O1228" s="844">
        <v>0</v>
      </c>
      <c r="P1228" s="844">
        <v>19</v>
      </c>
      <c r="Q1228" s="844">
        <v>0</v>
      </c>
      <c r="R1228" s="845">
        <v>45272</v>
      </c>
      <c r="S1228" s="846" t="s">
        <v>95</v>
      </c>
      <c r="T1228" s="846" t="s">
        <v>95</v>
      </c>
      <c r="U1228" s="847"/>
      <c r="V1228" s="2131">
        <f t="shared" si="19"/>
        <v>37367</v>
      </c>
      <c r="W1228" s="844">
        <v>150</v>
      </c>
      <c r="X1228" s="844">
        <v>150</v>
      </c>
      <c r="Y1228" s="849"/>
      <c r="Z1228" s="849"/>
      <c r="AA1228" s="849"/>
      <c r="AB1228" s="850"/>
      <c r="AC1228" s="845">
        <v>45281</v>
      </c>
      <c r="AD1228" s="846" t="s">
        <v>154</v>
      </c>
      <c r="AE1228" s="851"/>
      <c r="AF1228" s="834" t="s">
        <v>5565</v>
      </c>
      <c r="AG1228" s="833" t="str">
        <f t="shared" ca="1" si="20"/>
        <v/>
      </c>
    </row>
    <row r="1229" spans="1:33" x14ac:dyDescent="0.25">
      <c r="A1229" s="2083" t="s">
        <v>524</v>
      </c>
      <c r="B1229" s="834">
        <v>61634</v>
      </c>
      <c r="C1229" s="869">
        <v>36614</v>
      </c>
      <c r="D1229" s="836">
        <v>327</v>
      </c>
      <c r="E1229" s="2130">
        <v>7</v>
      </c>
      <c r="F1229" s="2144" t="s">
        <v>5609</v>
      </c>
      <c r="G1229" s="2050" t="s">
        <v>5610</v>
      </c>
      <c r="H1229" s="840">
        <v>45072</v>
      </c>
      <c r="I1229" s="841">
        <v>45072</v>
      </c>
      <c r="J1229" s="841">
        <v>45105</v>
      </c>
      <c r="K1229" s="841">
        <v>45111</v>
      </c>
      <c r="L1229" s="842">
        <v>45114</v>
      </c>
      <c r="M1229" s="843">
        <v>45117</v>
      </c>
      <c r="N1229" s="844">
        <v>176</v>
      </c>
      <c r="O1229" s="844">
        <v>0</v>
      </c>
      <c r="P1229" s="844">
        <v>42</v>
      </c>
      <c r="Q1229" s="844">
        <v>0</v>
      </c>
      <c r="R1229" s="845">
        <v>45188</v>
      </c>
      <c r="S1229" s="846" t="s">
        <v>95</v>
      </c>
      <c r="T1229" s="846" t="s">
        <v>95</v>
      </c>
      <c r="U1229" s="834" t="s">
        <v>95</v>
      </c>
      <c r="V1229" s="2051">
        <f t="shared" ref="V1229:V1260" si="21">IF($C1229=0,"",$C1229)</f>
        <v>36614</v>
      </c>
      <c r="W1229" s="844">
        <v>327</v>
      </c>
      <c r="X1229" s="844">
        <v>327</v>
      </c>
      <c r="Y1229" s="849"/>
      <c r="Z1229" s="849"/>
      <c r="AA1229" s="849">
        <v>45278</v>
      </c>
      <c r="AB1229" s="850">
        <v>45281</v>
      </c>
      <c r="AC1229" s="845" t="s">
        <v>222</v>
      </c>
      <c r="AD1229" s="846" t="s">
        <v>154</v>
      </c>
      <c r="AE1229" s="851"/>
      <c r="AF1229" s="834" t="s">
        <v>5253</v>
      </c>
      <c r="AG1229" s="833" t="str">
        <f ca="1">IFERROR(IF(AND(NOT(ISBLANK(R1229)),S1229 &lt;&gt; "YES"), NETWORKDAYS(R1229, TODAY()),""), "")</f>
        <v/>
      </c>
    </row>
    <row r="1230" spans="1:33" x14ac:dyDescent="0.25">
      <c r="A1230" s="2083" t="s">
        <v>524</v>
      </c>
      <c r="B1230" s="834">
        <v>61634</v>
      </c>
      <c r="C1230" s="869">
        <v>36621</v>
      </c>
      <c r="D1230" s="836">
        <v>334</v>
      </c>
      <c r="E1230" s="2132">
        <v>9</v>
      </c>
      <c r="F1230" s="838" t="s">
        <v>5611</v>
      </c>
      <c r="G1230" s="2050" t="s">
        <v>2511</v>
      </c>
      <c r="H1230" s="840">
        <v>45072</v>
      </c>
      <c r="I1230" s="841">
        <v>45072</v>
      </c>
      <c r="J1230" s="841">
        <v>45113</v>
      </c>
      <c r="K1230" s="841">
        <v>45121</v>
      </c>
      <c r="L1230" s="842">
        <v>45124</v>
      </c>
      <c r="M1230" s="843">
        <v>45128</v>
      </c>
      <c r="N1230" s="844">
        <v>161</v>
      </c>
      <c r="O1230" s="844">
        <v>0</v>
      </c>
      <c r="P1230" s="844">
        <v>76</v>
      </c>
      <c r="Q1230" s="844">
        <v>0</v>
      </c>
      <c r="R1230" s="845">
        <v>45212</v>
      </c>
      <c r="S1230" s="846" t="s">
        <v>95</v>
      </c>
      <c r="T1230" s="846" t="s">
        <v>95</v>
      </c>
      <c r="U1230" s="834" t="s">
        <v>95</v>
      </c>
      <c r="V1230" s="2131">
        <f t="shared" si="21"/>
        <v>36621</v>
      </c>
      <c r="W1230" s="844">
        <v>266</v>
      </c>
      <c r="X1230" s="844">
        <v>266</v>
      </c>
      <c r="Y1230" s="849"/>
      <c r="Z1230" s="849"/>
      <c r="AA1230" s="849">
        <v>45273</v>
      </c>
      <c r="AB1230" s="850">
        <v>45289</v>
      </c>
      <c r="AC1230" s="845" t="s">
        <v>222</v>
      </c>
      <c r="AD1230" s="846" t="s">
        <v>154</v>
      </c>
      <c r="AE1230" s="851"/>
      <c r="AF1230" s="834" t="s">
        <v>5253</v>
      </c>
      <c r="AG1230" s="833" t="str">
        <f ca="1">IFERROR(IF(AND(NOT(ISBLANK(R1230)),S1230 &lt;&gt; "YES"), NETWORKDAYS(R1230, TODAY()),""), "")</f>
        <v/>
      </c>
    </row>
    <row r="1231" spans="1:33" x14ac:dyDescent="0.25">
      <c r="A1231" s="2083" t="s">
        <v>524</v>
      </c>
      <c r="B1231" s="834">
        <v>61634</v>
      </c>
      <c r="C1231" s="869">
        <v>36624</v>
      </c>
      <c r="D1231" s="836">
        <v>337</v>
      </c>
      <c r="E1231" s="2132">
        <v>9</v>
      </c>
      <c r="F1231" s="2145" t="s">
        <v>5612</v>
      </c>
      <c r="G1231" s="2050" t="s">
        <v>5613</v>
      </c>
      <c r="H1231" s="840">
        <v>45086</v>
      </c>
      <c r="I1231" s="841">
        <v>45086</v>
      </c>
      <c r="J1231" s="841">
        <v>45105</v>
      </c>
      <c r="K1231" s="841">
        <v>45111</v>
      </c>
      <c r="L1231" s="842">
        <v>45114</v>
      </c>
      <c r="M1231" s="843">
        <v>45117</v>
      </c>
      <c r="N1231" s="844">
        <v>176</v>
      </c>
      <c r="O1231" s="844">
        <v>0</v>
      </c>
      <c r="P1231" s="844">
        <v>48</v>
      </c>
      <c r="Q1231" s="844">
        <v>0</v>
      </c>
      <c r="R1231" s="845">
        <v>45212</v>
      </c>
      <c r="S1231" s="846" t="s">
        <v>95</v>
      </c>
      <c r="T1231" s="846" t="s">
        <v>95</v>
      </c>
      <c r="U1231" s="834" t="s">
        <v>95</v>
      </c>
      <c r="V1231" s="2051">
        <f t="shared" si="21"/>
        <v>36624</v>
      </c>
      <c r="W1231" s="844">
        <v>327</v>
      </c>
      <c r="X1231" s="844">
        <v>327</v>
      </c>
      <c r="Y1231" s="849"/>
      <c r="Z1231" s="849"/>
      <c r="AA1231" s="849">
        <v>45273</v>
      </c>
      <c r="AB1231" s="850">
        <v>45289</v>
      </c>
      <c r="AC1231" s="845" t="s">
        <v>222</v>
      </c>
      <c r="AD1231" s="846" t="s">
        <v>154</v>
      </c>
      <c r="AE1231" s="851"/>
      <c r="AF1231" s="834" t="s">
        <v>5253</v>
      </c>
      <c r="AG1231" s="833" t="str">
        <f ca="1">IFERROR(IF(AND(NOT(ISBLANK(R1231)),S1231 &lt;&gt; "YES"), NETWORKDAYS(R1231, TODAY()),""), "")</f>
        <v/>
      </c>
    </row>
    <row r="1232" spans="1:33" ht="15" customHeight="1" x14ac:dyDescent="0.25">
      <c r="A1232" s="913" t="s">
        <v>524</v>
      </c>
      <c r="B1232" s="895">
        <v>61634</v>
      </c>
      <c r="C1232" s="906">
        <v>36628</v>
      </c>
      <c r="D1232" s="895">
        <v>344</v>
      </c>
      <c r="E1232" s="919">
        <v>9</v>
      </c>
      <c r="F1232" s="898" t="s">
        <v>5614</v>
      </c>
      <c r="G1232" s="907" t="s">
        <v>5615</v>
      </c>
      <c r="H1232" s="832">
        <v>45054</v>
      </c>
      <c r="I1232" s="899">
        <v>45054</v>
      </c>
      <c r="J1232" s="899">
        <v>45054</v>
      </c>
      <c r="K1232" s="899">
        <v>45059</v>
      </c>
      <c r="L1232" s="900">
        <v>45064</v>
      </c>
      <c r="M1232" s="901">
        <v>45085</v>
      </c>
      <c r="N1232" s="830">
        <v>258</v>
      </c>
      <c r="O1232" s="830">
        <v>0</v>
      </c>
      <c r="P1232" s="830">
        <v>21</v>
      </c>
      <c r="Q1232" s="830">
        <v>0</v>
      </c>
      <c r="R1232" s="831">
        <v>45240</v>
      </c>
      <c r="S1232" s="833" t="s">
        <v>95</v>
      </c>
      <c r="T1232" s="833" t="s">
        <v>95</v>
      </c>
      <c r="U1232" s="895" t="s">
        <v>509</v>
      </c>
      <c r="V1232" s="885">
        <f t="shared" si="21"/>
        <v>36628</v>
      </c>
      <c r="W1232" s="830">
        <v>140</v>
      </c>
      <c r="X1232" s="830">
        <v>140</v>
      </c>
      <c r="Y1232" s="902"/>
      <c r="Z1232" s="902"/>
      <c r="AA1232" s="902">
        <v>45273</v>
      </c>
      <c r="AB1232" s="903">
        <v>45289</v>
      </c>
      <c r="AC1232" s="831" t="s">
        <v>222</v>
      </c>
      <c r="AD1232" s="833" t="s">
        <v>154</v>
      </c>
      <c r="AE1232" s="904"/>
      <c r="AF1232" s="895" t="s">
        <v>5253</v>
      </c>
      <c r="AG1232" s="822" t="str">
        <f ca="1">IFERROR(IF(AND(NOT(ISBLANK(R1232)),S1232 &lt;&gt; "YES"), NETWORKDAYS(R1232, TODAY()),""), "")</f>
        <v/>
      </c>
    </row>
    <row r="1233" spans="1:33" ht="15" customHeight="1" x14ac:dyDescent="0.25">
      <c r="A1233" s="913" t="s">
        <v>524</v>
      </c>
      <c r="B1233" s="895">
        <v>61634</v>
      </c>
      <c r="C1233" s="2115">
        <v>36568</v>
      </c>
      <c r="D1233" s="895">
        <v>140</v>
      </c>
      <c r="E1233" s="897"/>
      <c r="F1233" s="898" t="s">
        <v>5616</v>
      </c>
      <c r="G1233" s="907" t="s">
        <v>5617</v>
      </c>
      <c r="H1233" s="832" t="s">
        <v>233</v>
      </c>
      <c r="I1233" s="832" t="s">
        <v>233</v>
      </c>
      <c r="J1233" s="899"/>
      <c r="K1233" s="899"/>
      <c r="L1233" s="900"/>
      <c r="M1233" s="901"/>
      <c r="N1233" s="830">
        <v>0</v>
      </c>
      <c r="O1233" s="830"/>
      <c r="P1233" s="830">
        <v>0</v>
      </c>
      <c r="Q1233" s="830"/>
      <c r="R1233" s="831"/>
      <c r="S1233" s="833"/>
      <c r="T1233" s="833"/>
      <c r="U1233" s="895"/>
      <c r="V1233" s="885">
        <f t="shared" si="21"/>
        <v>36568</v>
      </c>
      <c r="W1233" s="830">
        <v>191</v>
      </c>
      <c r="X1233" s="830"/>
      <c r="Y1233" s="902"/>
      <c r="Z1233" s="902"/>
      <c r="AA1233" s="902"/>
      <c r="AB1233" s="903"/>
      <c r="AC1233" s="831"/>
      <c r="AD1233" s="833"/>
      <c r="AE1233" s="904"/>
      <c r="AF1233" s="895"/>
      <c r="AG1233" s="822" t="str">
        <f t="shared" ref="AG1233:AG1269" ca="1" si="22">IFERROR(IF(AND(NOT(ISBLANK(R1233)),S1233 &lt;&gt; "YES"), NETWORKDAYS(R1233, TODAY()),""), "")</f>
        <v/>
      </c>
    </row>
    <row r="1234" spans="1:33" ht="15" customHeight="1" x14ac:dyDescent="0.25">
      <c r="A1234" s="913" t="s">
        <v>524</v>
      </c>
      <c r="B1234" s="895">
        <v>61634</v>
      </c>
      <c r="C1234" s="2115">
        <v>36569</v>
      </c>
      <c r="D1234" s="895">
        <v>141</v>
      </c>
      <c r="E1234" s="897"/>
      <c r="F1234" s="898" t="s">
        <v>5618</v>
      </c>
      <c r="G1234" s="907" t="s">
        <v>5619</v>
      </c>
      <c r="H1234" s="832" t="s">
        <v>233</v>
      </c>
      <c r="I1234" s="832" t="s">
        <v>233</v>
      </c>
      <c r="J1234" s="899"/>
      <c r="K1234" s="899"/>
      <c r="L1234" s="900"/>
      <c r="M1234" s="901"/>
      <c r="N1234" s="830">
        <v>0</v>
      </c>
      <c r="O1234" s="830"/>
      <c r="P1234" s="830">
        <v>0</v>
      </c>
      <c r="Q1234" s="830"/>
      <c r="R1234" s="831"/>
      <c r="S1234" s="833"/>
      <c r="T1234" s="833"/>
      <c r="U1234" s="895"/>
      <c r="V1234" s="885">
        <f t="shared" si="21"/>
        <v>36569</v>
      </c>
      <c r="W1234" s="830">
        <v>14</v>
      </c>
      <c r="X1234" s="830"/>
      <c r="Y1234" s="902"/>
      <c r="Z1234" s="902"/>
      <c r="AA1234" s="902"/>
      <c r="AB1234" s="903"/>
      <c r="AC1234" s="831"/>
      <c r="AD1234" s="833"/>
      <c r="AE1234" s="904"/>
      <c r="AF1234" s="895"/>
      <c r="AG1234" s="822" t="str">
        <f t="shared" ca="1" si="22"/>
        <v/>
      </c>
    </row>
    <row r="1235" spans="1:33" ht="15" customHeight="1" x14ac:dyDescent="0.25">
      <c r="A1235" s="913" t="s">
        <v>524</v>
      </c>
      <c r="B1235" s="895">
        <v>61634</v>
      </c>
      <c r="C1235" s="2115">
        <v>36572</v>
      </c>
      <c r="D1235" s="895">
        <v>142</v>
      </c>
      <c r="E1235" s="897"/>
      <c r="F1235" s="898" t="s">
        <v>5620</v>
      </c>
      <c r="G1235" s="907" t="s">
        <v>5621</v>
      </c>
      <c r="H1235" s="832" t="s">
        <v>233</v>
      </c>
      <c r="I1235" s="832" t="s">
        <v>233</v>
      </c>
      <c r="J1235" s="899"/>
      <c r="K1235" s="899"/>
      <c r="L1235" s="900"/>
      <c r="M1235" s="901"/>
      <c r="N1235" s="830">
        <v>0</v>
      </c>
      <c r="O1235" s="830"/>
      <c r="P1235" s="830">
        <v>0</v>
      </c>
      <c r="Q1235" s="830"/>
      <c r="R1235" s="831"/>
      <c r="S1235" s="833"/>
      <c r="T1235" s="833"/>
      <c r="U1235" s="895"/>
      <c r="V1235" s="885">
        <f t="shared" si="21"/>
        <v>36572</v>
      </c>
      <c r="W1235" s="830">
        <v>14</v>
      </c>
      <c r="X1235" s="830"/>
      <c r="Y1235" s="902"/>
      <c r="Z1235" s="902"/>
      <c r="AA1235" s="902"/>
      <c r="AB1235" s="903"/>
      <c r="AC1235" s="831"/>
      <c r="AD1235" s="833"/>
      <c r="AE1235" s="904"/>
      <c r="AF1235" s="895"/>
      <c r="AG1235" s="822" t="str">
        <f t="shared" ca="1" si="22"/>
        <v/>
      </c>
    </row>
    <row r="1236" spans="1:33" ht="15" customHeight="1" x14ac:dyDescent="0.25">
      <c r="A1236" s="913" t="s">
        <v>524</v>
      </c>
      <c r="B1236" s="895">
        <v>61634</v>
      </c>
      <c r="C1236" s="2115">
        <v>36570</v>
      </c>
      <c r="D1236" s="895">
        <v>143</v>
      </c>
      <c r="E1236" s="897"/>
      <c r="F1236" s="898" t="s">
        <v>5622</v>
      </c>
      <c r="G1236" s="907" t="s">
        <v>5623</v>
      </c>
      <c r="H1236" s="832" t="s">
        <v>233</v>
      </c>
      <c r="I1236" s="832" t="s">
        <v>233</v>
      </c>
      <c r="J1236" s="899"/>
      <c r="K1236" s="899"/>
      <c r="L1236" s="900"/>
      <c r="M1236" s="901"/>
      <c r="N1236" s="830">
        <v>0</v>
      </c>
      <c r="O1236" s="830"/>
      <c r="P1236" s="830">
        <v>0</v>
      </c>
      <c r="Q1236" s="830"/>
      <c r="R1236" s="831"/>
      <c r="S1236" s="833"/>
      <c r="T1236" s="833"/>
      <c r="U1236" s="895"/>
      <c r="V1236" s="885">
        <f t="shared" si="21"/>
        <v>36570</v>
      </c>
      <c r="W1236" s="830">
        <v>72</v>
      </c>
      <c r="X1236" s="830"/>
      <c r="Y1236" s="902"/>
      <c r="Z1236" s="902"/>
      <c r="AA1236" s="902"/>
      <c r="AB1236" s="903"/>
      <c r="AC1236" s="831"/>
      <c r="AD1236" s="833"/>
      <c r="AE1236" s="904"/>
      <c r="AF1236" s="895"/>
      <c r="AG1236" s="822" t="str">
        <f t="shared" ca="1" si="22"/>
        <v/>
      </c>
    </row>
    <row r="1237" spans="1:33" ht="15" customHeight="1" x14ac:dyDescent="0.25">
      <c r="A1237" s="913" t="s">
        <v>524</v>
      </c>
      <c r="B1237" s="895">
        <v>61634</v>
      </c>
      <c r="C1237" s="2115">
        <v>36571</v>
      </c>
      <c r="D1237" s="895">
        <v>144</v>
      </c>
      <c r="E1237" s="897"/>
      <c r="F1237" s="898" t="s">
        <v>5624</v>
      </c>
      <c r="G1237" s="907" t="s">
        <v>5625</v>
      </c>
      <c r="H1237" s="832" t="s">
        <v>233</v>
      </c>
      <c r="I1237" s="832" t="s">
        <v>233</v>
      </c>
      <c r="J1237" s="899"/>
      <c r="K1237" s="899"/>
      <c r="L1237" s="900"/>
      <c r="M1237" s="901"/>
      <c r="N1237" s="830">
        <v>0</v>
      </c>
      <c r="O1237" s="830"/>
      <c r="P1237" s="830">
        <v>0</v>
      </c>
      <c r="Q1237" s="830"/>
      <c r="R1237" s="831"/>
      <c r="S1237" s="833"/>
      <c r="T1237" s="833"/>
      <c r="U1237" s="895"/>
      <c r="V1237" s="885">
        <f t="shared" si="21"/>
        <v>36571</v>
      </c>
      <c r="W1237" s="830">
        <v>0</v>
      </c>
      <c r="X1237" s="830"/>
      <c r="Y1237" s="902"/>
      <c r="Z1237" s="902"/>
      <c r="AA1237" s="902"/>
      <c r="AB1237" s="903"/>
      <c r="AC1237" s="831"/>
      <c r="AD1237" s="833"/>
      <c r="AE1237" s="904"/>
      <c r="AF1237" s="895"/>
      <c r="AG1237" s="822" t="str">
        <f t="shared" ca="1" si="22"/>
        <v/>
      </c>
    </row>
    <row r="1238" spans="1:33" ht="15" customHeight="1" x14ac:dyDescent="0.25">
      <c r="A1238" s="913" t="s">
        <v>524</v>
      </c>
      <c r="B1238" s="895">
        <v>61634</v>
      </c>
      <c r="C1238" s="2115">
        <v>37045</v>
      </c>
      <c r="D1238" s="895">
        <v>146</v>
      </c>
      <c r="E1238" s="897"/>
      <c r="F1238" s="898" t="s">
        <v>5626</v>
      </c>
      <c r="G1238" s="907" t="s">
        <v>5627</v>
      </c>
      <c r="H1238" s="832">
        <v>45035</v>
      </c>
      <c r="I1238" s="832">
        <v>45035</v>
      </c>
      <c r="J1238" s="832">
        <v>45035</v>
      </c>
      <c r="K1238" s="899"/>
      <c r="L1238" s="900"/>
      <c r="M1238" s="901"/>
      <c r="N1238" s="830">
        <v>0</v>
      </c>
      <c r="O1238" s="830"/>
      <c r="P1238" s="830">
        <v>0</v>
      </c>
      <c r="Q1238" s="830"/>
      <c r="R1238" s="831"/>
      <c r="S1238" s="833"/>
      <c r="T1238" s="833"/>
      <c r="U1238" s="895" t="s">
        <v>509</v>
      </c>
      <c r="V1238" s="884">
        <f t="shared" si="21"/>
        <v>37045</v>
      </c>
      <c r="W1238" s="830">
        <v>0</v>
      </c>
      <c r="X1238" s="830"/>
      <c r="Y1238" s="902"/>
      <c r="Z1238" s="902"/>
      <c r="AA1238" s="902"/>
      <c r="AB1238" s="903"/>
      <c r="AC1238" s="831"/>
      <c r="AD1238" s="833" t="s">
        <v>590</v>
      </c>
      <c r="AE1238" s="904"/>
      <c r="AF1238" s="895"/>
      <c r="AG1238" s="822" t="str">
        <f t="shared" ca="1" si="22"/>
        <v/>
      </c>
    </row>
    <row r="1239" spans="1:33" ht="15" customHeight="1" x14ac:dyDescent="0.25">
      <c r="A1239" s="913" t="s">
        <v>524</v>
      </c>
      <c r="B1239" s="895">
        <v>61634</v>
      </c>
      <c r="C1239" s="2115">
        <v>37046</v>
      </c>
      <c r="D1239" s="895">
        <v>147</v>
      </c>
      <c r="E1239" s="897"/>
      <c r="F1239" s="898" t="s">
        <v>5628</v>
      </c>
      <c r="G1239" s="907" t="s">
        <v>5629</v>
      </c>
      <c r="H1239" s="832">
        <v>45035</v>
      </c>
      <c r="I1239" s="832">
        <v>45035</v>
      </c>
      <c r="J1239" s="832">
        <v>45035</v>
      </c>
      <c r="K1239" s="899"/>
      <c r="L1239" s="900"/>
      <c r="M1239" s="901"/>
      <c r="N1239" s="830">
        <v>0</v>
      </c>
      <c r="O1239" s="830"/>
      <c r="P1239" s="830">
        <v>0</v>
      </c>
      <c r="Q1239" s="830"/>
      <c r="R1239" s="831"/>
      <c r="S1239" s="833"/>
      <c r="T1239" s="833"/>
      <c r="U1239" s="895" t="s">
        <v>509</v>
      </c>
      <c r="V1239" s="884">
        <f t="shared" si="21"/>
        <v>37046</v>
      </c>
      <c r="W1239" s="830">
        <v>0</v>
      </c>
      <c r="X1239" s="830"/>
      <c r="Y1239" s="902"/>
      <c r="Z1239" s="902"/>
      <c r="AA1239" s="902"/>
      <c r="AB1239" s="903"/>
      <c r="AC1239" s="831"/>
      <c r="AD1239" s="833" t="s">
        <v>590</v>
      </c>
      <c r="AE1239" s="904"/>
      <c r="AF1239" s="895"/>
      <c r="AG1239" s="822" t="str">
        <f t="shared" ca="1" si="22"/>
        <v/>
      </c>
    </row>
    <row r="1240" spans="1:33" ht="15" customHeight="1" x14ac:dyDescent="0.25">
      <c r="A1240" s="913" t="s">
        <v>524</v>
      </c>
      <c r="B1240" s="895">
        <v>61634</v>
      </c>
      <c r="C1240" s="2115">
        <v>37047</v>
      </c>
      <c r="D1240" s="895">
        <v>148</v>
      </c>
      <c r="E1240" s="897"/>
      <c r="F1240" s="898" t="s">
        <v>5630</v>
      </c>
      <c r="G1240" s="907" t="s">
        <v>5631</v>
      </c>
      <c r="H1240" s="832">
        <v>45035</v>
      </c>
      <c r="I1240" s="832">
        <v>45035</v>
      </c>
      <c r="J1240" s="832">
        <v>45035</v>
      </c>
      <c r="K1240" s="899"/>
      <c r="L1240" s="900"/>
      <c r="M1240" s="901"/>
      <c r="N1240" s="830">
        <v>0</v>
      </c>
      <c r="O1240" s="830"/>
      <c r="P1240" s="830">
        <v>0</v>
      </c>
      <c r="Q1240" s="830"/>
      <c r="R1240" s="831"/>
      <c r="S1240" s="833"/>
      <c r="T1240" s="833"/>
      <c r="U1240" s="895" t="s">
        <v>509</v>
      </c>
      <c r="V1240" s="884">
        <f t="shared" si="21"/>
        <v>37047</v>
      </c>
      <c r="W1240" s="830">
        <v>0</v>
      </c>
      <c r="X1240" s="830"/>
      <c r="Y1240" s="902"/>
      <c r="Z1240" s="902"/>
      <c r="AA1240" s="902"/>
      <c r="AB1240" s="903"/>
      <c r="AC1240" s="831"/>
      <c r="AD1240" s="833" t="s">
        <v>590</v>
      </c>
      <c r="AE1240" s="904"/>
      <c r="AF1240" s="895"/>
      <c r="AG1240" s="822" t="str">
        <f t="shared" ca="1" si="22"/>
        <v/>
      </c>
    </row>
    <row r="1241" spans="1:33" ht="15" customHeight="1" x14ac:dyDescent="0.25">
      <c r="A1241" s="913" t="s">
        <v>524</v>
      </c>
      <c r="B1241" s="895">
        <v>61634</v>
      </c>
      <c r="C1241" s="2115">
        <v>37048</v>
      </c>
      <c r="D1241" s="895">
        <v>149</v>
      </c>
      <c r="E1241" s="897"/>
      <c r="F1241" s="898" t="s">
        <v>5632</v>
      </c>
      <c r="G1241" s="907" t="s">
        <v>5633</v>
      </c>
      <c r="H1241" s="832">
        <v>45035</v>
      </c>
      <c r="I1241" s="832">
        <v>45035</v>
      </c>
      <c r="J1241" s="832">
        <v>45035</v>
      </c>
      <c r="K1241" s="899"/>
      <c r="L1241" s="900"/>
      <c r="M1241" s="901"/>
      <c r="N1241" s="830">
        <v>0</v>
      </c>
      <c r="O1241" s="830"/>
      <c r="P1241" s="830">
        <v>0</v>
      </c>
      <c r="Q1241" s="830"/>
      <c r="R1241" s="831"/>
      <c r="S1241" s="833"/>
      <c r="T1241" s="833"/>
      <c r="U1241" s="895" t="s">
        <v>509</v>
      </c>
      <c r="V1241" s="884">
        <f t="shared" si="21"/>
        <v>37048</v>
      </c>
      <c r="W1241" s="830">
        <v>0</v>
      </c>
      <c r="X1241" s="830"/>
      <c r="Y1241" s="902"/>
      <c r="Z1241" s="902"/>
      <c r="AA1241" s="902"/>
      <c r="AB1241" s="903"/>
      <c r="AC1241" s="831"/>
      <c r="AD1241" s="833" t="s">
        <v>590</v>
      </c>
      <c r="AE1241" s="904"/>
      <c r="AF1241" s="895"/>
      <c r="AG1241" s="822" t="str">
        <f t="shared" ca="1" si="22"/>
        <v/>
      </c>
    </row>
    <row r="1242" spans="1:33" ht="14.25" customHeight="1" x14ac:dyDescent="0.25">
      <c r="A1242" s="913" t="s">
        <v>524</v>
      </c>
      <c r="B1242" s="895">
        <v>61634</v>
      </c>
      <c r="C1242" s="2115">
        <v>37049</v>
      </c>
      <c r="D1242" s="895">
        <v>150</v>
      </c>
      <c r="E1242" s="897"/>
      <c r="F1242" s="898" t="s">
        <v>5634</v>
      </c>
      <c r="G1242" s="907" t="s">
        <v>5635</v>
      </c>
      <c r="H1242" s="832">
        <v>45035</v>
      </c>
      <c r="I1242" s="832">
        <v>45035</v>
      </c>
      <c r="J1242" s="832">
        <v>45035</v>
      </c>
      <c r="K1242" s="899"/>
      <c r="L1242" s="900"/>
      <c r="M1242" s="901"/>
      <c r="N1242" s="830">
        <v>0</v>
      </c>
      <c r="O1242" s="830"/>
      <c r="P1242" s="830">
        <v>0</v>
      </c>
      <c r="Q1242" s="830"/>
      <c r="R1242" s="831"/>
      <c r="S1242" s="833"/>
      <c r="T1242" s="833"/>
      <c r="U1242" s="895" t="s">
        <v>509</v>
      </c>
      <c r="V1242" s="884">
        <f t="shared" si="21"/>
        <v>37049</v>
      </c>
      <c r="W1242" s="830">
        <v>0</v>
      </c>
      <c r="X1242" s="830"/>
      <c r="Y1242" s="902"/>
      <c r="Z1242" s="902"/>
      <c r="AA1242" s="902"/>
      <c r="AB1242" s="903"/>
      <c r="AC1242" s="831"/>
      <c r="AD1242" s="833" t="s">
        <v>590</v>
      </c>
      <c r="AE1242" s="904"/>
      <c r="AF1242" s="895"/>
      <c r="AG1242" s="822" t="str">
        <f t="shared" ca="1" si="22"/>
        <v/>
      </c>
    </row>
    <row r="1243" spans="1:33" ht="15" customHeight="1" x14ac:dyDescent="0.25">
      <c r="A1243" s="913" t="s">
        <v>524</v>
      </c>
      <c r="B1243" s="895">
        <v>61634</v>
      </c>
      <c r="C1243" s="2115">
        <v>37050</v>
      </c>
      <c r="D1243" s="895">
        <v>151</v>
      </c>
      <c r="E1243" s="897"/>
      <c r="F1243" s="898" t="s">
        <v>5636</v>
      </c>
      <c r="G1243" s="907" t="s">
        <v>5637</v>
      </c>
      <c r="H1243" s="832">
        <v>45035</v>
      </c>
      <c r="I1243" s="832">
        <v>45035</v>
      </c>
      <c r="J1243" s="832">
        <v>45035</v>
      </c>
      <c r="K1243" s="899"/>
      <c r="L1243" s="900"/>
      <c r="M1243" s="901"/>
      <c r="N1243" s="830">
        <v>0</v>
      </c>
      <c r="O1243" s="830"/>
      <c r="P1243" s="830">
        <v>0</v>
      </c>
      <c r="Q1243" s="830"/>
      <c r="R1243" s="831"/>
      <c r="S1243" s="833"/>
      <c r="T1243" s="833"/>
      <c r="U1243" s="895" t="s">
        <v>509</v>
      </c>
      <c r="V1243" s="884">
        <f t="shared" si="21"/>
        <v>37050</v>
      </c>
      <c r="W1243" s="830">
        <v>0</v>
      </c>
      <c r="X1243" s="830"/>
      <c r="Y1243" s="902"/>
      <c r="Z1243" s="902"/>
      <c r="AA1243" s="902"/>
      <c r="AB1243" s="903"/>
      <c r="AC1243" s="831"/>
      <c r="AD1243" s="833" t="s">
        <v>590</v>
      </c>
      <c r="AE1243" s="904"/>
      <c r="AF1243" s="895"/>
      <c r="AG1243" s="822" t="str">
        <f t="shared" ca="1" si="22"/>
        <v/>
      </c>
    </row>
    <row r="1244" spans="1:33" ht="15" customHeight="1" x14ac:dyDescent="0.25">
      <c r="A1244" s="913" t="s">
        <v>524</v>
      </c>
      <c r="B1244" s="895">
        <v>61634</v>
      </c>
      <c r="C1244" s="2115">
        <v>37051</v>
      </c>
      <c r="D1244" s="895">
        <v>152</v>
      </c>
      <c r="E1244" s="897"/>
      <c r="F1244" s="898" t="s">
        <v>5638</v>
      </c>
      <c r="G1244" s="907" t="s">
        <v>5639</v>
      </c>
      <c r="H1244" s="832">
        <v>45035</v>
      </c>
      <c r="I1244" s="832">
        <v>45035</v>
      </c>
      <c r="J1244" s="832">
        <v>45035</v>
      </c>
      <c r="K1244" s="899"/>
      <c r="L1244" s="900"/>
      <c r="M1244" s="901"/>
      <c r="N1244" s="830">
        <v>0</v>
      </c>
      <c r="O1244" s="830"/>
      <c r="P1244" s="830">
        <v>0</v>
      </c>
      <c r="Q1244" s="830"/>
      <c r="R1244" s="831"/>
      <c r="S1244" s="833"/>
      <c r="T1244" s="833"/>
      <c r="U1244" s="895" t="s">
        <v>509</v>
      </c>
      <c r="V1244" s="884">
        <f t="shared" si="21"/>
        <v>37051</v>
      </c>
      <c r="W1244" s="830">
        <v>0</v>
      </c>
      <c r="X1244" s="830"/>
      <c r="Y1244" s="902"/>
      <c r="Z1244" s="902"/>
      <c r="AA1244" s="902"/>
      <c r="AB1244" s="903"/>
      <c r="AC1244" s="831"/>
      <c r="AD1244" s="833" t="s">
        <v>590</v>
      </c>
      <c r="AE1244" s="904"/>
      <c r="AF1244" s="895"/>
      <c r="AG1244" s="822" t="str">
        <f t="shared" ca="1" si="22"/>
        <v/>
      </c>
    </row>
    <row r="1245" spans="1:33" ht="15" customHeight="1" x14ac:dyDescent="0.25">
      <c r="A1245" s="913" t="s">
        <v>524</v>
      </c>
      <c r="B1245" s="895">
        <v>61634</v>
      </c>
      <c r="C1245" s="2115">
        <v>37052</v>
      </c>
      <c r="D1245" s="895">
        <v>153</v>
      </c>
      <c r="E1245" s="897"/>
      <c r="F1245" s="898" t="s">
        <v>5640</v>
      </c>
      <c r="G1245" s="907" t="s">
        <v>5641</v>
      </c>
      <c r="H1245" s="832">
        <v>45035</v>
      </c>
      <c r="I1245" s="832">
        <v>45035</v>
      </c>
      <c r="J1245" s="832">
        <v>45035</v>
      </c>
      <c r="K1245" s="899"/>
      <c r="L1245" s="900"/>
      <c r="M1245" s="901"/>
      <c r="N1245" s="830">
        <v>0</v>
      </c>
      <c r="O1245" s="830"/>
      <c r="P1245" s="830">
        <v>0</v>
      </c>
      <c r="Q1245" s="830"/>
      <c r="R1245" s="831"/>
      <c r="S1245" s="833"/>
      <c r="T1245" s="833"/>
      <c r="U1245" s="895" t="s">
        <v>509</v>
      </c>
      <c r="V1245" s="884">
        <f t="shared" si="21"/>
        <v>37052</v>
      </c>
      <c r="W1245" s="830">
        <v>0</v>
      </c>
      <c r="X1245" s="830"/>
      <c r="Y1245" s="902"/>
      <c r="Z1245" s="902"/>
      <c r="AA1245" s="902"/>
      <c r="AB1245" s="903"/>
      <c r="AC1245" s="831"/>
      <c r="AD1245" s="833" t="s">
        <v>590</v>
      </c>
      <c r="AE1245" s="904"/>
      <c r="AF1245" s="895"/>
      <c r="AG1245" s="822" t="str">
        <f t="shared" ca="1" si="22"/>
        <v/>
      </c>
    </row>
    <row r="1246" spans="1:33" ht="15" customHeight="1" x14ac:dyDescent="0.25">
      <c r="A1246" s="913" t="s">
        <v>524</v>
      </c>
      <c r="B1246" s="895">
        <v>61634</v>
      </c>
      <c r="C1246" s="2115">
        <v>37053</v>
      </c>
      <c r="D1246" s="895">
        <v>154</v>
      </c>
      <c r="E1246" s="897"/>
      <c r="F1246" s="898" t="s">
        <v>5642</v>
      </c>
      <c r="G1246" s="907" t="s">
        <v>5643</v>
      </c>
      <c r="H1246" s="832">
        <v>45035</v>
      </c>
      <c r="I1246" s="832">
        <v>45035</v>
      </c>
      <c r="J1246" s="832">
        <v>45035</v>
      </c>
      <c r="K1246" s="899"/>
      <c r="L1246" s="900"/>
      <c r="M1246" s="901"/>
      <c r="N1246" s="830">
        <v>0</v>
      </c>
      <c r="O1246" s="830"/>
      <c r="P1246" s="830">
        <v>0</v>
      </c>
      <c r="Q1246" s="830"/>
      <c r="R1246" s="831"/>
      <c r="S1246" s="833"/>
      <c r="T1246" s="833"/>
      <c r="U1246" s="895" t="s">
        <v>509</v>
      </c>
      <c r="V1246" s="884">
        <f t="shared" si="21"/>
        <v>37053</v>
      </c>
      <c r="W1246" s="830">
        <v>0</v>
      </c>
      <c r="X1246" s="830"/>
      <c r="Y1246" s="902"/>
      <c r="Z1246" s="902"/>
      <c r="AA1246" s="902"/>
      <c r="AB1246" s="903"/>
      <c r="AC1246" s="831"/>
      <c r="AD1246" s="833" t="s">
        <v>590</v>
      </c>
      <c r="AE1246" s="904"/>
      <c r="AF1246" s="895"/>
      <c r="AG1246" s="822" t="str">
        <f t="shared" ca="1" si="22"/>
        <v/>
      </c>
    </row>
    <row r="1247" spans="1:33" ht="15" customHeight="1" x14ac:dyDescent="0.25">
      <c r="A1247" s="913" t="s">
        <v>524</v>
      </c>
      <c r="B1247" s="895">
        <v>61634</v>
      </c>
      <c r="C1247" s="2115">
        <v>37501</v>
      </c>
      <c r="D1247" s="895">
        <v>155</v>
      </c>
      <c r="E1247" s="897"/>
      <c r="F1247" s="898" t="s">
        <v>5644</v>
      </c>
      <c r="G1247" s="907" t="s">
        <v>5645</v>
      </c>
      <c r="H1247" s="832">
        <v>45035</v>
      </c>
      <c r="I1247" s="832">
        <v>45035</v>
      </c>
      <c r="J1247" s="832">
        <v>45035</v>
      </c>
      <c r="K1247" s="899"/>
      <c r="L1247" s="900"/>
      <c r="M1247" s="901"/>
      <c r="N1247" s="830"/>
      <c r="O1247" s="830"/>
      <c r="P1247" s="830"/>
      <c r="Q1247" s="830"/>
      <c r="R1247" s="831"/>
      <c r="S1247" s="833"/>
      <c r="T1247" s="833"/>
      <c r="U1247" s="895" t="s">
        <v>509</v>
      </c>
      <c r="V1247" s="884">
        <f t="shared" si="21"/>
        <v>37501</v>
      </c>
      <c r="W1247" s="830"/>
      <c r="X1247" s="830"/>
      <c r="Y1247" s="902"/>
      <c r="Z1247" s="902"/>
      <c r="AA1247" s="902"/>
      <c r="AB1247" s="903"/>
      <c r="AC1247" s="831"/>
      <c r="AD1247" s="833" t="s">
        <v>590</v>
      </c>
      <c r="AE1247" s="904"/>
      <c r="AF1247" s="895"/>
      <c r="AG1247" s="822" t="str">
        <f t="shared" ca="1" si="22"/>
        <v/>
      </c>
    </row>
    <row r="1248" spans="1:33" ht="15" customHeight="1" x14ac:dyDescent="0.25">
      <c r="A1248" s="913" t="s">
        <v>524</v>
      </c>
      <c r="B1248" s="895">
        <v>61634</v>
      </c>
      <c r="C1248" s="2041">
        <v>37502</v>
      </c>
      <c r="D1248" s="895">
        <v>156</v>
      </c>
      <c r="E1248" s="897"/>
      <c r="F1248" s="898" t="s">
        <v>5646</v>
      </c>
      <c r="G1248" s="907" t="s">
        <v>5647</v>
      </c>
      <c r="H1248" s="832">
        <v>45035</v>
      </c>
      <c r="I1248" s="832">
        <v>45035</v>
      </c>
      <c r="J1248" s="832">
        <v>45035</v>
      </c>
      <c r="K1248" s="899"/>
      <c r="L1248" s="900"/>
      <c r="M1248" s="901"/>
      <c r="N1248" s="830"/>
      <c r="O1248" s="830"/>
      <c r="P1248" s="830"/>
      <c r="Q1248" s="830"/>
      <c r="R1248" s="831"/>
      <c r="S1248" s="833"/>
      <c r="T1248" s="833"/>
      <c r="U1248" s="895" t="s">
        <v>509</v>
      </c>
      <c r="V1248" s="884">
        <f t="shared" si="21"/>
        <v>37502</v>
      </c>
      <c r="W1248" s="830"/>
      <c r="X1248" s="830"/>
      <c r="Y1248" s="902"/>
      <c r="Z1248" s="902"/>
      <c r="AA1248" s="902"/>
      <c r="AB1248" s="903"/>
      <c r="AC1248" s="831"/>
      <c r="AD1248" s="833" t="s">
        <v>590</v>
      </c>
      <c r="AE1248" s="904"/>
      <c r="AF1248" s="895"/>
      <c r="AG1248" s="822" t="str">
        <f t="shared" ca="1" si="22"/>
        <v/>
      </c>
    </row>
    <row r="1249" spans="1:33" ht="15" customHeight="1" x14ac:dyDescent="0.25">
      <c r="A1249" s="913" t="s">
        <v>524</v>
      </c>
      <c r="B1249" s="895">
        <v>61634</v>
      </c>
      <c r="C1249" s="2115">
        <v>36589</v>
      </c>
      <c r="D1249" s="895">
        <v>240</v>
      </c>
      <c r="E1249" s="897"/>
      <c r="F1249" s="898" t="s">
        <v>5648</v>
      </c>
      <c r="G1249" s="907" t="s">
        <v>5649</v>
      </c>
      <c r="H1249" s="832" t="s">
        <v>233</v>
      </c>
      <c r="I1249" s="832" t="s">
        <v>233</v>
      </c>
      <c r="J1249" s="899"/>
      <c r="K1249" s="899" t="s">
        <v>53</v>
      </c>
      <c r="L1249" s="900">
        <v>45056</v>
      </c>
      <c r="M1249" s="901"/>
      <c r="N1249" s="830">
        <v>0</v>
      </c>
      <c r="O1249" s="830"/>
      <c r="P1249" s="830">
        <v>0</v>
      </c>
      <c r="Q1249" s="830"/>
      <c r="R1249" s="831"/>
      <c r="S1249" s="833"/>
      <c r="T1249" s="833"/>
      <c r="U1249" s="895"/>
      <c r="V1249" s="885">
        <f t="shared" si="21"/>
        <v>36589</v>
      </c>
      <c r="W1249" s="830">
        <v>191</v>
      </c>
      <c r="X1249" s="830"/>
      <c r="Y1249" s="902"/>
      <c r="Z1249" s="902"/>
      <c r="AA1249" s="902"/>
      <c r="AB1249" s="903"/>
      <c r="AC1249" s="831"/>
      <c r="AD1249" s="833"/>
      <c r="AE1249" s="904"/>
      <c r="AF1249" s="895"/>
      <c r="AG1249" s="822" t="str">
        <f t="shared" ca="1" si="22"/>
        <v/>
      </c>
    </row>
    <row r="1250" spans="1:33" ht="15" customHeight="1" x14ac:dyDescent="0.25">
      <c r="A1250" s="913" t="s">
        <v>524</v>
      </c>
      <c r="B1250" s="895">
        <v>61634</v>
      </c>
      <c r="C1250" s="2115">
        <v>36590</v>
      </c>
      <c r="D1250" s="895">
        <v>241</v>
      </c>
      <c r="E1250" s="897"/>
      <c r="F1250" s="898" t="s">
        <v>5650</v>
      </c>
      <c r="G1250" s="907" t="s">
        <v>5651</v>
      </c>
      <c r="H1250" s="832" t="s">
        <v>233</v>
      </c>
      <c r="I1250" s="832" t="s">
        <v>233</v>
      </c>
      <c r="J1250" s="899"/>
      <c r="K1250" s="899"/>
      <c r="L1250" s="900"/>
      <c r="M1250" s="901"/>
      <c r="N1250" s="830">
        <v>0</v>
      </c>
      <c r="O1250" s="830"/>
      <c r="P1250" s="830">
        <v>0</v>
      </c>
      <c r="Q1250" s="830"/>
      <c r="R1250" s="831"/>
      <c r="S1250" s="833"/>
      <c r="T1250" s="833"/>
      <c r="U1250" s="895"/>
      <c r="V1250" s="885">
        <f t="shared" si="21"/>
        <v>36590</v>
      </c>
      <c r="W1250" s="830">
        <v>14</v>
      </c>
      <c r="X1250" s="830"/>
      <c r="Y1250" s="902"/>
      <c r="Z1250" s="902"/>
      <c r="AA1250" s="902"/>
      <c r="AB1250" s="903"/>
      <c r="AC1250" s="831"/>
      <c r="AD1250" s="833"/>
      <c r="AE1250" s="904"/>
      <c r="AF1250" s="895"/>
      <c r="AG1250" s="822" t="str">
        <f t="shared" ca="1" si="22"/>
        <v/>
      </c>
    </row>
    <row r="1251" spans="1:33" ht="15" customHeight="1" x14ac:dyDescent="0.25">
      <c r="A1251" s="913" t="s">
        <v>524</v>
      </c>
      <c r="B1251" s="895">
        <v>61634</v>
      </c>
      <c r="C1251" s="2115">
        <v>36591</v>
      </c>
      <c r="D1251" s="895">
        <v>242</v>
      </c>
      <c r="E1251" s="897"/>
      <c r="F1251" s="898" t="s">
        <v>5652</v>
      </c>
      <c r="G1251" s="907" t="s">
        <v>5653</v>
      </c>
      <c r="H1251" s="832" t="s">
        <v>233</v>
      </c>
      <c r="I1251" s="832" t="s">
        <v>233</v>
      </c>
      <c r="J1251" s="899"/>
      <c r="K1251" s="899"/>
      <c r="L1251" s="900"/>
      <c r="M1251" s="901"/>
      <c r="N1251" s="830">
        <v>0</v>
      </c>
      <c r="O1251" s="830"/>
      <c r="P1251" s="830">
        <v>0</v>
      </c>
      <c r="Q1251" s="830"/>
      <c r="R1251" s="831"/>
      <c r="S1251" s="833"/>
      <c r="T1251" s="833"/>
      <c r="U1251" s="895"/>
      <c r="V1251" s="885">
        <f t="shared" si="21"/>
        <v>36591</v>
      </c>
      <c r="W1251" s="830">
        <v>14</v>
      </c>
      <c r="X1251" s="830"/>
      <c r="Y1251" s="902"/>
      <c r="Z1251" s="902"/>
      <c r="AA1251" s="902"/>
      <c r="AB1251" s="903"/>
      <c r="AC1251" s="831"/>
      <c r="AD1251" s="833"/>
      <c r="AE1251" s="904"/>
      <c r="AF1251" s="895"/>
      <c r="AG1251" s="822" t="str">
        <f t="shared" ca="1" si="22"/>
        <v/>
      </c>
    </row>
    <row r="1252" spans="1:33" ht="15" customHeight="1" x14ac:dyDescent="0.25">
      <c r="A1252" s="913" t="s">
        <v>524</v>
      </c>
      <c r="B1252" s="895">
        <v>61634</v>
      </c>
      <c r="C1252" s="2115">
        <v>36592</v>
      </c>
      <c r="D1252" s="895">
        <v>243</v>
      </c>
      <c r="E1252" s="897"/>
      <c r="F1252" s="898" t="s">
        <v>5654</v>
      </c>
      <c r="G1252" s="907" t="s">
        <v>5655</v>
      </c>
      <c r="H1252" s="832" t="s">
        <v>233</v>
      </c>
      <c r="I1252" s="832" t="s">
        <v>233</v>
      </c>
      <c r="J1252" s="899"/>
      <c r="K1252" s="899"/>
      <c r="L1252" s="900"/>
      <c r="M1252" s="901"/>
      <c r="N1252" s="830">
        <v>0</v>
      </c>
      <c r="O1252" s="830"/>
      <c r="P1252" s="830">
        <v>0</v>
      </c>
      <c r="Q1252" s="830"/>
      <c r="R1252" s="831"/>
      <c r="S1252" s="833"/>
      <c r="T1252" s="833"/>
      <c r="U1252" s="895"/>
      <c r="V1252" s="885">
        <f t="shared" si="21"/>
        <v>36592</v>
      </c>
      <c r="W1252" s="830">
        <v>72</v>
      </c>
      <c r="X1252" s="830"/>
      <c r="Y1252" s="902"/>
      <c r="Z1252" s="902"/>
      <c r="AA1252" s="902"/>
      <c r="AB1252" s="903"/>
      <c r="AC1252" s="831"/>
      <c r="AD1252" s="833"/>
      <c r="AE1252" s="904"/>
      <c r="AF1252" s="895"/>
      <c r="AG1252" s="822" t="str">
        <f t="shared" ca="1" si="22"/>
        <v/>
      </c>
    </row>
    <row r="1253" spans="1:33" ht="15" customHeight="1" x14ac:dyDescent="0.25">
      <c r="A1253" s="913" t="s">
        <v>524</v>
      </c>
      <c r="B1253" s="895">
        <v>61634</v>
      </c>
      <c r="C1253" s="2115">
        <v>36593</v>
      </c>
      <c r="D1253" s="895">
        <v>244</v>
      </c>
      <c r="E1253" s="897"/>
      <c r="F1253" s="898" t="s">
        <v>5656</v>
      </c>
      <c r="G1253" s="907" t="s">
        <v>5657</v>
      </c>
      <c r="H1253" s="832" t="s">
        <v>233</v>
      </c>
      <c r="I1253" s="832" t="s">
        <v>233</v>
      </c>
      <c r="J1253" s="899"/>
      <c r="K1253" s="899"/>
      <c r="L1253" s="900"/>
      <c r="M1253" s="901"/>
      <c r="N1253" s="830">
        <v>0</v>
      </c>
      <c r="O1253" s="830"/>
      <c r="P1253" s="830">
        <v>0</v>
      </c>
      <c r="Q1253" s="830"/>
      <c r="R1253" s="831"/>
      <c r="S1253" s="833"/>
      <c r="T1253" s="833"/>
      <c r="U1253" s="895"/>
      <c r="V1253" s="885">
        <f t="shared" si="21"/>
        <v>36593</v>
      </c>
      <c r="W1253" s="830">
        <v>0</v>
      </c>
      <c r="X1253" s="830"/>
      <c r="Y1253" s="902"/>
      <c r="Z1253" s="902"/>
      <c r="AA1253" s="902"/>
      <c r="AB1253" s="903"/>
      <c r="AC1253" s="831"/>
      <c r="AD1253" s="833"/>
      <c r="AE1253" s="904"/>
      <c r="AF1253" s="895"/>
      <c r="AG1253" s="822" t="str">
        <f t="shared" ca="1" si="22"/>
        <v/>
      </c>
    </row>
    <row r="1254" spans="1:33" ht="15" customHeight="1" x14ac:dyDescent="0.25">
      <c r="A1254" s="913" t="s">
        <v>524</v>
      </c>
      <c r="B1254" s="895">
        <v>61634</v>
      </c>
      <c r="C1254" s="2115">
        <v>37055</v>
      </c>
      <c r="D1254" s="895">
        <v>246</v>
      </c>
      <c r="E1254" s="897"/>
      <c r="F1254" s="898" t="s">
        <v>5658</v>
      </c>
      <c r="G1254" s="907" t="s">
        <v>5659</v>
      </c>
      <c r="H1254" s="832">
        <v>45035</v>
      </c>
      <c r="I1254" s="832">
        <v>45035</v>
      </c>
      <c r="J1254" s="832">
        <v>45035</v>
      </c>
      <c r="K1254" s="899"/>
      <c r="L1254" s="900"/>
      <c r="M1254" s="901"/>
      <c r="N1254" s="830">
        <v>0</v>
      </c>
      <c r="O1254" s="830"/>
      <c r="P1254" s="830">
        <v>0</v>
      </c>
      <c r="Q1254" s="830"/>
      <c r="R1254" s="831"/>
      <c r="S1254" s="833"/>
      <c r="T1254" s="833"/>
      <c r="U1254" s="895" t="s">
        <v>509</v>
      </c>
      <c r="V1254" s="884">
        <f t="shared" si="21"/>
        <v>37055</v>
      </c>
      <c r="W1254" s="830">
        <v>0</v>
      </c>
      <c r="X1254" s="830"/>
      <c r="Y1254" s="902"/>
      <c r="Z1254" s="902"/>
      <c r="AA1254" s="902"/>
      <c r="AB1254" s="903"/>
      <c r="AC1254" s="831"/>
      <c r="AD1254" s="833" t="s">
        <v>590</v>
      </c>
      <c r="AE1254" s="904"/>
      <c r="AF1254" s="895"/>
      <c r="AG1254" s="822" t="str">
        <f t="shared" ca="1" si="22"/>
        <v/>
      </c>
    </row>
    <row r="1255" spans="1:33" ht="15" customHeight="1" x14ac:dyDescent="0.25">
      <c r="A1255" s="913" t="s">
        <v>524</v>
      </c>
      <c r="B1255" s="895">
        <v>61634</v>
      </c>
      <c r="C1255" s="2115">
        <v>37056</v>
      </c>
      <c r="D1255" s="895">
        <v>247</v>
      </c>
      <c r="E1255" s="897"/>
      <c r="F1255" s="898" t="s">
        <v>5660</v>
      </c>
      <c r="G1255" s="907" t="s">
        <v>5661</v>
      </c>
      <c r="H1255" s="832">
        <v>45035</v>
      </c>
      <c r="I1255" s="832">
        <v>45035</v>
      </c>
      <c r="J1255" s="832">
        <v>45035</v>
      </c>
      <c r="K1255" s="899"/>
      <c r="L1255" s="900"/>
      <c r="M1255" s="901"/>
      <c r="N1255" s="830">
        <v>0</v>
      </c>
      <c r="O1255" s="830"/>
      <c r="P1255" s="830">
        <v>0</v>
      </c>
      <c r="Q1255" s="830"/>
      <c r="R1255" s="831"/>
      <c r="S1255" s="833"/>
      <c r="T1255" s="833"/>
      <c r="U1255" s="895" t="s">
        <v>509</v>
      </c>
      <c r="V1255" s="884">
        <f t="shared" si="21"/>
        <v>37056</v>
      </c>
      <c r="W1255" s="830">
        <v>0</v>
      </c>
      <c r="X1255" s="830"/>
      <c r="Y1255" s="902"/>
      <c r="Z1255" s="902"/>
      <c r="AA1255" s="902"/>
      <c r="AB1255" s="903"/>
      <c r="AC1255" s="831"/>
      <c r="AD1255" s="833" t="s">
        <v>590</v>
      </c>
      <c r="AE1255" s="904"/>
      <c r="AF1255" s="895"/>
      <c r="AG1255" s="822" t="str">
        <f t="shared" ca="1" si="22"/>
        <v/>
      </c>
    </row>
    <row r="1256" spans="1:33" ht="15" customHeight="1" x14ac:dyDescent="0.25">
      <c r="A1256" s="913" t="s">
        <v>524</v>
      </c>
      <c r="B1256" s="895">
        <v>61634</v>
      </c>
      <c r="C1256" s="2115">
        <v>37057</v>
      </c>
      <c r="D1256" s="895">
        <v>248</v>
      </c>
      <c r="E1256" s="897"/>
      <c r="F1256" s="898" t="s">
        <v>5662</v>
      </c>
      <c r="G1256" s="907" t="s">
        <v>5663</v>
      </c>
      <c r="H1256" s="832">
        <v>45035</v>
      </c>
      <c r="I1256" s="832">
        <v>45035</v>
      </c>
      <c r="J1256" s="832">
        <v>45035</v>
      </c>
      <c r="K1256" s="899"/>
      <c r="L1256" s="900"/>
      <c r="M1256" s="901"/>
      <c r="N1256" s="830">
        <v>0</v>
      </c>
      <c r="O1256" s="830"/>
      <c r="P1256" s="830">
        <v>0</v>
      </c>
      <c r="Q1256" s="830"/>
      <c r="R1256" s="831"/>
      <c r="S1256" s="833"/>
      <c r="T1256" s="833"/>
      <c r="U1256" s="895" t="s">
        <v>509</v>
      </c>
      <c r="V1256" s="884">
        <f t="shared" si="21"/>
        <v>37057</v>
      </c>
      <c r="W1256" s="830">
        <v>0</v>
      </c>
      <c r="X1256" s="830"/>
      <c r="Y1256" s="902"/>
      <c r="Z1256" s="902"/>
      <c r="AA1256" s="902"/>
      <c r="AB1256" s="903"/>
      <c r="AC1256" s="831"/>
      <c r="AD1256" s="833" t="s">
        <v>590</v>
      </c>
      <c r="AE1256" s="904"/>
      <c r="AF1256" s="895"/>
      <c r="AG1256" s="822" t="str">
        <f t="shared" ca="1" si="22"/>
        <v/>
      </c>
    </row>
    <row r="1257" spans="1:33" ht="15" customHeight="1" x14ac:dyDescent="0.25">
      <c r="A1257" s="913" t="s">
        <v>524</v>
      </c>
      <c r="B1257" s="895">
        <v>61634</v>
      </c>
      <c r="C1257" s="2115">
        <v>37058</v>
      </c>
      <c r="D1257" s="895">
        <v>249</v>
      </c>
      <c r="E1257" s="897"/>
      <c r="F1257" s="898" t="s">
        <v>5664</v>
      </c>
      <c r="G1257" s="907" t="s">
        <v>5665</v>
      </c>
      <c r="H1257" s="832">
        <v>45035</v>
      </c>
      <c r="I1257" s="832">
        <v>45035</v>
      </c>
      <c r="J1257" s="832">
        <v>45035</v>
      </c>
      <c r="K1257" s="899"/>
      <c r="L1257" s="900"/>
      <c r="M1257" s="901"/>
      <c r="N1257" s="830">
        <v>0</v>
      </c>
      <c r="O1257" s="830"/>
      <c r="P1257" s="830">
        <v>0</v>
      </c>
      <c r="Q1257" s="830"/>
      <c r="R1257" s="831"/>
      <c r="S1257" s="833"/>
      <c r="T1257" s="833"/>
      <c r="U1257" s="895" t="s">
        <v>509</v>
      </c>
      <c r="V1257" s="884">
        <f t="shared" si="21"/>
        <v>37058</v>
      </c>
      <c r="W1257" s="830">
        <v>0</v>
      </c>
      <c r="X1257" s="830"/>
      <c r="Y1257" s="902"/>
      <c r="Z1257" s="902"/>
      <c r="AA1257" s="902"/>
      <c r="AB1257" s="903"/>
      <c r="AC1257" s="831"/>
      <c r="AD1257" s="833" t="s">
        <v>590</v>
      </c>
      <c r="AE1257" s="904"/>
      <c r="AF1257" s="895"/>
      <c r="AG1257" s="822" t="str">
        <f t="shared" ca="1" si="22"/>
        <v/>
      </c>
    </row>
    <row r="1258" spans="1:33" ht="15" customHeight="1" x14ac:dyDescent="0.25">
      <c r="A1258" s="913" t="s">
        <v>524</v>
      </c>
      <c r="B1258" s="895">
        <v>61634</v>
      </c>
      <c r="C1258" s="2115">
        <v>37059</v>
      </c>
      <c r="D1258" s="895">
        <v>250</v>
      </c>
      <c r="E1258" s="897"/>
      <c r="F1258" s="898" t="s">
        <v>5666</v>
      </c>
      <c r="G1258" s="907" t="s">
        <v>5667</v>
      </c>
      <c r="H1258" s="832">
        <v>45035</v>
      </c>
      <c r="I1258" s="832">
        <v>45035</v>
      </c>
      <c r="J1258" s="832">
        <v>45035</v>
      </c>
      <c r="K1258" s="899"/>
      <c r="L1258" s="900"/>
      <c r="M1258" s="901"/>
      <c r="N1258" s="830">
        <v>0</v>
      </c>
      <c r="O1258" s="830"/>
      <c r="P1258" s="830">
        <v>0</v>
      </c>
      <c r="Q1258" s="830"/>
      <c r="R1258" s="831"/>
      <c r="S1258" s="833"/>
      <c r="T1258" s="833"/>
      <c r="U1258" s="895" t="s">
        <v>509</v>
      </c>
      <c r="V1258" s="884">
        <f t="shared" si="21"/>
        <v>37059</v>
      </c>
      <c r="W1258" s="830">
        <v>0</v>
      </c>
      <c r="X1258" s="830"/>
      <c r="Y1258" s="902"/>
      <c r="Z1258" s="902"/>
      <c r="AA1258" s="902"/>
      <c r="AB1258" s="903"/>
      <c r="AC1258" s="831"/>
      <c r="AD1258" s="833" t="s">
        <v>590</v>
      </c>
      <c r="AE1258" s="904"/>
      <c r="AF1258" s="895"/>
      <c r="AG1258" s="822" t="str">
        <f t="shared" ca="1" si="22"/>
        <v/>
      </c>
    </row>
    <row r="1259" spans="1:33" ht="15" customHeight="1" x14ac:dyDescent="0.25">
      <c r="A1259" s="913" t="s">
        <v>524</v>
      </c>
      <c r="B1259" s="895">
        <v>61634</v>
      </c>
      <c r="C1259" s="2115">
        <v>37060</v>
      </c>
      <c r="D1259" s="895">
        <v>251</v>
      </c>
      <c r="E1259" s="897"/>
      <c r="F1259" s="898" t="s">
        <v>5668</v>
      </c>
      <c r="G1259" s="907" t="s">
        <v>5669</v>
      </c>
      <c r="H1259" s="832">
        <v>45035</v>
      </c>
      <c r="I1259" s="832">
        <v>45035</v>
      </c>
      <c r="J1259" s="832">
        <v>45035</v>
      </c>
      <c r="K1259" s="899"/>
      <c r="L1259" s="900"/>
      <c r="M1259" s="901"/>
      <c r="N1259" s="830">
        <v>0</v>
      </c>
      <c r="O1259" s="830"/>
      <c r="P1259" s="830">
        <v>0</v>
      </c>
      <c r="Q1259" s="830"/>
      <c r="R1259" s="831"/>
      <c r="S1259" s="833"/>
      <c r="T1259" s="833"/>
      <c r="U1259" s="895" t="s">
        <v>509</v>
      </c>
      <c r="V1259" s="884">
        <f t="shared" si="21"/>
        <v>37060</v>
      </c>
      <c r="W1259" s="830">
        <v>0</v>
      </c>
      <c r="X1259" s="830"/>
      <c r="Y1259" s="902"/>
      <c r="Z1259" s="902"/>
      <c r="AA1259" s="902"/>
      <c r="AB1259" s="903"/>
      <c r="AC1259" s="831"/>
      <c r="AD1259" s="833" t="s">
        <v>590</v>
      </c>
      <c r="AE1259" s="904"/>
      <c r="AF1259" s="895"/>
      <c r="AG1259" s="822" t="str">
        <f t="shared" ca="1" si="22"/>
        <v/>
      </c>
    </row>
    <row r="1260" spans="1:33" ht="15" customHeight="1" x14ac:dyDescent="0.25">
      <c r="A1260" s="913" t="s">
        <v>524</v>
      </c>
      <c r="B1260" s="895">
        <v>61634</v>
      </c>
      <c r="C1260" s="2115">
        <v>37061</v>
      </c>
      <c r="D1260" s="895">
        <v>252</v>
      </c>
      <c r="E1260" s="897"/>
      <c r="F1260" s="898" t="s">
        <v>5670</v>
      </c>
      <c r="G1260" s="907" t="s">
        <v>5671</v>
      </c>
      <c r="H1260" s="832">
        <v>45035</v>
      </c>
      <c r="I1260" s="832">
        <v>45035</v>
      </c>
      <c r="J1260" s="832">
        <v>45035</v>
      </c>
      <c r="K1260" s="899"/>
      <c r="L1260" s="900"/>
      <c r="M1260" s="901"/>
      <c r="N1260" s="830">
        <v>0</v>
      </c>
      <c r="O1260" s="830"/>
      <c r="P1260" s="830">
        <v>0</v>
      </c>
      <c r="Q1260" s="830"/>
      <c r="R1260" s="831"/>
      <c r="S1260" s="833"/>
      <c r="T1260" s="833"/>
      <c r="U1260" s="895" t="s">
        <v>509</v>
      </c>
      <c r="V1260" s="884">
        <f t="shared" si="21"/>
        <v>37061</v>
      </c>
      <c r="W1260" s="830">
        <v>0</v>
      </c>
      <c r="X1260" s="830"/>
      <c r="Y1260" s="902"/>
      <c r="Z1260" s="902"/>
      <c r="AA1260" s="902"/>
      <c r="AB1260" s="903"/>
      <c r="AC1260" s="831"/>
      <c r="AD1260" s="833" t="s">
        <v>590</v>
      </c>
      <c r="AE1260" s="904"/>
      <c r="AF1260" s="895"/>
      <c r="AG1260" s="822" t="str">
        <f t="shared" ca="1" si="22"/>
        <v/>
      </c>
    </row>
    <row r="1261" spans="1:33" ht="15" customHeight="1" collapsed="1" x14ac:dyDescent="0.25">
      <c r="A1261" s="913" t="s">
        <v>524</v>
      </c>
      <c r="B1261" s="895">
        <v>61634</v>
      </c>
      <c r="C1261" s="2115">
        <v>37062</v>
      </c>
      <c r="D1261" s="895">
        <v>253</v>
      </c>
      <c r="E1261" s="897"/>
      <c r="F1261" s="898" t="s">
        <v>5672</v>
      </c>
      <c r="G1261" s="907" t="s">
        <v>5673</v>
      </c>
      <c r="H1261" s="832">
        <v>45035</v>
      </c>
      <c r="I1261" s="832">
        <v>45035</v>
      </c>
      <c r="J1261" s="832">
        <v>45035</v>
      </c>
      <c r="K1261" s="899"/>
      <c r="L1261" s="900"/>
      <c r="M1261" s="901"/>
      <c r="N1261" s="830">
        <v>0</v>
      </c>
      <c r="O1261" s="830"/>
      <c r="P1261" s="830">
        <v>0</v>
      </c>
      <c r="Q1261" s="830"/>
      <c r="R1261" s="831"/>
      <c r="S1261" s="833"/>
      <c r="T1261" s="833"/>
      <c r="U1261" s="895" t="s">
        <v>509</v>
      </c>
      <c r="V1261" s="884">
        <f t="shared" ref="V1261:V1281" si="23">IF($C1261=0,"",$C1261)</f>
        <v>37062</v>
      </c>
      <c r="W1261" s="830">
        <v>0</v>
      </c>
      <c r="X1261" s="830"/>
      <c r="Y1261" s="902"/>
      <c r="Z1261" s="902"/>
      <c r="AA1261" s="902"/>
      <c r="AB1261" s="903"/>
      <c r="AC1261" s="831"/>
      <c r="AD1261" s="833" t="s">
        <v>590</v>
      </c>
      <c r="AE1261" s="904"/>
      <c r="AF1261" s="895"/>
      <c r="AG1261" s="822" t="str">
        <f t="shared" ca="1" si="22"/>
        <v/>
      </c>
    </row>
    <row r="1262" spans="1:33" ht="15" customHeight="1" x14ac:dyDescent="0.25">
      <c r="A1262" s="913" t="s">
        <v>524</v>
      </c>
      <c r="B1262" s="895">
        <v>61634</v>
      </c>
      <c r="C1262" s="2115">
        <v>37063</v>
      </c>
      <c r="D1262" s="895">
        <v>253</v>
      </c>
      <c r="E1262" s="897"/>
      <c r="F1262" s="898" t="s">
        <v>5674</v>
      </c>
      <c r="G1262" s="907" t="s">
        <v>5675</v>
      </c>
      <c r="H1262" s="832">
        <v>45035</v>
      </c>
      <c r="I1262" s="832">
        <v>45035</v>
      </c>
      <c r="J1262" s="832">
        <v>45035</v>
      </c>
      <c r="K1262" s="899"/>
      <c r="L1262" s="900"/>
      <c r="M1262" s="901"/>
      <c r="N1262" s="830">
        <v>0</v>
      </c>
      <c r="O1262" s="830"/>
      <c r="P1262" s="830">
        <v>0</v>
      </c>
      <c r="Q1262" s="830"/>
      <c r="R1262" s="831"/>
      <c r="S1262" s="833"/>
      <c r="T1262" s="833"/>
      <c r="U1262" s="895" t="s">
        <v>509</v>
      </c>
      <c r="V1262" s="884">
        <f t="shared" si="23"/>
        <v>37063</v>
      </c>
      <c r="W1262" s="830">
        <v>0</v>
      </c>
      <c r="X1262" s="830"/>
      <c r="Y1262" s="902"/>
      <c r="Z1262" s="902"/>
      <c r="AA1262" s="902"/>
      <c r="AB1262" s="903"/>
      <c r="AC1262" s="831"/>
      <c r="AD1262" s="833" t="s">
        <v>590</v>
      </c>
      <c r="AE1262" s="904"/>
      <c r="AF1262" s="895"/>
      <c r="AG1262" s="822" t="str">
        <f t="shared" ca="1" si="22"/>
        <v/>
      </c>
    </row>
    <row r="1263" spans="1:33" ht="15" customHeight="1" x14ac:dyDescent="0.25">
      <c r="A1263" s="913" t="s">
        <v>524</v>
      </c>
      <c r="B1263" s="895">
        <v>61634</v>
      </c>
      <c r="C1263" s="2041">
        <v>37503</v>
      </c>
      <c r="D1263" s="895">
        <v>254</v>
      </c>
      <c r="E1263" s="897"/>
      <c r="F1263" s="898" t="s">
        <v>5676</v>
      </c>
      <c r="G1263" s="907" t="s">
        <v>5677</v>
      </c>
      <c r="H1263" s="832">
        <v>45035</v>
      </c>
      <c r="I1263" s="832">
        <v>45035</v>
      </c>
      <c r="J1263" s="832">
        <v>45035</v>
      </c>
      <c r="K1263" s="899" t="s">
        <v>53</v>
      </c>
      <c r="L1263" s="900">
        <v>45056</v>
      </c>
      <c r="M1263" s="901"/>
      <c r="N1263" s="830"/>
      <c r="O1263" s="830"/>
      <c r="P1263" s="830"/>
      <c r="Q1263" s="830"/>
      <c r="R1263" s="831"/>
      <c r="S1263" s="833"/>
      <c r="T1263" s="833"/>
      <c r="U1263" s="895" t="s">
        <v>509</v>
      </c>
      <c r="V1263" s="884">
        <f t="shared" si="23"/>
        <v>37503</v>
      </c>
      <c r="W1263" s="830"/>
      <c r="X1263" s="830"/>
      <c r="Y1263" s="902"/>
      <c r="Z1263" s="902"/>
      <c r="AA1263" s="902"/>
      <c r="AB1263" s="903"/>
      <c r="AC1263" s="831"/>
      <c r="AD1263" s="833" t="s">
        <v>590</v>
      </c>
      <c r="AE1263" s="904"/>
      <c r="AF1263" s="895"/>
      <c r="AG1263" s="822" t="str">
        <f t="shared" ca="1" si="22"/>
        <v/>
      </c>
    </row>
    <row r="1264" spans="1:33" ht="15" customHeight="1" x14ac:dyDescent="0.25">
      <c r="A1264" s="913" t="s">
        <v>524</v>
      </c>
      <c r="B1264" s="895">
        <v>61634</v>
      </c>
      <c r="C1264" s="2041">
        <v>37504</v>
      </c>
      <c r="D1264" s="895">
        <v>255</v>
      </c>
      <c r="E1264" s="897"/>
      <c r="F1264" s="898" t="s">
        <v>5678</v>
      </c>
      <c r="G1264" s="907" t="s">
        <v>5679</v>
      </c>
      <c r="H1264" s="832">
        <v>45035</v>
      </c>
      <c r="I1264" s="832">
        <v>45035</v>
      </c>
      <c r="J1264" s="832">
        <v>45035</v>
      </c>
      <c r="K1264" s="899"/>
      <c r="L1264" s="900"/>
      <c r="M1264" s="901"/>
      <c r="N1264" s="830"/>
      <c r="O1264" s="830"/>
      <c r="P1264" s="830"/>
      <c r="Q1264" s="830"/>
      <c r="R1264" s="831"/>
      <c r="S1264" s="833"/>
      <c r="T1264" s="833"/>
      <c r="U1264" s="895" t="s">
        <v>509</v>
      </c>
      <c r="V1264" s="884">
        <f t="shared" si="23"/>
        <v>37504</v>
      </c>
      <c r="W1264" s="830"/>
      <c r="X1264" s="830"/>
      <c r="Y1264" s="902"/>
      <c r="Z1264" s="902"/>
      <c r="AA1264" s="902"/>
      <c r="AB1264" s="903"/>
      <c r="AC1264" s="831"/>
      <c r="AD1264" s="833" t="s">
        <v>590</v>
      </c>
      <c r="AE1264" s="904"/>
      <c r="AF1264" s="895"/>
      <c r="AG1264" s="822" t="str">
        <f t="shared" ca="1" si="22"/>
        <v/>
      </c>
    </row>
    <row r="1265" spans="1:33" ht="15" customHeight="1" x14ac:dyDescent="0.25">
      <c r="A1265" s="913" t="s">
        <v>524</v>
      </c>
      <c r="B1265" s="895">
        <v>61634</v>
      </c>
      <c r="C1265" s="2115">
        <v>36629</v>
      </c>
      <c r="D1265" s="895">
        <v>500</v>
      </c>
      <c r="E1265" s="897"/>
      <c r="F1265" s="898" t="s">
        <v>5680</v>
      </c>
      <c r="G1265" s="907" t="s">
        <v>5681</v>
      </c>
      <c r="H1265" s="832" t="s">
        <v>233</v>
      </c>
      <c r="I1265" s="899" t="s">
        <v>233</v>
      </c>
      <c r="J1265" s="899"/>
      <c r="K1265" s="899"/>
      <c r="L1265" s="900"/>
      <c r="M1265" s="901"/>
      <c r="N1265" s="830">
        <v>0</v>
      </c>
      <c r="O1265" s="830"/>
      <c r="P1265" s="830">
        <v>0</v>
      </c>
      <c r="Q1265" s="830"/>
      <c r="R1265" s="831"/>
      <c r="S1265" s="833"/>
      <c r="T1265" s="833"/>
      <c r="U1265" s="895"/>
      <c r="V1265" s="885">
        <f t="shared" si="23"/>
        <v>36629</v>
      </c>
      <c r="W1265" s="830">
        <v>492</v>
      </c>
      <c r="X1265" s="830"/>
      <c r="Y1265" s="902"/>
      <c r="Z1265" s="902"/>
      <c r="AA1265" s="902"/>
      <c r="AB1265" s="903"/>
      <c r="AC1265" s="831"/>
      <c r="AD1265" s="833"/>
      <c r="AE1265" s="904"/>
      <c r="AF1265" s="895"/>
      <c r="AG1265" s="822" t="str">
        <f t="shared" ca="1" si="22"/>
        <v/>
      </c>
    </row>
    <row r="1266" spans="1:33" ht="15" customHeight="1" x14ac:dyDescent="0.25">
      <c r="A1266" s="913" t="s">
        <v>524</v>
      </c>
      <c r="B1266" s="895">
        <v>61634</v>
      </c>
      <c r="C1266" s="2115">
        <v>36630</v>
      </c>
      <c r="D1266" s="895">
        <v>501</v>
      </c>
      <c r="E1266" s="897"/>
      <c r="F1266" s="898" t="s">
        <v>5682</v>
      </c>
      <c r="G1266" s="907" t="s">
        <v>5683</v>
      </c>
      <c r="H1266" s="832" t="s">
        <v>233</v>
      </c>
      <c r="I1266" s="899" t="s">
        <v>233</v>
      </c>
      <c r="J1266" s="899"/>
      <c r="K1266" s="899"/>
      <c r="L1266" s="900"/>
      <c r="M1266" s="901"/>
      <c r="N1266" s="830">
        <v>0</v>
      </c>
      <c r="O1266" s="830"/>
      <c r="P1266" s="830">
        <v>0</v>
      </c>
      <c r="Q1266" s="830"/>
      <c r="R1266" s="831"/>
      <c r="S1266" s="833"/>
      <c r="T1266" s="833"/>
      <c r="U1266" s="895"/>
      <c r="V1266" s="885">
        <f t="shared" si="23"/>
        <v>36630</v>
      </c>
      <c r="W1266" s="830">
        <v>96</v>
      </c>
      <c r="X1266" s="830"/>
      <c r="Y1266" s="902"/>
      <c r="Z1266" s="902"/>
      <c r="AA1266" s="902"/>
      <c r="AB1266" s="903"/>
      <c r="AC1266" s="831"/>
      <c r="AD1266" s="833"/>
      <c r="AE1266" s="904"/>
      <c r="AF1266" s="895"/>
      <c r="AG1266" s="822" t="str">
        <f t="shared" ca="1" si="22"/>
        <v/>
      </c>
    </row>
    <row r="1267" spans="1:33" ht="15" customHeight="1" x14ac:dyDescent="0.25">
      <c r="A1267" s="913" t="s">
        <v>524</v>
      </c>
      <c r="B1267" s="895">
        <v>61634</v>
      </c>
      <c r="C1267" s="2115">
        <v>36631</v>
      </c>
      <c r="D1267" s="895">
        <v>502</v>
      </c>
      <c r="E1267" s="897"/>
      <c r="F1267" s="898" t="s">
        <v>5684</v>
      </c>
      <c r="G1267" s="907" t="s">
        <v>5685</v>
      </c>
      <c r="H1267" s="832" t="s">
        <v>233</v>
      </c>
      <c r="I1267" s="899" t="s">
        <v>233</v>
      </c>
      <c r="J1267" s="899"/>
      <c r="K1267" s="899"/>
      <c r="L1267" s="900"/>
      <c r="M1267" s="901"/>
      <c r="N1267" s="830">
        <v>0</v>
      </c>
      <c r="O1267" s="830"/>
      <c r="P1267" s="830">
        <v>0</v>
      </c>
      <c r="Q1267" s="830"/>
      <c r="R1267" s="831"/>
      <c r="S1267" s="833"/>
      <c r="T1267" s="833"/>
      <c r="U1267" s="895"/>
      <c r="V1267" s="885">
        <f t="shared" si="23"/>
        <v>36631</v>
      </c>
      <c r="W1267" s="830">
        <v>48</v>
      </c>
      <c r="X1267" s="830"/>
      <c r="Y1267" s="902"/>
      <c r="Z1267" s="902"/>
      <c r="AA1267" s="902"/>
      <c r="AB1267" s="903"/>
      <c r="AC1267" s="831"/>
      <c r="AD1267" s="833"/>
      <c r="AE1267" s="904"/>
      <c r="AF1267" s="895"/>
      <c r="AG1267" s="822" t="str">
        <f t="shared" ca="1" si="22"/>
        <v/>
      </c>
    </row>
    <row r="1268" spans="1:33" ht="15" customHeight="1" x14ac:dyDescent="0.25">
      <c r="A1268" s="913" t="s">
        <v>524</v>
      </c>
      <c r="B1268" s="895">
        <v>61634</v>
      </c>
      <c r="C1268" s="2115">
        <v>36632</v>
      </c>
      <c r="D1268" s="895">
        <v>503</v>
      </c>
      <c r="E1268" s="897"/>
      <c r="F1268" s="898" t="s">
        <v>5686</v>
      </c>
      <c r="G1268" s="907" t="s">
        <v>5687</v>
      </c>
      <c r="H1268" s="832" t="s">
        <v>233</v>
      </c>
      <c r="I1268" s="899" t="s">
        <v>233</v>
      </c>
      <c r="J1268" s="899"/>
      <c r="K1268" s="899"/>
      <c r="L1268" s="900"/>
      <c r="M1268" s="901"/>
      <c r="N1268" s="830">
        <v>0</v>
      </c>
      <c r="O1268" s="830"/>
      <c r="P1268" s="830">
        <v>0</v>
      </c>
      <c r="Q1268" s="830"/>
      <c r="R1268" s="831"/>
      <c r="S1268" s="833"/>
      <c r="T1268" s="833"/>
      <c r="U1268" s="895"/>
      <c r="V1268" s="885">
        <f t="shared" si="23"/>
        <v>36632</v>
      </c>
      <c r="W1268" s="830">
        <v>872</v>
      </c>
      <c r="X1268" s="830"/>
      <c r="Y1268" s="902"/>
      <c r="Z1268" s="902"/>
      <c r="AA1268" s="902"/>
      <c r="AB1268" s="903"/>
      <c r="AC1268" s="831"/>
      <c r="AD1268" s="833"/>
      <c r="AE1268" s="904"/>
      <c r="AF1268" s="895"/>
      <c r="AG1268" s="822" t="str">
        <f t="shared" ca="1" si="22"/>
        <v/>
      </c>
    </row>
    <row r="1269" spans="1:33" ht="15" customHeight="1" x14ac:dyDescent="0.25">
      <c r="A1269" s="913" t="s">
        <v>524</v>
      </c>
      <c r="B1269" s="895">
        <v>61634</v>
      </c>
      <c r="C1269" s="2115">
        <v>36633</v>
      </c>
      <c r="D1269" s="895">
        <v>504</v>
      </c>
      <c r="E1269" s="897"/>
      <c r="F1269" s="898" t="s">
        <v>5688</v>
      </c>
      <c r="G1269" s="907" t="s">
        <v>5689</v>
      </c>
      <c r="H1269" s="832" t="s">
        <v>233</v>
      </c>
      <c r="I1269" s="899" t="s">
        <v>233</v>
      </c>
      <c r="J1269" s="899"/>
      <c r="K1269" s="899"/>
      <c r="L1269" s="900"/>
      <c r="M1269" s="901"/>
      <c r="N1269" s="830">
        <v>0</v>
      </c>
      <c r="O1269" s="830"/>
      <c r="P1269" s="830">
        <v>0</v>
      </c>
      <c r="Q1269" s="830"/>
      <c r="R1269" s="831"/>
      <c r="S1269" s="833"/>
      <c r="T1269" s="833"/>
      <c r="U1269" s="895"/>
      <c r="V1269" s="885">
        <f t="shared" si="23"/>
        <v>36633</v>
      </c>
      <c r="W1269" s="830">
        <v>0</v>
      </c>
      <c r="X1269" s="830"/>
      <c r="Y1269" s="902"/>
      <c r="Z1269" s="902"/>
      <c r="AA1269" s="902"/>
      <c r="AB1269" s="903"/>
      <c r="AC1269" s="831"/>
      <c r="AD1269" s="833"/>
      <c r="AE1269" s="904"/>
      <c r="AF1269" s="895"/>
      <c r="AG1269" s="822" t="str">
        <f t="shared" ca="1" si="22"/>
        <v/>
      </c>
    </row>
    <row r="1270" spans="1:33" x14ac:dyDescent="0.25">
      <c r="A1270" s="2083" t="s">
        <v>524</v>
      </c>
      <c r="B1270" s="834">
        <v>61634</v>
      </c>
      <c r="C1270" s="869">
        <v>36601</v>
      </c>
      <c r="D1270" s="2143">
        <v>308</v>
      </c>
      <c r="E1270" s="2124">
        <v>10</v>
      </c>
      <c r="F1270" s="838" t="s">
        <v>5690</v>
      </c>
      <c r="G1270" s="2050" t="s">
        <v>329</v>
      </c>
      <c r="H1270" s="840">
        <v>45065</v>
      </c>
      <c r="I1270" s="841">
        <v>45065</v>
      </c>
      <c r="J1270" s="841">
        <v>45187</v>
      </c>
      <c r="K1270" s="841">
        <v>45194</v>
      </c>
      <c r="L1270" s="842">
        <v>45195</v>
      </c>
      <c r="M1270" s="843">
        <v>45208</v>
      </c>
      <c r="N1270" s="844">
        <v>44</v>
      </c>
      <c r="O1270" s="844">
        <v>0</v>
      </c>
      <c r="P1270" s="844">
        <v>18</v>
      </c>
      <c r="Q1270" s="844">
        <v>0</v>
      </c>
      <c r="R1270" s="845">
        <v>45264</v>
      </c>
      <c r="S1270" s="2125" t="s">
        <v>95</v>
      </c>
      <c r="T1270" s="846" t="s">
        <v>95</v>
      </c>
      <c r="U1270" s="834" t="s">
        <v>509</v>
      </c>
      <c r="V1270" s="2131">
        <f t="shared" si="23"/>
        <v>36601</v>
      </c>
      <c r="W1270" s="844">
        <v>58</v>
      </c>
      <c r="X1270" s="844">
        <v>58</v>
      </c>
      <c r="Y1270" s="849"/>
      <c r="Z1270" s="849"/>
      <c r="AA1270" s="849">
        <v>45324</v>
      </c>
      <c r="AB1270" s="850">
        <v>45329</v>
      </c>
      <c r="AC1270" s="845">
        <v>45331</v>
      </c>
      <c r="AD1270" s="846" t="s">
        <v>154</v>
      </c>
      <c r="AE1270" s="851"/>
      <c r="AF1270" s="834" t="s">
        <v>5253</v>
      </c>
      <c r="AG1270" s="833" t="str">
        <f t="shared" ref="AG1270:AG1281" ca="1" si="24">IFERROR(IF(AND(NOT(ISBLANK(R1270)),S1270 &lt;&gt; "YES"), NETWORKDAYS(R1270, TODAY()),""), "")</f>
        <v/>
      </c>
    </row>
    <row r="1271" spans="1:33" x14ac:dyDescent="0.25">
      <c r="A1271" s="2083" t="s">
        <v>524</v>
      </c>
      <c r="B1271" s="834">
        <v>61634</v>
      </c>
      <c r="C1271" s="869">
        <v>36671</v>
      </c>
      <c r="D1271" s="836">
        <v>408</v>
      </c>
      <c r="E1271" s="837">
        <v>11.2</v>
      </c>
      <c r="F1271" s="838" t="s">
        <v>5691</v>
      </c>
      <c r="G1271" s="2050" t="s">
        <v>5692</v>
      </c>
      <c r="H1271" s="840">
        <v>45107</v>
      </c>
      <c r="I1271" s="841">
        <v>45107</v>
      </c>
      <c r="J1271" s="841">
        <v>45104</v>
      </c>
      <c r="K1271" s="841">
        <v>45111</v>
      </c>
      <c r="L1271" s="842">
        <v>45114</v>
      </c>
      <c r="M1271" s="843">
        <v>45128</v>
      </c>
      <c r="N1271" s="844">
        <v>56</v>
      </c>
      <c r="O1271" s="844">
        <v>0</v>
      </c>
      <c r="P1271" s="844">
        <v>8</v>
      </c>
      <c r="Q1271" s="844">
        <v>0</v>
      </c>
      <c r="R1271" s="845">
        <v>45250</v>
      </c>
      <c r="S1271" s="846" t="s">
        <v>95</v>
      </c>
      <c r="T1271" s="846" t="s">
        <v>95</v>
      </c>
      <c r="U1271" s="834" t="s">
        <v>509</v>
      </c>
      <c r="V1271" s="2051">
        <f t="shared" si="23"/>
        <v>36671</v>
      </c>
      <c r="W1271" s="844">
        <v>51</v>
      </c>
      <c r="X1271" s="844">
        <v>51</v>
      </c>
      <c r="Y1271" s="849"/>
      <c r="Z1271" s="849"/>
      <c r="AA1271" s="849"/>
      <c r="AB1271" s="850"/>
      <c r="AC1271" s="845"/>
      <c r="AD1271" s="846" t="s">
        <v>154</v>
      </c>
      <c r="AE1271" s="851"/>
      <c r="AF1271" s="834" t="s">
        <v>5253</v>
      </c>
      <c r="AG1271" s="833" t="str">
        <f t="shared" ca="1" si="24"/>
        <v/>
      </c>
    </row>
    <row r="1272" spans="1:33" x14ac:dyDescent="0.25">
      <c r="A1272" s="2083" t="s">
        <v>524</v>
      </c>
      <c r="B1272" s="834">
        <v>61634</v>
      </c>
      <c r="C1272" s="869">
        <v>37686</v>
      </c>
      <c r="D1272" s="836">
        <v>412</v>
      </c>
      <c r="E1272" s="837">
        <v>11.4</v>
      </c>
      <c r="F1272" s="838" t="s">
        <v>5693</v>
      </c>
      <c r="G1272" s="2050" t="s">
        <v>5694</v>
      </c>
      <c r="H1272" s="840">
        <v>45107</v>
      </c>
      <c r="I1272" s="841">
        <v>45107</v>
      </c>
      <c r="J1272" s="841">
        <v>45104</v>
      </c>
      <c r="K1272" s="841">
        <v>45111</v>
      </c>
      <c r="L1272" s="842">
        <v>45114</v>
      </c>
      <c r="M1272" s="843">
        <v>45131</v>
      </c>
      <c r="N1272" s="844">
        <v>60</v>
      </c>
      <c r="O1272" s="844">
        <v>0</v>
      </c>
      <c r="P1272" s="844">
        <v>9</v>
      </c>
      <c r="Q1272" s="844">
        <v>0</v>
      </c>
      <c r="R1272" s="845">
        <v>45250</v>
      </c>
      <c r="S1272" s="846" t="s">
        <v>95</v>
      </c>
      <c r="T1272" s="846" t="s">
        <v>95</v>
      </c>
      <c r="U1272" s="834" t="s">
        <v>509</v>
      </c>
      <c r="V1272" s="2051">
        <f t="shared" si="23"/>
        <v>37686</v>
      </c>
      <c r="W1272" s="844">
        <v>56</v>
      </c>
      <c r="X1272" s="844">
        <v>56</v>
      </c>
      <c r="Y1272" s="849"/>
      <c r="Z1272" s="849"/>
      <c r="AA1272" s="849"/>
      <c r="AB1272" s="850"/>
      <c r="AC1272" s="845"/>
      <c r="AD1272" s="846" t="s">
        <v>154</v>
      </c>
      <c r="AE1272" s="851"/>
      <c r="AF1272" s="834" t="s">
        <v>5253</v>
      </c>
      <c r="AG1272" s="833" t="str">
        <f t="shared" ca="1" si="24"/>
        <v/>
      </c>
    </row>
    <row r="1273" spans="1:33" x14ac:dyDescent="0.25">
      <c r="A1273" s="2083" t="s">
        <v>524</v>
      </c>
      <c r="B1273" s="834">
        <v>61634</v>
      </c>
      <c r="C1273" s="853">
        <v>37365</v>
      </c>
      <c r="D1273" s="836">
        <v>403</v>
      </c>
      <c r="E1273" s="837">
        <v>11.6</v>
      </c>
      <c r="F1273" s="838" t="s">
        <v>5695</v>
      </c>
      <c r="G1273" s="2050" t="s">
        <v>5696</v>
      </c>
      <c r="H1273" s="841">
        <v>45107</v>
      </c>
      <c r="I1273" s="841">
        <v>45107</v>
      </c>
      <c r="J1273" s="841">
        <v>45104</v>
      </c>
      <c r="K1273" s="841">
        <v>45111</v>
      </c>
      <c r="L1273" s="842">
        <v>45114</v>
      </c>
      <c r="M1273" s="843">
        <v>45131</v>
      </c>
      <c r="N1273" s="844">
        <v>101</v>
      </c>
      <c r="O1273" s="844">
        <v>0</v>
      </c>
      <c r="P1273" s="844">
        <v>12</v>
      </c>
      <c r="Q1273" s="844">
        <v>0</v>
      </c>
      <c r="R1273" s="845">
        <v>45266</v>
      </c>
      <c r="S1273" s="846" t="s">
        <v>95</v>
      </c>
      <c r="T1273" s="846" t="s">
        <v>95</v>
      </c>
      <c r="U1273" s="847" t="s">
        <v>509</v>
      </c>
      <c r="V1273" s="2051">
        <f t="shared" si="23"/>
        <v>37365</v>
      </c>
      <c r="W1273" s="844">
        <v>71</v>
      </c>
      <c r="X1273" s="844">
        <v>71</v>
      </c>
      <c r="Y1273" s="849"/>
      <c r="Z1273" s="849"/>
      <c r="AA1273" s="849"/>
      <c r="AB1273" s="850"/>
      <c r="AC1273" s="845"/>
      <c r="AD1273" s="846" t="s">
        <v>154</v>
      </c>
      <c r="AE1273" s="851"/>
      <c r="AF1273" s="834" t="s">
        <v>5253</v>
      </c>
      <c r="AG1273" s="833" t="str">
        <f t="shared" ca="1" si="24"/>
        <v/>
      </c>
    </row>
    <row r="1274" spans="1:33" x14ac:dyDescent="0.25">
      <c r="A1274" s="2083" t="s">
        <v>524</v>
      </c>
      <c r="B1274" s="834">
        <v>61634</v>
      </c>
      <c r="C1274" s="2048">
        <v>36701</v>
      </c>
      <c r="D1274" s="836">
        <v>419</v>
      </c>
      <c r="E1274" s="837">
        <v>12.2</v>
      </c>
      <c r="F1274" s="838" t="s">
        <v>5697</v>
      </c>
      <c r="G1274" s="2050" t="s">
        <v>4268</v>
      </c>
      <c r="H1274" s="840">
        <v>45135</v>
      </c>
      <c r="I1274" s="841">
        <v>45135</v>
      </c>
      <c r="J1274" s="841">
        <v>45153</v>
      </c>
      <c r="K1274" s="841">
        <v>45167</v>
      </c>
      <c r="L1274" s="842">
        <v>45175</v>
      </c>
      <c r="M1274" s="843">
        <v>45176</v>
      </c>
      <c r="N1274" s="844">
        <v>45</v>
      </c>
      <c r="O1274" s="844">
        <v>0</v>
      </c>
      <c r="P1274" s="844">
        <v>10</v>
      </c>
      <c r="Q1274" s="844">
        <v>0</v>
      </c>
      <c r="R1274" s="845">
        <v>45252</v>
      </c>
      <c r="S1274" s="846" t="s">
        <v>95</v>
      </c>
      <c r="T1274" s="846" t="s">
        <v>95</v>
      </c>
      <c r="U1274" s="847" t="s">
        <v>95</v>
      </c>
      <c r="V1274" s="2131">
        <f t="shared" si="23"/>
        <v>36701</v>
      </c>
      <c r="W1274" s="844">
        <v>42</v>
      </c>
      <c r="X1274" s="844">
        <v>42</v>
      </c>
      <c r="Y1274" s="849"/>
      <c r="Z1274" s="849"/>
      <c r="AA1274" s="849"/>
      <c r="AB1274" s="850"/>
      <c r="AC1274" s="845"/>
      <c r="AD1274" s="846" t="s">
        <v>154</v>
      </c>
      <c r="AE1274" s="851"/>
      <c r="AF1274" s="834" t="s">
        <v>5253</v>
      </c>
      <c r="AG1274" s="833" t="str">
        <f t="shared" ca="1" si="24"/>
        <v/>
      </c>
    </row>
    <row r="1275" spans="1:33" x14ac:dyDescent="0.25">
      <c r="A1275" s="2083" t="s">
        <v>524</v>
      </c>
      <c r="B1275" s="834">
        <v>61634</v>
      </c>
      <c r="C1275" s="2048">
        <v>36684</v>
      </c>
      <c r="D1275" s="836">
        <v>423</v>
      </c>
      <c r="E1275" s="837">
        <v>12.4</v>
      </c>
      <c r="F1275" s="838" t="s">
        <v>5698</v>
      </c>
      <c r="G1275" s="2050" t="s">
        <v>5699</v>
      </c>
      <c r="H1275" s="840">
        <v>45135</v>
      </c>
      <c r="I1275" s="841">
        <v>45135</v>
      </c>
      <c r="J1275" s="841">
        <v>45153</v>
      </c>
      <c r="K1275" s="841">
        <v>45161</v>
      </c>
      <c r="L1275" s="842">
        <v>45167</v>
      </c>
      <c r="M1275" s="843">
        <v>45168</v>
      </c>
      <c r="N1275" s="844">
        <v>54</v>
      </c>
      <c r="O1275" s="844">
        <v>0</v>
      </c>
      <c r="P1275" s="844">
        <v>13</v>
      </c>
      <c r="Q1275" s="844">
        <v>0</v>
      </c>
      <c r="R1275" s="845">
        <v>45252</v>
      </c>
      <c r="S1275" s="846" t="s">
        <v>95</v>
      </c>
      <c r="T1275" s="846" t="s">
        <v>95</v>
      </c>
      <c r="U1275" s="847" t="s">
        <v>509</v>
      </c>
      <c r="V1275" s="2051">
        <f t="shared" si="23"/>
        <v>36684</v>
      </c>
      <c r="W1275" s="844">
        <v>75</v>
      </c>
      <c r="X1275" s="844">
        <v>75</v>
      </c>
      <c r="Y1275" s="849"/>
      <c r="Z1275" s="849"/>
      <c r="AA1275" s="849"/>
      <c r="AB1275" s="850"/>
      <c r="AC1275" s="845"/>
      <c r="AD1275" s="846" t="s">
        <v>154</v>
      </c>
      <c r="AE1275" s="851"/>
      <c r="AF1275" s="834" t="s">
        <v>5253</v>
      </c>
      <c r="AG1275" s="833" t="str">
        <f t="shared" ca="1" si="24"/>
        <v/>
      </c>
    </row>
    <row r="1276" spans="1:33" x14ac:dyDescent="0.25">
      <c r="A1276" s="2083" t="s">
        <v>524</v>
      </c>
      <c r="B1276" s="834">
        <v>61634</v>
      </c>
      <c r="C1276" s="853">
        <v>37652</v>
      </c>
      <c r="D1276" s="836">
        <v>423.1</v>
      </c>
      <c r="E1276" s="837">
        <v>12.5</v>
      </c>
      <c r="F1276" s="838" t="s">
        <v>5700</v>
      </c>
      <c r="G1276" s="2050" t="s">
        <v>5701</v>
      </c>
      <c r="H1276" s="840" t="s">
        <v>53</v>
      </c>
      <c r="I1276" s="841">
        <v>45135</v>
      </c>
      <c r="J1276" s="841">
        <v>45153</v>
      </c>
      <c r="K1276" s="841">
        <v>45161</v>
      </c>
      <c r="L1276" s="842">
        <v>45167</v>
      </c>
      <c r="M1276" s="843">
        <v>45168</v>
      </c>
      <c r="N1276" s="844">
        <v>77</v>
      </c>
      <c r="O1276" s="844">
        <v>0</v>
      </c>
      <c r="P1276" s="844">
        <v>13</v>
      </c>
      <c r="Q1276" s="844">
        <v>0</v>
      </c>
      <c r="R1276" s="845">
        <v>45258</v>
      </c>
      <c r="S1276" s="846" t="s">
        <v>95</v>
      </c>
      <c r="T1276" s="846" t="s">
        <v>95</v>
      </c>
      <c r="U1276" s="847"/>
      <c r="V1276" s="2131">
        <f t="shared" si="23"/>
        <v>37652</v>
      </c>
      <c r="W1276" s="844">
        <v>86</v>
      </c>
      <c r="X1276" s="844">
        <v>86</v>
      </c>
      <c r="Y1276" s="849"/>
      <c r="Z1276" s="849"/>
      <c r="AA1276" s="849"/>
      <c r="AB1276" s="850"/>
      <c r="AC1276" s="845"/>
      <c r="AD1276" s="846" t="s">
        <v>154</v>
      </c>
      <c r="AE1276" s="851"/>
      <c r="AF1276" s="834" t="s">
        <v>5253</v>
      </c>
      <c r="AG1276" s="833" t="str">
        <f t="shared" ca="1" si="24"/>
        <v/>
      </c>
    </row>
    <row r="1277" spans="1:33" x14ac:dyDescent="0.25">
      <c r="A1277" s="2083" t="s">
        <v>524</v>
      </c>
      <c r="B1277" s="834">
        <v>61634</v>
      </c>
      <c r="C1277" s="2048">
        <v>36652</v>
      </c>
      <c r="D1277" s="836">
        <v>462</v>
      </c>
      <c r="E1277" s="837">
        <v>12.6</v>
      </c>
      <c r="F1277" s="838" t="s">
        <v>5702</v>
      </c>
      <c r="G1277" s="2050" t="s">
        <v>648</v>
      </c>
      <c r="H1277" s="840">
        <v>45142</v>
      </c>
      <c r="I1277" s="841">
        <v>45121</v>
      </c>
      <c r="J1277" s="841">
        <v>45174</v>
      </c>
      <c r="K1277" s="841">
        <v>45175</v>
      </c>
      <c r="L1277" s="842">
        <v>45181</v>
      </c>
      <c r="M1277" s="843">
        <v>45187</v>
      </c>
      <c r="N1277" s="844">
        <v>39</v>
      </c>
      <c r="O1277" s="844">
        <v>0</v>
      </c>
      <c r="P1277" s="844">
        <v>3</v>
      </c>
      <c r="Q1277" s="844">
        <v>0</v>
      </c>
      <c r="R1277" s="845">
        <v>45265</v>
      </c>
      <c r="S1277" s="846" t="s">
        <v>95</v>
      </c>
      <c r="T1277" s="846" t="s">
        <v>95</v>
      </c>
      <c r="U1277" s="847" t="s">
        <v>509</v>
      </c>
      <c r="V1277" s="2051">
        <f t="shared" si="23"/>
        <v>36652</v>
      </c>
      <c r="W1277" s="844">
        <v>35</v>
      </c>
      <c r="X1277" s="844">
        <v>35</v>
      </c>
      <c r="Y1277" s="849"/>
      <c r="Z1277" s="849"/>
      <c r="AA1277" s="849"/>
      <c r="AB1277" s="850"/>
      <c r="AC1277" s="845"/>
      <c r="AD1277" s="846" t="s">
        <v>154</v>
      </c>
      <c r="AE1277" s="851"/>
      <c r="AF1277" s="834" t="s">
        <v>5253</v>
      </c>
      <c r="AG1277" s="833" t="str">
        <f t="shared" ca="1" si="24"/>
        <v/>
      </c>
    </row>
    <row r="1278" spans="1:33" x14ac:dyDescent="0.25">
      <c r="A1278" s="2083" t="s">
        <v>524</v>
      </c>
      <c r="B1278" s="834">
        <v>61634</v>
      </c>
      <c r="C1278" s="2048">
        <v>36687</v>
      </c>
      <c r="D1278" s="836">
        <v>418</v>
      </c>
      <c r="E1278" s="837">
        <v>12.1</v>
      </c>
      <c r="F1278" s="838" t="s">
        <v>5703</v>
      </c>
      <c r="G1278" s="2050" t="s">
        <v>5704</v>
      </c>
      <c r="H1278" s="840">
        <v>45107</v>
      </c>
      <c r="I1278" s="841">
        <v>45107</v>
      </c>
      <c r="J1278" s="841">
        <v>45189</v>
      </c>
      <c r="K1278" s="841">
        <v>45196</v>
      </c>
      <c r="L1278" s="842">
        <v>45197</v>
      </c>
      <c r="M1278" s="843">
        <v>45212</v>
      </c>
      <c r="N1278" s="844">
        <v>129</v>
      </c>
      <c r="O1278" s="844">
        <v>0</v>
      </c>
      <c r="P1278" s="844">
        <v>20</v>
      </c>
      <c r="Q1278" s="844">
        <v>0</v>
      </c>
      <c r="R1278" s="845">
        <v>45278</v>
      </c>
      <c r="S1278" s="846" t="s">
        <v>95</v>
      </c>
      <c r="T1278" s="846" t="s">
        <v>95</v>
      </c>
      <c r="U1278" s="847"/>
      <c r="V1278" s="2051">
        <f t="shared" si="23"/>
        <v>36687</v>
      </c>
      <c r="W1278" s="844">
        <v>133</v>
      </c>
      <c r="X1278" s="844">
        <v>133</v>
      </c>
      <c r="Y1278" s="849"/>
      <c r="Z1278" s="849"/>
      <c r="AA1278" s="849"/>
      <c r="AB1278" s="850"/>
      <c r="AC1278" s="845"/>
      <c r="AD1278" s="846" t="s">
        <v>154</v>
      </c>
      <c r="AE1278" s="851"/>
      <c r="AF1278" s="834" t="s">
        <v>5253</v>
      </c>
      <c r="AG1278" s="833" t="str">
        <f t="shared" ca="1" si="24"/>
        <v/>
      </c>
    </row>
    <row r="1279" spans="1:33" x14ac:dyDescent="0.25">
      <c r="A1279" s="2083" t="s">
        <v>524</v>
      </c>
      <c r="B1279" s="834">
        <v>61634</v>
      </c>
      <c r="C1279" s="2048">
        <v>36657</v>
      </c>
      <c r="D1279" s="836">
        <v>468</v>
      </c>
      <c r="E1279" s="837">
        <v>13.1</v>
      </c>
      <c r="F1279" s="838" t="s">
        <v>5705</v>
      </c>
      <c r="G1279" s="2050" t="s">
        <v>5706</v>
      </c>
      <c r="H1279" s="840">
        <v>45142</v>
      </c>
      <c r="I1279" s="841">
        <v>45135</v>
      </c>
      <c r="J1279" s="841">
        <v>45159</v>
      </c>
      <c r="K1279" s="841">
        <v>45167</v>
      </c>
      <c r="L1279" s="842">
        <v>45175</v>
      </c>
      <c r="M1279" s="843">
        <v>45176</v>
      </c>
      <c r="N1279" s="844">
        <v>66</v>
      </c>
      <c r="O1279" s="844">
        <v>0</v>
      </c>
      <c r="P1279" s="844">
        <v>2</v>
      </c>
      <c r="Q1279" s="844">
        <v>0</v>
      </c>
      <c r="R1279" s="845">
        <v>45278</v>
      </c>
      <c r="S1279" s="846" t="s">
        <v>95</v>
      </c>
      <c r="T1279" s="846" t="s">
        <v>95</v>
      </c>
      <c r="U1279" s="847" t="s">
        <v>509</v>
      </c>
      <c r="V1279" s="2051">
        <f t="shared" si="23"/>
        <v>36657</v>
      </c>
      <c r="W1279" s="844">
        <v>59</v>
      </c>
      <c r="X1279" s="844">
        <v>59</v>
      </c>
      <c r="Y1279" s="849"/>
      <c r="Z1279" s="849"/>
      <c r="AA1279" s="849"/>
      <c r="AB1279" s="850"/>
      <c r="AC1279" s="845"/>
      <c r="AD1279" s="846" t="s">
        <v>154</v>
      </c>
      <c r="AE1279" s="851"/>
      <c r="AF1279" s="834" t="s">
        <v>5253</v>
      </c>
      <c r="AG1279" s="833" t="str">
        <f t="shared" ca="1" si="24"/>
        <v/>
      </c>
    </row>
    <row r="1280" spans="1:33" x14ac:dyDescent="0.25">
      <c r="A1280" s="2083" t="s">
        <v>524</v>
      </c>
      <c r="B1280" s="834">
        <v>61634</v>
      </c>
      <c r="C1280" s="2048">
        <v>36654</v>
      </c>
      <c r="D1280" s="836">
        <v>464</v>
      </c>
      <c r="E1280" s="837">
        <v>14.1</v>
      </c>
      <c r="F1280" s="838" t="s">
        <v>5707</v>
      </c>
      <c r="G1280" s="2050" t="s">
        <v>5708</v>
      </c>
      <c r="H1280" s="840">
        <v>45142</v>
      </c>
      <c r="I1280" s="841">
        <v>45121</v>
      </c>
      <c r="J1280" s="841">
        <v>45148</v>
      </c>
      <c r="K1280" s="841">
        <v>45154</v>
      </c>
      <c r="L1280" s="842">
        <v>45160</v>
      </c>
      <c r="M1280" s="843">
        <v>45168</v>
      </c>
      <c r="N1280" s="844">
        <v>40</v>
      </c>
      <c r="O1280" s="844">
        <v>0</v>
      </c>
      <c r="P1280" s="844">
        <v>2</v>
      </c>
      <c r="Q1280" s="844">
        <v>0</v>
      </c>
      <c r="R1280" s="845">
        <v>45280</v>
      </c>
      <c r="S1280" s="846" t="s">
        <v>95</v>
      </c>
      <c r="T1280" s="846" t="s">
        <v>95</v>
      </c>
      <c r="U1280" s="847" t="s">
        <v>509</v>
      </c>
      <c r="V1280" s="2051">
        <f t="shared" si="23"/>
        <v>36654</v>
      </c>
      <c r="W1280" s="844">
        <v>37</v>
      </c>
      <c r="X1280" s="844">
        <v>37</v>
      </c>
      <c r="Y1280" s="849"/>
      <c r="Z1280" s="849"/>
      <c r="AA1280" s="849"/>
      <c r="AB1280" s="850"/>
      <c r="AC1280" s="845"/>
      <c r="AD1280" s="846" t="s">
        <v>154</v>
      </c>
      <c r="AE1280" s="851"/>
      <c r="AF1280" s="834" t="s">
        <v>5253</v>
      </c>
      <c r="AG1280" s="833" t="str">
        <f t="shared" ca="1" si="24"/>
        <v/>
      </c>
    </row>
    <row r="1281" spans="1:33" x14ac:dyDescent="0.25">
      <c r="A1281" s="2083" t="s">
        <v>524</v>
      </c>
      <c r="B1281" s="834">
        <v>61634</v>
      </c>
      <c r="C1281" s="2048">
        <v>36655</v>
      </c>
      <c r="D1281" s="836">
        <v>466</v>
      </c>
      <c r="E1281" s="837">
        <v>14.2</v>
      </c>
      <c r="F1281" s="838" t="s">
        <v>5709</v>
      </c>
      <c r="G1281" s="2050" t="s">
        <v>934</v>
      </c>
      <c r="H1281" s="840">
        <v>45142</v>
      </c>
      <c r="I1281" s="841">
        <v>45135</v>
      </c>
      <c r="J1281" s="841">
        <v>45148</v>
      </c>
      <c r="K1281" s="841">
        <v>45154</v>
      </c>
      <c r="L1281" s="842">
        <v>45160</v>
      </c>
      <c r="M1281" s="843">
        <v>45168</v>
      </c>
      <c r="N1281" s="844">
        <v>31</v>
      </c>
      <c r="O1281" s="844">
        <v>0</v>
      </c>
      <c r="P1281" s="844">
        <v>3</v>
      </c>
      <c r="Q1281" s="844">
        <v>0</v>
      </c>
      <c r="R1281" s="845">
        <v>45280</v>
      </c>
      <c r="S1281" s="846" t="s">
        <v>95</v>
      </c>
      <c r="T1281" s="846" t="s">
        <v>95</v>
      </c>
      <c r="U1281" s="847" t="s">
        <v>509</v>
      </c>
      <c r="V1281" s="2051">
        <f t="shared" si="23"/>
        <v>36655</v>
      </c>
      <c r="W1281" s="844">
        <v>34</v>
      </c>
      <c r="X1281" s="844">
        <v>34</v>
      </c>
      <c r="Y1281" s="849"/>
      <c r="Z1281" s="849"/>
      <c r="AA1281" s="849"/>
      <c r="AB1281" s="850"/>
      <c r="AC1281" s="845"/>
      <c r="AD1281" s="846" t="s">
        <v>154</v>
      </c>
      <c r="AE1281" s="851"/>
      <c r="AF1281" s="834" t="s">
        <v>5253</v>
      </c>
      <c r="AG1281" s="833" t="str">
        <f t="shared" ca="1" si="24"/>
        <v/>
      </c>
    </row>
    <row r="1282" spans="1:33" ht="17.25" customHeight="1" x14ac:dyDescent="0.25">
      <c r="A1282" s="913" t="s">
        <v>524</v>
      </c>
      <c r="B1282" s="895">
        <v>61634</v>
      </c>
      <c r="C1282" s="906">
        <v>36604</v>
      </c>
      <c r="D1282" s="909">
        <v>311</v>
      </c>
      <c r="E1282" s="897">
        <v>10</v>
      </c>
      <c r="F1282" s="898" t="s">
        <v>5710</v>
      </c>
      <c r="G1282" s="907" t="s">
        <v>5711</v>
      </c>
      <c r="H1282" s="832">
        <v>45058</v>
      </c>
      <c r="I1282" s="899">
        <v>45065</v>
      </c>
      <c r="J1282" s="899">
        <v>45092</v>
      </c>
      <c r="K1282" s="899">
        <v>45632</v>
      </c>
      <c r="L1282" s="900">
        <v>45632</v>
      </c>
      <c r="M1282" s="901"/>
      <c r="N1282" s="830">
        <v>290</v>
      </c>
      <c r="O1282" s="830">
        <v>0</v>
      </c>
      <c r="P1282" s="830">
        <v>66</v>
      </c>
      <c r="Q1282" s="830"/>
      <c r="R1282" s="831">
        <v>45313</v>
      </c>
      <c r="S1282" s="833" t="s">
        <v>95</v>
      </c>
      <c r="T1282" s="833" t="s">
        <v>95</v>
      </c>
      <c r="U1282" s="895"/>
      <c r="V1282" s="2151">
        <f t="shared" ref="V1282:V1298" si="25">IF($C1282=0,"",$C1282)</f>
        <v>36604</v>
      </c>
      <c r="W1282" s="830">
        <v>162</v>
      </c>
      <c r="X1282" s="830"/>
      <c r="Y1282" s="902"/>
      <c r="Z1282" s="902"/>
      <c r="AA1282" s="902">
        <v>45324</v>
      </c>
      <c r="AB1282" s="903">
        <v>45329</v>
      </c>
      <c r="AC1282" s="831">
        <v>45351</v>
      </c>
      <c r="AD1282" s="833" t="s">
        <v>590</v>
      </c>
      <c r="AE1282" s="904"/>
      <c r="AF1282" s="895" t="s">
        <v>5253</v>
      </c>
      <c r="AG1282" s="822" t="str">
        <f t="shared" ref="AG1282:AG1298" ca="1" si="26">IFERROR(IF(AND(NOT(ISBLANK(R1282)),S1282 &lt;&gt; "YES"), NETWORKDAYS(R1282, TODAY()),""), "")</f>
        <v/>
      </c>
    </row>
    <row r="1283" spans="1:33" ht="15" customHeight="1" x14ac:dyDescent="0.25">
      <c r="A1283" s="913" t="s">
        <v>524</v>
      </c>
      <c r="B1283" s="895">
        <v>61634</v>
      </c>
      <c r="C1283" s="906">
        <v>37657</v>
      </c>
      <c r="D1283" s="895">
        <v>480</v>
      </c>
      <c r="E1283" s="916">
        <v>13</v>
      </c>
      <c r="F1283" s="898" t="s">
        <v>5712</v>
      </c>
      <c r="G1283" s="907" t="s">
        <v>2672</v>
      </c>
      <c r="H1283" s="832" t="s">
        <v>53</v>
      </c>
      <c r="I1283" s="899">
        <v>45148</v>
      </c>
      <c r="J1283" s="899">
        <v>45148</v>
      </c>
      <c r="K1283" s="899">
        <v>45154</v>
      </c>
      <c r="L1283" s="900">
        <v>45160</v>
      </c>
      <c r="M1283" s="901">
        <v>45168</v>
      </c>
      <c r="N1283" s="830">
        <v>35</v>
      </c>
      <c r="O1283" s="830">
        <v>0</v>
      </c>
      <c r="P1283" s="830">
        <v>2</v>
      </c>
      <c r="Q1283" s="830">
        <v>0</v>
      </c>
      <c r="R1283" s="831">
        <v>45286</v>
      </c>
      <c r="S1283" s="833" t="s">
        <v>95</v>
      </c>
      <c r="T1283" s="833" t="s">
        <v>95</v>
      </c>
      <c r="U1283" s="895" t="s">
        <v>509</v>
      </c>
      <c r="V1283" s="884">
        <f t="shared" si="25"/>
        <v>37657</v>
      </c>
      <c r="W1283" s="830">
        <v>34</v>
      </c>
      <c r="X1283" s="830">
        <v>34</v>
      </c>
      <c r="Y1283" s="902"/>
      <c r="Z1283" s="902"/>
      <c r="AA1283" s="902">
        <v>45334</v>
      </c>
      <c r="AB1283" s="903">
        <v>45336</v>
      </c>
      <c r="AC1283" s="831">
        <v>45345</v>
      </c>
      <c r="AD1283" s="833" t="s">
        <v>590</v>
      </c>
      <c r="AE1283" s="904"/>
      <c r="AF1283" s="895" t="s">
        <v>5253</v>
      </c>
      <c r="AG1283" s="822" t="str">
        <f t="shared" ca="1" si="26"/>
        <v/>
      </c>
    </row>
    <row r="1284" spans="1:33" ht="15" customHeight="1" x14ac:dyDescent="0.25">
      <c r="A1284" s="913" t="s">
        <v>524</v>
      </c>
      <c r="B1284" s="895">
        <v>61634</v>
      </c>
      <c r="C1284" s="896">
        <v>37647</v>
      </c>
      <c r="D1284" s="895">
        <v>485</v>
      </c>
      <c r="E1284" s="916">
        <v>13</v>
      </c>
      <c r="F1284" s="898" t="s">
        <v>5713</v>
      </c>
      <c r="G1284" s="907" t="s">
        <v>5714</v>
      </c>
      <c r="H1284" s="832" t="s">
        <v>53</v>
      </c>
      <c r="I1284" s="899">
        <v>45121</v>
      </c>
      <c r="J1284" s="899">
        <v>45152</v>
      </c>
      <c r="K1284" s="899">
        <v>45154</v>
      </c>
      <c r="L1284" s="900">
        <v>45161</v>
      </c>
      <c r="M1284" s="901">
        <v>45168</v>
      </c>
      <c r="N1284" s="830">
        <v>79</v>
      </c>
      <c r="O1284" s="830">
        <v>0</v>
      </c>
      <c r="P1284" s="830">
        <v>3</v>
      </c>
      <c r="Q1284" s="830">
        <v>0</v>
      </c>
      <c r="R1284" s="831">
        <v>45286</v>
      </c>
      <c r="S1284" s="833" t="s">
        <v>95</v>
      </c>
      <c r="T1284" s="833" t="s">
        <v>95</v>
      </c>
      <c r="U1284" s="895"/>
      <c r="V1284" s="2151">
        <f t="shared" si="25"/>
        <v>37647</v>
      </c>
      <c r="W1284" s="830">
        <v>34</v>
      </c>
      <c r="X1284" s="830">
        <v>34</v>
      </c>
      <c r="Y1284" s="902"/>
      <c r="Z1284" s="902"/>
      <c r="AA1284" s="902">
        <v>45334</v>
      </c>
      <c r="AB1284" s="903">
        <v>45336</v>
      </c>
      <c r="AC1284" s="831">
        <v>45345</v>
      </c>
      <c r="AD1284" s="833" t="s">
        <v>590</v>
      </c>
      <c r="AE1284" s="904"/>
      <c r="AF1284" s="895" t="s">
        <v>5253</v>
      </c>
      <c r="AG1284" s="822" t="str">
        <f t="shared" ca="1" si="26"/>
        <v/>
      </c>
    </row>
    <row r="1285" spans="1:33" ht="15" customHeight="1" x14ac:dyDescent="0.25">
      <c r="A1285" s="913" t="s">
        <v>524</v>
      </c>
      <c r="B1285" s="895">
        <v>61634</v>
      </c>
      <c r="C1285" s="896">
        <v>37648</v>
      </c>
      <c r="D1285" s="895">
        <v>486</v>
      </c>
      <c r="E1285" s="916">
        <v>13</v>
      </c>
      <c r="F1285" s="898" t="s">
        <v>5715</v>
      </c>
      <c r="G1285" s="907" t="s">
        <v>5716</v>
      </c>
      <c r="H1285" s="832" t="s">
        <v>53</v>
      </c>
      <c r="I1285" s="899">
        <v>45121</v>
      </c>
      <c r="J1285" s="899">
        <v>45152</v>
      </c>
      <c r="K1285" s="899">
        <v>45161</v>
      </c>
      <c r="L1285" s="900">
        <v>45167</v>
      </c>
      <c r="M1285" s="901">
        <v>45174</v>
      </c>
      <c r="N1285" s="830">
        <v>28</v>
      </c>
      <c r="O1285" s="830">
        <v>0</v>
      </c>
      <c r="P1285" s="830">
        <v>19</v>
      </c>
      <c r="Q1285" s="830">
        <v>0</v>
      </c>
      <c r="R1285" s="831">
        <v>45279</v>
      </c>
      <c r="S1285" s="833" t="s">
        <v>95</v>
      </c>
      <c r="T1285" s="833" t="s">
        <v>95</v>
      </c>
      <c r="U1285" s="895"/>
      <c r="V1285" s="2151">
        <f t="shared" si="25"/>
        <v>37648</v>
      </c>
      <c r="W1285" s="830">
        <v>39</v>
      </c>
      <c r="X1285" s="830">
        <v>39</v>
      </c>
      <c r="Y1285" s="902"/>
      <c r="Z1285" s="902"/>
      <c r="AA1285" s="902">
        <v>45334</v>
      </c>
      <c r="AB1285" s="903">
        <v>45336</v>
      </c>
      <c r="AC1285" s="831">
        <v>45345</v>
      </c>
      <c r="AD1285" s="833" t="s">
        <v>590</v>
      </c>
      <c r="AE1285" s="904"/>
      <c r="AF1285" s="895" t="s">
        <v>5253</v>
      </c>
      <c r="AG1285" s="822" t="str">
        <f t="shared" ca="1" si="26"/>
        <v/>
      </c>
    </row>
    <row r="1286" spans="1:33" ht="15" customHeight="1" x14ac:dyDescent="0.25">
      <c r="A1286" s="913" t="s">
        <v>524</v>
      </c>
      <c r="B1286" s="895">
        <v>61634</v>
      </c>
      <c r="C1286" s="896">
        <v>37649</v>
      </c>
      <c r="D1286" s="895">
        <v>487</v>
      </c>
      <c r="E1286" s="916">
        <v>13</v>
      </c>
      <c r="F1286" s="898" t="s">
        <v>5717</v>
      </c>
      <c r="G1286" s="907" t="s">
        <v>5718</v>
      </c>
      <c r="H1286" s="832" t="s">
        <v>53</v>
      </c>
      <c r="I1286" s="899">
        <v>45121</v>
      </c>
      <c r="J1286" s="899">
        <v>45152</v>
      </c>
      <c r="K1286" s="899">
        <v>45154</v>
      </c>
      <c r="L1286" s="900">
        <v>45161</v>
      </c>
      <c r="M1286" s="901">
        <v>45168</v>
      </c>
      <c r="N1286" s="830">
        <v>115</v>
      </c>
      <c r="O1286" s="830">
        <v>0</v>
      </c>
      <c r="P1286" s="830">
        <v>19</v>
      </c>
      <c r="Q1286" s="830">
        <v>0</v>
      </c>
      <c r="R1286" s="831">
        <v>45289</v>
      </c>
      <c r="S1286" s="833" t="s">
        <v>95</v>
      </c>
      <c r="T1286" s="833" t="s">
        <v>95</v>
      </c>
      <c r="U1286" s="895"/>
      <c r="V1286" s="2151">
        <f t="shared" si="25"/>
        <v>37649</v>
      </c>
      <c r="W1286" s="830">
        <v>71</v>
      </c>
      <c r="X1286" s="830">
        <v>71</v>
      </c>
      <c r="Y1286" s="902"/>
      <c r="Z1286" s="902"/>
      <c r="AA1286" s="902">
        <v>45334</v>
      </c>
      <c r="AB1286" s="903">
        <v>45336</v>
      </c>
      <c r="AC1286" s="831">
        <v>45345</v>
      </c>
      <c r="AD1286" s="833" t="s">
        <v>590</v>
      </c>
      <c r="AE1286" s="904"/>
      <c r="AF1286" s="895" t="s">
        <v>5253</v>
      </c>
      <c r="AG1286" s="822" t="str">
        <f t="shared" ca="1" si="26"/>
        <v/>
      </c>
    </row>
    <row r="1287" spans="1:33" ht="15" customHeight="1" x14ac:dyDescent="0.25">
      <c r="A1287" s="913" t="s">
        <v>524</v>
      </c>
      <c r="B1287" s="895">
        <v>61634</v>
      </c>
      <c r="C1287" s="896">
        <v>37659</v>
      </c>
      <c r="D1287" s="895">
        <v>488</v>
      </c>
      <c r="E1287" s="916">
        <v>13</v>
      </c>
      <c r="F1287" s="898" t="s">
        <v>5719</v>
      </c>
      <c r="G1287" s="907" t="s">
        <v>696</v>
      </c>
      <c r="H1287" s="832" t="s">
        <v>53</v>
      </c>
      <c r="I1287" s="899">
        <v>45121</v>
      </c>
      <c r="J1287" s="899">
        <v>45152</v>
      </c>
      <c r="K1287" s="899">
        <v>45154</v>
      </c>
      <c r="L1287" s="900">
        <v>45161</v>
      </c>
      <c r="M1287" s="901">
        <v>45168</v>
      </c>
      <c r="N1287" s="830">
        <v>49</v>
      </c>
      <c r="O1287" s="830">
        <v>0</v>
      </c>
      <c r="P1287" s="830">
        <v>19</v>
      </c>
      <c r="Q1287" s="830">
        <v>0</v>
      </c>
      <c r="R1287" s="831">
        <v>45289</v>
      </c>
      <c r="S1287" s="833" t="s">
        <v>95</v>
      </c>
      <c r="T1287" s="833" t="s">
        <v>95</v>
      </c>
      <c r="U1287" s="895"/>
      <c r="V1287" s="2151">
        <f t="shared" si="25"/>
        <v>37659</v>
      </c>
      <c r="W1287" s="830">
        <v>58</v>
      </c>
      <c r="X1287" s="830">
        <v>58</v>
      </c>
      <c r="Y1287" s="902"/>
      <c r="Z1287" s="902"/>
      <c r="AA1287" s="902">
        <v>45334</v>
      </c>
      <c r="AB1287" s="903">
        <v>45336</v>
      </c>
      <c r="AC1287" s="831">
        <v>45345</v>
      </c>
      <c r="AD1287" s="833" t="s">
        <v>590</v>
      </c>
      <c r="AE1287" s="904"/>
      <c r="AF1287" s="895" t="s">
        <v>5253</v>
      </c>
      <c r="AG1287" s="822" t="str">
        <f t="shared" ca="1" si="26"/>
        <v/>
      </c>
    </row>
    <row r="1288" spans="1:33" ht="15" customHeight="1" x14ac:dyDescent="0.25">
      <c r="A1288" s="913" t="s">
        <v>524</v>
      </c>
      <c r="B1288" s="895">
        <v>61634</v>
      </c>
      <c r="C1288" s="906">
        <v>36656</v>
      </c>
      <c r="D1288" s="895">
        <v>467</v>
      </c>
      <c r="E1288" s="916">
        <v>13</v>
      </c>
      <c r="F1288" s="898" t="s">
        <v>5720</v>
      </c>
      <c r="G1288" s="907" t="s">
        <v>5721</v>
      </c>
      <c r="H1288" s="832">
        <v>45142</v>
      </c>
      <c r="I1288" s="899">
        <v>45135</v>
      </c>
      <c r="J1288" s="899">
        <v>45155</v>
      </c>
      <c r="K1288" s="899">
        <v>45165</v>
      </c>
      <c r="L1288" s="900">
        <v>45175</v>
      </c>
      <c r="M1288" s="901">
        <v>45184</v>
      </c>
      <c r="N1288" s="830">
        <v>57</v>
      </c>
      <c r="O1288" s="830">
        <v>0</v>
      </c>
      <c r="P1288" s="830">
        <v>3</v>
      </c>
      <c r="Q1288" s="830">
        <v>0</v>
      </c>
      <c r="R1288" s="831">
        <v>45295</v>
      </c>
      <c r="S1288" s="833" t="s">
        <v>95</v>
      </c>
      <c r="T1288" s="833" t="s">
        <v>95</v>
      </c>
      <c r="U1288" s="895" t="s">
        <v>509</v>
      </c>
      <c r="V1288" s="884">
        <f t="shared" si="25"/>
        <v>36656</v>
      </c>
      <c r="W1288" s="830">
        <v>69</v>
      </c>
      <c r="X1288" s="830">
        <v>69</v>
      </c>
      <c r="Y1288" s="902"/>
      <c r="Z1288" s="902"/>
      <c r="AA1288" s="902">
        <v>45334</v>
      </c>
      <c r="AB1288" s="903">
        <v>45336</v>
      </c>
      <c r="AC1288" s="831">
        <v>45345</v>
      </c>
      <c r="AD1288" s="833" t="s">
        <v>590</v>
      </c>
      <c r="AE1288" s="904"/>
      <c r="AF1288" s="895" t="s">
        <v>5253</v>
      </c>
      <c r="AG1288" s="822" t="str">
        <f t="shared" ca="1" si="26"/>
        <v/>
      </c>
    </row>
    <row r="1289" spans="1:33" ht="15" customHeight="1" x14ac:dyDescent="0.25">
      <c r="A1289" s="913" t="s">
        <v>524</v>
      </c>
      <c r="B1289" s="895">
        <v>61634</v>
      </c>
      <c r="C1289" s="906">
        <v>36638</v>
      </c>
      <c r="D1289" s="2114">
        <v>434</v>
      </c>
      <c r="E1289" s="2014">
        <v>14</v>
      </c>
      <c r="F1289" s="898" t="s">
        <v>5722</v>
      </c>
      <c r="G1289" s="907" t="s">
        <v>5723</v>
      </c>
      <c r="H1289" s="832">
        <v>45121</v>
      </c>
      <c r="I1289" s="899">
        <v>45135</v>
      </c>
      <c r="J1289" s="899">
        <v>45163</v>
      </c>
      <c r="K1289" s="899">
        <v>45163</v>
      </c>
      <c r="L1289" s="900">
        <v>45177</v>
      </c>
      <c r="M1289" s="901">
        <v>45187</v>
      </c>
      <c r="N1289" s="830">
        <v>78</v>
      </c>
      <c r="O1289" s="830">
        <v>0</v>
      </c>
      <c r="P1289" s="830">
        <v>35</v>
      </c>
      <c r="Q1289" s="830">
        <v>0</v>
      </c>
      <c r="R1289" s="831">
        <v>45295</v>
      </c>
      <c r="S1289" s="833" t="s">
        <v>95</v>
      </c>
      <c r="T1289" s="833" t="s">
        <v>95</v>
      </c>
      <c r="U1289" s="895" t="s">
        <v>509</v>
      </c>
      <c r="V1289" s="884">
        <f t="shared" si="25"/>
        <v>36638</v>
      </c>
      <c r="W1289" s="830">
        <v>125</v>
      </c>
      <c r="X1289" s="830">
        <v>125</v>
      </c>
      <c r="Y1289" s="902"/>
      <c r="Z1289" s="902"/>
      <c r="AA1289" s="902">
        <v>45342</v>
      </c>
      <c r="AB1289" s="903">
        <v>45344</v>
      </c>
      <c r="AC1289" s="831">
        <v>45351</v>
      </c>
      <c r="AD1289" s="833" t="s">
        <v>590</v>
      </c>
      <c r="AE1289" s="904"/>
      <c r="AF1289" s="895" t="s">
        <v>5253</v>
      </c>
      <c r="AG1289" s="822" t="str">
        <f t="shared" ca="1" si="26"/>
        <v/>
      </c>
    </row>
    <row r="1290" spans="1:33" ht="15" customHeight="1" x14ac:dyDescent="0.25">
      <c r="A1290" s="913" t="s">
        <v>524</v>
      </c>
      <c r="B1290" s="895">
        <v>61634</v>
      </c>
      <c r="C1290" s="906">
        <v>36646</v>
      </c>
      <c r="D1290" s="2114">
        <v>444</v>
      </c>
      <c r="E1290" s="2014">
        <v>14</v>
      </c>
      <c r="F1290" s="898" t="s">
        <v>5724</v>
      </c>
      <c r="G1290" s="907" t="s">
        <v>2775</v>
      </c>
      <c r="H1290" s="832">
        <v>45142</v>
      </c>
      <c r="I1290" s="899">
        <v>45135</v>
      </c>
      <c r="J1290" s="899">
        <v>45163</v>
      </c>
      <c r="K1290" s="899">
        <v>45163</v>
      </c>
      <c r="L1290" s="900">
        <v>45177</v>
      </c>
      <c r="M1290" s="901">
        <v>45187</v>
      </c>
      <c r="N1290" s="830">
        <v>78</v>
      </c>
      <c r="O1290" s="830">
        <v>0</v>
      </c>
      <c r="P1290" s="830">
        <v>32</v>
      </c>
      <c r="Q1290" s="830">
        <v>0</v>
      </c>
      <c r="R1290" s="831">
        <v>45299</v>
      </c>
      <c r="S1290" s="833" t="s">
        <v>95</v>
      </c>
      <c r="T1290" s="833" t="s">
        <v>95</v>
      </c>
      <c r="U1290" s="895" t="s">
        <v>509</v>
      </c>
      <c r="V1290" s="884">
        <f t="shared" si="25"/>
        <v>36646</v>
      </c>
      <c r="W1290" s="830">
        <v>125</v>
      </c>
      <c r="X1290" s="830">
        <v>125</v>
      </c>
      <c r="Y1290" s="902"/>
      <c r="Z1290" s="902"/>
      <c r="AA1290" s="902">
        <v>45342</v>
      </c>
      <c r="AB1290" s="903">
        <v>45344</v>
      </c>
      <c r="AC1290" s="831">
        <v>45351</v>
      </c>
      <c r="AD1290" s="833" t="s">
        <v>590</v>
      </c>
      <c r="AE1290" s="904"/>
      <c r="AF1290" s="895" t="s">
        <v>5253</v>
      </c>
      <c r="AG1290" s="822" t="str">
        <f t="shared" ca="1" si="26"/>
        <v/>
      </c>
    </row>
    <row r="1291" spans="1:33" ht="15" customHeight="1" x14ac:dyDescent="0.25">
      <c r="A1291" s="913" t="s">
        <v>524</v>
      </c>
      <c r="B1291" s="895">
        <v>61634</v>
      </c>
      <c r="C1291" s="906">
        <v>36651</v>
      </c>
      <c r="D1291" s="2114">
        <v>461</v>
      </c>
      <c r="E1291" s="2014">
        <v>14</v>
      </c>
      <c r="F1291" s="898" t="s">
        <v>5725</v>
      </c>
      <c r="G1291" s="907" t="s">
        <v>5726</v>
      </c>
      <c r="H1291" s="832">
        <v>45142</v>
      </c>
      <c r="I1291" s="899">
        <v>45121</v>
      </c>
      <c r="J1291" s="899">
        <v>45148</v>
      </c>
      <c r="K1291" s="899">
        <v>45154</v>
      </c>
      <c r="L1291" s="900">
        <v>45160</v>
      </c>
      <c r="M1291" s="901">
        <v>45168</v>
      </c>
      <c r="N1291" s="830">
        <v>36</v>
      </c>
      <c r="O1291" s="830">
        <v>0</v>
      </c>
      <c r="P1291" s="830">
        <v>3</v>
      </c>
      <c r="Q1291" s="830">
        <v>0</v>
      </c>
      <c r="R1291" s="831">
        <v>45299</v>
      </c>
      <c r="S1291" s="833" t="s">
        <v>95</v>
      </c>
      <c r="T1291" s="833" t="s">
        <v>95</v>
      </c>
      <c r="U1291" s="895" t="s">
        <v>509</v>
      </c>
      <c r="V1291" s="884">
        <f t="shared" si="25"/>
        <v>36651</v>
      </c>
      <c r="W1291" s="830">
        <v>46</v>
      </c>
      <c r="X1291" s="830">
        <v>46</v>
      </c>
      <c r="Y1291" s="902"/>
      <c r="Z1291" s="902"/>
      <c r="AA1291" s="902">
        <v>45342</v>
      </c>
      <c r="AB1291" s="903">
        <v>45344</v>
      </c>
      <c r="AC1291" s="831">
        <v>45351</v>
      </c>
      <c r="AD1291" s="833" t="s">
        <v>590</v>
      </c>
      <c r="AE1291" s="904"/>
      <c r="AF1291" s="895" t="s">
        <v>5253</v>
      </c>
      <c r="AG1291" s="822" t="str">
        <f t="shared" ca="1" si="26"/>
        <v/>
      </c>
    </row>
    <row r="1292" spans="1:33" ht="15" customHeight="1" x14ac:dyDescent="0.25">
      <c r="A1292" s="913" t="s">
        <v>524</v>
      </c>
      <c r="B1292" s="895">
        <v>61634</v>
      </c>
      <c r="C1292" s="906">
        <v>36685</v>
      </c>
      <c r="D1292" s="2113">
        <v>424</v>
      </c>
      <c r="E1292" s="2014">
        <v>14</v>
      </c>
      <c r="F1292" s="898" t="s">
        <v>5727</v>
      </c>
      <c r="G1292" s="907" t="s">
        <v>5728</v>
      </c>
      <c r="H1292" s="832">
        <v>45135</v>
      </c>
      <c r="I1292" s="899">
        <v>45135</v>
      </c>
      <c r="J1292" s="899">
        <v>45153</v>
      </c>
      <c r="K1292" s="899">
        <v>45175</v>
      </c>
      <c r="L1292" s="900">
        <v>45180</v>
      </c>
      <c r="M1292" s="901">
        <v>45194</v>
      </c>
      <c r="N1292" s="830">
        <v>94</v>
      </c>
      <c r="O1292" s="830">
        <v>0</v>
      </c>
      <c r="P1292" s="830">
        <v>31</v>
      </c>
      <c r="Q1292" s="830">
        <v>0</v>
      </c>
      <c r="R1292" s="831">
        <v>45306</v>
      </c>
      <c r="S1292" s="833" t="s">
        <v>95</v>
      </c>
      <c r="T1292" s="833" t="s">
        <v>95</v>
      </c>
      <c r="U1292" s="895" t="s">
        <v>509</v>
      </c>
      <c r="V1292" s="884">
        <f t="shared" si="25"/>
        <v>36685</v>
      </c>
      <c r="W1292" s="830">
        <v>52</v>
      </c>
      <c r="X1292" s="830">
        <v>52</v>
      </c>
      <c r="Y1292" s="902"/>
      <c r="Z1292" s="902"/>
      <c r="AA1292" s="902">
        <v>45342</v>
      </c>
      <c r="AB1292" s="903">
        <v>45344</v>
      </c>
      <c r="AC1292" s="831">
        <v>45351</v>
      </c>
      <c r="AD1292" s="833" t="s">
        <v>590</v>
      </c>
      <c r="AE1292" s="904"/>
      <c r="AF1292" s="895" t="s">
        <v>5253</v>
      </c>
      <c r="AG1292" s="822" t="str">
        <f t="shared" ca="1" si="26"/>
        <v/>
      </c>
    </row>
    <row r="1293" spans="1:33" ht="15" customHeight="1" collapsed="1" x14ac:dyDescent="0.25">
      <c r="A1293" s="913" t="s">
        <v>524</v>
      </c>
      <c r="B1293" s="895">
        <v>61634</v>
      </c>
      <c r="C1293" s="906">
        <v>36686</v>
      </c>
      <c r="D1293" s="2113">
        <v>425</v>
      </c>
      <c r="E1293" s="2014">
        <v>14</v>
      </c>
      <c r="F1293" s="898" t="s">
        <v>5729</v>
      </c>
      <c r="G1293" s="907" t="s">
        <v>5575</v>
      </c>
      <c r="H1293" s="832">
        <v>45135</v>
      </c>
      <c r="I1293" s="899">
        <v>45135</v>
      </c>
      <c r="J1293" s="899">
        <v>45174</v>
      </c>
      <c r="K1293" s="899">
        <v>45188</v>
      </c>
      <c r="L1293" s="900">
        <v>45189</v>
      </c>
      <c r="M1293" s="901">
        <v>45201</v>
      </c>
      <c r="N1293" s="830">
        <v>138</v>
      </c>
      <c r="O1293" s="830">
        <v>0</v>
      </c>
      <c r="P1293" s="830">
        <v>20</v>
      </c>
      <c r="Q1293" s="830">
        <v>0</v>
      </c>
      <c r="R1293" s="831">
        <v>45302</v>
      </c>
      <c r="S1293" s="833" t="s">
        <v>95</v>
      </c>
      <c r="T1293" s="833" t="s">
        <v>95</v>
      </c>
      <c r="U1293" s="895" t="s">
        <v>509</v>
      </c>
      <c r="V1293" s="884">
        <f t="shared" si="25"/>
        <v>36686</v>
      </c>
      <c r="W1293" s="830">
        <v>117</v>
      </c>
      <c r="X1293" s="830">
        <v>117</v>
      </c>
      <c r="Y1293" s="902"/>
      <c r="Z1293" s="902"/>
      <c r="AA1293" s="902">
        <v>45342</v>
      </c>
      <c r="AB1293" s="903">
        <v>45344</v>
      </c>
      <c r="AC1293" s="831">
        <v>45351</v>
      </c>
      <c r="AD1293" s="833" t="s">
        <v>590</v>
      </c>
      <c r="AE1293" s="904"/>
      <c r="AF1293" s="895" t="s">
        <v>5253</v>
      </c>
      <c r="AG1293" s="822" t="str">
        <f t="shared" ca="1" si="26"/>
        <v/>
      </c>
    </row>
    <row r="1294" spans="1:33" ht="15" customHeight="1" x14ac:dyDescent="0.25">
      <c r="A1294" s="913" t="s">
        <v>524</v>
      </c>
      <c r="B1294" s="895">
        <v>61634</v>
      </c>
      <c r="C1294" s="906">
        <v>36634</v>
      </c>
      <c r="D1294" s="2113">
        <v>430</v>
      </c>
      <c r="E1294" s="2014">
        <v>14</v>
      </c>
      <c r="F1294" s="898" t="s">
        <v>5730</v>
      </c>
      <c r="G1294" s="907" t="s">
        <v>5731</v>
      </c>
      <c r="H1294" s="832">
        <v>45135</v>
      </c>
      <c r="I1294" s="899">
        <v>45135</v>
      </c>
      <c r="J1294" s="899">
        <v>45169</v>
      </c>
      <c r="K1294" s="899">
        <v>45172</v>
      </c>
      <c r="L1294" s="900">
        <v>45181</v>
      </c>
      <c r="M1294" s="901">
        <v>45189</v>
      </c>
      <c r="N1294" s="830">
        <v>65</v>
      </c>
      <c r="O1294" s="830">
        <v>0</v>
      </c>
      <c r="P1294" s="830">
        <v>24</v>
      </c>
      <c r="Q1294" s="830">
        <v>0</v>
      </c>
      <c r="R1294" s="831">
        <v>45302</v>
      </c>
      <c r="S1294" s="833" t="s">
        <v>95</v>
      </c>
      <c r="T1294" s="833" t="s">
        <v>95</v>
      </c>
      <c r="U1294" s="895" t="s">
        <v>509</v>
      </c>
      <c r="V1294" s="884">
        <f t="shared" si="25"/>
        <v>36634</v>
      </c>
      <c r="W1294" s="830">
        <v>86</v>
      </c>
      <c r="X1294" s="830">
        <v>86</v>
      </c>
      <c r="Y1294" s="902"/>
      <c r="Z1294" s="902"/>
      <c r="AA1294" s="902">
        <v>45342</v>
      </c>
      <c r="AB1294" s="903">
        <v>45344</v>
      </c>
      <c r="AC1294" s="831">
        <v>45351</v>
      </c>
      <c r="AD1294" s="833" t="s">
        <v>590</v>
      </c>
      <c r="AE1294" s="904"/>
      <c r="AF1294" s="895" t="s">
        <v>5253</v>
      </c>
      <c r="AG1294" s="822" t="str">
        <f t="shared" ca="1" si="26"/>
        <v/>
      </c>
    </row>
    <row r="1295" spans="1:33" ht="15" customHeight="1" x14ac:dyDescent="0.25">
      <c r="A1295" s="913" t="s">
        <v>524</v>
      </c>
      <c r="B1295" s="895">
        <v>61634</v>
      </c>
      <c r="C1295" s="906">
        <v>36635</v>
      </c>
      <c r="D1295" s="2113">
        <v>431</v>
      </c>
      <c r="E1295" s="2014">
        <v>14</v>
      </c>
      <c r="F1295" s="898" t="s">
        <v>5732</v>
      </c>
      <c r="G1295" s="907" t="s">
        <v>5733</v>
      </c>
      <c r="H1295" s="832">
        <v>45121</v>
      </c>
      <c r="I1295" s="899">
        <v>45121</v>
      </c>
      <c r="J1295" s="899">
        <v>45188</v>
      </c>
      <c r="K1295" s="899">
        <v>45199</v>
      </c>
      <c r="L1295" s="900">
        <v>45205</v>
      </c>
      <c r="M1295" s="901">
        <v>45214</v>
      </c>
      <c r="N1295" s="830">
        <v>283</v>
      </c>
      <c r="O1295" s="830">
        <v>0</v>
      </c>
      <c r="P1295" s="830">
        <v>94</v>
      </c>
      <c r="Q1295" s="830">
        <v>0</v>
      </c>
      <c r="R1295" s="831">
        <v>45278</v>
      </c>
      <c r="S1295" s="833" t="s">
        <v>95</v>
      </c>
      <c r="T1295" s="833" t="s">
        <v>95</v>
      </c>
      <c r="U1295" s="895" t="s">
        <v>509</v>
      </c>
      <c r="V1295" s="884">
        <f t="shared" si="25"/>
        <v>36635</v>
      </c>
      <c r="W1295" s="830">
        <v>348</v>
      </c>
      <c r="X1295" s="830">
        <v>348</v>
      </c>
      <c r="Y1295" s="902"/>
      <c r="Z1295" s="902"/>
      <c r="AA1295" s="902">
        <v>45342</v>
      </c>
      <c r="AB1295" s="903">
        <v>45344</v>
      </c>
      <c r="AC1295" s="831">
        <v>45351</v>
      </c>
      <c r="AD1295" s="833" t="s">
        <v>590</v>
      </c>
      <c r="AE1295" s="904"/>
      <c r="AF1295" s="895" t="s">
        <v>5253</v>
      </c>
      <c r="AG1295" s="822" t="str">
        <f t="shared" ca="1" si="26"/>
        <v/>
      </c>
    </row>
    <row r="1296" spans="1:33" ht="15" customHeight="1" x14ac:dyDescent="0.25">
      <c r="A1296" s="913" t="s">
        <v>524</v>
      </c>
      <c r="B1296" s="895">
        <v>61634</v>
      </c>
      <c r="C1296" s="896">
        <v>37654</v>
      </c>
      <c r="D1296" s="2113">
        <v>438</v>
      </c>
      <c r="E1296" s="2014">
        <v>14</v>
      </c>
      <c r="F1296" s="898" t="s">
        <v>5734</v>
      </c>
      <c r="G1296" s="907" t="s">
        <v>5735</v>
      </c>
      <c r="H1296" s="832">
        <v>45142</v>
      </c>
      <c r="I1296" s="899">
        <v>45135</v>
      </c>
      <c r="J1296" s="899">
        <v>45180</v>
      </c>
      <c r="K1296" s="899">
        <v>45194</v>
      </c>
      <c r="L1296" s="900">
        <v>45197</v>
      </c>
      <c r="M1296" s="901">
        <v>45215</v>
      </c>
      <c r="N1296" s="830">
        <v>39</v>
      </c>
      <c r="O1296" s="830">
        <v>0</v>
      </c>
      <c r="P1296" s="830">
        <v>10</v>
      </c>
      <c r="Q1296" s="830">
        <v>0</v>
      </c>
      <c r="R1296" s="831">
        <v>45307</v>
      </c>
      <c r="S1296" s="833" t="s">
        <v>95</v>
      </c>
      <c r="T1296" s="833" t="s">
        <v>95</v>
      </c>
      <c r="U1296" s="895"/>
      <c r="V1296" s="2151">
        <f t="shared" si="25"/>
        <v>37654</v>
      </c>
      <c r="W1296" s="830">
        <v>52</v>
      </c>
      <c r="X1296" s="830">
        <v>52</v>
      </c>
      <c r="Y1296" s="902"/>
      <c r="Z1296" s="902"/>
      <c r="AA1296" s="902">
        <v>45342</v>
      </c>
      <c r="AB1296" s="903">
        <v>45344</v>
      </c>
      <c r="AC1296" s="831">
        <v>45351</v>
      </c>
      <c r="AD1296" s="833" t="s">
        <v>590</v>
      </c>
      <c r="AE1296" s="904"/>
      <c r="AF1296" s="895" t="s">
        <v>5253</v>
      </c>
      <c r="AG1296" s="822" t="str">
        <f t="shared" ca="1" si="26"/>
        <v/>
      </c>
    </row>
    <row r="1297" spans="1:33" ht="15" customHeight="1" x14ac:dyDescent="0.25">
      <c r="A1297" s="913" t="s">
        <v>524</v>
      </c>
      <c r="B1297" s="895">
        <v>61634</v>
      </c>
      <c r="C1297" s="896">
        <v>37653</v>
      </c>
      <c r="D1297" s="2113">
        <v>431.1</v>
      </c>
      <c r="E1297" s="2014">
        <v>14</v>
      </c>
      <c r="F1297" s="898" t="s">
        <v>5736</v>
      </c>
      <c r="G1297" s="907" t="s">
        <v>1077</v>
      </c>
      <c r="H1297" s="832" t="s">
        <v>53</v>
      </c>
      <c r="I1297" s="899" t="s">
        <v>53</v>
      </c>
      <c r="J1297" s="899">
        <v>45182</v>
      </c>
      <c r="K1297" s="899">
        <v>45194</v>
      </c>
      <c r="L1297" s="900">
        <v>45197</v>
      </c>
      <c r="M1297" s="901">
        <v>45208</v>
      </c>
      <c r="N1297" s="830">
        <v>34</v>
      </c>
      <c r="O1297" s="830">
        <v>0</v>
      </c>
      <c r="P1297" s="830">
        <v>29</v>
      </c>
      <c r="Q1297" s="830">
        <v>0</v>
      </c>
      <c r="R1297" s="831">
        <v>45307</v>
      </c>
      <c r="S1297" s="833" t="s">
        <v>95</v>
      </c>
      <c r="T1297" s="833" t="s">
        <v>95</v>
      </c>
      <c r="U1297" s="895"/>
      <c r="V1297" s="2151">
        <f t="shared" si="25"/>
        <v>37653</v>
      </c>
      <c r="W1297" s="830">
        <v>33</v>
      </c>
      <c r="X1297" s="830">
        <v>33</v>
      </c>
      <c r="Y1297" s="902"/>
      <c r="Z1297" s="902"/>
      <c r="AA1297" s="902">
        <v>45342</v>
      </c>
      <c r="AB1297" s="903">
        <v>45344</v>
      </c>
      <c r="AC1297" s="831">
        <v>45351</v>
      </c>
      <c r="AD1297" s="833" t="s">
        <v>590</v>
      </c>
      <c r="AE1297" s="904"/>
      <c r="AF1297" s="895" t="s">
        <v>5253</v>
      </c>
      <c r="AG1297" s="822" t="str">
        <f t="shared" ca="1" si="26"/>
        <v/>
      </c>
    </row>
    <row r="1298" spans="1:33" ht="15" customHeight="1" x14ac:dyDescent="0.25">
      <c r="A1298" s="913" t="s">
        <v>524</v>
      </c>
      <c r="B1298" s="895">
        <v>61634</v>
      </c>
      <c r="C1298" s="906">
        <v>36636</v>
      </c>
      <c r="D1298" s="2113">
        <v>432</v>
      </c>
      <c r="E1298" s="2014">
        <v>14</v>
      </c>
      <c r="F1298" s="920" t="s">
        <v>5737</v>
      </c>
      <c r="G1298" s="907" t="s">
        <v>5738</v>
      </c>
      <c r="H1298" s="832">
        <v>45121</v>
      </c>
      <c r="I1298" s="899">
        <v>45121</v>
      </c>
      <c r="J1298" s="899">
        <v>45190</v>
      </c>
      <c r="K1298" s="899">
        <v>45204</v>
      </c>
      <c r="L1298" s="900">
        <v>45210</v>
      </c>
      <c r="M1298" s="901">
        <v>45221</v>
      </c>
      <c r="N1298" s="830">
        <v>261</v>
      </c>
      <c r="O1298" s="830">
        <v>0</v>
      </c>
      <c r="P1298" s="830">
        <v>83</v>
      </c>
      <c r="Q1298" s="830">
        <v>0</v>
      </c>
      <c r="R1298" s="831">
        <v>45282</v>
      </c>
      <c r="S1298" s="833" t="s">
        <v>95</v>
      </c>
      <c r="T1298" s="833" t="s">
        <v>95</v>
      </c>
      <c r="U1298" s="895" t="s">
        <v>509</v>
      </c>
      <c r="V1298" s="884">
        <f t="shared" si="25"/>
        <v>36636</v>
      </c>
      <c r="W1298" s="830">
        <v>345</v>
      </c>
      <c r="X1298" s="830">
        <v>345</v>
      </c>
      <c r="Y1298" s="902"/>
      <c r="Z1298" s="902"/>
      <c r="AA1298" s="902">
        <v>45342</v>
      </c>
      <c r="AB1298" s="903">
        <v>45344</v>
      </c>
      <c r="AC1298" s="831">
        <v>45351</v>
      </c>
      <c r="AD1298" s="833" t="s">
        <v>590</v>
      </c>
      <c r="AE1298" s="904"/>
      <c r="AF1298" s="895" t="s">
        <v>5253</v>
      </c>
      <c r="AG1298" s="822" t="str">
        <f t="shared" ca="1" si="26"/>
        <v/>
      </c>
    </row>
    <row r="1299" spans="1:33" x14ac:dyDescent="0.25">
      <c r="A1299" s="2083" t="s">
        <v>524</v>
      </c>
      <c r="B1299" s="834">
        <v>61634</v>
      </c>
      <c r="C1299" s="869">
        <v>36639</v>
      </c>
      <c r="D1299" s="2165">
        <v>435</v>
      </c>
      <c r="E1299" s="858">
        <v>14</v>
      </c>
      <c r="F1299" s="859" t="s">
        <v>5739</v>
      </c>
      <c r="G1299" s="2044" t="s">
        <v>5740</v>
      </c>
      <c r="H1299" s="832">
        <v>45121</v>
      </c>
      <c r="I1299" s="861">
        <v>45135</v>
      </c>
      <c r="J1299" s="861">
        <v>45163</v>
      </c>
      <c r="K1299" s="861">
        <v>45163</v>
      </c>
      <c r="L1299" s="862">
        <v>45177</v>
      </c>
      <c r="M1299" s="863">
        <v>45187</v>
      </c>
      <c r="N1299" s="864">
        <v>31</v>
      </c>
      <c r="O1299" s="864">
        <v>0</v>
      </c>
      <c r="P1299" s="864">
        <v>12</v>
      </c>
      <c r="Q1299" s="864">
        <v>0</v>
      </c>
      <c r="R1299" s="831">
        <v>45299</v>
      </c>
      <c r="S1299" s="833" t="s">
        <v>95</v>
      </c>
      <c r="T1299" s="833" t="s">
        <v>95</v>
      </c>
      <c r="U1299" s="834" t="s">
        <v>509</v>
      </c>
      <c r="V1299" s="2043">
        <f t="shared" ref="V1299:V1305" si="27">IF($C1299=0,"",$C1299)</f>
        <v>36639</v>
      </c>
      <c r="W1299" s="864">
        <v>38</v>
      </c>
      <c r="X1299" s="864">
        <v>38</v>
      </c>
      <c r="Y1299" s="866"/>
      <c r="Z1299" s="866"/>
      <c r="AA1299" s="866">
        <v>45342</v>
      </c>
      <c r="AB1299" s="867">
        <v>45344</v>
      </c>
      <c r="AC1299" s="831">
        <v>45351</v>
      </c>
      <c r="AD1299" s="833" t="s">
        <v>590</v>
      </c>
      <c r="AE1299" s="851"/>
      <c r="AF1299" s="834"/>
      <c r="AG1299" s="833" t="str">
        <f t="shared" ref="AG1299:AG1305" ca="1" si="28">IFERROR(IF(AND(NOT(ISBLANK(R1299)),S1299 &lt;&gt; "YES"), NETWORKDAYS(R1299, TODAY()),""), "")</f>
        <v/>
      </c>
    </row>
    <row r="1300" spans="1:33" x14ac:dyDescent="0.25">
      <c r="A1300" s="2083" t="s">
        <v>524</v>
      </c>
      <c r="B1300" s="834">
        <v>61634</v>
      </c>
      <c r="C1300" s="2048">
        <v>36642</v>
      </c>
      <c r="D1300" s="2166">
        <v>440</v>
      </c>
      <c r="E1300" s="858">
        <v>14</v>
      </c>
      <c r="F1300" s="859" t="s">
        <v>5741</v>
      </c>
      <c r="G1300" s="2044" t="s">
        <v>5742</v>
      </c>
      <c r="H1300" s="832">
        <v>45135</v>
      </c>
      <c r="I1300" s="861">
        <v>45135</v>
      </c>
      <c r="J1300" s="861">
        <v>45169</v>
      </c>
      <c r="K1300" s="861">
        <v>45175</v>
      </c>
      <c r="L1300" s="862">
        <v>45181</v>
      </c>
      <c r="M1300" s="863">
        <v>45189</v>
      </c>
      <c r="N1300" s="864">
        <v>53</v>
      </c>
      <c r="O1300" s="864">
        <v>0</v>
      </c>
      <c r="P1300" s="864">
        <v>25</v>
      </c>
      <c r="Q1300" s="864">
        <v>0</v>
      </c>
      <c r="R1300" s="831">
        <v>45286</v>
      </c>
      <c r="S1300" s="833" t="s">
        <v>95</v>
      </c>
      <c r="T1300" s="833" t="s">
        <v>95</v>
      </c>
      <c r="U1300" s="847" t="s">
        <v>509</v>
      </c>
      <c r="V1300" s="2043">
        <f t="shared" si="27"/>
        <v>36642</v>
      </c>
      <c r="W1300" s="864">
        <v>66</v>
      </c>
      <c r="X1300" s="864">
        <v>66</v>
      </c>
      <c r="Y1300" s="866"/>
      <c r="Z1300" s="866"/>
      <c r="AA1300" s="866">
        <v>45342</v>
      </c>
      <c r="AB1300" s="867">
        <v>45344</v>
      </c>
      <c r="AC1300" s="831">
        <v>45351</v>
      </c>
      <c r="AD1300" s="833" t="s">
        <v>590</v>
      </c>
      <c r="AE1300" s="851"/>
      <c r="AF1300" s="834"/>
      <c r="AG1300" s="833" t="str">
        <f t="shared" ca="1" si="28"/>
        <v/>
      </c>
    </row>
    <row r="1301" spans="1:33" x14ac:dyDescent="0.25">
      <c r="A1301" s="2083" t="s">
        <v>524</v>
      </c>
      <c r="B1301" s="834">
        <v>61634</v>
      </c>
      <c r="C1301" s="869">
        <v>36643</v>
      </c>
      <c r="D1301" s="2166">
        <v>441</v>
      </c>
      <c r="E1301" s="858">
        <v>14</v>
      </c>
      <c r="F1301" s="859" t="s">
        <v>5743</v>
      </c>
      <c r="G1301" s="2044" t="s">
        <v>5744</v>
      </c>
      <c r="H1301" s="832">
        <v>45135</v>
      </c>
      <c r="I1301" s="861">
        <v>45135</v>
      </c>
      <c r="J1301" s="861">
        <v>45190</v>
      </c>
      <c r="K1301" s="861">
        <v>45204</v>
      </c>
      <c r="L1301" s="862">
        <v>45210</v>
      </c>
      <c r="M1301" s="863">
        <v>45221</v>
      </c>
      <c r="N1301" s="864">
        <v>279</v>
      </c>
      <c r="O1301" s="864">
        <v>0</v>
      </c>
      <c r="P1301" s="864">
        <v>94</v>
      </c>
      <c r="Q1301" s="864">
        <v>0</v>
      </c>
      <c r="R1301" s="831">
        <v>45299</v>
      </c>
      <c r="S1301" s="833" t="s">
        <v>95</v>
      </c>
      <c r="T1301" s="833" t="s">
        <v>95</v>
      </c>
      <c r="U1301" s="834" t="s">
        <v>509</v>
      </c>
      <c r="V1301" s="2043">
        <f t="shared" si="27"/>
        <v>36643</v>
      </c>
      <c r="W1301" s="864">
        <v>348</v>
      </c>
      <c r="X1301" s="864">
        <v>348</v>
      </c>
      <c r="Y1301" s="866"/>
      <c r="Z1301" s="866"/>
      <c r="AA1301" s="866">
        <v>45342</v>
      </c>
      <c r="AB1301" s="867">
        <v>45344</v>
      </c>
      <c r="AC1301" s="831">
        <v>45351</v>
      </c>
      <c r="AD1301" s="833" t="s">
        <v>590</v>
      </c>
      <c r="AE1301" s="851"/>
      <c r="AF1301" s="834"/>
      <c r="AG1301" s="833" t="str">
        <f t="shared" ca="1" si="28"/>
        <v/>
      </c>
    </row>
    <row r="1302" spans="1:33" x14ac:dyDescent="0.25">
      <c r="A1302" s="2083" t="s">
        <v>524</v>
      </c>
      <c r="B1302" s="834">
        <v>61634</v>
      </c>
      <c r="C1302" s="853">
        <v>37655</v>
      </c>
      <c r="D1302" s="2166">
        <v>441.1</v>
      </c>
      <c r="E1302" s="858">
        <v>14</v>
      </c>
      <c r="F1302" s="859" t="s">
        <v>5745</v>
      </c>
      <c r="G1302" s="2044" t="s">
        <v>5746</v>
      </c>
      <c r="H1302" s="832" t="s">
        <v>53</v>
      </c>
      <c r="I1302" s="861" t="s">
        <v>53</v>
      </c>
      <c r="J1302" s="861">
        <v>45182</v>
      </c>
      <c r="K1302" s="861">
        <v>45194</v>
      </c>
      <c r="L1302" s="862">
        <v>45197</v>
      </c>
      <c r="M1302" s="863">
        <v>45208</v>
      </c>
      <c r="N1302" s="864">
        <v>31</v>
      </c>
      <c r="O1302" s="864">
        <v>0</v>
      </c>
      <c r="P1302" s="864">
        <v>29</v>
      </c>
      <c r="Q1302" s="864">
        <v>0</v>
      </c>
      <c r="R1302" s="831">
        <v>45313</v>
      </c>
      <c r="S1302" s="833" t="s">
        <v>95</v>
      </c>
      <c r="T1302" s="833" t="s">
        <v>95</v>
      </c>
      <c r="U1302" s="847"/>
      <c r="V1302" s="2045">
        <f t="shared" si="27"/>
        <v>37655</v>
      </c>
      <c r="W1302" s="864">
        <v>33</v>
      </c>
      <c r="X1302" s="864">
        <v>33</v>
      </c>
      <c r="Y1302" s="866"/>
      <c r="Z1302" s="866"/>
      <c r="AA1302" s="866">
        <v>45342</v>
      </c>
      <c r="AB1302" s="867">
        <v>45344</v>
      </c>
      <c r="AC1302" s="831">
        <v>45351</v>
      </c>
      <c r="AD1302" s="833" t="s">
        <v>590</v>
      </c>
      <c r="AE1302" s="851"/>
      <c r="AF1302" s="834"/>
      <c r="AG1302" s="833" t="str">
        <f t="shared" ca="1" si="28"/>
        <v/>
      </c>
    </row>
    <row r="1303" spans="1:33" x14ac:dyDescent="0.25">
      <c r="A1303" s="2083" t="s">
        <v>524</v>
      </c>
      <c r="B1303" s="834">
        <v>61634</v>
      </c>
      <c r="C1303" s="869">
        <v>36644</v>
      </c>
      <c r="D1303" s="2166">
        <v>442</v>
      </c>
      <c r="E1303" s="858">
        <v>14</v>
      </c>
      <c r="F1303" s="2167" t="s">
        <v>5747</v>
      </c>
      <c r="G1303" s="2044" t="s">
        <v>5748</v>
      </c>
      <c r="H1303" s="832">
        <v>45135</v>
      </c>
      <c r="I1303" s="861">
        <v>45135</v>
      </c>
      <c r="J1303" s="861">
        <v>45190</v>
      </c>
      <c r="K1303" s="861">
        <v>45204</v>
      </c>
      <c r="L1303" s="862">
        <v>45210</v>
      </c>
      <c r="M1303" s="863">
        <v>45221</v>
      </c>
      <c r="N1303" s="864">
        <v>273</v>
      </c>
      <c r="O1303" s="864">
        <v>0</v>
      </c>
      <c r="P1303" s="864">
        <v>83</v>
      </c>
      <c r="Q1303" s="864">
        <v>0</v>
      </c>
      <c r="R1303" s="831">
        <v>45306</v>
      </c>
      <c r="S1303" s="833" t="s">
        <v>95</v>
      </c>
      <c r="T1303" s="833" t="s">
        <v>95</v>
      </c>
      <c r="U1303" s="847" t="s">
        <v>509</v>
      </c>
      <c r="V1303" s="2043">
        <f t="shared" si="27"/>
        <v>36644</v>
      </c>
      <c r="W1303" s="864">
        <v>343</v>
      </c>
      <c r="X1303" s="864">
        <v>343</v>
      </c>
      <c r="Y1303" s="866"/>
      <c r="Z1303" s="866"/>
      <c r="AA1303" s="866">
        <v>45342</v>
      </c>
      <c r="AB1303" s="867">
        <v>45344</v>
      </c>
      <c r="AC1303" s="831">
        <v>45351</v>
      </c>
      <c r="AD1303" s="833" t="s">
        <v>590</v>
      </c>
      <c r="AE1303" s="851"/>
      <c r="AF1303" s="834"/>
      <c r="AG1303" s="833" t="str">
        <f t="shared" ca="1" si="28"/>
        <v/>
      </c>
    </row>
    <row r="1304" spans="1:33" x14ac:dyDescent="0.25">
      <c r="A1304" s="2083" t="s">
        <v>524</v>
      </c>
      <c r="B1304" s="834">
        <v>61634</v>
      </c>
      <c r="C1304" s="2168">
        <v>37656</v>
      </c>
      <c r="D1304" s="2166">
        <v>443</v>
      </c>
      <c r="E1304" s="858">
        <v>14</v>
      </c>
      <c r="F1304" s="859" t="s">
        <v>5749</v>
      </c>
      <c r="G1304" s="2044" t="s">
        <v>5750</v>
      </c>
      <c r="H1304" s="832">
        <v>45142</v>
      </c>
      <c r="I1304" s="861">
        <v>45135</v>
      </c>
      <c r="J1304" s="861">
        <v>45180</v>
      </c>
      <c r="K1304" s="861">
        <v>45194</v>
      </c>
      <c r="L1304" s="862">
        <v>45197</v>
      </c>
      <c r="M1304" s="863">
        <v>45215</v>
      </c>
      <c r="N1304" s="864">
        <v>32</v>
      </c>
      <c r="O1304" s="864">
        <v>0</v>
      </c>
      <c r="P1304" s="864">
        <v>10</v>
      </c>
      <c r="Q1304" s="864">
        <v>0</v>
      </c>
      <c r="R1304" s="831">
        <v>45313</v>
      </c>
      <c r="S1304" s="833" t="s">
        <v>95</v>
      </c>
      <c r="T1304" s="833" t="s">
        <v>95</v>
      </c>
      <c r="U1304" s="847"/>
      <c r="V1304" s="2045">
        <f t="shared" si="27"/>
        <v>37656</v>
      </c>
      <c r="W1304" s="864">
        <v>47</v>
      </c>
      <c r="X1304" s="864">
        <v>47</v>
      </c>
      <c r="Y1304" s="866"/>
      <c r="Z1304" s="866"/>
      <c r="AA1304" s="866">
        <v>45342</v>
      </c>
      <c r="AB1304" s="867">
        <v>45344</v>
      </c>
      <c r="AC1304" s="831">
        <v>45351</v>
      </c>
      <c r="AD1304" s="833" t="s">
        <v>590</v>
      </c>
      <c r="AE1304" s="851"/>
      <c r="AF1304" s="834"/>
      <c r="AG1304" s="833" t="str">
        <f t="shared" ca="1" si="28"/>
        <v/>
      </c>
    </row>
    <row r="1305" spans="1:33" x14ac:dyDescent="0.25">
      <c r="A1305" s="2083" t="s">
        <v>524</v>
      </c>
      <c r="B1305" s="834">
        <v>61634</v>
      </c>
      <c r="C1305" s="869">
        <v>36647</v>
      </c>
      <c r="D1305" s="2166">
        <v>445</v>
      </c>
      <c r="E1305" s="858">
        <v>14</v>
      </c>
      <c r="F1305" s="859" t="s">
        <v>5751</v>
      </c>
      <c r="G1305" s="2044" t="s">
        <v>5752</v>
      </c>
      <c r="H1305" s="832">
        <v>45142</v>
      </c>
      <c r="I1305" s="861">
        <v>45135</v>
      </c>
      <c r="J1305" s="861">
        <v>45163</v>
      </c>
      <c r="K1305" s="861">
        <v>45163</v>
      </c>
      <c r="L1305" s="862">
        <v>45177</v>
      </c>
      <c r="M1305" s="863">
        <v>45187</v>
      </c>
      <c r="N1305" s="864">
        <v>31</v>
      </c>
      <c r="O1305" s="864">
        <v>0</v>
      </c>
      <c r="P1305" s="864">
        <v>12</v>
      </c>
      <c r="Q1305" s="864">
        <v>0</v>
      </c>
      <c r="R1305" s="831">
        <v>45313</v>
      </c>
      <c r="S1305" s="833" t="s">
        <v>95</v>
      </c>
      <c r="T1305" s="833" t="s">
        <v>95</v>
      </c>
      <c r="U1305" s="847" t="s">
        <v>509</v>
      </c>
      <c r="V1305" s="2043">
        <f t="shared" si="27"/>
        <v>36647</v>
      </c>
      <c r="W1305" s="864">
        <v>38</v>
      </c>
      <c r="X1305" s="864">
        <v>38</v>
      </c>
      <c r="Y1305" s="866"/>
      <c r="Z1305" s="866"/>
      <c r="AA1305" s="866">
        <v>45342</v>
      </c>
      <c r="AB1305" s="867">
        <v>45344</v>
      </c>
      <c r="AC1305" s="831">
        <v>45351</v>
      </c>
      <c r="AD1305" s="833" t="s">
        <v>590</v>
      </c>
      <c r="AE1305" s="851"/>
      <c r="AF1305" s="834"/>
      <c r="AG1305" s="833" t="str">
        <f t="shared" ca="1" si="28"/>
        <v/>
      </c>
    </row>
    <row r="1306" spans="1:33" x14ac:dyDescent="0.25">
      <c r="A1306" s="894"/>
      <c r="B1306" s="895"/>
      <c r="C1306" s="2041"/>
      <c r="D1306" s="895"/>
      <c r="E1306" s="897"/>
      <c r="F1306" s="898"/>
      <c r="G1306" s="907"/>
      <c r="H1306" s="832"/>
      <c r="I1306" s="899"/>
      <c r="J1306" s="899"/>
      <c r="K1306" s="899"/>
      <c r="L1306" s="900"/>
      <c r="M1306" s="901"/>
      <c r="N1306" s="830"/>
      <c r="O1306" s="830"/>
      <c r="P1306" s="830"/>
      <c r="Q1306" s="830"/>
      <c r="R1306" s="831"/>
      <c r="S1306" s="833"/>
      <c r="T1306" s="833"/>
      <c r="U1306" s="895"/>
      <c r="V1306" s="885" t="str">
        <f t="shared" si="17"/>
        <v/>
      </c>
      <c r="W1306" s="830"/>
      <c r="X1306" s="830"/>
      <c r="Y1306" s="902"/>
      <c r="Z1306" s="902"/>
      <c r="AA1306" s="902"/>
      <c r="AB1306" s="903"/>
      <c r="AC1306" s="831"/>
      <c r="AD1306" s="833"/>
      <c r="AE1306" s="904"/>
      <c r="AF1306" s="895"/>
    </row>
    <row r="1307" spans="1:33" x14ac:dyDescent="0.25">
      <c r="A1307" s="930" t="s">
        <v>506</v>
      </c>
      <c r="B1307" s="895">
        <v>63136</v>
      </c>
      <c r="C1307" s="906">
        <v>37148</v>
      </c>
      <c r="D1307" s="895">
        <v>101</v>
      </c>
      <c r="E1307" s="897"/>
      <c r="F1307" s="898" t="s">
        <v>5753</v>
      </c>
      <c r="G1307" s="907" t="s">
        <v>71</v>
      </c>
      <c r="H1307" s="832">
        <v>45145</v>
      </c>
      <c r="I1307" s="899" t="s">
        <v>53</v>
      </c>
      <c r="J1307" s="899">
        <v>45155</v>
      </c>
      <c r="K1307" s="899">
        <v>45164</v>
      </c>
      <c r="L1307" s="900">
        <v>45168</v>
      </c>
      <c r="M1307" s="901">
        <v>45168</v>
      </c>
      <c r="N1307" s="830">
        <v>162</v>
      </c>
      <c r="O1307" s="830">
        <v>0</v>
      </c>
      <c r="P1307" s="830">
        <v>366</v>
      </c>
      <c r="Q1307" s="830">
        <v>0</v>
      </c>
      <c r="R1307" s="831">
        <v>45222</v>
      </c>
      <c r="S1307" s="833" t="s">
        <v>95</v>
      </c>
      <c r="T1307" s="833" t="s">
        <v>95</v>
      </c>
      <c r="U1307" s="895"/>
      <c r="V1307" s="885">
        <f t="shared" si="17"/>
        <v>37148</v>
      </c>
      <c r="W1307" s="830">
        <v>257</v>
      </c>
      <c r="X1307" s="830">
        <v>257</v>
      </c>
      <c r="Y1307" s="902"/>
      <c r="Z1307" s="902"/>
      <c r="AA1307" s="902">
        <v>45238</v>
      </c>
      <c r="AB1307" s="903">
        <v>45250</v>
      </c>
      <c r="AC1307" s="831">
        <v>45260</v>
      </c>
      <c r="AD1307" s="833"/>
      <c r="AE1307" s="904"/>
      <c r="AF1307" s="895" t="s">
        <v>5253</v>
      </c>
    </row>
    <row r="1308" spans="1:33" x14ac:dyDescent="0.25">
      <c r="A1308" s="930" t="s">
        <v>506</v>
      </c>
      <c r="B1308" s="895">
        <v>63136</v>
      </c>
      <c r="C1308" s="2115">
        <v>37155</v>
      </c>
      <c r="D1308" s="895" t="s">
        <v>5754</v>
      </c>
      <c r="E1308" s="897"/>
      <c r="F1308" s="898" t="s">
        <v>519</v>
      </c>
      <c r="G1308" s="907" t="s">
        <v>5755</v>
      </c>
      <c r="H1308" s="832"/>
      <c r="I1308" s="899"/>
      <c r="J1308" s="899"/>
      <c r="K1308" s="899"/>
      <c r="L1308" s="900"/>
      <c r="M1308" s="901"/>
      <c r="N1308" s="830">
        <v>6</v>
      </c>
      <c r="O1308" s="830"/>
      <c r="P1308" s="830">
        <v>2</v>
      </c>
      <c r="Q1308" s="830"/>
      <c r="R1308" s="831"/>
      <c r="S1308" s="833"/>
      <c r="T1308" s="833"/>
      <c r="U1308" s="895"/>
      <c r="V1308" s="885">
        <f t="shared" si="17"/>
        <v>37155</v>
      </c>
      <c r="W1308" s="830">
        <v>8</v>
      </c>
      <c r="X1308" s="830"/>
      <c r="Y1308" s="902"/>
      <c r="Z1308" s="902"/>
      <c r="AA1308" s="902"/>
      <c r="AB1308" s="903"/>
      <c r="AC1308" s="831"/>
      <c r="AD1308" s="833"/>
      <c r="AE1308" s="904"/>
      <c r="AF1308" s="895"/>
    </row>
    <row r="1309" spans="1:33" x14ac:dyDescent="0.25">
      <c r="A1309" s="930" t="s">
        <v>506</v>
      </c>
      <c r="B1309" s="895">
        <v>63136</v>
      </c>
      <c r="C1309" s="2115">
        <v>37156</v>
      </c>
      <c r="D1309" s="895">
        <v>141</v>
      </c>
      <c r="E1309" s="897"/>
      <c r="F1309" s="898" t="s">
        <v>521</v>
      </c>
      <c r="G1309" s="907" t="s">
        <v>5756</v>
      </c>
      <c r="H1309" s="832"/>
      <c r="I1309" s="899"/>
      <c r="J1309" s="899"/>
      <c r="K1309" s="899"/>
      <c r="L1309" s="900"/>
      <c r="M1309" s="901"/>
      <c r="N1309" s="830">
        <v>0</v>
      </c>
      <c r="O1309" s="830"/>
      <c r="P1309" s="830">
        <v>0</v>
      </c>
      <c r="Q1309" s="830"/>
      <c r="R1309" s="831"/>
      <c r="S1309" s="833"/>
      <c r="T1309" s="833"/>
      <c r="U1309" s="895"/>
      <c r="V1309" s="885">
        <f t="shared" si="17"/>
        <v>37156</v>
      </c>
      <c r="W1309" s="830">
        <v>24</v>
      </c>
      <c r="X1309" s="830"/>
      <c r="Y1309" s="902"/>
      <c r="Z1309" s="902"/>
      <c r="AA1309" s="902"/>
      <c r="AB1309" s="903"/>
      <c r="AC1309" s="831"/>
      <c r="AD1309" s="833"/>
      <c r="AE1309" s="904"/>
      <c r="AF1309" s="895"/>
    </row>
    <row r="1310" spans="1:33" x14ac:dyDescent="0.25">
      <c r="A1310" s="930" t="s">
        <v>506</v>
      </c>
      <c r="B1310" s="895">
        <v>63136</v>
      </c>
      <c r="C1310" s="2041">
        <v>37149</v>
      </c>
      <c r="D1310" s="895"/>
      <c r="E1310" s="897"/>
      <c r="F1310" s="898" t="s">
        <v>5757</v>
      </c>
      <c r="G1310" s="907" t="s">
        <v>5758</v>
      </c>
      <c r="H1310" s="832"/>
      <c r="I1310" s="899"/>
      <c r="J1310" s="899"/>
      <c r="K1310" s="899"/>
      <c r="L1310" s="900"/>
      <c r="M1310" s="901"/>
      <c r="N1310" s="830"/>
      <c r="O1310" s="830"/>
      <c r="P1310" s="830"/>
      <c r="Q1310" s="830"/>
      <c r="R1310" s="831"/>
      <c r="S1310" s="833"/>
      <c r="T1310" s="833"/>
      <c r="U1310" s="895"/>
      <c r="V1310" s="885">
        <f t="shared" si="17"/>
        <v>37149</v>
      </c>
      <c r="W1310" s="830"/>
      <c r="X1310" s="830"/>
      <c r="Y1310" s="902"/>
      <c r="Z1310" s="902"/>
      <c r="AA1310" s="902"/>
      <c r="AB1310" s="903"/>
      <c r="AC1310" s="831"/>
      <c r="AD1310" s="833"/>
      <c r="AE1310" s="904"/>
      <c r="AF1310" s="895"/>
    </row>
    <row r="1311" spans="1:33" x14ac:dyDescent="0.25">
      <c r="A1311" s="930" t="s">
        <v>506</v>
      </c>
      <c r="B1311" s="895">
        <v>63136</v>
      </c>
      <c r="C1311" s="2041">
        <v>37150</v>
      </c>
      <c r="D1311" s="895"/>
      <c r="E1311" s="897"/>
      <c r="F1311" s="898" t="s">
        <v>5759</v>
      </c>
      <c r="G1311" s="907" t="s">
        <v>77</v>
      </c>
      <c r="H1311" s="832"/>
      <c r="I1311" s="899"/>
      <c r="J1311" s="899"/>
      <c r="K1311" s="899"/>
      <c r="L1311" s="900"/>
      <c r="M1311" s="901"/>
      <c r="N1311" s="830"/>
      <c r="O1311" s="830"/>
      <c r="P1311" s="830"/>
      <c r="Q1311" s="830"/>
      <c r="R1311" s="831"/>
      <c r="S1311" s="833"/>
      <c r="T1311" s="833"/>
      <c r="U1311" s="895"/>
      <c r="V1311" s="885">
        <f t="shared" si="17"/>
        <v>37150</v>
      </c>
      <c r="W1311" s="830"/>
      <c r="X1311" s="830"/>
      <c r="Y1311" s="902"/>
      <c r="Z1311" s="902"/>
      <c r="AA1311" s="902"/>
      <c r="AB1311" s="903"/>
      <c r="AC1311" s="831"/>
      <c r="AD1311" s="833"/>
      <c r="AE1311" s="904"/>
      <c r="AF1311" s="895"/>
    </row>
    <row r="1312" spans="1:33" x14ac:dyDescent="0.25">
      <c r="A1312" s="930" t="s">
        <v>506</v>
      </c>
      <c r="B1312" s="895">
        <v>63136</v>
      </c>
      <c r="C1312" s="2041">
        <v>37151</v>
      </c>
      <c r="D1312" s="895"/>
      <c r="E1312" s="897"/>
      <c r="F1312" s="898" t="s">
        <v>5760</v>
      </c>
      <c r="G1312" s="907" t="s">
        <v>80</v>
      </c>
      <c r="H1312" s="832"/>
      <c r="I1312" s="899"/>
      <c r="J1312" s="899"/>
      <c r="K1312" s="899"/>
      <c r="L1312" s="900"/>
      <c r="M1312" s="901"/>
      <c r="N1312" s="830"/>
      <c r="O1312" s="830"/>
      <c r="P1312" s="830"/>
      <c r="Q1312" s="830"/>
      <c r="R1312" s="831"/>
      <c r="S1312" s="833"/>
      <c r="T1312" s="833"/>
      <c r="U1312" s="895"/>
      <c r="V1312" s="885">
        <f t="shared" si="17"/>
        <v>37151</v>
      </c>
      <c r="W1312" s="830"/>
      <c r="X1312" s="830"/>
      <c r="Y1312" s="902"/>
      <c r="Z1312" s="902"/>
      <c r="AA1312" s="902"/>
      <c r="AB1312" s="903"/>
      <c r="AC1312" s="831"/>
      <c r="AD1312" s="833"/>
      <c r="AE1312" s="904"/>
      <c r="AF1312" s="895"/>
    </row>
    <row r="1313" spans="1:33" x14ac:dyDescent="0.25">
      <c r="A1313" s="930" t="s">
        <v>506</v>
      </c>
      <c r="B1313" s="895">
        <v>63136</v>
      </c>
      <c r="C1313" s="2041">
        <v>37152</v>
      </c>
      <c r="D1313" s="895"/>
      <c r="E1313" s="897"/>
      <c r="F1313" s="898" t="s">
        <v>5761</v>
      </c>
      <c r="G1313" s="907" t="s">
        <v>83</v>
      </c>
      <c r="H1313" s="832"/>
      <c r="I1313" s="899"/>
      <c r="J1313" s="899"/>
      <c r="K1313" s="899"/>
      <c r="L1313" s="900"/>
      <c r="M1313" s="901"/>
      <c r="N1313" s="830"/>
      <c r="O1313" s="830"/>
      <c r="P1313" s="830"/>
      <c r="Q1313" s="830"/>
      <c r="R1313" s="831"/>
      <c r="S1313" s="833"/>
      <c r="T1313" s="833"/>
      <c r="U1313" s="895"/>
      <c r="V1313" s="885">
        <f t="shared" si="17"/>
        <v>37152</v>
      </c>
      <c r="W1313" s="830"/>
      <c r="X1313" s="830"/>
      <c r="Y1313" s="902"/>
      <c r="Z1313" s="902"/>
      <c r="AA1313" s="902"/>
      <c r="AB1313" s="903"/>
      <c r="AC1313" s="831"/>
      <c r="AD1313" s="833"/>
      <c r="AE1313" s="904"/>
      <c r="AF1313" s="895"/>
    </row>
    <row r="1314" spans="1:33" x14ac:dyDescent="0.25">
      <c r="A1314" s="930" t="s">
        <v>506</v>
      </c>
      <c r="B1314" s="895">
        <v>63136</v>
      </c>
      <c r="C1314" s="2041">
        <v>37153</v>
      </c>
      <c r="D1314" s="895"/>
      <c r="E1314" s="897"/>
      <c r="F1314" s="898" t="s">
        <v>903</v>
      </c>
      <c r="G1314" s="907" t="s">
        <v>5762</v>
      </c>
      <c r="H1314" s="832"/>
      <c r="I1314" s="899"/>
      <c r="J1314" s="899"/>
      <c r="K1314" s="899"/>
      <c r="L1314" s="900"/>
      <c r="M1314" s="901"/>
      <c r="N1314" s="830"/>
      <c r="O1314" s="830"/>
      <c r="P1314" s="830"/>
      <c r="Q1314" s="830"/>
      <c r="R1314" s="831"/>
      <c r="S1314" s="833"/>
      <c r="T1314" s="833"/>
      <c r="U1314" s="895"/>
      <c r="V1314" s="885">
        <f t="shared" si="17"/>
        <v>37153</v>
      </c>
      <c r="W1314" s="830"/>
      <c r="X1314" s="830"/>
      <c r="Y1314" s="902"/>
      <c r="Z1314" s="902"/>
      <c r="AA1314" s="902"/>
      <c r="AB1314" s="903"/>
      <c r="AC1314" s="831"/>
      <c r="AD1314" s="833"/>
      <c r="AE1314" s="904"/>
      <c r="AF1314" s="895"/>
    </row>
    <row r="1315" spans="1:33" x14ac:dyDescent="0.25">
      <c r="A1315" s="930" t="s">
        <v>523</v>
      </c>
      <c r="B1315" s="895">
        <v>63136</v>
      </c>
      <c r="C1315" s="2041"/>
      <c r="D1315" s="895"/>
      <c r="E1315" s="897"/>
      <c r="F1315" s="898"/>
      <c r="G1315" s="907"/>
      <c r="H1315" s="832"/>
      <c r="I1315" s="899"/>
      <c r="J1315" s="899"/>
      <c r="K1315" s="899"/>
      <c r="L1315" s="900"/>
      <c r="M1315" s="901"/>
      <c r="N1315" s="910">
        <f>SUM(N1307:N1309)</f>
        <v>168</v>
      </c>
      <c r="O1315" s="910">
        <f>SUM(O1307:O1309)</f>
        <v>0</v>
      </c>
      <c r="P1315" s="910">
        <f>SUM(P1307:P1309)</f>
        <v>368</v>
      </c>
      <c r="Q1315" s="910">
        <f>SUM(Q1307:Q1309)</f>
        <v>0</v>
      </c>
      <c r="R1315" s="831"/>
      <c r="S1315" s="833"/>
      <c r="T1315" s="833"/>
      <c r="U1315" s="895" t="s">
        <v>52</v>
      </c>
      <c r="V1315" s="885" t="str">
        <f t="shared" si="17"/>
        <v/>
      </c>
      <c r="W1315" s="830"/>
      <c r="X1315" s="830"/>
      <c r="Y1315" s="902"/>
      <c r="Z1315" s="902"/>
      <c r="AA1315" s="902"/>
      <c r="AB1315" s="903"/>
      <c r="AC1315" s="831"/>
      <c r="AD1315" s="833"/>
      <c r="AE1315" s="904"/>
      <c r="AF1315" s="895"/>
    </row>
    <row r="1316" spans="1:33" x14ac:dyDescent="0.25">
      <c r="A1316" s="894"/>
      <c r="B1316" s="895"/>
      <c r="C1316" s="2041"/>
      <c r="D1316" s="895"/>
      <c r="E1316" s="897"/>
      <c r="F1316" s="898"/>
      <c r="G1316" s="907"/>
      <c r="H1316" s="832"/>
      <c r="I1316" s="899"/>
      <c r="J1316" s="899"/>
      <c r="K1316" s="899"/>
      <c r="L1316" s="900"/>
      <c r="M1316" s="901"/>
      <c r="N1316" s="830"/>
      <c r="O1316" s="830"/>
      <c r="P1316" s="830"/>
      <c r="Q1316" s="830"/>
      <c r="R1316" s="831"/>
      <c r="S1316" s="833"/>
      <c r="T1316" s="833"/>
      <c r="U1316" s="895"/>
      <c r="V1316" s="885" t="str">
        <f t="shared" ref="V1316:V1339" si="29">IF($C1316=0,"",$C1316)</f>
        <v/>
      </c>
      <c r="W1316" s="830"/>
      <c r="X1316" s="830"/>
      <c r="Y1316" s="902"/>
      <c r="Z1316" s="902"/>
      <c r="AA1316" s="902"/>
      <c r="AB1316" s="903"/>
      <c r="AC1316" s="831"/>
      <c r="AD1316" s="833"/>
      <c r="AE1316" s="904"/>
      <c r="AF1316" s="895"/>
      <c r="AG1316" s="822" t="str">
        <f t="shared" ref="AG1316:AG1339" ca="1" si="30">IFERROR(IF(AND(NOT(ISBLANK(R1316)),S1316 &lt;&gt; "YES"), NETWORKDAYS(R1316, TODAY()),""), "")</f>
        <v/>
      </c>
    </row>
    <row r="1317" spans="1:33" x14ac:dyDescent="0.25">
      <c r="A1317" s="905" t="s">
        <v>5271</v>
      </c>
      <c r="B1317" s="895">
        <v>62806</v>
      </c>
      <c r="C1317" s="906">
        <v>36906</v>
      </c>
      <c r="D1317" s="895">
        <v>101</v>
      </c>
      <c r="E1317" s="897"/>
      <c r="F1317" s="898" t="s">
        <v>5763</v>
      </c>
      <c r="G1317" s="907" t="s">
        <v>5764</v>
      </c>
      <c r="H1317" s="832">
        <v>45068</v>
      </c>
      <c r="I1317" s="899">
        <v>45068</v>
      </c>
      <c r="J1317" s="899">
        <v>45079</v>
      </c>
      <c r="K1317" s="899">
        <v>45083</v>
      </c>
      <c r="L1317" s="900">
        <v>45086</v>
      </c>
      <c r="M1317" s="901">
        <v>45090</v>
      </c>
      <c r="N1317" s="830">
        <v>445</v>
      </c>
      <c r="O1317" s="830">
        <v>0</v>
      </c>
      <c r="P1317" s="830">
        <v>181</v>
      </c>
      <c r="Q1317" s="830">
        <v>0</v>
      </c>
      <c r="R1317" s="831">
        <v>45138</v>
      </c>
      <c r="S1317" s="833" t="s">
        <v>95</v>
      </c>
      <c r="T1317" s="833" t="s">
        <v>95</v>
      </c>
      <c r="U1317" s="895" t="s">
        <v>509</v>
      </c>
      <c r="V1317" s="884">
        <f t="shared" si="29"/>
        <v>36906</v>
      </c>
      <c r="W1317" s="830">
        <v>462</v>
      </c>
      <c r="X1317" s="830">
        <v>462</v>
      </c>
      <c r="Y1317" s="902"/>
      <c r="Z1317" s="902"/>
      <c r="AA1317" s="902">
        <v>45257</v>
      </c>
      <c r="AB1317" s="903">
        <v>45265</v>
      </c>
      <c r="AC1317" s="831">
        <v>45271</v>
      </c>
      <c r="AD1317" s="833" t="s">
        <v>154</v>
      </c>
      <c r="AE1317" s="904"/>
      <c r="AF1317" s="895" t="s">
        <v>5565</v>
      </c>
      <c r="AG1317" s="822" t="str">
        <f t="shared" ca="1" si="30"/>
        <v/>
      </c>
    </row>
    <row r="1318" spans="1:33" x14ac:dyDescent="0.25">
      <c r="A1318" s="905" t="s">
        <v>5271</v>
      </c>
      <c r="B1318" s="895">
        <v>62806</v>
      </c>
      <c r="C1318" s="906">
        <v>36907</v>
      </c>
      <c r="D1318" s="895">
        <v>102</v>
      </c>
      <c r="E1318" s="897"/>
      <c r="F1318" s="898" t="s">
        <v>5765</v>
      </c>
      <c r="G1318" s="907" t="s">
        <v>5766</v>
      </c>
      <c r="H1318" s="832">
        <v>45068</v>
      </c>
      <c r="I1318" s="899">
        <v>45068</v>
      </c>
      <c r="J1318" s="899">
        <v>45079</v>
      </c>
      <c r="K1318" s="899">
        <v>45083</v>
      </c>
      <c r="L1318" s="900">
        <v>45089</v>
      </c>
      <c r="M1318" s="901">
        <v>45090</v>
      </c>
      <c r="N1318" s="830">
        <v>248</v>
      </c>
      <c r="O1318" s="830">
        <v>0</v>
      </c>
      <c r="P1318" s="830">
        <v>119</v>
      </c>
      <c r="Q1318" s="830">
        <v>0</v>
      </c>
      <c r="R1318" s="831">
        <v>45145</v>
      </c>
      <c r="S1318" s="908" t="s">
        <v>95</v>
      </c>
      <c r="T1318" s="833" t="s">
        <v>95</v>
      </c>
      <c r="U1318" s="895" t="s">
        <v>509</v>
      </c>
      <c r="V1318" s="884">
        <f t="shared" si="29"/>
        <v>36907</v>
      </c>
      <c r="W1318" s="830">
        <v>364</v>
      </c>
      <c r="X1318" s="830">
        <v>364</v>
      </c>
      <c r="Y1318" s="902"/>
      <c r="Z1318" s="902"/>
      <c r="AA1318" s="902">
        <v>45257</v>
      </c>
      <c r="AB1318" s="903">
        <v>45265</v>
      </c>
      <c r="AC1318" s="831">
        <v>45271</v>
      </c>
      <c r="AD1318" s="833" t="s">
        <v>154</v>
      </c>
      <c r="AE1318" s="904"/>
      <c r="AF1318" s="895" t="s">
        <v>5565</v>
      </c>
      <c r="AG1318" s="822" t="str">
        <f t="shared" ca="1" si="30"/>
        <v/>
      </c>
    </row>
    <row r="1319" spans="1:33" x14ac:dyDescent="0.25">
      <c r="A1319" s="905" t="s">
        <v>5271</v>
      </c>
      <c r="B1319" s="895">
        <v>62806</v>
      </c>
      <c r="C1319" s="906">
        <v>36908</v>
      </c>
      <c r="D1319" s="895">
        <v>103</v>
      </c>
      <c r="E1319" s="897"/>
      <c r="F1319" s="898" t="s">
        <v>5767</v>
      </c>
      <c r="G1319" s="907" t="s">
        <v>5768</v>
      </c>
      <c r="H1319" s="832">
        <v>45068</v>
      </c>
      <c r="I1319" s="899">
        <v>45068</v>
      </c>
      <c r="J1319" s="899">
        <v>45079</v>
      </c>
      <c r="K1319" s="899">
        <v>45083</v>
      </c>
      <c r="L1319" s="900">
        <v>45090</v>
      </c>
      <c r="M1319" s="901">
        <v>45090</v>
      </c>
      <c r="N1319" s="830">
        <v>436</v>
      </c>
      <c r="O1319" s="830">
        <v>0</v>
      </c>
      <c r="P1319" s="830">
        <v>182</v>
      </c>
      <c r="Q1319" s="830">
        <v>0</v>
      </c>
      <c r="R1319" s="831">
        <v>45174</v>
      </c>
      <c r="S1319" s="833" t="s">
        <v>95</v>
      </c>
      <c r="T1319" s="833" t="s">
        <v>95</v>
      </c>
      <c r="U1319" s="895" t="s">
        <v>509</v>
      </c>
      <c r="V1319" s="884">
        <f t="shared" si="29"/>
        <v>36908</v>
      </c>
      <c r="W1319" s="830">
        <v>460</v>
      </c>
      <c r="X1319" s="830">
        <v>460</v>
      </c>
      <c r="Y1319" s="902"/>
      <c r="Z1319" s="902"/>
      <c r="AA1319" s="902">
        <v>45257</v>
      </c>
      <c r="AB1319" s="903">
        <v>45265</v>
      </c>
      <c r="AC1319" s="831">
        <v>45271</v>
      </c>
      <c r="AD1319" s="833" t="s">
        <v>154</v>
      </c>
      <c r="AE1319" s="904"/>
      <c r="AF1319" s="895" t="s">
        <v>5565</v>
      </c>
      <c r="AG1319" s="822" t="str">
        <f t="shared" ca="1" si="30"/>
        <v/>
      </c>
    </row>
    <row r="1320" spans="1:33" x14ac:dyDescent="0.25">
      <c r="A1320" s="905" t="s">
        <v>5271</v>
      </c>
      <c r="B1320" s="895">
        <v>62806</v>
      </c>
      <c r="C1320" s="906">
        <v>36912</v>
      </c>
      <c r="D1320" s="895">
        <v>106</v>
      </c>
      <c r="E1320" s="897"/>
      <c r="F1320" s="898" t="s">
        <v>5769</v>
      </c>
      <c r="G1320" s="907" t="s">
        <v>4567</v>
      </c>
      <c r="H1320" s="832">
        <v>45068</v>
      </c>
      <c r="I1320" s="832">
        <v>45068</v>
      </c>
      <c r="J1320" s="899">
        <v>45082</v>
      </c>
      <c r="K1320" s="899">
        <v>45091</v>
      </c>
      <c r="L1320" s="900">
        <v>45096</v>
      </c>
      <c r="M1320" s="901">
        <v>45103</v>
      </c>
      <c r="N1320" s="830">
        <v>104</v>
      </c>
      <c r="O1320" s="830">
        <v>0</v>
      </c>
      <c r="P1320" s="830">
        <v>8</v>
      </c>
      <c r="Q1320" s="830">
        <v>0</v>
      </c>
      <c r="R1320" s="831">
        <v>45210</v>
      </c>
      <c r="S1320" s="833" t="s">
        <v>95</v>
      </c>
      <c r="T1320" s="833" t="s">
        <v>95</v>
      </c>
      <c r="U1320" s="895" t="s">
        <v>509</v>
      </c>
      <c r="V1320" s="884">
        <f t="shared" si="29"/>
        <v>36912</v>
      </c>
      <c r="W1320" s="830">
        <v>18</v>
      </c>
      <c r="X1320" s="830">
        <v>18</v>
      </c>
      <c r="Y1320" s="902"/>
      <c r="Z1320" s="902"/>
      <c r="AA1320" s="902">
        <v>45257</v>
      </c>
      <c r="AB1320" s="903">
        <v>45265</v>
      </c>
      <c r="AC1320" s="831">
        <v>45271</v>
      </c>
      <c r="AD1320" s="833" t="s">
        <v>154</v>
      </c>
      <c r="AE1320" s="904"/>
      <c r="AF1320" s="895" t="s">
        <v>5565</v>
      </c>
      <c r="AG1320" s="822" t="str">
        <f t="shared" ca="1" si="30"/>
        <v/>
      </c>
    </row>
    <row r="1321" spans="1:33" x14ac:dyDescent="0.25">
      <c r="A1321" s="905" t="s">
        <v>5271</v>
      </c>
      <c r="B1321" s="895">
        <v>62806</v>
      </c>
      <c r="C1321" s="906">
        <v>36913</v>
      </c>
      <c r="D1321" s="895">
        <v>107</v>
      </c>
      <c r="E1321" s="897"/>
      <c r="F1321" s="898" t="s">
        <v>5770</v>
      </c>
      <c r="G1321" s="907" t="s">
        <v>5771</v>
      </c>
      <c r="H1321" s="832">
        <v>45068</v>
      </c>
      <c r="I1321" s="899">
        <v>45068</v>
      </c>
      <c r="J1321" s="899">
        <v>45078</v>
      </c>
      <c r="K1321" s="899">
        <v>45084</v>
      </c>
      <c r="L1321" s="900">
        <v>45091</v>
      </c>
      <c r="M1321" s="901">
        <v>45096</v>
      </c>
      <c r="N1321" s="830">
        <v>151</v>
      </c>
      <c r="O1321" s="830">
        <v>0</v>
      </c>
      <c r="P1321" s="830">
        <v>31</v>
      </c>
      <c r="Q1321" s="830">
        <v>0</v>
      </c>
      <c r="R1321" s="831">
        <v>45145</v>
      </c>
      <c r="S1321" s="908" t="s">
        <v>95</v>
      </c>
      <c r="T1321" s="833" t="s">
        <v>95</v>
      </c>
      <c r="U1321" s="895" t="s">
        <v>509</v>
      </c>
      <c r="V1321" s="884">
        <f t="shared" si="29"/>
        <v>36913</v>
      </c>
      <c r="W1321" s="830">
        <v>94</v>
      </c>
      <c r="X1321" s="830">
        <v>94</v>
      </c>
      <c r="Y1321" s="902"/>
      <c r="Z1321" s="902"/>
      <c r="AA1321" s="902">
        <v>45257</v>
      </c>
      <c r="AB1321" s="903">
        <v>45265</v>
      </c>
      <c r="AC1321" s="831">
        <v>45271</v>
      </c>
      <c r="AD1321" s="833" t="s">
        <v>154</v>
      </c>
      <c r="AE1321" s="904"/>
      <c r="AF1321" s="895" t="s">
        <v>5565</v>
      </c>
      <c r="AG1321" s="822" t="str">
        <f t="shared" ca="1" si="30"/>
        <v/>
      </c>
    </row>
    <row r="1322" spans="1:33" x14ac:dyDescent="0.25">
      <c r="A1322" s="905" t="s">
        <v>5271</v>
      </c>
      <c r="B1322" s="895">
        <v>62806</v>
      </c>
      <c r="C1322" s="906">
        <v>36914</v>
      </c>
      <c r="D1322" s="895">
        <v>108</v>
      </c>
      <c r="E1322" s="897"/>
      <c r="F1322" s="898" t="s">
        <v>5772</v>
      </c>
      <c r="G1322" s="907" t="s">
        <v>5773</v>
      </c>
      <c r="H1322" s="832">
        <v>45068</v>
      </c>
      <c r="I1322" s="899">
        <v>45068</v>
      </c>
      <c r="J1322" s="899">
        <v>45078</v>
      </c>
      <c r="K1322" s="899">
        <v>45084</v>
      </c>
      <c r="L1322" s="900">
        <v>45091</v>
      </c>
      <c r="M1322" s="901">
        <v>45096</v>
      </c>
      <c r="N1322" s="830">
        <v>154</v>
      </c>
      <c r="O1322" s="830">
        <v>0</v>
      </c>
      <c r="P1322" s="830">
        <v>31</v>
      </c>
      <c r="Q1322" s="830">
        <v>0</v>
      </c>
      <c r="R1322" s="831">
        <v>45149</v>
      </c>
      <c r="S1322" s="908" t="s">
        <v>95</v>
      </c>
      <c r="T1322" s="833" t="s">
        <v>95</v>
      </c>
      <c r="U1322" s="895" t="s">
        <v>509</v>
      </c>
      <c r="V1322" s="884">
        <f t="shared" si="29"/>
        <v>36914</v>
      </c>
      <c r="W1322" s="830">
        <v>78</v>
      </c>
      <c r="X1322" s="830">
        <v>78</v>
      </c>
      <c r="Y1322" s="902"/>
      <c r="Z1322" s="902"/>
      <c r="AA1322" s="902">
        <v>45257</v>
      </c>
      <c r="AB1322" s="903">
        <v>45265</v>
      </c>
      <c r="AC1322" s="831">
        <v>45271</v>
      </c>
      <c r="AD1322" s="833" t="s">
        <v>154</v>
      </c>
      <c r="AE1322" s="904"/>
      <c r="AF1322" s="895" t="s">
        <v>5565</v>
      </c>
      <c r="AG1322" s="822" t="str">
        <f t="shared" ca="1" si="30"/>
        <v/>
      </c>
    </row>
    <row r="1323" spans="1:33" x14ac:dyDescent="0.25">
      <c r="A1323" s="905" t="s">
        <v>5271</v>
      </c>
      <c r="B1323" s="895">
        <v>62806</v>
      </c>
      <c r="C1323" s="906">
        <v>36915</v>
      </c>
      <c r="D1323" s="895">
        <v>109</v>
      </c>
      <c r="E1323" s="897"/>
      <c r="F1323" s="898" t="s">
        <v>5774</v>
      </c>
      <c r="G1323" s="907" t="s">
        <v>5775</v>
      </c>
      <c r="H1323" s="832">
        <v>45068</v>
      </c>
      <c r="I1323" s="899">
        <v>45068</v>
      </c>
      <c r="J1323" s="899">
        <v>45078</v>
      </c>
      <c r="K1323" s="899">
        <v>45084</v>
      </c>
      <c r="L1323" s="900">
        <v>45096</v>
      </c>
      <c r="M1323" s="901">
        <v>45096</v>
      </c>
      <c r="N1323" s="830">
        <v>146</v>
      </c>
      <c r="O1323" s="830">
        <v>0</v>
      </c>
      <c r="P1323" s="830">
        <v>31</v>
      </c>
      <c r="Q1323" s="830">
        <v>0</v>
      </c>
      <c r="R1323" s="831">
        <v>45166</v>
      </c>
      <c r="S1323" s="833" t="s">
        <v>95</v>
      </c>
      <c r="T1323" s="833" t="s">
        <v>95</v>
      </c>
      <c r="U1323" s="895" t="s">
        <v>509</v>
      </c>
      <c r="V1323" s="884">
        <f t="shared" si="29"/>
        <v>36915</v>
      </c>
      <c r="W1323" s="830">
        <v>78</v>
      </c>
      <c r="X1323" s="830">
        <v>78</v>
      </c>
      <c r="Y1323" s="902"/>
      <c r="Z1323" s="902"/>
      <c r="AA1323" s="902">
        <v>45257</v>
      </c>
      <c r="AB1323" s="903">
        <v>45265</v>
      </c>
      <c r="AC1323" s="831">
        <v>45271</v>
      </c>
      <c r="AD1323" s="833" t="s">
        <v>154</v>
      </c>
      <c r="AE1323" s="904"/>
      <c r="AF1323" s="895" t="s">
        <v>5565</v>
      </c>
      <c r="AG1323" s="822" t="str">
        <f t="shared" ca="1" si="30"/>
        <v/>
      </c>
    </row>
    <row r="1324" spans="1:33" ht="15" customHeight="1" x14ac:dyDescent="0.25">
      <c r="A1324" s="905" t="s">
        <v>5271</v>
      </c>
      <c r="B1324" s="895">
        <v>62806</v>
      </c>
      <c r="C1324" s="906">
        <v>36916</v>
      </c>
      <c r="D1324" s="895">
        <v>110</v>
      </c>
      <c r="E1324" s="897"/>
      <c r="F1324" s="898" t="s">
        <v>5776</v>
      </c>
      <c r="G1324" s="907" t="s">
        <v>5777</v>
      </c>
      <c r="H1324" s="832">
        <v>45068</v>
      </c>
      <c r="I1324" s="899">
        <v>45068</v>
      </c>
      <c r="J1324" s="899">
        <v>45078</v>
      </c>
      <c r="K1324" s="899">
        <v>45084</v>
      </c>
      <c r="L1324" s="900">
        <v>45096</v>
      </c>
      <c r="M1324" s="901">
        <v>45096</v>
      </c>
      <c r="N1324" s="830">
        <v>146</v>
      </c>
      <c r="O1324" s="830">
        <v>0</v>
      </c>
      <c r="P1324" s="830">
        <v>31</v>
      </c>
      <c r="Q1324" s="830">
        <v>0</v>
      </c>
      <c r="R1324" s="831">
        <v>45174</v>
      </c>
      <c r="S1324" s="833" t="s">
        <v>95</v>
      </c>
      <c r="T1324" s="833" t="s">
        <v>95</v>
      </c>
      <c r="U1324" s="895" t="s">
        <v>509</v>
      </c>
      <c r="V1324" s="884">
        <f t="shared" si="29"/>
        <v>36916</v>
      </c>
      <c r="W1324" s="830">
        <v>78</v>
      </c>
      <c r="X1324" s="830">
        <v>78</v>
      </c>
      <c r="Y1324" s="902"/>
      <c r="Z1324" s="902"/>
      <c r="AA1324" s="902">
        <v>45257</v>
      </c>
      <c r="AB1324" s="903">
        <v>45265</v>
      </c>
      <c r="AC1324" s="831">
        <v>45271</v>
      </c>
      <c r="AD1324" s="833" t="s">
        <v>154</v>
      </c>
      <c r="AE1324" s="904"/>
      <c r="AF1324" s="895" t="s">
        <v>5565</v>
      </c>
      <c r="AG1324" s="822" t="str">
        <f t="shared" ca="1" si="30"/>
        <v/>
      </c>
    </row>
    <row r="1325" spans="1:33" ht="15" customHeight="1" x14ac:dyDescent="0.25">
      <c r="A1325" s="905" t="s">
        <v>5271</v>
      </c>
      <c r="B1325" s="895">
        <v>62806</v>
      </c>
      <c r="C1325" s="906">
        <v>36917</v>
      </c>
      <c r="D1325" s="895">
        <v>111</v>
      </c>
      <c r="E1325" s="897"/>
      <c r="F1325" s="898" t="s">
        <v>5778</v>
      </c>
      <c r="G1325" s="907" t="s">
        <v>5779</v>
      </c>
      <c r="H1325" s="832">
        <v>45068</v>
      </c>
      <c r="I1325" s="899">
        <v>45068</v>
      </c>
      <c r="J1325" s="899">
        <v>45078</v>
      </c>
      <c r="K1325" s="899">
        <v>45084</v>
      </c>
      <c r="L1325" s="900">
        <v>45096</v>
      </c>
      <c r="M1325" s="901">
        <v>45096</v>
      </c>
      <c r="N1325" s="830">
        <v>146</v>
      </c>
      <c r="O1325" s="830">
        <v>0</v>
      </c>
      <c r="P1325" s="830">
        <v>31</v>
      </c>
      <c r="Q1325" s="830">
        <v>0</v>
      </c>
      <c r="R1325" s="831">
        <v>45180</v>
      </c>
      <c r="S1325" s="833" t="s">
        <v>95</v>
      </c>
      <c r="T1325" s="833" t="s">
        <v>95</v>
      </c>
      <c r="U1325" s="895" t="s">
        <v>509</v>
      </c>
      <c r="V1325" s="884">
        <f t="shared" si="29"/>
        <v>36917</v>
      </c>
      <c r="W1325" s="830">
        <v>78</v>
      </c>
      <c r="X1325" s="830">
        <v>78</v>
      </c>
      <c r="Y1325" s="902"/>
      <c r="Z1325" s="902"/>
      <c r="AA1325" s="902">
        <v>45257</v>
      </c>
      <c r="AB1325" s="903">
        <v>45265</v>
      </c>
      <c r="AC1325" s="831">
        <v>45271</v>
      </c>
      <c r="AD1325" s="833" t="s">
        <v>154</v>
      </c>
      <c r="AE1325" s="904"/>
      <c r="AF1325" s="895" t="s">
        <v>5565</v>
      </c>
      <c r="AG1325" s="822" t="str">
        <f t="shared" ca="1" si="30"/>
        <v/>
      </c>
    </row>
    <row r="1326" spans="1:33" ht="15" customHeight="1" x14ac:dyDescent="0.25">
      <c r="A1326" s="905" t="s">
        <v>5271</v>
      </c>
      <c r="B1326" s="895">
        <v>62806</v>
      </c>
      <c r="C1326" s="906">
        <v>36918</v>
      </c>
      <c r="D1326" s="895">
        <v>112</v>
      </c>
      <c r="E1326" s="897"/>
      <c r="F1326" s="898" t="s">
        <v>5780</v>
      </c>
      <c r="G1326" s="907" t="s">
        <v>5781</v>
      </c>
      <c r="H1326" s="832">
        <v>45068</v>
      </c>
      <c r="I1326" s="899">
        <v>45068</v>
      </c>
      <c r="J1326" s="899">
        <v>45078</v>
      </c>
      <c r="K1326" s="899">
        <v>45090</v>
      </c>
      <c r="L1326" s="900">
        <v>45096</v>
      </c>
      <c r="M1326" s="901">
        <v>45103</v>
      </c>
      <c r="N1326" s="830">
        <v>36</v>
      </c>
      <c r="O1326" s="830">
        <v>0</v>
      </c>
      <c r="P1326" s="830">
        <v>6</v>
      </c>
      <c r="Q1326" s="830">
        <v>0</v>
      </c>
      <c r="R1326" s="831">
        <v>45211</v>
      </c>
      <c r="S1326" s="833" t="s">
        <v>95</v>
      </c>
      <c r="T1326" s="833" t="s">
        <v>95</v>
      </c>
      <c r="U1326" s="895" t="s">
        <v>509</v>
      </c>
      <c r="V1326" s="884">
        <f t="shared" si="29"/>
        <v>36918</v>
      </c>
      <c r="W1326" s="830">
        <v>38</v>
      </c>
      <c r="X1326" s="830">
        <v>38</v>
      </c>
      <c r="Y1326" s="902"/>
      <c r="Z1326" s="902"/>
      <c r="AA1326" s="902">
        <v>45257</v>
      </c>
      <c r="AB1326" s="903">
        <v>45265</v>
      </c>
      <c r="AC1326" s="831">
        <v>45289</v>
      </c>
      <c r="AD1326" s="833" t="s">
        <v>154</v>
      </c>
      <c r="AE1326" s="904"/>
      <c r="AF1326" s="895" t="s">
        <v>5565</v>
      </c>
      <c r="AG1326" s="822" t="str">
        <f t="shared" ca="1" si="30"/>
        <v/>
      </c>
    </row>
    <row r="1327" spans="1:33" ht="15" customHeight="1" x14ac:dyDescent="0.25">
      <c r="A1327" s="905" t="s">
        <v>5271</v>
      </c>
      <c r="B1327" s="895">
        <v>62806</v>
      </c>
      <c r="C1327" s="906">
        <v>36919</v>
      </c>
      <c r="D1327" s="895">
        <v>113</v>
      </c>
      <c r="E1327" s="897"/>
      <c r="F1327" s="898" t="s">
        <v>5782</v>
      </c>
      <c r="G1327" s="907" t="s">
        <v>5783</v>
      </c>
      <c r="H1327" s="832">
        <v>45068</v>
      </c>
      <c r="I1327" s="899">
        <v>45068</v>
      </c>
      <c r="J1327" s="899">
        <v>45078</v>
      </c>
      <c r="K1327" s="899">
        <v>45090</v>
      </c>
      <c r="L1327" s="900">
        <v>45096</v>
      </c>
      <c r="M1327" s="901">
        <v>45103</v>
      </c>
      <c r="N1327" s="830">
        <v>32</v>
      </c>
      <c r="O1327" s="830">
        <v>0</v>
      </c>
      <c r="P1327" s="830">
        <v>10</v>
      </c>
      <c r="Q1327" s="830">
        <v>0</v>
      </c>
      <c r="R1327" s="831">
        <v>45211</v>
      </c>
      <c r="S1327" s="833" t="s">
        <v>95</v>
      </c>
      <c r="T1327" s="833" t="s">
        <v>95</v>
      </c>
      <c r="U1327" s="895" t="s">
        <v>509</v>
      </c>
      <c r="V1327" s="884">
        <f t="shared" si="29"/>
        <v>36919</v>
      </c>
      <c r="W1327" s="830">
        <v>38</v>
      </c>
      <c r="X1327" s="830">
        <v>38</v>
      </c>
      <c r="Y1327" s="902"/>
      <c r="Z1327" s="902"/>
      <c r="AA1327" s="902">
        <v>45257</v>
      </c>
      <c r="AB1327" s="903">
        <v>45265</v>
      </c>
      <c r="AC1327" s="831">
        <v>45289</v>
      </c>
      <c r="AD1327" s="833" t="s">
        <v>154</v>
      </c>
      <c r="AE1327" s="904"/>
      <c r="AF1327" s="895" t="s">
        <v>5565</v>
      </c>
      <c r="AG1327" s="822" t="str">
        <f t="shared" ca="1" si="30"/>
        <v/>
      </c>
    </row>
    <row r="1328" spans="1:33" ht="15" customHeight="1" x14ac:dyDescent="0.25">
      <c r="A1328" s="905" t="s">
        <v>5271</v>
      </c>
      <c r="B1328" s="895">
        <v>62806</v>
      </c>
      <c r="C1328" s="906">
        <v>36920</v>
      </c>
      <c r="D1328" s="895">
        <v>114</v>
      </c>
      <c r="E1328" s="897"/>
      <c r="F1328" s="898" t="s">
        <v>5784</v>
      </c>
      <c r="G1328" s="907" t="s">
        <v>5785</v>
      </c>
      <c r="H1328" s="832">
        <v>45068</v>
      </c>
      <c r="I1328" s="899">
        <v>45068</v>
      </c>
      <c r="J1328" s="899">
        <v>45078</v>
      </c>
      <c r="K1328" s="899">
        <v>45090</v>
      </c>
      <c r="L1328" s="900">
        <v>45096</v>
      </c>
      <c r="M1328" s="901">
        <v>45103</v>
      </c>
      <c r="N1328" s="830">
        <v>33</v>
      </c>
      <c r="O1328" s="830">
        <v>0</v>
      </c>
      <c r="P1328" s="830">
        <v>7</v>
      </c>
      <c r="Q1328" s="830">
        <v>0</v>
      </c>
      <c r="R1328" s="831">
        <v>45215</v>
      </c>
      <c r="S1328" s="833" t="s">
        <v>95</v>
      </c>
      <c r="T1328" s="833" t="s">
        <v>95</v>
      </c>
      <c r="U1328" s="895" t="s">
        <v>509</v>
      </c>
      <c r="V1328" s="884">
        <f t="shared" si="29"/>
        <v>36920</v>
      </c>
      <c r="W1328" s="830">
        <v>38</v>
      </c>
      <c r="X1328" s="830">
        <v>38</v>
      </c>
      <c r="Y1328" s="902"/>
      <c r="Z1328" s="902"/>
      <c r="AA1328" s="902">
        <v>45257</v>
      </c>
      <c r="AB1328" s="903">
        <v>45265</v>
      </c>
      <c r="AC1328" s="831">
        <v>45289</v>
      </c>
      <c r="AD1328" s="833" t="s">
        <v>154</v>
      </c>
      <c r="AE1328" s="904"/>
      <c r="AF1328" s="895" t="s">
        <v>5565</v>
      </c>
      <c r="AG1328" s="822" t="str">
        <f t="shared" ca="1" si="30"/>
        <v/>
      </c>
    </row>
    <row r="1329" spans="1:33" ht="15" customHeight="1" x14ac:dyDescent="0.25">
      <c r="A1329" s="905" t="s">
        <v>5271</v>
      </c>
      <c r="B1329" s="895">
        <v>62806</v>
      </c>
      <c r="C1329" s="896">
        <v>37486</v>
      </c>
      <c r="D1329" s="895">
        <v>100</v>
      </c>
      <c r="E1329" s="897"/>
      <c r="F1329" s="898" t="s">
        <v>5786</v>
      </c>
      <c r="G1329" s="907" t="s">
        <v>1077</v>
      </c>
      <c r="H1329" s="832">
        <v>45068</v>
      </c>
      <c r="I1329" s="899">
        <v>45068</v>
      </c>
      <c r="J1329" s="899">
        <v>45078</v>
      </c>
      <c r="K1329" s="899">
        <v>45090</v>
      </c>
      <c r="L1329" s="900">
        <v>45096</v>
      </c>
      <c r="M1329" s="901">
        <v>45103</v>
      </c>
      <c r="N1329" s="830">
        <v>23</v>
      </c>
      <c r="O1329" s="830">
        <v>0</v>
      </c>
      <c r="P1329" s="830">
        <v>7</v>
      </c>
      <c r="Q1329" s="830">
        <v>0</v>
      </c>
      <c r="R1329" s="831">
        <v>45215</v>
      </c>
      <c r="S1329" s="833" t="s">
        <v>95</v>
      </c>
      <c r="T1329" s="833" t="s">
        <v>95</v>
      </c>
      <c r="U1329" s="895" t="s">
        <v>509</v>
      </c>
      <c r="V1329" s="884">
        <f t="shared" si="29"/>
        <v>37486</v>
      </c>
      <c r="W1329" s="830">
        <v>24</v>
      </c>
      <c r="X1329" s="830">
        <v>24</v>
      </c>
      <c r="Y1329" s="902"/>
      <c r="Z1329" s="902"/>
      <c r="AA1329" s="902">
        <v>45257</v>
      </c>
      <c r="AB1329" s="903">
        <v>45265</v>
      </c>
      <c r="AC1329" s="831">
        <v>45289</v>
      </c>
      <c r="AD1329" s="833" t="s">
        <v>154</v>
      </c>
      <c r="AE1329" s="904"/>
      <c r="AF1329" s="895" t="s">
        <v>5565</v>
      </c>
      <c r="AG1329" s="822" t="str">
        <f t="shared" ca="1" si="30"/>
        <v/>
      </c>
    </row>
    <row r="1330" spans="1:33" ht="15" customHeight="1" x14ac:dyDescent="0.25">
      <c r="A1330" s="905" t="s">
        <v>5271</v>
      </c>
      <c r="B1330" s="895">
        <v>62806</v>
      </c>
      <c r="C1330" s="896">
        <v>37660</v>
      </c>
      <c r="D1330" s="895">
        <v>120</v>
      </c>
      <c r="E1330" s="897"/>
      <c r="F1330" s="898" t="s">
        <v>5787</v>
      </c>
      <c r="G1330" s="907" t="s">
        <v>5788</v>
      </c>
      <c r="H1330" s="899">
        <v>45104</v>
      </c>
      <c r="I1330" s="899">
        <v>45104</v>
      </c>
      <c r="J1330" s="899">
        <v>45104</v>
      </c>
      <c r="K1330" s="899">
        <v>45111</v>
      </c>
      <c r="L1330" s="900">
        <v>45117</v>
      </c>
      <c r="M1330" s="901">
        <v>45119</v>
      </c>
      <c r="N1330" s="830">
        <v>21</v>
      </c>
      <c r="O1330" s="830">
        <v>0</v>
      </c>
      <c r="P1330" s="830">
        <v>6</v>
      </c>
      <c r="Q1330" s="830">
        <v>0</v>
      </c>
      <c r="R1330" s="831">
        <v>45233</v>
      </c>
      <c r="S1330" s="833" t="s">
        <v>95</v>
      </c>
      <c r="T1330" s="833" t="s">
        <v>95</v>
      </c>
      <c r="U1330" s="895" t="s">
        <v>509</v>
      </c>
      <c r="V1330" s="884">
        <f t="shared" si="29"/>
        <v>37660</v>
      </c>
      <c r="W1330" s="830">
        <v>35</v>
      </c>
      <c r="X1330" s="830">
        <v>35</v>
      </c>
      <c r="Y1330" s="902"/>
      <c r="Z1330" s="902"/>
      <c r="AA1330" s="902">
        <v>45257</v>
      </c>
      <c r="AB1330" s="903">
        <v>45265</v>
      </c>
      <c r="AC1330" s="831">
        <v>45289</v>
      </c>
      <c r="AD1330" s="833" t="s">
        <v>154</v>
      </c>
      <c r="AE1330" s="904"/>
      <c r="AF1330" s="895" t="s">
        <v>5565</v>
      </c>
      <c r="AG1330" s="822" t="str">
        <f t="shared" ca="1" si="30"/>
        <v/>
      </c>
    </row>
    <row r="1331" spans="1:33" ht="15" customHeight="1" x14ac:dyDescent="0.25">
      <c r="A1331" s="905" t="s">
        <v>5271</v>
      </c>
      <c r="B1331" s="895">
        <v>62806</v>
      </c>
      <c r="C1331" s="896">
        <v>37661</v>
      </c>
      <c r="D1331" s="895">
        <v>121</v>
      </c>
      <c r="E1331" s="897"/>
      <c r="F1331" s="898" t="s">
        <v>5789</v>
      </c>
      <c r="G1331" s="907" t="s">
        <v>5790</v>
      </c>
      <c r="H1331" s="899">
        <v>45104</v>
      </c>
      <c r="I1331" s="899">
        <v>45104</v>
      </c>
      <c r="J1331" s="899">
        <v>45104</v>
      </c>
      <c r="K1331" s="899">
        <v>45111</v>
      </c>
      <c r="L1331" s="900">
        <v>45117</v>
      </c>
      <c r="M1331" s="901">
        <v>45119</v>
      </c>
      <c r="N1331" s="830">
        <v>38</v>
      </c>
      <c r="O1331" s="830">
        <v>0</v>
      </c>
      <c r="P1331" s="830">
        <v>10</v>
      </c>
      <c r="Q1331" s="830">
        <v>0</v>
      </c>
      <c r="R1331" s="831">
        <v>45233</v>
      </c>
      <c r="S1331" s="833" t="s">
        <v>95</v>
      </c>
      <c r="T1331" s="833" t="s">
        <v>95</v>
      </c>
      <c r="U1331" s="895" t="s">
        <v>509</v>
      </c>
      <c r="V1331" s="884">
        <f t="shared" si="29"/>
        <v>37661</v>
      </c>
      <c r="W1331" s="830">
        <v>37</v>
      </c>
      <c r="X1331" s="830">
        <v>37</v>
      </c>
      <c r="Y1331" s="902"/>
      <c r="Z1331" s="902"/>
      <c r="AA1331" s="902">
        <v>45257</v>
      </c>
      <c r="AB1331" s="903">
        <v>45265</v>
      </c>
      <c r="AC1331" s="831">
        <v>45289</v>
      </c>
      <c r="AD1331" s="833" t="s">
        <v>154</v>
      </c>
      <c r="AE1331" s="904"/>
      <c r="AF1331" s="895" t="s">
        <v>5565</v>
      </c>
      <c r="AG1331" s="822" t="str">
        <f t="shared" ca="1" si="30"/>
        <v/>
      </c>
    </row>
    <row r="1332" spans="1:33" ht="15" customHeight="1" x14ac:dyDescent="0.25">
      <c r="A1332" s="905" t="s">
        <v>5271</v>
      </c>
      <c r="B1332" s="895">
        <v>62806</v>
      </c>
      <c r="C1332" s="896">
        <v>37665</v>
      </c>
      <c r="D1332" s="895">
        <v>122</v>
      </c>
      <c r="E1332" s="897"/>
      <c r="F1332" s="898" t="s">
        <v>5791</v>
      </c>
      <c r="G1332" s="907" t="s">
        <v>5792</v>
      </c>
      <c r="H1332" s="899">
        <v>45104</v>
      </c>
      <c r="I1332" s="899">
        <v>45104</v>
      </c>
      <c r="J1332" s="899">
        <v>45104</v>
      </c>
      <c r="K1332" s="899">
        <v>45111</v>
      </c>
      <c r="L1332" s="900">
        <v>45117</v>
      </c>
      <c r="M1332" s="901">
        <v>45119</v>
      </c>
      <c r="N1332" s="830">
        <v>41</v>
      </c>
      <c r="O1332" s="830">
        <v>0</v>
      </c>
      <c r="P1332" s="830">
        <v>17</v>
      </c>
      <c r="Q1332" s="830">
        <v>0</v>
      </c>
      <c r="R1332" s="831">
        <v>45219</v>
      </c>
      <c r="S1332" s="833" t="s">
        <v>95</v>
      </c>
      <c r="T1332" s="833" t="s">
        <v>95</v>
      </c>
      <c r="U1332" s="895" t="s">
        <v>509</v>
      </c>
      <c r="V1332" s="884">
        <f t="shared" si="29"/>
        <v>37665</v>
      </c>
      <c r="W1332" s="830">
        <v>35</v>
      </c>
      <c r="X1332" s="830">
        <v>35</v>
      </c>
      <c r="Y1332" s="902"/>
      <c r="Z1332" s="902"/>
      <c r="AA1332" s="902">
        <v>45257</v>
      </c>
      <c r="AB1332" s="903">
        <v>45265</v>
      </c>
      <c r="AC1332" s="831">
        <v>45289</v>
      </c>
      <c r="AD1332" s="833" t="s">
        <v>154</v>
      </c>
      <c r="AE1332" s="904"/>
      <c r="AF1332" s="895" t="s">
        <v>5565</v>
      </c>
      <c r="AG1332" s="822" t="str">
        <f t="shared" ca="1" si="30"/>
        <v/>
      </c>
    </row>
    <row r="1333" spans="1:33" ht="15" customHeight="1" x14ac:dyDescent="0.25">
      <c r="A1333" s="905" t="s">
        <v>5271</v>
      </c>
      <c r="B1333" s="895">
        <v>62806</v>
      </c>
      <c r="C1333" s="896">
        <v>37662</v>
      </c>
      <c r="D1333" s="895">
        <v>123</v>
      </c>
      <c r="E1333" s="897"/>
      <c r="F1333" s="898" t="s">
        <v>5793</v>
      </c>
      <c r="G1333" s="907" t="s">
        <v>5794</v>
      </c>
      <c r="H1333" s="899">
        <v>45104</v>
      </c>
      <c r="I1333" s="899">
        <v>45104</v>
      </c>
      <c r="J1333" s="899">
        <v>45104</v>
      </c>
      <c r="K1333" s="899">
        <v>45111</v>
      </c>
      <c r="L1333" s="900">
        <v>45117</v>
      </c>
      <c r="M1333" s="901">
        <v>45119</v>
      </c>
      <c r="N1333" s="830">
        <v>70</v>
      </c>
      <c r="O1333" s="830">
        <v>0</v>
      </c>
      <c r="P1333" s="830">
        <v>32</v>
      </c>
      <c r="Q1333" s="830">
        <v>0</v>
      </c>
      <c r="R1333" s="831">
        <v>45219</v>
      </c>
      <c r="S1333" s="833" t="s">
        <v>95</v>
      </c>
      <c r="T1333" s="833" t="s">
        <v>95</v>
      </c>
      <c r="U1333" s="895" t="s">
        <v>509</v>
      </c>
      <c r="V1333" s="884">
        <f t="shared" si="29"/>
        <v>37662</v>
      </c>
      <c r="W1333" s="830">
        <v>76</v>
      </c>
      <c r="X1333" s="830">
        <v>76</v>
      </c>
      <c r="Y1333" s="902"/>
      <c r="Z1333" s="902"/>
      <c r="AA1333" s="902">
        <v>45257</v>
      </c>
      <c r="AB1333" s="903">
        <v>45265</v>
      </c>
      <c r="AC1333" s="831">
        <v>45289</v>
      </c>
      <c r="AD1333" s="833" t="s">
        <v>154</v>
      </c>
      <c r="AE1333" s="904"/>
      <c r="AF1333" s="895" t="s">
        <v>5565</v>
      </c>
      <c r="AG1333" s="822" t="str">
        <f t="shared" ca="1" si="30"/>
        <v/>
      </c>
    </row>
    <row r="1334" spans="1:33" x14ac:dyDescent="0.25">
      <c r="A1334" s="905" t="s">
        <v>5271</v>
      </c>
      <c r="B1334" s="895">
        <v>62806</v>
      </c>
      <c r="C1334" s="896">
        <v>37663</v>
      </c>
      <c r="D1334" s="895">
        <v>124</v>
      </c>
      <c r="E1334" s="897"/>
      <c r="F1334" s="898" t="s">
        <v>5795</v>
      </c>
      <c r="G1334" s="907" t="s">
        <v>5796</v>
      </c>
      <c r="H1334" s="899">
        <v>45104</v>
      </c>
      <c r="I1334" s="899">
        <v>45104</v>
      </c>
      <c r="J1334" s="899">
        <v>45104</v>
      </c>
      <c r="K1334" s="899">
        <v>45111</v>
      </c>
      <c r="L1334" s="900">
        <v>45117</v>
      </c>
      <c r="M1334" s="901">
        <v>45119</v>
      </c>
      <c r="N1334" s="830">
        <v>58</v>
      </c>
      <c r="O1334" s="830">
        <v>0</v>
      </c>
      <c r="P1334" s="830">
        <v>4</v>
      </c>
      <c r="Q1334" s="830">
        <v>0</v>
      </c>
      <c r="R1334" s="831">
        <v>45219</v>
      </c>
      <c r="S1334" s="833" t="s">
        <v>95</v>
      </c>
      <c r="T1334" s="833" t="s">
        <v>95</v>
      </c>
      <c r="U1334" s="895" t="s">
        <v>509</v>
      </c>
      <c r="V1334" s="884">
        <f t="shared" si="29"/>
        <v>37663</v>
      </c>
      <c r="W1334" s="830">
        <v>40</v>
      </c>
      <c r="X1334" s="830">
        <v>40</v>
      </c>
      <c r="Y1334" s="902"/>
      <c r="Z1334" s="902"/>
      <c r="AA1334" s="902">
        <v>45257</v>
      </c>
      <c r="AB1334" s="903">
        <v>45265</v>
      </c>
      <c r="AC1334" s="831">
        <v>45289</v>
      </c>
      <c r="AD1334" s="833" t="s">
        <v>154</v>
      </c>
      <c r="AE1334" s="904"/>
      <c r="AF1334" s="895" t="s">
        <v>5565</v>
      </c>
      <c r="AG1334" s="822" t="str">
        <f t="shared" ca="1" si="30"/>
        <v/>
      </c>
    </row>
    <row r="1335" spans="1:33" x14ac:dyDescent="0.25">
      <c r="A1335" s="905" t="s">
        <v>5271</v>
      </c>
      <c r="B1335" s="895">
        <v>62806</v>
      </c>
      <c r="C1335" s="896">
        <v>37664</v>
      </c>
      <c r="D1335" s="895">
        <v>125</v>
      </c>
      <c r="E1335" s="897"/>
      <c r="F1335" s="898" t="s">
        <v>5797</v>
      </c>
      <c r="G1335" s="907" t="s">
        <v>5798</v>
      </c>
      <c r="H1335" s="899">
        <v>45104</v>
      </c>
      <c r="I1335" s="899">
        <v>45104</v>
      </c>
      <c r="J1335" s="899">
        <v>45104</v>
      </c>
      <c r="K1335" s="899">
        <v>45111</v>
      </c>
      <c r="L1335" s="900">
        <v>45117</v>
      </c>
      <c r="M1335" s="901">
        <v>45119</v>
      </c>
      <c r="N1335" s="830">
        <v>60</v>
      </c>
      <c r="O1335" s="830">
        <v>0</v>
      </c>
      <c r="P1335" s="830">
        <v>28</v>
      </c>
      <c r="Q1335" s="830">
        <v>0</v>
      </c>
      <c r="R1335" s="831">
        <v>45233</v>
      </c>
      <c r="S1335" s="833" t="s">
        <v>95</v>
      </c>
      <c r="T1335" s="833" t="s">
        <v>95</v>
      </c>
      <c r="U1335" s="895" t="s">
        <v>509</v>
      </c>
      <c r="V1335" s="884">
        <f t="shared" si="29"/>
        <v>37664</v>
      </c>
      <c r="W1335" s="830">
        <v>42</v>
      </c>
      <c r="X1335" s="830">
        <v>42</v>
      </c>
      <c r="Y1335" s="902"/>
      <c r="Z1335" s="902"/>
      <c r="AA1335" s="902">
        <v>45257</v>
      </c>
      <c r="AB1335" s="903">
        <v>45265</v>
      </c>
      <c r="AC1335" s="831">
        <v>45289</v>
      </c>
      <c r="AD1335" s="833" t="s">
        <v>154</v>
      </c>
      <c r="AE1335" s="904"/>
      <c r="AF1335" s="895" t="s">
        <v>5565</v>
      </c>
      <c r="AG1335" s="822" t="str">
        <f t="shared" ca="1" si="30"/>
        <v/>
      </c>
    </row>
    <row r="1336" spans="1:33" x14ac:dyDescent="0.25">
      <c r="A1336" s="905" t="s">
        <v>5271</v>
      </c>
      <c r="B1336" s="895">
        <v>62806</v>
      </c>
      <c r="C1336" s="2115">
        <v>36911</v>
      </c>
      <c r="D1336" s="895" t="s">
        <v>1544</v>
      </c>
      <c r="E1336" s="897"/>
      <c r="F1336" s="898" t="s">
        <v>5799</v>
      </c>
      <c r="G1336" s="921" t="s">
        <v>4383</v>
      </c>
      <c r="H1336" s="832">
        <v>45068</v>
      </c>
      <c r="I1336" s="899" t="s">
        <v>53</v>
      </c>
      <c r="J1336" s="899" t="s">
        <v>53</v>
      </c>
      <c r="K1336" s="899"/>
      <c r="L1336" s="900"/>
      <c r="M1336" s="901"/>
      <c r="N1336" s="830">
        <v>53</v>
      </c>
      <c r="O1336" s="830"/>
      <c r="P1336" s="830">
        <v>27</v>
      </c>
      <c r="Q1336" s="830"/>
      <c r="R1336" s="833" t="s">
        <v>2993</v>
      </c>
      <c r="S1336" s="833" t="s">
        <v>2993</v>
      </c>
      <c r="T1336" s="833"/>
      <c r="U1336" s="895"/>
      <c r="V1336" s="885">
        <f t="shared" si="29"/>
        <v>36911</v>
      </c>
      <c r="W1336" s="830">
        <v>107</v>
      </c>
      <c r="X1336" s="830"/>
      <c r="Y1336" s="902"/>
      <c r="Z1336" s="902"/>
      <c r="AA1336" s="902">
        <v>45257</v>
      </c>
      <c r="AB1336" s="903">
        <v>45265</v>
      </c>
      <c r="AC1336" s="831">
        <v>45289</v>
      </c>
      <c r="AD1336" s="833" t="s">
        <v>154</v>
      </c>
      <c r="AE1336" s="904"/>
      <c r="AF1336" s="895" t="s">
        <v>5565</v>
      </c>
      <c r="AG1336" s="822" t="str">
        <f t="shared" ca="1" si="30"/>
        <v/>
      </c>
    </row>
    <row r="1337" spans="1:33" x14ac:dyDescent="0.25">
      <c r="A1337" s="905" t="s">
        <v>5271</v>
      </c>
      <c r="B1337" s="895">
        <v>62806</v>
      </c>
      <c r="C1337" s="2115">
        <v>36928</v>
      </c>
      <c r="D1337" s="895">
        <v>130</v>
      </c>
      <c r="E1337" s="897"/>
      <c r="F1337" s="898" t="s">
        <v>5800</v>
      </c>
      <c r="G1337" s="907" t="s">
        <v>5801</v>
      </c>
      <c r="H1337" s="832"/>
      <c r="I1337" s="899"/>
      <c r="J1337" s="899"/>
      <c r="K1337" s="899"/>
      <c r="L1337" s="900"/>
      <c r="M1337" s="901"/>
      <c r="N1337" s="830">
        <v>25</v>
      </c>
      <c r="O1337" s="830"/>
      <c r="P1337" s="830">
        <v>4</v>
      </c>
      <c r="Q1337" s="830"/>
      <c r="R1337" s="831">
        <v>45166</v>
      </c>
      <c r="S1337" s="833"/>
      <c r="T1337" s="833"/>
      <c r="U1337" s="895"/>
      <c r="V1337" s="885">
        <f t="shared" si="29"/>
        <v>36928</v>
      </c>
      <c r="W1337" s="830">
        <v>38</v>
      </c>
      <c r="X1337" s="830"/>
      <c r="Y1337" s="902"/>
      <c r="Z1337" s="902"/>
      <c r="AA1337" s="902">
        <v>45205</v>
      </c>
      <c r="AB1337" s="903"/>
      <c r="AC1337" s="831">
        <v>45289</v>
      </c>
      <c r="AD1337" s="833" t="s">
        <v>154</v>
      </c>
      <c r="AE1337" s="904"/>
      <c r="AF1337" s="895" t="s">
        <v>5802</v>
      </c>
      <c r="AG1337" s="822">
        <f t="shared" ca="1" si="30"/>
        <v>279</v>
      </c>
    </row>
    <row r="1338" spans="1:33" x14ac:dyDescent="0.25">
      <c r="A1338" s="905" t="s">
        <v>5271</v>
      </c>
      <c r="B1338" s="895">
        <v>62806</v>
      </c>
      <c r="C1338" s="2041">
        <v>36929</v>
      </c>
      <c r="D1338" s="895">
        <v>133</v>
      </c>
      <c r="E1338" s="897"/>
      <c r="F1338" s="898" t="s">
        <v>5803</v>
      </c>
      <c r="G1338" s="931" t="s">
        <v>5804</v>
      </c>
      <c r="H1338" s="832"/>
      <c r="I1338" s="899"/>
      <c r="J1338" s="899"/>
      <c r="K1338" s="899"/>
      <c r="L1338" s="900"/>
      <c r="M1338" s="901"/>
      <c r="N1338" s="830"/>
      <c r="O1338" s="830"/>
      <c r="P1338" s="830"/>
      <c r="Q1338" s="830"/>
      <c r="R1338" s="831"/>
      <c r="S1338" s="833"/>
      <c r="T1338" s="833"/>
      <c r="U1338" s="895"/>
      <c r="V1338" s="885">
        <f t="shared" si="29"/>
        <v>36929</v>
      </c>
      <c r="W1338" s="830"/>
      <c r="X1338" s="830"/>
      <c r="Y1338" s="902"/>
      <c r="Z1338" s="902"/>
      <c r="AA1338" s="902">
        <v>45205</v>
      </c>
      <c r="AB1338" s="903"/>
      <c r="AC1338" s="831"/>
      <c r="AD1338" s="833"/>
      <c r="AE1338" s="904"/>
      <c r="AF1338" s="895" t="s">
        <v>5802</v>
      </c>
      <c r="AG1338" s="822" t="str">
        <f t="shared" ca="1" si="30"/>
        <v/>
      </c>
    </row>
    <row r="1339" spans="1:33" x14ac:dyDescent="0.25">
      <c r="A1339" s="905" t="s">
        <v>5805</v>
      </c>
      <c r="B1339" s="895">
        <v>62806</v>
      </c>
      <c r="C1339" s="2041"/>
      <c r="D1339" s="895"/>
      <c r="E1339" s="897"/>
      <c r="F1339" s="898"/>
      <c r="G1339" s="907"/>
      <c r="H1339" s="832"/>
      <c r="I1339" s="899"/>
      <c r="J1339" s="899"/>
      <c r="K1339" s="899"/>
      <c r="L1339" s="900"/>
      <c r="M1339" s="901"/>
      <c r="N1339" s="910">
        <f>SUM(N1317:N1335)</f>
        <v>2388</v>
      </c>
      <c r="O1339" s="910">
        <f>SUM(O1317:O1335)</f>
        <v>0</v>
      </c>
      <c r="P1339" s="910">
        <f>SUM(P1317:P1335)</f>
        <v>772</v>
      </c>
      <c r="Q1339" s="910">
        <f>SUM(Q1317:Q1335)</f>
        <v>0</v>
      </c>
      <c r="R1339" s="831"/>
      <c r="S1339" s="833"/>
      <c r="T1339" s="833"/>
      <c r="U1339" s="895" t="s">
        <v>52</v>
      </c>
      <c r="V1339" s="885" t="str">
        <f t="shared" si="29"/>
        <v/>
      </c>
      <c r="W1339" s="830">
        <v>0</v>
      </c>
      <c r="X1339" s="830"/>
      <c r="Y1339" s="902"/>
      <c r="Z1339" s="902"/>
      <c r="AA1339" s="902"/>
      <c r="AB1339" s="903"/>
      <c r="AC1339" s="831"/>
      <c r="AD1339" s="833"/>
      <c r="AE1339" s="904"/>
      <c r="AF1339" s="895"/>
      <c r="AG1339" s="822" t="str">
        <f t="shared" ca="1" si="30"/>
        <v/>
      </c>
    </row>
    <row r="1340" spans="1:33" x14ac:dyDescent="0.25">
      <c r="A1340" s="894"/>
      <c r="B1340" s="895"/>
      <c r="C1340" s="912"/>
      <c r="D1340" s="895"/>
      <c r="E1340" s="897"/>
      <c r="F1340" s="898"/>
      <c r="G1340" s="907"/>
      <c r="H1340" s="832"/>
      <c r="I1340" s="899"/>
      <c r="J1340" s="899"/>
      <c r="K1340" s="899"/>
      <c r="L1340" s="900"/>
      <c r="M1340" s="901"/>
      <c r="N1340" s="830"/>
      <c r="O1340" s="830"/>
      <c r="P1340" s="830"/>
      <c r="Q1340" s="830"/>
      <c r="R1340" s="831"/>
      <c r="S1340" s="833"/>
      <c r="T1340" s="833"/>
      <c r="U1340" s="895"/>
      <c r="V1340" s="2151" t="str">
        <f t="shared" ref="V1340:V1352" si="31">IF($C1340=0,"",$C1340)</f>
        <v/>
      </c>
      <c r="W1340" s="830"/>
      <c r="X1340" s="830"/>
      <c r="Y1340" s="902"/>
      <c r="Z1340" s="902"/>
      <c r="AA1340" s="902"/>
      <c r="AB1340" s="903"/>
      <c r="AC1340" s="831"/>
      <c r="AD1340" s="833"/>
      <c r="AE1340" s="904"/>
      <c r="AF1340" s="895"/>
      <c r="AG1340" s="822" t="str">
        <f t="shared" ref="AG1340:AG1352" ca="1" si="32">IFERROR(IF(AND(NOT(ISBLANK(R1340)),S1340 &lt;&gt; "YES"), NETWORKDAYS(R1340, TODAY()),""), "")</f>
        <v/>
      </c>
    </row>
    <row r="1341" spans="1:33" x14ac:dyDescent="0.25">
      <c r="A1341" s="923" t="s">
        <v>5806</v>
      </c>
      <c r="B1341" s="923">
        <v>64378</v>
      </c>
      <c r="C1341" s="923">
        <v>37742</v>
      </c>
      <c r="D1341" s="923">
        <v>101</v>
      </c>
      <c r="E1341" s="923"/>
      <c r="F1341" s="923" t="s">
        <v>5807</v>
      </c>
      <c r="G1341" s="922" t="s">
        <v>5808</v>
      </c>
      <c r="H1341" s="899">
        <v>45138</v>
      </c>
      <c r="I1341" s="899">
        <v>45138</v>
      </c>
      <c r="J1341" s="899">
        <v>45138</v>
      </c>
      <c r="K1341" s="899">
        <v>45146</v>
      </c>
      <c r="L1341" s="900">
        <v>45154</v>
      </c>
      <c r="M1341" s="901"/>
      <c r="N1341" s="830"/>
      <c r="O1341" s="830"/>
      <c r="P1341" s="830"/>
      <c r="Q1341" s="830"/>
      <c r="R1341" s="831">
        <v>45208</v>
      </c>
      <c r="S1341" s="833" t="s">
        <v>95</v>
      </c>
      <c r="T1341" s="833" t="s">
        <v>95</v>
      </c>
      <c r="U1341" s="895" t="s">
        <v>509</v>
      </c>
      <c r="V1341" s="2151">
        <f t="shared" si="31"/>
        <v>37742</v>
      </c>
      <c r="W1341" s="830"/>
      <c r="X1341" s="830"/>
      <c r="Y1341" s="902">
        <v>45226</v>
      </c>
      <c r="Z1341" s="902">
        <v>45224</v>
      </c>
      <c r="AA1341" s="902">
        <v>45236</v>
      </c>
      <c r="AB1341" s="903">
        <v>45250</v>
      </c>
      <c r="AC1341" s="831">
        <v>45252</v>
      </c>
      <c r="AD1341" s="833" t="s">
        <v>154</v>
      </c>
      <c r="AE1341" s="904"/>
      <c r="AF1341" s="895" t="s">
        <v>5809</v>
      </c>
      <c r="AG1341" s="822" t="str">
        <f t="shared" ca="1" si="32"/>
        <v/>
      </c>
    </row>
    <row r="1342" spans="1:33" x14ac:dyDescent="0.25">
      <c r="A1342" s="923" t="s">
        <v>5806</v>
      </c>
      <c r="B1342" s="923">
        <v>64378</v>
      </c>
      <c r="C1342" s="924" t="s">
        <v>5810</v>
      </c>
      <c r="D1342" s="925"/>
      <c r="E1342" s="926"/>
      <c r="F1342" s="923" t="s">
        <v>5807</v>
      </c>
      <c r="G1342" s="922" t="s">
        <v>5808</v>
      </c>
      <c r="H1342" s="899">
        <v>45138</v>
      </c>
      <c r="I1342" s="899">
        <v>45138</v>
      </c>
      <c r="J1342" s="899">
        <v>45138</v>
      </c>
      <c r="K1342" s="899">
        <v>45146</v>
      </c>
      <c r="L1342" s="900">
        <v>45149</v>
      </c>
      <c r="M1342" s="901">
        <v>45156</v>
      </c>
      <c r="N1342" s="830">
        <v>370</v>
      </c>
      <c r="O1342" s="830">
        <v>0</v>
      </c>
      <c r="P1342" s="830">
        <v>263</v>
      </c>
      <c r="Q1342" s="830">
        <v>0</v>
      </c>
      <c r="R1342" s="831">
        <v>45208</v>
      </c>
      <c r="S1342" s="833" t="s">
        <v>95</v>
      </c>
      <c r="T1342" s="833" t="s">
        <v>95</v>
      </c>
      <c r="U1342" s="895"/>
      <c r="V1342" s="2153" t="str">
        <f t="shared" si="31"/>
        <v>I0IE6</v>
      </c>
      <c r="W1342" s="830">
        <v>474</v>
      </c>
      <c r="X1342" s="830">
        <v>474</v>
      </c>
      <c r="Y1342" s="902">
        <v>45226</v>
      </c>
      <c r="Z1342" s="902">
        <v>45224</v>
      </c>
      <c r="AA1342" s="902">
        <v>45236</v>
      </c>
      <c r="AB1342" s="903">
        <v>45250</v>
      </c>
      <c r="AC1342" s="831">
        <v>45252</v>
      </c>
      <c r="AD1342" s="833"/>
      <c r="AE1342" s="904"/>
      <c r="AF1342" s="895" t="s">
        <v>5811</v>
      </c>
      <c r="AG1342" s="822" t="str">
        <f t="shared" ca="1" si="32"/>
        <v/>
      </c>
    </row>
    <row r="1343" spans="1:33" x14ac:dyDescent="0.25">
      <c r="A1343" s="923" t="s">
        <v>5806</v>
      </c>
      <c r="B1343" s="923">
        <v>64378</v>
      </c>
      <c r="C1343" s="924" t="s">
        <v>5812</v>
      </c>
      <c r="D1343" s="925"/>
      <c r="E1343" s="926"/>
      <c r="F1343" s="923" t="s">
        <v>5807</v>
      </c>
      <c r="G1343" s="922" t="s">
        <v>5808</v>
      </c>
      <c r="H1343" s="899">
        <v>45138</v>
      </c>
      <c r="I1343" s="899">
        <v>45138</v>
      </c>
      <c r="J1343" s="899">
        <v>45138</v>
      </c>
      <c r="K1343" s="899">
        <v>45146</v>
      </c>
      <c r="L1343" s="900">
        <v>45149</v>
      </c>
      <c r="M1343" s="901">
        <v>45163</v>
      </c>
      <c r="N1343" s="830">
        <v>370</v>
      </c>
      <c r="O1343" s="830">
        <v>0</v>
      </c>
      <c r="P1343" s="830">
        <v>263</v>
      </c>
      <c r="Q1343" s="830">
        <v>0</v>
      </c>
      <c r="R1343" s="831">
        <v>45208</v>
      </c>
      <c r="S1343" s="833" t="s">
        <v>95</v>
      </c>
      <c r="T1343" s="833" t="s">
        <v>95</v>
      </c>
      <c r="U1343" s="895"/>
      <c r="V1343" s="2153" t="str">
        <f t="shared" si="31"/>
        <v>I0IE7</v>
      </c>
      <c r="W1343" s="830">
        <v>474</v>
      </c>
      <c r="X1343" s="830">
        <v>474</v>
      </c>
      <c r="Y1343" s="902"/>
      <c r="Z1343" s="902"/>
      <c r="AA1343" s="902"/>
      <c r="AB1343" s="903"/>
      <c r="AC1343" s="831"/>
      <c r="AD1343" s="833"/>
      <c r="AE1343" s="904"/>
      <c r="AF1343" s="895"/>
      <c r="AG1343" s="822" t="str">
        <f t="shared" ca="1" si="32"/>
        <v/>
      </c>
    </row>
    <row r="1344" spans="1:33" x14ac:dyDescent="0.25">
      <c r="A1344" s="923" t="s">
        <v>5806</v>
      </c>
      <c r="B1344" s="923">
        <v>64378</v>
      </c>
      <c r="C1344" s="924" t="s">
        <v>5813</v>
      </c>
      <c r="D1344" s="925"/>
      <c r="E1344" s="926"/>
      <c r="F1344" s="927" t="s">
        <v>5814</v>
      </c>
      <c r="G1344" s="922" t="s">
        <v>5815</v>
      </c>
      <c r="H1344" s="899">
        <v>45138</v>
      </c>
      <c r="I1344" s="899">
        <v>45138</v>
      </c>
      <c r="J1344" s="899">
        <v>45138</v>
      </c>
      <c r="K1344" s="899">
        <v>45146</v>
      </c>
      <c r="L1344" s="900">
        <v>45149</v>
      </c>
      <c r="M1344" s="901"/>
      <c r="N1344" s="830"/>
      <c r="O1344" s="830"/>
      <c r="P1344" s="830"/>
      <c r="Q1344" s="830"/>
      <c r="R1344" s="831">
        <v>45208</v>
      </c>
      <c r="S1344" s="833" t="s">
        <v>95</v>
      </c>
      <c r="T1344" s="833" t="s">
        <v>95</v>
      </c>
      <c r="U1344" s="895" t="s">
        <v>5816</v>
      </c>
      <c r="V1344" s="2153" t="str">
        <f t="shared" si="31"/>
        <v>I0IE8</v>
      </c>
      <c r="W1344" s="830"/>
      <c r="X1344" s="830"/>
      <c r="Y1344" s="902"/>
      <c r="Z1344" s="902"/>
      <c r="AA1344" s="902"/>
      <c r="AB1344" s="903"/>
      <c r="AC1344" s="831"/>
      <c r="AD1344" s="833"/>
      <c r="AE1344" s="904"/>
      <c r="AF1344" s="895"/>
      <c r="AG1344" s="822" t="str">
        <f t="shared" ca="1" si="32"/>
        <v/>
      </c>
    </row>
    <row r="1345" spans="1:33" x14ac:dyDescent="0.25">
      <c r="A1345" s="923" t="s">
        <v>5806</v>
      </c>
      <c r="B1345" s="923">
        <v>64378</v>
      </c>
      <c r="C1345" s="924" t="s">
        <v>5817</v>
      </c>
      <c r="D1345" s="925"/>
      <c r="E1345" s="926"/>
      <c r="F1345" s="927" t="s">
        <v>5818</v>
      </c>
      <c r="G1345" s="922" t="s">
        <v>5819</v>
      </c>
      <c r="H1345" s="899">
        <v>45138</v>
      </c>
      <c r="I1345" s="899">
        <v>45138</v>
      </c>
      <c r="J1345" s="899">
        <v>45138</v>
      </c>
      <c r="K1345" s="899">
        <v>45146</v>
      </c>
      <c r="L1345" s="900">
        <v>45149</v>
      </c>
      <c r="M1345" s="901"/>
      <c r="N1345" s="830"/>
      <c r="O1345" s="830"/>
      <c r="P1345" s="830"/>
      <c r="Q1345" s="830"/>
      <c r="R1345" s="831">
        <v>45208</v>
      </c>
      <c r="S1345" s="833" t="s">
        <v>95</v>
      </c>
      <c r="T1345" s="833" t="s">
        <v>95</v>
      </c>
      <c r="U1345" s="895" t="s">
        <v>5816</v>
      </c>
      <c r="V1345" s="2153" t="str">
        <f t="shared" si="31"/>
        <v>I0IE9</v>
      </c>
      <c r="W1345" s="830"/>
      <c r="X1345" s="830"/>
      <c r="Y1345" s="902"/>
      <c r="Z1345" s="902"/>
      <c r="AA1345" s="902"/>
      <c r="AB1345" s="903"/>
      <c r="AC1345" s="831"/>
      <c r="AD1345" s="833"/>
      <c r="AE1345" s="904"/>
      <c r="AF1345" s="895"/>
      <c r="AG1345" s="822" t="str">
        <f t="shared" ca="1" si="32"/>
        <v/>
      </c>
    </row>
    <row r="1346" spans="1:33" x14ac:dyDescent="0.25">
      <c r="A1346" s="923" t="s">
        <v>5806</v>
      </c>
      <c r="B1346" s="923">
        <v>64378</v>
      </c>
      <c r="C1346" s="924" t="s">
        <v>5820</v>
      </c>
      <c r="D1346" s="925"/>
      <c r="E1346" s="926"/>
      <c r="F1346" s="927" t="s">
        <v>5821</v>
      </c>
      <c r="G1346" s="922" t="s">
        <v>5822</v>
      </c>
      <c r="H1346" s="899">
        <v>45138</v>
      </c>
      <c r="I1346" s="899">
        <v>45138</v>
      </c>
      <c r="J1346" s="899">
        <v>45138</v>
      </c>
      <c r="K1346" s="899">
        <v>45146</v>
      </c>
      <c r="L1346" s="900">
        <v>45149</v>
      </c>
      <c r="M1346" s="901"/>
      <c r="N1346" s="830"/>
      <c r="O1346" s="830"/>
      <c r="P1346" s="830"/>
      <c r="Q1346" s="830"/>
      <c r="R1346" s="831">
        <v>45208</v>
      </c>
      <c r="S1346" s="833" t="s">
        <v>95</v>
      </c>
      <c r="T1346" s="833" t="s">
        <v>95</v>
      </c>
      <c r="U1346" s="895" t="s">
        <v>5816</v>
      </c>
      <c r="V1346" s="2153" t="str">
        <f t="shared" si="31"/>
        <v>I0IEA</v>
      </c>
      <c r="W1346" s="830"/>
      <c r="X1346" s="830"/>
      <c r="Y1346" s="902"/>
      <c r="Z1346" s="902"/>
      <c r="AA1346" s="902"/>
      <c r="AB1346" s="903"/>
      <c r="AC1346" s="831"/>
      <c r="AD1346" s="833"/>
      <c r="AE1346" s="904"/>
      <c r="AF1346" s="895"/>
      <c r="AG1346" s="822" t="str">
        <f t="shared" ca="1" si="32"/>
        <v/>
      </c>
    </row>
    <row r="1347" spans="1:33" x14ac:dyDescent="0.25">
      <c r="A1347" s="923" t="s">
        <v>5806</v>
      </c>
      <c r="B1347" s="923">
        <v>64378</v>
      </c>
      <c r="C1347" s="924" t="s">
        <v>5823</v>
      </c>
      <c r="D1347" s="925"/>
      <c r="E1347" s="926"/>
      <c r="F1347" s="927" t="s">
        <v>5824</v>
      </c>
      <c r="G1347" s="922" t="s">
        <v>5825</v>
      </c>
      <c r="H1347" s="899">
        <v>45138</v>
      </c>
      <c r="I1347" s="899">
        <v>45138</v>
      </c>
      <c r="J1347" s="899">
        <v>45138</v>
      </c>
      <c r="K1347" s="899">
        <v>45146</v>
      </c>
      <c r="L1347" s="900">
        <v>45149</v>
      </c>
      <c r="M1347" s="901"/>
      <c r="N1347" s="830"/>
      <c r="O1347" s="830"/>
      <c r="P1347" s="830"/>
      <c r="Q1347" s="830"/>
      <c r="R1347" s="831">
        <v>45208</v>
      </c>
      <c r="S1347" s="833" t="s">
        <v>95</v>
      </c>
      <c r="T1347" s="833" t="s">
        <v>95</v>
      </c>
      <c r="U1347" s="895" t="s">
        <v>5816</v>
      </c>
      <c r="V1347" s="2153" t="str">
        <f t="shared" si="31"/>
        <v>I0IEB</v>
      </c>
      <c r="W1347" s="830"/>
      <c r="X1347" s="830"/>
      <c r="Y1347" s="902"/>
      <c r="Z1347" s="902"/>
      <c r="AA1347" s="902"/>
      <c r="AB1347" s="903"/>
      <c r="AC1347" s="831"/>
      <c r="AD1347" s="833"/>
      <c r="AE1347" s="904"/>
      <c r="AF1347" s="895"/>
      <c r="AG1347" s="822" t="str">
        <f t="shared" ca="1" si="32"/>
        <v/>
      </c>
    </row>
    <row r="1348" spans="1:33" x14ac:dyDescent="0.25">
      <c r="A1348" s="923" t="s">
        <v>5806</v>
      </c>
      <c r="B1348" s="923">
        <v>64378</v>
      </c>
      <c r="C1348" s="924">
        <v>37805</v>
      </c>
      <c r="D1348" s="925"/>
      <c r="E1348" s="926"/>
      <c r="F1348" s="927" t="s">
        <v>5826</v>
      </c>
      <c r="G1348" s="922" t="s">
        <v>442</v>
      </c>
      <c r="H1348" s="899"/>
      <c r="I1348" s="899"/>
      <c r="J1348" s="899"/>
      <c r="K1348" s="899"/>
      <c r="L1348" s="900"/>
      <c r="M1348" s="901"/>
      <c r="N1348" s="830"/>
      <c r="O1348" s="830"/>
      <c r="P1348" s="830"/>
      <c r="Q1348" s="830"/>
      <c r="R1348" s="831"/>
      <c r="S1348" s="833"/>
      <c r="T1348" s="833"/>
      <c r="U1348" s="895" t="s">
        <v>509</v>
      </c>
      <c r="V1348" s="2151">
        <f t="shared" si="31"/>
        <v>37805</v>
      </c>
      <c r="W1348" s="830"/>
      <c r="X1348" s="830"/>
      <c r="Y1348" s="902"/>
      <c r="Z1348" s="902"/>
      <c r="AA1348" s="902"/>
      <c r="AB1348" s="903"/>
      <c r="AC1348" s="831"/>
      <c r="AD1348" s="833"/>
      <c r="AE1348" s="904"/>
      <c r="AF1348" s="895"/>
      <c r="AG1348" s="822" t="str">
        <f t="shared" ca="1" si="32"/>
        <v/>
      </c>
    </row>
    <row r="1349" spans="1:33" x14ac:dyDescent="0.25">
      <c r="A1349" s="923" t="s">
        <v>5827</v>
      </c>
      <c r="B1349" s="923">
        <v>64378</v>
      </c>
      <c r="C1349" s="912"/>
      <c r="D1349" s="895"/>
      <c r="E1349" s="897"/>
      <c r="F1349" s="898"/>
      <c r="G1349" s="922"/>
      <c r="H1349" s="900"/>
      <c r="I1349" s="899"/>
      <c r="J1349" s="899"/>
      <c r="K1349" s="899"/>
      <c r="L1349" s="900"/>
      <c r="M1349" s="901"/>
      <c r="N1349" s="830"/>
      <c r="O1349" s="830"/>
      <c r="P1349" s="830"/>
      <c r="Q1349" s="830"/>
      <c r="R1349" s="831"/>
      <c r="S1349" s="833"/>
      <c r="T1349" s="833"/>
      <c r="U1349" s="895" t="s">
        <v>52</v>
      </c>
      <c r="V1349" s="2151" t="str">
        <f t="shared" si="31"/>
        <v/>
      </c>
      <c r="W1349" s="830"/>
      <c r="X1349" s="830"/>
      <c r="Y1349" s="902"/>
      <c r="Z1349" s="902"/>
      <c r="AA1349" s="902"/>
      <c r="AB1349" s="903"/>
      <c r="AC1349" s="831"/>
      <c r="AD1349" s="833"/>
      <c r="AE1349" s="904"/>
      <c r="AF1349" s="895"/>
      <c r="AG1349" s="822" t="str">
        <f t="shared" ca="1" si="32"/>
        <v/>
      </c>
    </row>
    <row r="1350" spans="1:33" x14ac:dyDescent="0.25">
      <c r="A1350" s="894"/>
      <c r="B1350" s="895"/>
      <c r="C1350" s="2041"/>
      <c r="D1350" s="895"/>
      <c r="E1350" s="897"/>
      <c r="F1350" s="898"/>
      <c r="G1350" s="922"/>
      <c r="H1350" s="832"/>
      <c r="I1350" s="899"/>
      <c r="J1350" s="899"/>
      <c r="K1350" s="899"/>
      <c r="L1350" s="900"/>
      <c r="M1350" s="901"/>
      <c r="N1350" s="830"/>
      <c r="O1350" s="830"/>
      <c r="P1350" s="830"/>
      <c r="Q1350" s="830"/>
      <c r="R1350" s="831"/>
      <c r="S1350" s="833"/>
      <c r="T1350" s="833"/>
      <c r="U1350" s="895"/>
      <c r="V1350" s="2151" t="str">
        <f t="shared" si="31"/>
        <v/>
      </c>
      <c r="W1350" s="830"/>
      <c r="X1350" s="830"/>
      <c r="Y1350" s="902"/>
      <c r="Z1350" s="902"/>
      <c r="AA1350" s="902"/>
      <c r="AB1350" s="903"/>
      <c r="AC1350" s="831"/>
      <c r="AD1350" s="833"/>
      <c r="AE1350" s="904"/>
      <c r="AF1350" s="895"/>
      <c r="AG1350" s="822" t="str">
        <f t="shared" ca="1" si="32"/>
        <v/>
      </c>
    </row>
    <row r="1351" spans="1:33" x14ac:dyDescent="0.25">
      <c r="A1351" s="928" t="s">
        <v>5806</v>
      </c>
      <c r="B1351" s="928">
        <v>64325</v>
      </c>
      <c r="C1351" s="928">
        <v>37743</v>
      </c>
      <c r="D1351" s="928">
        <v>101</v>
      </c>
      <c r="E1351" s="928"/>
      <c r="F1351" s="928" t="s">
        <v>5828</v>
      </c>
      <c r="G1351" s="922" t="s">
        <v>5829</v>
      </c>
      <c r="H1351" s="899">
        <v>45138</v>
      </c>
      <c r="I1351" s="899">
        <v>45138</v>
      </c>
      <c r="J1351" s="899">
        <v>45138</v>
      </c>
      <c r="K1351" s="899">
        <v>45153</v>
      </c>
      <c r="L1351" s="900">
        <v>45154</v>
      </c>
      <c r="M1351" s="901">
        <v>45166</v>
      </c>
      <c r="N1351" s="830">
        <v>342</v>
      </c>
      <c r="O1351" s="830">
        <v>0</v>
      </c>
      <c r="P1351" s="830">
        <v>108</v>
      </c>
      <c r="Q1351" s="830">
        <v>0</v>
      </c>
      <c r="R1351" s="831">
        <v>45219</v>
      </c>
      <c r="S1351" s="833" t="s">
        <v>95</v>
      </c>
      <c r="T1351" s="833" t="s">
        <v>95</v>
      </c>
      <c r="U1351" s="895"/>
      <c r="V1351" s="2151">
        <f t="shared" si="31"/>
        <v>37743</v>
      </c>
      <c r="W1351" s="830">
        <v>468</v>
      </c>
      <c r="X1351" s="830">
        <v>468</v>
      </c>
      <c r="Y1351" s="902"/>
      <c r="Z1351" s="902"/>
      <c r="AA1351" s="902">
        <v>45271</v>
      </c>
      <c r="AB1351" s="903"/>
      <c r="AC1351" s="831">
        <v>45282</v>
      </c>
      <c r="AD1351" s="833" t="s">
        <v>154</v>
      </c>
      <c r="AE1351" s="904"/>
      <c r="AF1351" s="895" t="s">
        <v>5830</v>
      </c>
      <c r="AG1351" s="822" t="str">
        <f t="shared" ca="1" si="32"/>
        <v/>
      </c>
    </row>
    <row r="1352" spans="1:33" x14ac:dyDescent="0.25">
      <c r="A1352" s="928" t="s">
        <v>5827</v>
      </c>
      <c r="B1352" s="928">
        <v>64325</v>
      </c>
      <c r="C1352" s="912"/>
      <c r="D1352" s="895"/>
      <c r="E1352" s="897"/>
      <c r="F1352" s="898"/>
      <c r="G1352" s="922"/>
      <c r="H1352" s="900"/>
      <c r="I1352" s="899"/>
      <c r="J1352" s="899"/>
      <c r="K1352" s="899"/>
      <c r="L1352" s="900"/>
      <c r="M1352" s="901"/>
      <c r="N1352" s="830"/>
      <c r="O1352" s="830"/>
      <c r="P1352" s="830"/>
      <c r="Q1352" s="830"/>
      <c r="R1352" s="831"/>
      <c r="S1352" s="833"/>
      <c r="T1352" s="833"/>
      <c r="U1352" s="895" t="s">
        <v>52</v>
      </c>
      <c r="V1352" s="2151" t="str">
        <f t="shared" si="31"/>
        <v/>
      </c>
      <c r="W1352" s="830"/>
      <c r="X1352" s="830"/>
      <c r="Y1352" s="902"/>
      <c r="Z1352" s="902"/>
      <c r="AA1352" s="902"/>
      <c r="AB1352" s="903"/>
      <c r="AC1352" s="831"/>
      <c r="AD1352" s="833"/>
      <c r="AE1352" s="904"/>
      <c r="AF1352" s="895"/>
      <c r="AG1352" s="822" t="str">
        <f t="shared" ca="1" si="32"/>
        <v/>
      </c>
    </row>
    <row r="1353" spans="1:33" x14ac:dyDescent="0.25">
      <c r="A1353" s="883"/>
      <c r="B1353" s="894"/>
      <c r="C1353" s="912"/>
      <c r="D1353" s="883"/>
      <c r="E1353" s="2170"/>
      <c r="F1353" s="2171"/>
      <c r="G1353" s="2169"/>
      <c r="H1353" s="900"/>
      <c r="I1353" s="899"/>
      <c r="J1353" s="899"/>
      <c r="K1353" s="899"/>
      <c r="L1353" s="900"/>
      <c r="M1353" s="901"/>
      <c r="N1353" s="830"/>
      <c r="O1353" s="830"/>
      <c r="P1353" s="830"/>
      <c r="Q1353" s="830"/>
      <c r="R1353" s="831"/>
      <c r="S1353" s="833"/>
      <c r="T1353" s="833"/>
      <c r="U1353" s="895"/>
      <c r="V1353" s="2151"/>
      <c r="W1353" s="830"/>
      <c r="X1353" s="830"/>
      <c r="Y1353" s="902"/>
      <c r="Z1353" s="902"/>
      <c r="AA1353" s="793"/>
      <c r="AB1353" s="792"/>
      <c r="AC1353" s="831"/>
      <c r="AD1353" s="833"/>
      <c r="AE1353" s="904"/>
      <c r="AF1353" s="895"/>
      <c r="AG1353" s="822"/>
    </row>
    <row r="1354" spans="1:33" ht="15" customHeight="1" x14ac:dyDescent="0.25">
      <c r="A1354" s="2116" t="s">
        <v>5831</v>
      </c>
      <c r="B1354" s="895">
        <v>64685</v>
      </c>
      <c r="C1354" s="906">
        <v>37936</v>
      </c>
      <c r="D1354" s="2116">
        <v>101</v>
      </c>
      <c r="E1354" s="2116"/>
      <c r="F1354" s="2116" t="s">
        <v>5832</v>
      </c>
      <c r="G1354" s="2116" t="s">
        <v>5833</v>
      </c>
      <c r="H1354" s="832" t="s">
        <v>53</v>
      </c>
      <c r="I1354" s="899" t="s">
        <v>53</v>
      </c>
      <c r="J1354" s="899">
        <v>45218</v>
      </c>
      <c r="K1354" s="899">
        <v>45233</v>
      </c>
      <c r="L1354" s="900">
        <v>45236</v>
      </c>
      <c r="M1354" s="901">
        <v>45271</v>
      </c>
      <c r="N1354" s="830">
        <v>140</v>
      </c>
      <c r="O1354" s="830">
        <v>0</v>
      </c>
      <c r="P1354" s="830">
        <v>102</v>
      </c>
      <c r="Q1354" s="830">
        <v>0</v>
      </c>
      <c r="R1354" s="831">
        <v>45327</v>
      </c>
      <c r="S1354" s="833" t="s">
        <v>95</v>
      </c>
      <c r="T1354" s="833" t="s">
        <v>95</v>
      </c>
      <c r="U1354" s="895"/>
      <c r="V1354" s="2151">
        <f>IF($C1354=0,"",$C1354)</f>
        <v>37936</v>
      </c>
      <c r="W1354" s="830">
        <v>80</v>
      </c>
      <c r="X1354" s="830">
        <v>80</v>
      </c>
      <c r="Y1354" s="902"/>
      <c r="Z1354" s="902"/>
      <c r="AA1354" s="2078">
        <v>45366</v>
      </c>
      <c r="AB1354" s="2078">
        <v>45365</v>
      </c>
      <c r="AC1354" s="831">
        <v>45370</v>
      </c>
      <c r="AD1354" s="833" t="s">
        <v>154</v>
      </c>
      <c r="AE1354" s="904"/>
      <c r="AF1354" s="895" t="s">
        <v>5834</v>
      </c>
      <c r="AG1354" s="822" t="str">
        <f ca="1">IFERROR(IF(AND(NOT(ISBLANK(R1354)),S1354 &lt;&gt; "YES"), NETWORKDAYS(R1354, TODAY()),""), "")</f>
        <v/>
      </c>
    </row>
    <row r="1355" spans="1:33" ht="15" customHeight="1" x14ac:dyDescent="0.25">
      <c r="A1355" s="2116" t="s">
        <v>5831</v>
      </c>
      <c r="B1355" s="895">
        <v>64685</v>
      </c>
      <c r="C1355" s="2115">
        <v>37937</v>
      </c>
      <c r="D1355" s="895">
        <v>901</v>
      </c>
      <c r="E1355" s="897"/>
      <c r="F1355" s="898" t="s">
        <v>48</v>
      </c>
      <c r="G1355" s="907" t="s">
        <v>5835</v>
      </c>
      <c r="H1355" s="832"/>
      <c r="I1355" s="899"/>
      <c r="J1355" s="899"/>
      <c r="K1355" s="899"/>
      <c r="L1355" s="900"/>
      <c r="M1355" s="901"/>
      <c r="N1355" s="830"/>
      <c r="O1355" s="830"/>
      <c r="P1355" s="830"/>
      <c r="Q1355" s="830"/>
      <c r="R1355" s="831"/>
      <c r="S1355" s="833"/>
      <c r="T1355" s="833"/>
      <c r="U1355" s="895"/>
      <c r="V1355" s="2151">
        <f>IF($C1355=0,"",$C1355)</f>
        <v>37937</v>
      </c>
      <c r="W1355" s="830"/>
      <c r="X1355" s="830"/>
      <c r="Y1355" s="902"/>
      <c r="Z1355" s="902"/>
      <c r="AA1355" s="902"/>
      <c r="AB1355" s="903"/>
      <c r="AC1355" s="831"/>
      <c r="AD1355" s="833"/>
      <c r="AE1355" s="904"/>
      <c r="AF1355" s="895"/>
      <c r="AG1355" s="822" t="str">
        <f ca="1">IFERROR(IF(AND(NOT(ISBLANK(R1355)),S1355 &lt;&gt; "YES"), NETWORKDAYS(R1355, TODAY()),""), "")</f>
        <v/>
      </c>
    </row>
    <row r="1356" spans="1:33" ht="15" customHeight="1" x14ac:dyDescent="0.25">
      <c r="A1356" s="2174" t="s">
        <v>5836</v>
      </c>
      <c r="B1356" s="895">
        <v>64685</v>
      </c>
      <c r="C1356" s="912"/>
      <c r="D1356" s="895"/>
      <c r="E1356" s="897"/>
      <c r="F1356" s="898"/>
      <c r="G1356" s="907"/>
      <c r="H1356" s="832"/>
      <c r="I1356" s="899"/>
      <c r="J1356" s="899"/>
      <c r="K1356" s="899"/>
      <c r="L1356" s="900"/>
      <c r="M1356" s="901"/>
      <c r="N1356" s="830"/>
      <c r="O1356" s="830"/>
      <c r="P1356" s="830"/>
      <c r="Q1356" s="830"/>
      <c r="R1356" s="831"/>
      <c r="S1356" s="833"/>
      <c r="T1356" s="833"/>
      <c r="U1356" s="895" t="s">
        <v>52</v>
      </c>
      <c r="V1356" s="2151" t="str">
        <f>IF($C1356=0,"",$C1356)</f>
        <v/>
      </c>
      <c r="W1356" s="830"/>
      <c r="X1356" s="830"/>
      <c r="Y1356" s="902"/>
      <c r="Z1356" s="902"/>
      <c r="AA1356" s="902"/>
      <c r="AB1356" s="903"/>
      <c r="AC1356" s="831"/>
      <c r="AD1356" s="833"/>
      <c r="AE1356" s="904"/>
      <c r="AF1356" s="895"/>
      <c r="AG1356" s="822" t="str">
        <f ca="1">IFERROR(IF(AND(NOT(ISBLANK(R1356)),S1356 &lt;&gt; "YES"), NETWORKDAYS(R1356, TODAY()),""), "")</f>
        <v/>
      </c>
    </row>
    <row r="1357" spans="1:33" ht="15" customHeight="1" x14ac:dyDescent="0.25">
      <c r="A1357" s="883"/>
      <c r="B1357" s="895"/>
      <c r="C1357" s="912"/>
      <c r="D1357" s="883"/>
      <c r="E1357" s="2170"/>
      <c r="F1357" s="898"/>
      <c r="G1357" s="907"/>
      <c r="H1357" s="832"/>
      <c r="I1357" s="899"/>
      <c r="J1357" s="899"/>
      <c r="K1357" s="899"/>
      <c r="L1357" s="900"/>
      <c r="M1357" s="901"/>
      <c r="N1357" s="830"/>
      <c r="O1357" s="830"/>
      <c r="P1357" s="830"/>
      <c r="Q1357" s="830"/>
      <c r="R1357" s="831"/>
      <c r="S1357" s="833"/>
      <c r="T1357" s="833"/>
      <c r="U1357" s="895"/>
      <c r="V1357" s="2151"/>
      <c r="W1357" s="830"/>
      <c r="X1357" s="830"/>
      <c r="Y1357" s="902"/>
      <c r="Z1357" s="902"/>
      <c r="AA1357" s="902"/>
      <c r="AB1357" s="903"/>
      <c r="AC1357" s="831"/>
      <c r="AD1357" s="833"/>
      <c r="AE1357" s="904"/>
      <c r="AF1357" s="895"/>
      <c r="AG1357" s="822"/>
    </row>
    <row r="1358" spans="1:33" ht="15" customHeight="1" x14ac:dyDescent="0.25">
      <c r="A1358" s="2114" t="s">
        <v>5837</v>
      </c>
      <c r="B1358" s="895">
        <v>64797</v>
      </c>
      <c r="C1358" s="906">
        <v>37992</v>
      </c>
      <c r="D1358" s="2199">
        <v>102</v>
      </c>
      <c r="E1358" s="2199" t="s">
        <v>151</v>
      </c>
      <c r="F1358" s="898" t="s">
        <v>5838</v>
      </c>
      <c r="G1358" s="907" t="s">
        <v>5839</v>
      </c>
      <c r="H1358" s="832">
        <v>45279</v>
      </c>
      <c r="I1358" s="899">
        <v>45279</v>
      </c>
      <c r="J1358" s="899">
        <v>45280</v>
      </c>
      <c r="K1358" s="899">
        <v>45280</v>
      </c>
      <c r="L1358" s="900">
        <v>45280</v>
      </c>
      <c r="M1358" s="901">
        <v>45287</v>
      </c>
      <c r="N1358" s="830">
        <v>16</v>
      </c>
      <c r="O1358" s="830">
        <v>0</v>
      </c>
      <c r="P1358" s="830">
        <v>16</v>
      </c>
      <c r="Q1358" s="830">
        <v>0</v>
      </c>
      <c r="R1358" s="831">
        <v>45309</v>
      </c>
      <c r="S1358" s="833" t="s">
        <v>95</v>
      </c>
      <c r="T1358" s="833" t="s">
        <v>95</v>
      </c>
      <c r="U1358" s="895"/>
      <c r="V1358" s="2151">
        <f t="shared" ref="V1358:V1387" si="33">IF($C1358=0,"",$C1358)</f>
        <v>37992</v>
      </c>
      <c r="W1358" s="830">
        <v>16</v>
      </c>
      <c r="X1358" s="830">
        <v>57</v>
      </c>
      <c r="Y1358" s="902"/>
      <c r="Z1358" s="902"/>
      <c r="AA1358" s="902">
        <v>45324</v>
      </c>
      <c r="AB1358" s="903">
        <v>45338</v>
      </c>
      <c r="AC1358" s="831">
        <v>45352</v>
      </c>
      <c r="AD1358" s="833" t="s">
        <v>590</v>
      </c>
      <c r="AE1358" s="904"/>
      <c r="AF1358" s="895" t="s">
        <v>5834</v>
      </c>
      <c r="AG1358" s="822" t="str">
        <f t="shared" ref="AG1358:AG1387" ca="1" si="34">IFERROR(IF(AND(NOT(ISBLANK(R1358)),S1358 &lt;&gt; "YES"), NETWORKDAYS(R1358, TODAY()),""), "")</f>
        <v/>
      </c>
    </row>
    <row r="1359" spans="1:33" x14ac:dyDescent="0.25">
      <c r="A1359" s="2114" t="s">
        <v>5837</v>
      </c>
      <c r="B1359" s="895">
        <v>64797</v>
      </c>
      <c r="C1359" s="906">
        <v>37993</v>
      </c>
      <c r="D1359" s="2199">
        <v>103</v>
      </c>
      <c r="E1359" s="2199" t="s">
        <v>151</v>
      </c>
      <c r="F1359" s="898" t="s">
        <v>5840</v>
      </c>
      <c r="G1359" s="907" t="s">
        <v>5841</v>
      </c>
      <c r="H1359" s="832">
        <v>45279</v>
      </c>
      <c r="I1359" s="899">
        <v>45279</v>
      </c>
      <c r="J1359" s="899">
        <v>45279</v>
      </c>
      <c r="K1359" s="899">
        <v>45280</v>
      </c>
      <c r="L1359" s="900">
        <v>45280</v>
      </c>
      <c r="M1359" s="901">
        <v>45287</v>
      </c>
      <c r="N1359" s="830">
        <v>21</v>
      </c>
      <c r="O1359" s="830">
        <v>0</v>
      </c>
      <c r="P1359" s="830">
        <v>22</v>
      </c>
      <c r="Q1359" s="830">
        <v>0</v>
      </c>
      <c r="R1359" s="831">
        <v>45306</v>
      </c>
      <c r="S1359" s="833" t="s">
        <v>95</v>
      </c>
      <c r="T1359" s="833" t="s">
        <v>95</v>
      </c>
      <c r="U1359" s="895"/>
      <c r="V1359" s="2151">
        <f t="shared" si="33"/>
        <v>37993</v>
      </c>
      <c r="W1359" s="830">
        <v>14</v>
      </c>
      <c r="X1359" s="830">
        <v>41</v>
      </c>
      <c r="Y1359" s="902"/>
      <c r="Z1359" s="902"/>
      <c r="AA1359" s="902">
        <v>45324</v>
      </c>
      <c r="AB1359" s="903">
        <v>45338</v>
      </c>
      <c r="AC1359" s="831">
        <v>45352</v>
      </c>
      <c r="AD1359" s="833" t="s">
        <v>590</v>
      </c>
      <c r="AE1359" s="904"/>
      <c r="AF1359" s="895" t="s">
        <v>5834</v>
      </c>
      <c r="AG1359" s="822" t="str">
        <f t="shared" ca="1" si="34"/>
        <v/>
      </c>
    </row>
    <row r="1360" spans="1:33" ht="15" customHeight="1" x14ac:dyDescent="0.25">
      <c r="A1360" s="2114" t="s">
        <v>5837</v>
      </c>
      <c r="B1360" s="895">
        <v>64797</v>
      </c>
      <c r="C1360" s="906">
        <v>37994</v>
      </c>
      <c r="D1360" s="2199">
        <v>104</v>
      </c>
      <c r="E1360" s="2199" t="s">
        <v>151</v>
      </c>
      <c r="F1360" s="898" t="s">
        <v>5842</v>
      </c>
      <c r="G1360" s="907" t="s">
        <v>5843</v>
      </c>
      <c r="H1360" s="832">
        <v>45279</v>
      </c>
      <c r="I1360" s="899">
        <v>45645</v>
      </c>
      <c r="J1360" s="899">
        <v>45278</v>
      </c>
      <c r="K1360" s="899">
        <v>45280</v>
      </c>
      <c r="L1360" s="900">
        <v>45280</v>
      </c>
      <c r="M1360" s="901">
        <v>45287</v>
      </c>
      <c r="N1360" s="830">
        <v>44</v>
      </c>
      <c r="O1360" s="830">
        <v>0</v>
      </c>
      <c r="P1360" s="830">
        <v>24</v>
      </c>
      <c r="Q1360" s="830">
        <v>0</v>
      </c>
      <c r="R1360" s="831">
        <v>45313</v>
      </c>
      <c r="S1360" s="833" t="s">
        <v>95</v>
      </c>
      <c r="T1360" s="833" t="s">
        <v>95</v>
      </c>
      <c r="U1360" s="895"/>
      <c r="V1360" s="2151">
        <f t="shared" si="33"/>
        <v>37994</v>
      </c>
      <c r="W1360" s="830">
        <v>24</v>
      </c>
      <c r="X1360" s="830">
        <v>44</v>
      </c>
      <c r="Y1360" s="902"/>
      <c r="Z1360" s="902"/>
      <c r="AA1360" s="902">
        <v>45324</v>
      </c>
      <c r="AB1360" s="903">
        <v>45338</v>
      </c>
      <c r="AC1360" s="831">
        <v>45352</v>
      </c>
      <c r="AD1360" s="833" t="s">
        <v>590</v>
      </c>
      <c r="AE1360" s="904"/>
      <c r="AF1360" s="895" t="s">
        <v>5834</v>
      </c>
      <c r="AG1360" s="822" t="str">
        <f t="shared" ca="1" si="34"/>
        <v/>
      </c>
    </row>
    <row r="1361" spans="1:33" ht="15" customHeight="1" x14ac:dyDescent="0.25">
      <c r="A1361" s="2114" t="s">
        <v>5837</v>
      </c>
      <c r="B1361" s="895">
        <v>64797</v>
      </c>
      <c r="C1361" s="906">
        <v>37995</v>
      </c>
      <c r="D1361" s="2199">
        <v>110</v>
      </c>
      <c r="E1361" s="2199" t="s">
        <v>5844</v>
      </c>
      <c r="F1361" s="898" t="s">
        <v>5845</v>
      </c>
      <c r="G1361" s="907" t="s">
        <v>5846</v>
      </c>
      <c r="H1361" s="832">
        <v>45279</v>
      </c>
      <c r="I1361" s="899">
        <v>45279</v>
      </c>
      <c r="J1361" s="899">
        <v>45280</v>
      </c>
      <c r="K1361" s="899">
        <v>45280</v>
      </c>
      <c r="L1361" s="900">
        <v>45280</v>
      </c>
      <c r="M1361" s="901">
        <v>45287</v>
      </c>
      <c r="N1361" s="830">
        <v>4</v>
      </c>
      <c r="O1361" s="830">
        <v>0</v>
      </c>
      <c r="P1361" s="830">
        <v>2</v>
      </c>
      <c r="Q1361" s="830">
        <v>0</v>
      </c>
      <c r="R1361" s="831">
        <v>45348</v>
      </c>
      <c r="S1361" s="833" t="s">
        <v>95</v>
      </c>
      <c r="T1361" s="833" t="s">
        <v>95</v>
      </c>
      <c r="U1361" s="895"/>
      <c r="V1361" s="2151">
        <f t="shared" si="33"/>
        <v>37995</v>
      </c>
      <c r="W1361" s="830">
        <v>10</v>
      </c>
      <c r="X1361" s="830">
        <v>12</v>
      </c>
      <c r="Y1361" s="902"/>
      <c r="Z1361" s="902"/>
      <c r="AA1361" s="902">
        <v>45337</v>
      </c>
      <c r="AB1361" s="903">
        <v>45338</v>
      </c>
      <c r="AC1361" s="831">
        <v>45352</v>
      </c>
      <c r="AD1361" s="833" t="s">
        <v>590</v>
      </c>
      <c r="AE1361" s="904"/>
      <c r="AF1361" s="895" t="s">
        <v>5834</v>
      </c>
      <c r="AG1361" s="822" t="str">
        <f t="shared" ca="1" si="34"/>
        <v/>
      </c>
    </row>
    <row r="1362" spans="1:33" ht="15" customHeight="1" x14ac:dyDescent="0.25">
      <c r="A1362" s="2114" t="s">
        <v>5837</v>
      </c>
      <c r="B1362" s="895">
        <v>64797</v>
      </c>
      <c r="C1362" s="906">
        <v>38196</v>
      </c>
      <c r="D1362" s="2199">
        <v>234</v>
      </c>
      <c r="E1362" s="2015">
        <v>2</v>
      </c>
      <c r="F1362" s="2147" t="s">
        <v>5847</v>
      </c>
      <c r="G1362" s="907" t="s">
        <v>696</v>
      </c>
      <c r="H1362" s="832">
        <v>45322</v>
      </c>
      <c r="I1362" s="899">
        <v>45322</v>
      </c>
      <c r="J1362" s="899">
        <v>45320</v>
      </c>
      <c r="K1362" s="899">
        <v>45321</v>
      </c>
      <c r="L1362" s="900">
        <v>45321</v>
      </c>
      <c r="M1362" s="901">
        <v>45334</v>
      </c>
      <c r="N1362" s="830">
        <v>106</v>
      </c>
      <c r="O1362" s="830">
        <v>0</v>
      </c>
      <c r="P1362" s="830">
        <v>32</v>
      </c>
      <c r="Q1362" s="830">
        <v>0</v>
      </c>
      <c r="R1362" s="831">
        <v>45344</v>
      </c>
      <c r="S1362" s="833" t="s">
        <v>95</v>
      </c>
      <c r="T1362" s="833" t="s">
        <v>95</v>
      </c>
      <c r="U1362" s="895"/>
      <c r="V1362" s="2151">
        <f t="shared" si="33"/>
        <v>38196</v>
      </c>
      <c r="W1362" s="830">
        <v>88</v>
      </c>
      <c r="X1362" s="830">
        <v>88</v>
      </c>
      <c r="Y1362" s="902"/>
      <c r="Z1362" s="902"/>
      <c r="AA1362" s="902">
        <v>45373</v>
      </c>
      <c r="AB1362" s="903">
        <v>45408</v>
      </c>
      <c r="AC1362" s="831">
        <v>45415</v>
      </c>
      <c r="AD1362" s="833" t="s">
        <v>590</v>
      </c>
      <c r="AE1362" s="904"/>
      <c r="AF1362" s="2155" t="s">
        <v>5253</v>
      </c>
      <c r="AG1362" s="822" t="str">
        <f t="shared" ca="1" si="34"/>
        <v/>
      </c>
    </row>
    <row r="1363" spans="1:33" ht="15" customHeight="1" x14ac:dyDescent="0.25">
      <c r="A1363" s="2114" t="s">
        <v>5837</v>
      </c>
      <c r="B1363" s="895">
        <v>64797</v>
      </c>
      <c r="C1363" s="906">
        <v>38197</v>
      </c>
      <c r="D1363" s="2199">
        <v>235</v>
      </c>
      <c r="E1363" s="2015">
        <v>2</v>
      </c>
      <c r="F1363" s="2147" t="s">
        <v>5848</v>
      </c>
      <c r="G1363" s="907" t="s">
        <v>5849</v>
      </c>
      <c r="H1363" s="832" t="s">
        <v>53</v>
      </c>
      <c r="I1363" s="899" t="s">
        <v>53</v>
      </c>
      <c r="J1363" s="899">
        <v>45320</v>
      </c>
      <c r="K1363" s="899">
        <v>45321</v>
      </c>
      <c r="L1363" s="900">
        <v>45321</v>
      </c>
      <c r="M1363" s="901">
        <v>45334</v>
      </c>
      <c r="N1363" s="830">
        <v>116</v>
      </c>
      <c r="O1363" s="830">
        <v>0</v>
      </c>
      <c r="P1363" s="830">
        <v>70</v>
      </c>
      <c r="Q1363" s="830">
        <v>0</v>
      </c>
      <c r="R1363" s="831">
        <v>45344</v>
      </c>
      <c r="S1363" s="833" t="s">
        <v>95</v>
      </c>
      <c r="T1363" s="833" t="s">
        <v>95</v>
      </c>
      <c r="U1363" s="895"/>
      <c r="V1363" s="2151">
        <f t="shared" si="33"/>
        <v>38197</v>
      </c>
      <c r="W1363" s="830">
        <v>67</v>
      </c>
      <c r="X1363" s="830">
        <v>67</v>
      </c>
      <c r="Y1363" s="902"/>
      <c r="Z1363" s="902"/>
      <c r="AA1363" s="902">
        <v>45373</v>
      </c>
      <c r="AB1363" s="903">
        <v>45408</v>
      </c>
      <c r="AC1363" s="831">
        <v>45415</v>
      </c>
      <c r="AD1363" s="833" t="s">
        <v>590</v>
      </c>
      <c r="AE1363" s="904"/>
      <c r="AF1363" s="2155" t="s">
        <v>5253</v>
      </c>
      <c r="AG1363" s="822" t="str">
        <f t="shared" ca="1" si="34"/>
        <v/>
      </c>
    </row>
    <row r="1364" spans="1:33" ht="15" customHeight="1" x14ac:dyDescent="0.25">
      <c r="A1364" s="2114" t="s">
        <v>5837</v>
      </c>
      <c r="B1364" s="895">
        <v>64797</v>
      </c>
      <c r="C1364" s="906">
        <v>38195</v>
      </c>
      <c r="D1364" s="2199">
        <v>233</v>
      </c>
      <c r="E1364" s="2015">
        <v>2</v>
      </c>
      <c r="F1364" s="2147" t="s">
        <v>5850</v>
      </c>
      <c r="G1364" s="907" t="s">
        <v>432</v>
      </c>
      <c r="H1364" s="832">
        <v>45322</v>
      </c>
      <c r="I1364" s="899">
        <v>45322</v>
      </c>
      <c r="J1364" s="899">
        <v>45320</v>
      </c>
      <c r="K1364" s="899">
        <v>45321</v>
      </c>
      <c r="L1364" s="900">
        <v>45321</v>
      </c>
      <c r="M1364" s="901">
        <v>45334</v>
      </c>
      <c r="N1364" s="830">
        <v>42</v>
      </c>
      <c r="O1364" s="830">
        <v>0</v>
      </c>
      <c r="P1364" s="830">
        <v>2</v>
      </c>
      <c r="Q1364" s="830">
        <v>0</v>
      </c>
      <c r="R1364" s="831">
        <v>45351</v>
      </c>
      <c r="S1364" s="833" t="s">
        <v>95</v>
      </c>
      <c r="T1364" s="833" t="s">
        <v>95</v>
      </c>
      <c r="U1364" s="895"/>
      <c r="V1364" s="2151">
        <f t="shared" si="33"/>
        <v>38195</v>
      </c>
      <c r="W1364" s="830">
        <v>45</v>
      </c>
      <c r="X1364" s="830">
        <v>45</v>
      </c>
      <c r="Y1364" s="902"/>
      <c r="Z1364" s="902"/>
      <c r="AA1364" s="902">
        <v>45373</v>
      </c>
      <c r="AB1364" s="903">
        <v>45408</v>
      </c>
      <c r="AC1364" s="831">
        <v>45415</v>
      </c>
      <c r="AD1364" s="833" t="s">
        <v>590</v>
      </c>
      <c r="AE1364" s="904"/>
      <c r="AF1364" s="2155" t="s">
        <v>5253</v>
      </c>
      <c r="AG1364" s="822" t="str">
        <f t="shared" ca="1" si="34"/>
        <v/>
      </c>
    </row>
    <row r="1365" spans="1:33" ht="15" customHeight="1" x14ac:dyDescent="0.25">
      <c r="A1365" s="2114" t="s">
        <v>5837</v>
      </c>
      <c r="B1365" s="895">
        <v>64797</v>
      </c>
      <c r="C1365" s="906">
        <v>38188</v>
      </c>
      <c r="D1365" s="2199">
        <v>223</v>
      </c>
      <c r="E1365" s="2015">
        <v>3</v>
      </c>
      <c r="F1365" s="2148" t="s">
        <v>5851</v>
      </c>
      <c r="G1365" s="907" t="s">
        <v>5852</v>
      </c>
      <c r="H1365" s="832">
        <v>45332</v>
      </c>
      <c r="I1365" s="899" t="s">
        <v>222</v>
      </c>
      <c r="J1365" s="899">
        <v>45363</v>
      </c>
      <c r="K1365" s="899">
        <v>45365</v>
      </c>
      <c r="L1365" s="900">
        <v>45365</v>
      </c>
      <c r="M1365" s="901">
        <v>45370</v>
      </c>
      <c r="N1365" s="830">
        <v>34</v>
      </c>
      <c r="O1365" s="830">
        <v>0</v>
      </c>
      <c r="P1365" s="830">
        <v>1</v>
      </c>
      <c r="Q1365" s="830">
        <v>0</v>
      </c>
      <c r="R1365" s="831">
        <v>45380</v>
      </c>
      <c r="S1365" s="833" t="s">
        <v>95</v>
      </c>
      <c r="T1365" s="833" t="s">
        <v>95</v>
      </c>
      <c r="U1365" s="895"/>
      <c r="V1365" s="2151">
        <f t="shared" si="33"/>
        <v>38188</v>
      </c>
      <c r="W1365" s="830">
        <v>16</v>
      </c>
      <c r="X1365" s="830"/>
      <c r="Y1365" s="902"/>
      <c r="Z1365" s="902"/>
      <c r="AA1365" s="902">
        <v>45376</v>
      </c>
      <c r="AB1365" s="903">
        <v>45408</v>
      </c>
      <c r="AC1365" s="831">
        <v>45415</v>
      </c>
      <c r="AD1365" s="833" t="s">
        <v>590</v>
      </c>
      <c r="AE1365" s="904"/>
      <c r="AF1365" s="2155" t="s">
        <v>5253</v>
      </c>
      <c r="AG1365" s="822" t="str">
        <f t="shared" ca="1" si="34"/>
        <v/>
      </c>
    </row>
    <row r="1366" spans="1:33" ht="14.85" customHeight="1" x14ac:dyDescent="0.25">
      <c r="A1366" s="2114" t="s">
        <v>5837</v>
      </c>
      <c r="B1366" s="895">
        <v>64797</v>
      </c>
      <c r="C1366" s="906">
        <v>38189</v>
      </c>
      <c r="D1366" s="2199">
        <v>224</v>
      </c>
      <c r="E1366" s="2015">
        <v>3</v>
      </c>
      <c r="F1366" s="2148" t="s">
        <v>5853</v>
      </c>
      <c r="G1366" s="907" t="s">
        <v>5451</v>
      </c>
      <c r="H1366" s="832">
        <v>45328</v>
      </c>
      <c r="I1366" s="899">
        <v>45322</v>
      </c>
      <c r="J1366" s="899">
        <v>45324</v>
      </c>
      <c r="K1366" s="899">
        <v>45327</v>
      </c>
      <c r="L1366" s="900">
        <v>45328</v>
      </c>
      <c r="M1366" s="901">
        <v>45336</v>
      </c>
      <c r="N1366" s="830">
        <v>32</v>
      </c>
      <c r="O1366" s="830">
        <v>0</v>
      </c>
      <c r="P1366" s="830">
        <v>22</v>
      </c>
      <c r="Q1366" s="830">
        <v>0</v>
      </c>
      <c r="R1366" s="831">
        <v>45352</v>
      </c>
      <c r="S1366" s="833" t="s">
        <v>95</v>
      </c>
      <c r="T1366" s="833" t="s">
        <v>95</v>
      </c>
      <c r="U1366" s="895"/>
      <c r="V1366" s="2151">
        <f t="shared" si="33"/>
        <v>38189</v>
      </c>
      <c r="W1366" s="830">
        <v>55</v>
      </c>
      <c r="X1366" s="830">
        <v>55</v>
      </c>
      <c r="Y1366" s="902"/>
      <c r="Z1366" s="902"/>
      <c r="AA1366" s="902">
        <v>45376</v>
      </c>
      <c r="AB1366" s="903">
        <v>45408</v>
      </c>
      <c r="AC1366" s="831">
        <v>45415</v>
      </c>
      <c r="AD1366" s="833" t="s">
        <v>590</v>
      </c>
      <c r="AE1366" s="904"/>
      <c r="AF1366" s="895" t="s">
        <v>5253</v>
      </c>
      <c r="AG1366" s="822" t="str">
        <f t="shared" ca="1" si="34"/>
        <v/>
      </c>
    </row>
    <row r="1367" spans="1:33" ht="15" customHeight="1" x14ac:dyDescent="0.25">
      <c r="A1367" s="2114" t="s">
        <v>5837</v>
      </c>
      <c r="B1367" s="895">
        <v>64797</v>
      </c>
      <c r="C1367" s="906">
        <v>38190</v>
      </c>
      <c r="D1367" s="2199">
        <v>225</v>
      </c>
      <c r="E1367" s="2199">
        <v>3</v>
      </c>
      <c r="F1367" s="2148" t="s">
        <v>5854</v>
      </c>
      <c r="G1367" s="907" t="s">
        <v>5855</v>
      </c>
      <c r="H1367" s="832">
        <v>45337</v>
      </c>
      <c r="I1367" s="899">
        <v>45344</v>
      </c>
      <c r="J1367" s="899">
        <v>45345</v>
      </c>
      <c r="K1367" s="899">
        <v>46445</v>
      </c>
      <c r="L1367" s="900">
        <v>45349</v>
      </c>
      <c r="M1367" s="901">
        <v>45348</v>
      </c>
      <c r="N1367" s="830">
        <v>34</v>
      </c>
      <c r="O1367" s="830">
        <v>0</v>
      </c>
      <c r="P1367" s="830">
        <v>0</v>
      </c>
      <c r="Q1367" s="830">
        <v>0</v>
      </c>
      <c r="R1367" s="831">
        <v>45366</v>
      </c>
      <c r="S1367" s="833" t="s">
        <v>95</v>
      </c>
      <c r="T1367" s="833" t="s">
        <v>95</v>
      </c>
      <c r="U1367" s="895"/>
      <c r="V1367" s="2151">
        <f t="shared" si="33"/>
        <v>38190</v>
      </c>
      <c r="W1367" s="830">
        <v>9</v>
      </c>
      <c r="X1367" s="830">
        <v>9</v>
      </c>
      <c r="Y1367" s="902"/>
      <c r="Z1367" s="902"/>
      <c r="AA1367" s="902">
        <v>45376</v>
      </c>
      <c r="AB1367" s="903">
        <v>45408</v>
      </c>
      <c r="AC1367" s="831">
        <v>45415</v>
      </c>
      <c r="AD1367" s="833" t="s">
        <v>590</v>
      </c>
      <c r="AE1367" s="904"/>
      <c r="AF1367" s="2155" t="s">
        <v>5253</v>
      </c>
      <c r="AG1367" s="822" t="str">
        <f t="shared" ca="1" si="34"/>
        <v/>
      </c>
    </row>
    <row r="1368" spans="1:33" ht="15" customHeight="1" x14ac:dyDescent="0.25">
      <c r="A1368" s="2114" t="s">
        <v>5837</v>
      </c>
      <c r="B1368" s="895">
        <v>64797</v>
      </c>
      <c r="C1368" s="906">
        <v>38191</v>
      </c>
      <c r="D1368" s="2199">
        <v>226</v>
      </c>
      <c r="E1368" s="2199">
        <v>3</v>
      </c>
      <c r="F1368" s="2148" t="s">
        <v>5856</v>
      </c>
      <c r="G1368" s="907" t="s">
        <v>5857</v>
      </c>
      <c r="H1368" s="832">
        <v>45337</v>
      </c>
      <c r="I1368" s="899">
        <v>45345</v>
      </c>
      <c r="J1368" s="899">
        <v>45345</v>
      </c>
      <c r="K1368" s="899">
        <v>46445</v>
      </c>
      <c r="L1368" s="900">
        <v>45349</v>
      </c>
      <c r="M1368" s="901">
        <v>45349</v>
      </c>
      <c r="N1368" s="830">
        <v>26</v>
      </c>
      <c r="O1368" s="830">
        <v>0</v>
      </c>
      <c r="P1368" s="830">
        <v>0</v>
      </c>
      <c r="Q1368" s="830">
        <v>0</v>
      </c>
      <c r="R1368" s="831">
        <v>45366</v>
      </c>
      <c r="S1368" s="833" t="s">
        <v>95</v>
      </c>
      <c r="T1368" s="833" t="s">
        <v>95</v>
      </c>
      <c r="U1368" s="895"/>
      <c r="V1368" s="2151">
        <f t="shared" si="33"/>
        <v>38191</v>
      </c>
      <c r="W1368" s="830">
        <v>9</v>
      </c>
      <c r="X1368" s="830">
        <v>9</v>
      </c>
      <c r="Y1368" s="902"/>
      <c r="Z1368" s="902"/>
      <c r="AA1368" s="902">
        <v>45376</v>
      </c>
      <c r="AB1368" s="903">
        <v>45408</v>
      </c>
      <c r="AC1368" s="831">
        <v>45415</v>
      </c>
      <c r="AD1368" s="833" t="s">
        <v>590</v>
      </c>
      <c r="AE1368" s="904"/>
      <c r="AF1368" s="2155" t="s">
        <v>5253</v>
      </c>
      <c r="AG1368" s="822" t="str">
        <f t="shared" ca="1" si="34"/>
        <v/>
      </c>
    </row>
    <row r="1369" spans="1:33" ht="15" customHeight="1" x14ac:dyDescent="0.25">
      <c r="A1369" s="2114" t="s">
        <v>5837</v>
      </c>
      <c r="B1369" s="895">
        <v>64797</v>
      </c>
      <c r="C1369" s="906">
        <v>37996</v>
      </c>
      <c r="D1369" s="2199">
        <v>201</v>
      </c>
      <c r="E1369" s="2015">
        <v>4</v>
      </c>
      <c r="F1369" s="920" t="s">
        <v>5858</v>
      </c>
      <c r="G1369" s="907" t="s">
        <v>5859</v>
      </c>
      <c r="H1369" s="832">
        <v>45320</v>
      </c>
      <c r="I1369" s="899">
        <v>45320</v>
      </c>
      <c r="J1369" s="899">
        <v>45320</v>
      </c>
      <c r="K1369" s="899">
        <v>45321</v>
      </c>
      <c r="L1369" s="900">
        <v>45321</v>
      </c>
      <c r="M1369" s="901">
        <v>45334</v>
      </c>
      <c r="N1369" s="830">
        <v>51</v>
      </c>
      <c r="O1369" s="830">
        <v>0</v>
      </c>
      <c r="P1369" s="830">
        <v>5</v>
      </c>
      <c r="Q1369" s="830">
        <v>0</v>
      </c>
      <c r="R1369" s="831">
        <v>45351</v>
      </c>
      <c r="S1369" s="833" t="s">
        <v>95</v>
      </c>
      <c r="T1369" s="833" t="s">
        <v>95</v>
      </c>
      <c r="U1369" s="895"/>
      <c r="V1369" s="2151">
        <f t="shared" si="33"/>
        <v>37996</v>
      </c>
      <c r="W1369" s="830">
        <v>48</v>
      </c>
      <c r="X1369" s="830">
        <v>48</v>
      </c>
      <c r="Y1369" s="902"/>
      <c r="Z1369" s="902"/>
      <c r="AA1369" s="902">
        <v>45380</v>
      </c>
      <c r="AB1369" s="903">
        <v>45408</v>
      </c>
      <c r="AC1369" s="831">
        <v>45415</v>
      </c>
      <c r="AD1369" s="833" t="s">
        <v>590</v>
      </c>
      <c r="AE1369" s="904"/>
      <c r="AF1369" s="895" t="s">
        <v>5253</v>
      </c>
      <c r="AG1369" s="822" t="str">
        <f t="shared" ca="1" si="34"/>
        <v/>
      </c>
    </row>
    <row r="1370" spans="1:33" ht="15" customHeight="1" x14ac:dyDescent="0.25">
      <c r="A1370" s="2114" t="s">
        <v>5837</v>
      </c>
      <c r="B1370" s="895">
        <v>64797</v>
      </c>
      <c r="C1370" s="906">
        <v>38674</v>
      </c>
      <c r="D1370" s="2199" t="s">
        <v>1410</v>
      </c>
      <c r="E1370" s="2015">
        <v>4</v>
      </c>
      <c r="F1370" s="920" t="s">
        <v>5860</v>
      </c>
      <c r="G1370" s="907" t="s">
        <v>5861</v>
      </c>
      <c r="H1370" s="832">
        <v>45320</v>
      </c>
      <c r="I1370" s="899">
        <v>45320</v>
      </c>
      <c r="J1370" s="899">
        <v>45320</v>
      </c>
      <c r="K1370" s="899">
        <v>45321</v>
      </c>
      <c r="L1370" s="900">
        <v>45321</v>
      </c>
      <c r="M1370" s="901">
        <v>45334</v>
      </c>
      <c r="N1370" s="830">
        <v>51</v>
      </c>
      <c r="O1370" s="830">
        <v>0</v>
      </c>
      <c r="P1370" s="830">
        <v>5</v>
      </c>
      <c r="Q1370" s="830">
        <v>0</v>
      </c>
      <c r="R1370" s="831">
        <v>45351</v>
      </c>
      <c r="S1370" s="833" t="s">
        <v>95</v>
      </c>
      <c r="T1370" s="833" t="s">
        <v>95</v>
      </c>
      <c r="U1370" s="895"/>
      <c r="V1370" s="2151">
        <f t="shared" si="33"/>
        <v>38674</v>
      </c>
      <c r="W1370" s="830">
        <v>48</v>
      </c>
      <c r="X1370" s="830">
        <v>48</v>
      </c>
      <c r="Y1370" s="902"/>
      <c r="Z1370" s="902"/>
      <c r="AA1370" s="902">
        <v>45380</v>
      </c>
      <c r="AB1370" s="903">
        <v>45408</v>
      </c>
      <c r="AC1370" s="831">
        <v>45415</v>
      </c>
      <c r="AD1370" s="833" t="s">
        <v>590</v>
      </c>
      <c r="AE1370" s="904"/>
      <c r="AF1370" s="895" t="s">
        <v>5253</v>
      </c>
      <c r="AG1370" s="822" t="str">
        <f t="shared" ca="1" si="34"/>
        <v/>
      </c>
    </row>
    <row r="1371" spans="1:33" ht="15" customHeight="1" x14ac:dyDescent="0.25">
      <c r="A1371" s="2114" t="s">
        <v>5837</v>
      </c>
      <c r="B1371" s="895">
        <v>64797</v>
      </c>
      <c r="C1371" s="906">
        <v>37997</v>
      </c>
      <c r="D1371" s="2199">
        <v>202</v>
      </c>
      <c r="E1371" s="2015">
        <v>4</v>
      </c>
      <c r="F1371" s="920" t="s">
        <v>5862</v>
      </c>
      <c r="G1371" s="907" t="s">
        <v>5863</v>
      </c>
      <c r="H1371" s="832">
        <v>45320</v>
      </c>
      <c r="I1371" s="899">
        <v>45351</v>
      </c>
      <c r="J1371" s="899">
        <v>45358</v>
      </c>
      <c r="K1371" s="899">
        <v>45360</v>
      </c>
      <c r="L1371" s="900">
        <v>45362</v>
      </c>
      <c r="M1371" s="901">
        <v>45363</v>
      </c>
      <c r="N1371" s="830">
        <v>113</v>
      </c>
      <c r="O1371" s="830">
        <v>0</v>
      </c>
      <c r="P1371" s="830">
        <v>62</v>
      </c>
      <c r="Q1371" s="830">
        <v>0</v>
      </c>
      <c r="R1371" s="831">
        <v>45373</v>
      </c>
      <c r="S1371" s="833" t="s">
        <v>95</v>
      </c>
      <c r="T1371" s="833" t="s">
        <v>95</v>
      </c>
      <c r="U1371" s="895"/>
      <c r="V1371" s="2151">
        <f t="shared" si="33"/>
        <v>37997</v>
      </c>
      <c r="W1371" s="830">
        <v>107</v>
      </c>
      <c r="X1371" s="830">
        <v>107</v>
      </c>
      <c r="Y1371" s="902"/>
      <c r="Z1371" s="902"/>
      <c r="AA1371" s="902">
        <v>45380</v>
      </c>
      <c r="AB1371" s="903">
        <v>45408</v>
      </c>
      <c r="AC1371" s="831">
        <v>45415</v>
      </c>
      <c r="AD1371" s="833" t="s">
        <v>590</v>
      </c>
      <c r="AE1371" s="904"/>
      <c r="AF1371" s="895" t="s">
        <v>5253</v>
      </c>
      <c r="AG1371" s="822" t="str">
        <f t="shared" ca="1" si="34"/>
        <v/>
      </c>
    </row>
    <row r="1372" spans="1:33" ht="13.7" customHeight="1" x14ac:dyDescent="0.25">
      <c r="A1372" s="2114" t="s">
        <v>5837</v>
      </c>
      <c r="B1372" s="895">
        <v>64797</v>
      </c>
      <c r="C1372" s="906">
        <v>37998</v>
      </c>
      <c r="D1372" s="2199">
        <v>203</v>
      </c>
      <c r="E1372" s="2015">
        <v>4</v>
      </c>
      <c r="F1372" s="920" t="s">
        <v>5864</v>
      </c>
      <c r="G1372" s="907" t="s">
        <v>265</v>
      </c>
      <c r="H1372" s="832">
        <v>45324</v>
      </c>
      <c r="I1372" s="899">
        <v>45351</v>
      </c>
      <c r="J1372" s="899">
        <v>45359</v>
      </c>
      <c r="K1372" s="899">
        <v>45371</v>
      </c>
      <c r="L1372" s="900">
        <v>45371</v>
      </c>
      <c r="M1372" s="901">
        <v>45372</v>
      </c>
      <c r="N1372" s="830">
        <v>69</v>
      </c>
      <c r="O1372" s="830">
        <v>0</v>
      </c>
      <c r="P1372" s="830">
        <v>31</v>
      </c>
      <c r="Q1372" s="830">
        <v>0</v>
      </c>
      <c r="R1372" s="831">
        <v>45380</v>
      </c>
      <c r="S1372" s="833" t="s">
        <v>95</v>
      </c>
      <c r="T1372" s="833" t="s">
        <v>95</v>
      </c>
      <c r="U1372" s="895"/>
      <c r="V1372" s="2151">
        <f t="shared" si="33"/>
        <v>37998</v>
      </c>
      <c r="W1372" s="830">
        <v>83</v>
      </c>
      <c r="X1372" s="830">
        <v>83</v>
      </c>
      <c r="Y1372" s="902"/>
      <c r="Z1372" s="902"/>
      <c r="AA1372" s="902">
        <v>45380</v>
      </c>
      <c r="AB1372" s="903">
        <v>45408</v>
      </c>
      <c r="AC1372" s="831">
        <v>45415</v>
      </c>
      <c r="AD1372" s="833" t="s">
        <v>590</v>
      </c>
      <c r="AE1372" s="904"/>
      <c r="AF1372" s="895" t="s">
        <v>5253</v>
      </c>
      <c r="AG1372" s="822" t="str">
        <f t="shared" ca="1" si="34"/>
        <v/>
      </c>
    </row>
    <row r="1373" spans="1:33" ht="15" customHeight="1" x14ac:dyDescent="0.25">
      <c r="A1373" s="2114" t="s">
        <v>5837</v>
      </c>
      <c r="B1373" s="895">
        <v>64797</v>
      </c>
      <c r="C1373" s="906">
        <v>37999</v>
      </c>
      <c r="D1373" s="2199">
        <v>204</v>
      </c>
      <c r="E1373" s="2015">
        <v>4</v>
      </c>
      <c r="F1373" s="920" t="s">
        <v>5865</v>
      </c>
      <c r="G1373" s="907" t="s">
        <v>5866</v>
      </c>
      <c r="H1373" s="832">
        <v>45302</v>
      </c>
      <c r="I1373" s="899">
        <v>45302</v>
      </c>
      <c r="J1373" s="899">
        <v>45302</v>
      </c>
      <c r="K1373" s="899">
        <v>45303</v>
      </c>
      <c r="L1373" s="900">
        <v>45303</v>
      </c>
      <c r="M1373" s="901">
        <v>45310</v>
      </c>
      <c r="N1373" s="830">
        <v>16</v>
      </c>
      <c r="O1373" s="830">
        <v>0</v>
      </c>
      <c r="P1373" s="830">
        <v>16</v>
      </c>
      <c r="Q1373" s="830">
        <v>0</v>
      </c>
      <c r="R1373" s="831">
        <v>45334</v>
      </c>
      <c r="S1373" s="833" t="s">
        <v>95</v>
      </c>
      <c r="T1373" s="833" t="s">
        <v>95</v>
      </c>
      <c r="U1373" s="895"/>
      <c r="V1373" s="2151">
        <f t="shared" si="33"/>
        <v>37999</v>
      </c>
      <c r="W1373" s="830">
        <v>16</v>
      </c>
      <c r="X1373" s="830">
        <v>20</v>
      </c>
      <c r="Y1373" s="902"/>
      <c r="Z1373" s="902"/>
      <c r="AA1373" s="902">
        <v>45380</v>
      </c>
      <c r="AB1373" s="903">
        <v>45408</v>
      </c>
      <c r="AC1373" s="831">
        <v>45415</v>
      </c>
      <c r="AD1373" s="833" t="s">
        <v>590</v>
      </c>
      <c r="AE1373" s="904"/>
      <c r="AF1373" s="895" t="s">
        <v>5253</v>
      </c>
      <c r="AG1373" s="822" t="str">
        <f t="shared" ca="1" si="34"/>
        <v/>
      </c>
    </row>
    <row r="1374" spans="1:33" ht="15" customHeight="1" x14ac:dyDescent="0.25">
      <c r="A1374" s="2114" t="s">
        <v>5837</v>
      </c>
      <c r="B1374" s="895">
        <v>64797</v>
      </c>
      <c r="C1374" s="906">
        <v>38000</v>
      </c>
      <c r="D1374" s="2199">
        <v>205</v>
      </c>
      <c r="E1374" s="2015">
        <v>4</v>
      </c>
      <c r="F1374" s="920" t="s">
        <v>5867</v>
      </c>
      <c r="G1374" s="907" t="s">
        <v>5868</v>
      </c>
      <c r="H1374" s="832">
        <v>45302</v>
      </c>
      <c r="I1374" s="899">
        <v>45302</v>
      </c>
      <c r="J1374" s="899">
        <v>45302</v>
      </c>
      <c r="K1374" s="899">
        <v>45306</v>
      </c>
      <c r="L1374" s="900">
        <v>45306</v>
      </c>
      <c r="M1374" s="901">
        <v>45313</v>
      </c>
      <c r="N1374" s="830">
        <v>16</v>
      </c>
      <c r="O1374" s="830">
        <v>0</v>
      </c>
      <c r="P1374" s="830">
        <v>16</v>
      </c>
      <c r="Q1374" s="830">
        <v>0</v>
      </c>
      <c r="R1374" s="831">
        <v>45336</v>
      </c>
      <c r="S1374" s="833" t="s">
        <v>95</v>
      </c>
      <c r="T1374" s="833" t="s">
        <v>95</v>
      </c>
      <c r="U1374" s="895"/>
      <c r="V1374" s="2151">
        <f t="shared" si="33"/>
        <v>38000</v>
      </c>
      <c r="W1374" s="830">
        <v>32</v>
      </c>
      <c r="X1374" s="830">
        <v>34</v>
      </c>
      <c r="Y1374" s="902"/>
      <c r="Z1374" s="902"/>
      <c r="AA1374" s="902">
        <v>45380</v>
      </c>
      <c r="AB1374" s="903">
        <v>45408</v>
      </c>
      <c r="AC1374" s="831">
        <v>45415</v>
      </c>
      <c r="AD1374" s="833" t="s">
        <v>590</v>
      </c>
      <c r="AE1374" s="904"/>
      <c r="AF1374" s="895" t="s">
        <v>5253</v>
      </c>
      <c r="AG1374" s="822" t="str">
        <f t="shared" ca="1" si="34"/>
        <v/>
      </c>
    </row>
    <row r="1375" spans="1:33" ht="15" customHeight="1" x14ac:dyDescent="0.25">
      <c r="A1375" s="2114" t="s">
        <v>5837</v>
      </c>
      <c r="B1375" s="895">
        <v>64797</v>
      </c>
      <c r="C1375" s="896">
        <v>38800</v>
      </c>
      <c r="D1375" s="2199">
        <v>208</v>
      </c>
      <c r="E1375" s="2015">
        <v>4</v>
      </c>
      <c r="F1375" s="920" t="s">
        <v>5869</v>
      </c>
      <c r="G1375" s="907" t="s">
        <v>5870</v>
      </c>
      <c r="H1375" s="832" t="s">
        <v>53</v>
      </c>
      <c r="I1375" s="899">
        <v>45350</v>
      </c>
      <c r="J1375" s="899">
        <v>45356</v>
      </c>
      <c r="K1375" s="899">
        <v>45356</v>
      </c>
      <c r="L1375" s="900">
        <v>45357</v>
      </c>
      <c r="M1375" s="901">
        <v>45363</v>
      </c>
      <c r="N1375" s="830">
        <v>57</v>
      </c>
      <c r="O1375" s="830">
        <v>0</v>
      </c>
      <c r="P1375" s="830">
        <v>16</v>
      </c>
      <c r="Q1375" s="830">
        <v>0</v>
      </c>
      <c r="R1375" s="831">
        <v>45373</v>
      </c>
      <c r="S1375" s="833" t="s">
        <v>95</v>
      </c>
      <c r="T1375" s="833" t="s">
        <v>95</v>
      </c>
      <c r="U1375" s="895"/>
      <c r="V1375" s="2151">
        <f t="shared" si="33"/>
        <v>38800</v>
      </c>
      <c r="W1375" s="830">
        <v>49</v>
      </c>
      <c r="X1375" s="830">
        <v>49</v>
      </c>
      <c r="Y1375" s="902"/>
      <c r="Z1375" s="902"/>
      <c r="AA1375" s="902">
        <v>45380</v>
      </c>
      <c r="AB1375" s="903">
        <v>45408</v>
      </c>
      <c r="AC1375" s="831">
        <v>45415</v>
      </c>
      <c r="AD1375" s="833" t="s">
        <v>590</v>
      </c>
      <c r="AE1375" s="904"/>
      <c r="AF1375" s="895" t="s">
        <v>5253</v>
      </c>
      <c r="AG1375" s="822" t="str">
        <f t="shared" ca="1" si="34"/>
        <v/>
      </c>
    </row>
    <row r="1376" spans="1:33" ht="15" customHeight="1" x14ac:dyDescent="0.25">
      <c r="A1376" s="2114" t="s">
        <v>5837</v>
      </c>
      <c r="B1376" s="895">
        <v>64797</v>
      </c>
      <c r="C1376" s="896">
        <v>38801</v>
      </c>
      <c r="D1376" s="2199">
        <v>209</v>
      </c>
      <c r="E1376" s="2015">
        <v>4</v>
      </c>
      <c r="F1376" s="920" t="s">
        <v>5871</v>
      </c>
      <c r="G1376" s="907" t="s">
        <v>5872</v>
      </c>
      <c r="H1376" s="832" t="s">
        <v>53</v>
      </c>
      <c r="I1376" s="899">
        <v>45350</v>
      </c>
      <c r="J1376" s="899">
        <v>45357</v>
      </c>
      <c r="K1376" s="899">
        <v>45357</v>
      </c>
      <c r="L1376" s="900">
        <v>45358</v>
      </c>
      <c r="M1376" s="901">
        <v>45362</v>
      </c>
      <c r="N1376" s="830">
        <v>37</v>
      </c>
      <c r="O1376" s="830">
        <v>0</v>
      </c>
      <c r="P1376" s="830">
        <v>21</v>
      </c>
      <c r="Q1376" s="830">
        <v>0</v>
      </c>
      <c r="R1376" s="831">
        <v>45373</v>
      </c>
      <c r="S1376" s="833" t="s">
        <v>95</v>
      </c>
      <c r="T1376" s="833" t="s">
        <v>95</v>
      </c>
      <c r="U1376" s="895"/>
      <c r="V1376" s="2151">
        <f t="shared" si="33"/>
        <v>38801</v>
      </c>
      <c r="W1376" s="830">
        <v>54</v>
      </c>
      <c r="X1376" s="830">
        <v>54</v>
      </c>
      <c r="Y1376" s="902"/>
      <c r="Z1376" s="902"/>
      <c r="AA1376" s="902">
        <v>45380</v>
      </c>
      <c r="AB1376" s="903">
        <v>45408</v>
      </c>
      <c r="AC1376" s="831">
        <v>45415</v>
      </c>
      <c r="AD1376" s="833" t="s">
        <v>590</v>
      </c>
      <c r="AE1376" s="904"/>
      <c r="AF1376" s="895" t="s">
        <v>5253</v>
      </c>
      <c r="AG1376" s="822" t="str">
        <f t="shared" ca="1" si="34"/>
        <v/>
      </c>
    </row>
    <row r="1377" spans="1:33" ht="15" customHeight="1" x14ac:dyDescent="0.25">
      <c r="A1377" s="2114" t="s">
        <v>5837</v>
      </c>
      <c r="B1377" s="895">
        <v>64797</v>
      </c>
      <c r="C1377" s="906">
        <v>38186</v>
      </c>
      <c r="D1377" s="2199">
        <v>220</v>
      </c>
      <c r="E1377" s="2015">
        <v>5</v>
      </c>
      <c r="F1377" s="2146" t="s">
        <v>5873</v>
      </c>
      <c r="G1377" s="907" t="s">
        <v>265</v>
      </c>
      <c r="H1377" s="832">
        <v>45328</v>
      </c>
      <c r="I1377" s="899">
        <v>45350</v>
      </c>
      <c r="J1377" s="899">
        <v>45345</v>
      </c>
      <c r="K1377" s="899">
        <v>45349</v>
      </c>
      <c r="L1377" s="900">
        <v>45349</v>
      </c>
      <c r="M1377" s="901">
        <v>45355</v>
      </c>
      <c r="N1377" s="830">
        <v>51</v>
      </c>
      <c r="O1377" s="830">
        <v>0</v>
      </c>
      <c r="P1377" s="830">
        <v>10</v>
      </c>
      <c r="Q1377" s="830">
        <v>0</v>
      </c>
      <c r="R1377" s="831">
        <v>45371</v>
      </c>
      <c r="S1377" s="833" t="s">
        <v>95</v>
      </c>
      <c r="T1377" s="833" t="s">
        <v>95</v>
      </c>
      <c r="U1377" s="895"/>
      <c r="V1377" s="2151">
        <f t="shared" si="33"/>
        <v>38186</v>
      </c>
      <c r="W1377" s="830">
        <v>76</v>
      </c>
      <c r="X1377" s="830">
        <v>76</v>
      </c>
      <c r="Y1377" s="902"/>
      <c r="Z1377" s="902"/>
      <c r="AA1377" s="902">
        <v>45387</v>
      </c>
      <c r="AB1377" s="903">
        <v>45408</v>
      </c>
      <c r="AC1377" s="831">
        <v>45415</v>
      </c>
      <c r="AD1377" s="833" t="s">
        <v>590</v>
      </c>
      <c r="AE1377" s="904"/>
      <c r="AF1377" s="895" t="s">
        <v>5253</v>
      </c>
      <c r="AG1377" s="822" t="str">
        <f t="shared" ca="1" si="34"/>
        <v/>
      </c>
    </row>
    <row r="1378" spans="1:33" ht="15" customHeight="1" x14ac:dyDescent="0.25">
      <c r="A1378" s="2114" t="s">
        <v>5837</v>
      </c>
      <c r="B1378" s="895">
        <v>64797</v>
      </c>
      <c r="C1378" s="906">
        <v>38187</v>
      </c>
      <c r="D1378" s="2199">
        <v>222</v>
      </c>
      <c r="E1378" s="2015">
        <v>5</v>
      </c>
      <c r="F1378" s="2146" t="s">
        <v>5874</v>
      </c>
      <c r="G1378" s="907" t="s">
        <v>4696</v>
      </c>
      <c r="H1378" s="832">
        <v>45329</v>
      </c>
      <c r="I1378" s="899">
        <v>45345</v>
      </c>
      <c r="J1378" s="899">
        <v>45345</v>
      </c>
      <c r="K1378" s="899">
        <v>45349</v>
      </c>
      <c r="L1378" s="900">
        <v>45349</v>
      </c>
      <c r="M1378" s="901">
        <v>45349</v>
      </c>
      <c r="N1378" s="830">
        <v>132</v>
      </c>
      <c r="O1378" s="830">
        <v>0</v>
      </c>
      <c r="P1378" s="830">
        <v>55</v>
      </c>
      <c r="Q1378" s="830">
        <v>0</v>
      </c>
      <c r="R1378" s="831">
        <v>45366</v>
      </c>
      <c r="S1378" s="833" t="s">
        <v>95</v>
      </c>
      <c r="T1378" s="833" t="s">
        <v>95</v>
      </c>
      <c r="U1378" s="895"/>
      <c r="V1378" s="2151">
        <f t="shared" si="33"/>
        <v>38187</v>
      </c>
      <c r="W1378" s="830">
        <v>114</v>
      </c>
      <c r="X1378" s="830">
        <v>114</v>
      </c>
      <c r="Y1378" s="902"/>
      <c r="Z1378" s="902"/>
      <c r="AA1378" s="902">
        <v>45387</v>
      </c>
      <c r="AB1378" s="903">
        <v>45408</v>
      </c>
      <c r="AC1378" s="831">
        <v>45415</v>
      </c>
      <c r="AD1378" s="833" t="s">
        <v>590</v>
      </c>
      <c r="AE1378" s="904"/>
      <c r="AF1378" s="895" t="s">
        <v>5253</v>
      </c>
      <c r="AG1378" s="822" t="str">
        <f t="shared" ca="1" si="34"/>
        <v/>
      </c>
    </row>
    <row r="1379" spans="1:33" ht="15" customHeight="1" x14ac:dyDescent="0.25">
      <c r="A1379" s="2114" t="s">
        <v>5837</v>
      </c>
      <c r="B1379" s="895">
        <v>64797</v>
      </c>
      <c r="C1379" s="906">
        <v>38192</v>
      </c>
      <c r="D1379" s="2199">
        <v>227</v>
      </c>
      <c r="E1379" s="2015">
        <v>5</v>
      </c>
      <c r="F1379" s="2146" t="s">
        <v>5875</v>
      </c>
      <c r="G1379" s="907" t="s">
        <v>5876</v>
      </c>
      <c r="H1379" s="832">
        <v>45322</v>
      </c>
      <c r="I1379" s="899">
        <v>45322</v>
      </c>
      <c r="J1379" s="899">
        <v>45320</v>
      </c>
      <c r="K1379" s="899">
        <v>45321</v>
      </c>
      <c r="L1379" s="900">
        <v>45321</v>
      </c>
      <c r="M1379" s="901">
        <v>45334</v>
      </c>
      <c r="N1379" s="830">
        <v>37</v>
      </c>
      <c r="O1379" s="830">
        <v>0</v>
      </c>
      <c r="P1379" s="830">
        <v>2</v>
      </c>
      <c r="Q1379" s="830">
        <v>0</v>
      </c>
      <c r="R1379" s="831">
        <v>45351</v>
      </c>
      <c r="S1379" s="833" t="s">
        <v>95</v>
      </c>
      <c r="T1379" s="833" t="s">
        <v>95</v>
      </c>
      <c r="U1379" s="895"/>
      <c r="V1379" s="2151">
        <f t="shared" si="33"/>
        <v>38192</v>
      </c>
      <c r="W1379" s="830">
        <v>52</v>
      </c>
      <c r="X1379" s="830">
        <v>52</v>
      </c>
      <c r="Y1379" s="902"/>
      <c r="Z1379" s="902"/>
      <c r="AA1379" s="902">
        <v>45387</v>
      </c>
      <c r="AB1379" s="903">
        <v>45408</v>
      </c>
      <c r="AC1379" s="831">
        <v>45415</v>
      </c>
      <c r="AD1379" s="833" t="s">
        <v>590</v>
      </c>
      <c r="AE1379" s="904"/>
      <c r="AF1379" s="895" t="s">
        <v>5253</v>
      </c>
      <c r="AG1379" s="822" t="str">
        <f t="shared" ca="1" si="34"/>
        <v/>
      </c>
    </row>
    <row r="1380" spans="1:33" ht="15" customHeight="1" x14ac:dyDescent="0.25">
      <c r="A1380" s="2114" t="s">
        <v>5837</v>
      </c>
      <c r="B1380" s="895">
        <v>64797</v>
      </c>
      <c r="C1380" s="906">
        <v>38194</v>
      </c>
      <c r="D1380" s="2199">
        <v>231</v>
      </c>
      <c r="E1380" s="2015">
        <v>5</v>
      </c>
      <c r="F1380" s="2146" t="s">
        <v>5877</v>
      </c>
      <c r="G1380" s="907" t="s">
        <v>5878</v>
      </c>
      <c r="H1380" s="832">
        <v>45324</v>
      </c>
      <c r="I1380" s="899" t="s">
        <v>222</v>
      </c>
      <c r="J1380" s="899">
        <v>45345</v>
      </c>
      <c r="K1380" s="899">
        <v>45349</v>
      </c>
      <c r="L1380" s="900">
        <v>45349</v>
      </c>
      <c r="M1380" s="901">
        <v>45352</v>
      </c>
      <c r="N1380" s="830">
        <v>79</v>
      </c>
      <c r="O1380" s="830">
        <v>0</v>
      </c>
      <c r="P1380" s="830">
        <v>5</v>
      </c>
      <c r="Q1380" s="830">
        <v>0</v>
      </c>
      <c r="R1380" s="831">
        <v>45366</v>
      </c>
      <c r="S1380" s="833" t="s">
        <v>95</v>
      </c>
      <c r="T1380" s="833" t="s">
        <v>95</v>
      </c>
      <c r="U1380" s="895"/>
      <c r="V1380" s="2151">
        <f t="shared" si="33"/>
        <v>38194</v>
      </c>
      <c r="W1380" s="830">
        <v>78</v>
      </c>
      <c r="X1380" s="830">
        <v>78</v>
      </c>
      <c r="Y1380" s="902"/>
      <c r="Z1380" s="902"/>
      <c r="AA1380" s="902">
        <v>45387</v>
      </c>
      <c r="AB1380" s="903">
        <v>45408</v>
      </c>
      <c r="AC1380" s="831">
        <v>45415</v>
      </c>
      <c r="AD1380" s="833" t="s">
        <v>590</v>
      </c>
      <c r="AE1380" s="904"/>
      <c r="AF1380" s="895" t="s">
        <v>5253</v>
      </c>
      <c r="AG1380" s="822" t="str">
        <f t="shared" ca="1" si="34"/>
        <v/>
      </c>
    </row>
    <row r="1381" spans="1:33" ht="15" customHeight="1" x14ac:dyDescent="0.25">
      <c r="A1381" s="2114" t="s">
        <v>5837</v>
      </c>
      <c r="B1381" s="895">
        <v>64797</v>
      </c>
      <c r="C1381" s="906">
        <v>38005</v>
      </c>
      <c r="D1381" s="2199">
        <v>215</v>
      </c>
      <c r="E1381" s="2015">
        <v>5</v>
      </c>
      <c r="F1381" s="2146" t="s">
        <v>5879</v>
      </c>
      <c r="G1381" s="907" t="s">
        <v>5880</v>
      </c>
      <c r="H1381" s="832">
        <v>45332</v>
      </c>
      <c r="I1381" s="899">
        <v>45350</v>
      </c>
      <c r="J1381" s="899">
        <v>45352</v>
      </c>
      <c r="K1381" s="899">
        <v>45355</v>
      </c>
      <c r="L1381" s="900">
        <v>45356</v>
      </c>
      <c r="M1381" s="901">
        <v>45358</v>
      </c>
      <c r="N1381" s="830">
        <v>43</v>
      </c>
      <c r="O1381" s="830">
        <v>0</v>
      </c>
      <c r="P1381" s="830">
        <v>24</v>
      </c>
      <c r="Q1381" s="830">
        <v>0</v>
      </c>
      <c r="R1381" s="831">
        <v>45378</v>
      </c>
      <c r="S1381" s="833" t="s">
        <v>95</v>
      </c>
      <c r="T1381" s="833" t="s">
        <v>95</v>
      </c>
      <c r="U1381" s="895"/>
      <c r="V1381" s="2151">
        <f t="shared" si="33"/>
        <v>38005</v>
      </c>
      <c r="W1381" s="830">
        <v>40</v>
      </c>
      <c r="X1381" s="830">
        <v>40</v>
      </c>
      <c r="Y1381" s="902"/>
      <c r="Z1381" s="902"/>
      <c r="AA1381" s="902">
        <v>45387</v>
      </c>
      <c r="AB1381" s="903">
        <v>45408</v>
      </c>
      <c r="AC1381" s="831">
        <v>45415</v>
      </c>
      <c r="AD1381" s="833" t="s">
        <v>590</v>
      </c>
      <c r="AE1381" s="904"/>
      <c r="AF1381" s="895" t="s">
        <v>5253</v>
      </c>
      <c r="AG1381" s="822" t="str">
        <f t="shared" ca="1" si="34"/>
        <v/>
      </c>
    </row>
    <row r="1382" spans="1:33" ht="15" customHeight="1" x14ac:dyDescent="0.25">
      <c r="A1382" s="2114" t="s">
        <v>5837</v>
      </c>
      <c r="B1382" s="895">
        <v>64797</v>
      </c>
      <c r="C1382" s="906">
        <v>38001</v>
      </c>
      <c r="D1382" s="2199">
        <v>206</v>
      </c>
      <c r="E1382" s="2015">
        <v>6</v>
      </c>
      <c r="F1382" s="2149" t="s">
        <v>5881</v>
      </c>
      <c r="G1382" s="907" t="s">
        <v>5882</v>
      </c>
      <c r="H1382" s="832">
        <v>45324</v>
      </c>
      <c r="I1382" s="899">
        <v>45373</v>
      </c>
      <c r="J1382" s="899">
        <v>45385</v>
      </c>
      <c r="K1382" s="899">
        <v>45385</v>
      </c>
      <c r="L1382" s="900">
        <v>45386</v>
      </c>
      <c r="M1382" s="901">
        <v>45387</v>
      </c>
      <c r="N1382" s="830">
        <v>31</v>
      </c>
      <c r="O1382" s="830">
        <v>0</v>
      </c>
      <c r="P1382" s="830">
        <v>27</v>
      </c>
      <c r="Q1382" s="830">
        <v>0</v>
      </c>
      <c r="R1382" s="831">
        <v>45398</v>
      </c>
      <c r="S1382" s="833" t="s">
        <v>95</v>
      </c>
      <c r="T1382" s="833" t="s">
        <v>95</v>
      </c>
      <c r="U1382" s="895"/>
      <c r="V1382" s="2151">
        <f t="shared" si="33"/>
        <v>38001</v>
      </c>
      <c r="W1382" s="830">
        <v>32</v>
      </c>
      <c r="X1382" s="830">
        <v>32</v>
      </c>
      <c r="Y1382" s="902"/>
      <c r="Z1382" s="902"/>
      <c r="AA1382" s="902">
        <v>45401</v>
      </c>
      <c r="AB1382" s="903">
        <v>45408</v>
      </c>
      <c r="AC1382" s="831">
        <v>45415</v>
      </c>
      <c r="AD1382" s="833" t="s">
        <v>590</v>
      </c>
      <c r="AE1382" s="904"/>
      <c r="AF1382" s="895" t="s">
        <v>5253</v>
      </c>
      <c r="AG1382" s="822" t="str">
        <f t="shared" ca="1" si="34"/>
        <v/>
      </c>
    </row>
    <row r="1383" spans="1:33" ht="15" customHeight="1" x14ac:dyDescent="0.25">
      <c r="A1383" s="2114" t="s">
        <v>5837</v>
      </c>
      <c r="B1383" s="895">
        <v>64797</v>
      </c>
      <c r="C1383" s="906">
        <v>38675</v>
      </c>
      <c r="D1383" s="2199">
        <v>207</v>
      </c>
      <c r="E1383" s="2015">
        <v>6</v>
      </c>
      <c r="F1383" s="2149" t="s">
        <v>5883</v>
      </c>
      <c r="G1383" s="907" t="s">
        <v>5884</v>
      </c>
      <c r="H1383" s="832">
        <v>45324</v>
      </c>
      <c r="I1383" s="899">
        <v>45366</v>
      </c>
      <c r="J1383" s="899">
        <v>45350</v>
      </c>
      <c r="K1383" s="899">
        <v>45355</v>
      </c>
      <c r="L1383" s="900">
        <v>45356</v>
      </c>
      <c r="M1383" s="901">
        <v>45370</v>
      </c>
      <c r="N1383" s="830">
        <v>59</v>
      </c>
      <c r="O1383" s="830">
        <v>0</v>
      </c>
      <c r="P1383" s="830">
        <v>28</v>
      </c>
      <c r="Q1383" s="830">
        <v>0</v>
      </c>
      <c r="R1383" s="831">
        <v>45387</v>
      </c>
      <c r="S1383" s="833" t="s">
        <v>95</v>
      </c>
      <c r="T1383" s="833" t="s">
        <v>95</v>
      </c>
      <c r="U1383" s="895"/>
      <c r="V1383" s="2151">
        <f t="shared" si="33"/>
        <v>38675</v>
      </c>
      <c r="W1383" s="830">
        <v>53</v>
      </c>
      <c r="X1383" s="830">
        <v>53</v>
      </c>
      <c r="Y1383" s="902"/>
      <c r="Z1383" s="902"/>
      <c r="AA1383" s="902">
        <v>45401</v>
      </c>
      <c r="AB1383" s="903">
        <v>45408</v>
      </c>
      <c r="AC1383" s="831">
        <v>45415</v>
      </c>
      <c r="AD1383" s="833" t="s">
        <v>590</v>
      </c>
      <c r="AE1383" s="904"/>
      <c r="AF1383" s="895" t="s">
        <v>5253</v>
      </c>
      <c r="AG1383" s="822" t="str">
        <f t="shared" ca="1" si="34"/>
        <v/>
      </c>
    </row>
    <row r="1384" spans="1:33" ht="15" customHeight="1" x14ac:dyDescent="0.25">
      <c r="A1384" s="2114" t="s">
        <v>5837</v>
      </c>
      <c r="B1384" s="895">
        <v>64797</v>
      </c>
      <c r="C1384" s="906">
        <v>38003</v>
      </c>
      <c r="D1384" s="2199">
        <v>211</v>
      </c>
      <c r="E1384" s="2015">
        <v>6</v>
      </c>
      <c r="F1384" s="2149" t="s">
        <v>5885</v>
      </c>
      <c r="G1384" s="907" t="s">
        <v>5886</v>
      </c>
      <c r="H1384" s="832">
        <v>45330</v>
      </c>
      <c r="I1384" s="899">
        <v>45349</v>
      </c>
      <c r="J1384" s="899">
        <v>45358</v>
      </c>
      <c r="K1384" s="899">
        <v>45360</v>
      </c>
      <c r="L1384" s="900">
        <v>45363</v>
      </c>
      <c r="M1384" s="901">
        <v>45364</v>
      </c>
      <c r="N1384" s="830">
        <v>40</v>
      </c>
      <c r="O1384" s="830">
        <v>0</v>
      </c>
      <c r="P1384" s="830">
        <v>38</v>
      </c>
      <c r="Q1384" s="830">
        <v>0</v>
      </c>
      <c r="R1384" s="831">
        <v>45373</v>
      </c>
      <c r="S1384" s="833" t="s">
        <v>95</v>
      </c>
      <c r="T1384" s="833" t="s">
        <v>95</v>
      </c>
      <c r="U1384" s="895"/>
      <c r="V1384" s="2151">
        <f t="shared" si="33"/>
        <v>38003</v>
      </c>
      <c r="W1384" s="830">
        <v>61</v>
      </c>
      <c r="X1384" s="830">
        <v>61</v>
      </c>
      <c r="Y1384" s="902"/>
      <c r="Z1384" s="902"/>
      <c r="AA1384" s="902">
        <v>45401</v>
      </c>
      <c r="AB1384" s="903">
        <v>45408</v>
      </c>
      <c r="AC1384" s="831">
        <v>45415</v>
      </c>
      <c r="AD1384" s="833" t="s">
        <v>590</v>
      </c>
      <c r="AE1384" s="904"/>
      <c r="AF1384" s="895" t="s">
        <v>5253</v>
      </c>
      <c r="AG1384" s="822" t="str">
        <f t="shared" ca="1" si="34"/>
        <v/>
      </c>
    </row>
    <row r="1385" spans="1:33" x14ac:dyDescent="0.25">
      <c r="A1385" s="2114" t="s">
        <v>5837</v>
      </c>
      <c r="B1385" s="895">
        <v>64797</v>
      </c>
      <c r="C1385" s="906">
        <v>38004</v>
      </c>
      <c r="D1385" s="2199">
        <v>213</v>
      </c>
      <c r="E1385" s="2015">
        <v>6.1</v>
      </c>
      <c r="F1385" s="2150" t="s">
        <v>5887</v>
      </c>
      <c r="G1385" s="907" t="s">
        <v>5888</v>
      </c>
      <c r="H1385" s="832">
        <v>45330</v>
      </c>
      <c r="I1385" s="899">
        <v>45349</v>
      </c>
      <c r="J1385" s="899">
        <v>45358</v>
      </c>
      <c r="K1385" s="899">
        <v>45360</v>
      </c>
      <c r="L1385" s="900">
        <v>45363</v>
      </c>
      <c r="M1385" s="901">
        <v>45364</v>
      </c>
      <c r="N1385" s="830">
        <v>40</v>
      </c>
      <c r="O1385" s="830">
        <v>0</v>
      </c>
      <c r="P1385" s="830">
        <v>38</v>
      </c>
      <c r="Q1385" s="830">
        <v>0</v>
      </c>
      <c r="R1385" s="831">
        <v>45376</v>
      </c>
      <c r="S1385" s="833" t="s">
        <v>95</v>
      </c>
      <c r="T1385" s="833" t="s">
        <v>95</v>
      </c>
      <c r="U1385" s="895"/>
      <c r="V1385" s="2151">
        <f t="shared" si="33"/>
        <v>38004</v>
      </c>
      <c r="W1385" s="830">
        <v>61</v>
      </c>
      <c r="X1385" s="830">
        <v>61</v>
      </c>
      <c r="Y1385" s="902"/>
      <c r="Z1385" s="902"/>
      <c r="AA1385" s="902">
        <v>45401</v>
      </c>
      <c r="AB1385" s="903">
        <v>45408</v>
      </c>
      <c r="AC1385" s="831">
        <v>45415</v>
      </c>
      <c r="AD1385" s="833" t="s">
        <v>590</v>
      </c>
      <c r="AE1385" s="904"/>
      <c r="AF1385" s="895" t="s">
        <v>5253</v>
      </c>
      <c r="AG1385" s="822" t="str">
        <f t="shared" ca="1" si="34"/>
        <v/>
      </c>
    </row>
    <row r="1386" spans="1:33" ht="15" customHeight="1" x14ac:dyDescent="0.25">
      <c r="A1386" s="2114" t="s">
        <v>5837</v>
      </c>
      <c r="B1386" s="895">
        <v>64797</v>
      </c>
      <c r="C1386" s="906">
        <v>38002</v>
      </c>
      <c r="D1386" s="2199">
        <v>210</v>
      </c>
      <c r="E1386" s="2015">
        <v>6.2</v>
      </c>
      <c r="F1386" s="898" t="s">
        <v>5889</v>
      </c>
      <c r="G1386" s="907" t="s">
        <v>5890</v>
      </c>
      <c r="H1386" s="832">
        <v>45337</v>
      </c>
      <c r="I1386" s="899">
        <v>45322</v>
      </c>
      <c r="J1386" s="899">
        <v>45324</v>
      </c>
      <c r="K1386" s="899">
        <v>45327</v>
      </c>
      <c r="L1386" s="900">
        <v>45328</v>
      </c>
      <c r="M1386" s="901">
        <v>45336</v>
      </c>
      <c r="N1386" s="830">
        <v>6</v>
      </c>
      <c r="O1386" s="830">
        <v>0</v>
      </c>
      <c r="P1386" s="830">
        <v>0</v>
      </c>
      <c r="Q1386" s="830">
        <v>0</v>
      </c>
      <c r="R1386" s="831">
        <v>45352</v>
      </c>
      <c r="S1386" s="833" t="s">
        <v>95</v>
      </c>
      <c r="T1386" s="833" t="s">
        <v>95</v>
      </c>
      <c r="U1386" s="895"/>
      <c r="V1386" s="2151">
        <f t="shared" si="33"/>
        <v>38002</v>
      </c>
      <c r="W1386" s="830">
        <v>18</v>
      </c>
      <c r="X1386" s="830">
        <v>18</v>
      </c>
      <c r="Y1386" s="902"/>
      <c r="Z1386" s="902"/>
      <c r="AA1386" s="902">
        <v>45401</v>
      </c>
      <c r="AB1386" s="903">
        <v>45408</v>
      </c>
      <c r="AC1386" s="831">
        <v>45415</v>
      </c>
      <c r="AD1386" s="833" t="s">
        <v>590</v>
      </c>
      <c r="AE1386" s="904"/>
      <c r="AF1386" s="895" t="s">
        <v>5253</v>
      </c>
      <c r="AG1386" s="822" t="str">
        <f t="shared" ca="1" si="34"/>
        <v/>
      </c>
    </row>
    <row r="1387" spans="1:33" ht="15" customHeight="1" x14ac:dyDescent="0.25">
      <c r="A1387" s="2114" t="s">
        <v>5837</v>
      </c>
      <c r="B1387" s="895">
        <v>64797</v>
      </c>
      <c r="C1387" s="906">
        <v>38193</v>
      </c>
      <c r="D1387" s="2199">
        <v>230</v>
      </c>
      <c r="E1387" s="2015">
        <v>6.3</v>
      </c>
      <c r="F1387" s="898" t="s">
        <v>5891</v>
      </c>
      <c r="G1387" s="907" t="s">
        <v>2570</v>
      </c>
      <c r="H1387" s="832">
        <v>45324</v>
      </c>
      <c r="I1387" s="899">
        <v>45322</v>
      </c>
      <c r="J1387" s="899">
        <v>45363</v>
      </c>
      <c r="K1387" s="899">
        <v>45365</v>
      </c>
      <c r="L1387" s="900">
        <v>45365</v>
      </c>
      <c r="M1387" s="901">
        <v>45370</v>
      </c>
      <c r="N1387" s="830">
        <v>19</v>
      </c>
      <c r="O1387" s="830">
        <v>0</v>
      </c>
      <c r="P1387" s="830">
        <v>7</v>
      </c>
      <c r="Q1387" s="830">
        <v>0</v>
      </c>
      <c r="R1387" s="831">
        <v>45383</v>
      </c>
      <c r="S1387" s="833" t="s">
        <v>95</v>
      </c>
      <c r="T1387" s="833" t="s">
        <v>95</v>
      </c>
      <c r="U1387" s="895"/>
      <c r="V1387" s="2151">
        <f t="shared" si="33"/>
        <v>38193</v>
      </c>
      <c r="W1387" s="830">
        <v>18</v>
      </c>
      <c r="X1387" s="830">
        <v>18</v>
      </c>
      <c r="Y1387" s="902"/>
      <c r="Z1387" s="902"/>
      <c r="AA1387" s="902">
        <v>45394</v>
      </c>
      <c r="AB1387" s="903">
        <v>45408</v>
      </c>
      <c r="AC1387" s="831">
        <v>45415</v>
      </c>
      <c r="AD1387" s="833" t="s">
        <v>590</v>
      </c>
      <c r="AE1387" s="904"/>
      <c r="AF1387" s="895" t="s">
        <v>5253</v>
      </c>
      <c r="AG1387" s="2200" t="str">
        <f t="shared" ca="1" si="34"/>
        <v/>
      </c>
    </row>
    <row r="1388" spans="1:33" x14ac:dyDescent="0.25">
      <c r="A1388" s="892"/>
      <c r="B1388" s="892"/>
      <c r="C1388" s="892"/>
      <c r="D1388" s="892"/>
      <c r="E1388" s="892"/>
      <c r="F1388" s="892"/>
      <c r="G1388" s="892"/>
      <c r="H1388" s="892"/>
      <c r="I1388" s="892"/>
      <c r="J1388" s="892"/>
      <c r="K1388" s="892"/>
      <c r="L1388" s="892"/>
      <c r="M1388" s="892"/>
      <c r="N1388" s="892"/>
      <c r="O1388" s="892"/>
      <c r="P1388" s="892"/>
      <c r="Q1388" s="892"/>
      <c r="R1388" s="892"/>
      <c r="S1388" s="892"/>
      <c r="T1388" s="892"/>
      <c r="U1388" s="892"/>
      <c r="V1388" s="892"/>
      <c r="W1388" s="892"/>
      <c r="X1388" s="892"/>
      <c r="Y1388" s="892"/>
      <c r="Z1388" s="892"/>
      <c r="AA1388" s="892"/>
      <c r="AB1388" s="892"/>
      <c r="AC1388" s="892"/>
      <c r="AD1388" s="892"/>
      <c r="AE1388" s="892"/>
      <c r="AF1388" s="892"/>
    </row>
    <row r="1389" spans="1:33" ht="15" customHeight="1" x14ac:dyDescent="0.25">
      <c r="A1389" s="2081" t="s">
        <v>5892</v>
      </c>
      <c r="B1389" s="935">
        <v>64564</v>
      </c>
      <c r="C1389" s="906">
        <v>37893</v>
      </c>
      <c r="D1389" s="2139">
        <v>131</v>
      </c>
      <c r="E1389" s="2139">
        <v>1</v>
      </c>
      <c r="F1389" s="937" t="s">
        <v>5893</v>
      </c>
      <c r="G1389" s="938" t="s">
        <v>5894</v>
      </c>
      <c r="H1389" s="826"/>
      <c r="I1389" s="932"/>
      <c r="J1389" s="932">
        <v>45324</v>
      </c>
      <c r="K1389" s="932">
        <v>45327</v>
      </c>
      <c r="L1389" s="933">
        <v>45328</v>
      </c>
      <c r="M1389" s="934">
        <v>45331</v>
      </c>
      <c r="N1389" s="939">
        <v>99</v>
      </c>
      <c r="O1389" s="939">
        <v>0</v>
      </c>
      <c r="P1389" s="939">
        <v>70</v>
      </c>
      <c r="Q1389" s="939">
        <v>0</v>
      </c>
      <c r="R1389" s="827">
        <v>45350</v>
      </c>
      <c r="S1389" s="828" t="s">
        <v>95</v>
      </c>
      <c r="T1389" s="828" t="s">
        <v>95</v>
      </c>
      <c r="U1389" s="935"/>
      <c r="V1389" s="2152">
        <f t="shared" ref="V1389:V1399" si="35">IF($C1389=0,"",$C1389)</f>
        <v>37893</v>
      </c>
      <c r="W1389" s="939">
        <v>128</v>
      </c>
      <c r="X1389" s="939">
        <v>128</v>
      </c>
      <c r="Y1389" s="940"/>
      <c r="Z1389" s="940"/>
      <c r="AA1389" s="940">
        <v>45366</v>
      </c>
      <c r="AB1389" s="941">
        <v>45372</v>
      </c>
      <c r="AC1389" s="827">
        <v>45376</v>
      </c>
      <c r="AD1389" s="828" t="s">
        <v>154</v>
      </c>
      <c r="AE1389" s="942"/>
      <c r="AF1389" s="935" t="s">
        <v>5895</v>
      </c>
      <c r="AG1389" s="822" t="str">
        <f t="shared" ref="AG1389:AG1399" ca="1" si="36">IFERROR(IF(AND(NOT(ISBLANK(R1389)),S1389 &lt;&gt; "YES"), NETWORKDAYS(R1389, TODAY()),""), "")</f>
        <v/>
      </c>
    </row>
    <row r="1390" spans="1:33" ht="15" customHeight="1" x14ac:dyDescent="0.25">
      <c r="A1390" s="2081" t="s">
        <v>5892</v>
      </c>
      <c r="B1390" s="935">
        <v>64564</v>
      </c>
      <c r="C1390" s="906">
        <v>37894</v>
      </c>
      <c r="D1390" s="2139">
        <v>132</v>
      </c>
      <c r="E1390" s="2139">
        <v>1</v>
      </c>
      <c r="F1390" s="2098" t="s">
        <v>5896</v>
      </c>
      <c r="G1390" s="2099" t="s">
        <v>5897</v>
      </c>
      <c r="H1390" s="826">
        <v>45275</v>
      </c>
      <c r="I1390" s="932" t="s">
        <v>53</v>
      </c>
      <c r="J1390" s="932">
        <v>45303</v>
      </c>
      <c r="K1390" s="932">
        <v>45306</v>
      </c>
      <c r="L1390" s="933">
        <v>45309</v>
      </c>
      <c r="M1390" s="934">
        <v>45314</v>
      </c>
      <c r="N1390" s="939">
        <v>243</v>
      </c>
      <c r="O1390" s="939">
        <v>0</v>
      </c>
      <c r="P1390" s="939">
        <v>301</v>
      </c>
      <c r="Q1390" s="939">
        <v>0</v>
      </c>
      <c r="R1390" s="827">
        <v>45337</v>
      </c>
      <c r="S1390" s="828" t="s">
        <v>95</v>
      </c>
      <c r="T1390" s="828" t="s">
        <v>95</v>
      </c>
      <c r="U1390" s="935"/>
      <c r="V1390" s="2152">
        <f t="shared" si="35"/>
        <v>37894</v>
      </c>
      <c r="W1390" s="939">
        <v>432</v>
      </c>
      <c r="X1390" s="939">
        <v>432</v>
      </c>
      <c r="Y1390" s="940"/>
      <c r="Z1390" s="940"/>
      <c r="AA1390" s="940">
        <v>45366</v>
      </c>
      <c r="AB1390" s="941">
        <v>45372</v>
      </c>
      <c r="AC1390" s="827">
        <v>45376</v>
      </c>
      <c r="AD1390" s="828" t="s">
        <v>154</v>
      </c>
      <c r="AE1390" s="942"/>
      <c r="AF1390" s="935" t="s">
        <v>5895</v>
      </c>
      <c r="AG1390" s="822" t="str">
        <f t="shared" ca="1" si="36"/>
        <v/>
      </c>
    </row>
    <row r="1391" spans="1:33" ht="15" customHeight="1" x14ac:dyDescent="0.25">
      <c r="A1391" s="2081" t="s">
        <v>5892</v>
      </c>
      <c r="B1391" s="935">
        <v>64564</v>
      </c>
      <c r="C1391" s="896">
        <v>38347</v>
      </c>
      <c r="D1391" s="2139">
        <v>130</v>
      </c>
      <c r="E1391" s="2139">
        <v>1.1000000000000001</v>
      </c>
      <c r="F1391" s="937" t="s">
        <v>5898</v>
      </c>
      <c r="G1391" s="938" t="s">
        <v>5899</v>
      </c>
      <c r="H1391" s="826" t="s">
        <v>53</v>
      </c>
      <c r="I1391" s="932" t="s">
        <v>53</v>
      </c>
      <c r="J1391" s="932">
        <v>45288</v>
      </c>
      <c r="K1391" s="932">
        <v>45655</v>
      </c>
      <c r="L1391" s="933">
        <v>45296</v>
      </c>
      <c r="M1391" s="934">
        <v>45299</v>
      </c>
      <c r="N1391" s="939">
        <v>108</v>
      </c>
      <c r="O1391" s="939">
        <v>0</v>
      </c>
      <c r="P1391" s="939">
        <v>170</v>
      </c>
      <c r="Q1391" s="939">
        <v>0</v>
      </c>
      <c r="R1391" s="827">
        <v>45352</v>
      </c>
      <c r="S1391" s="828" t="s">
        <v>95</v>
      </c>
      <c r="T1391" s="828" t="s">
        <v>95</v>
      </c>
      <c r="U1391" s="935"/>
      <c r="V1391" s="2152">
        <f t="shared" si="35"/>
        <v>38347</v>
      </c>
      <c r="W1391" s="939">
        <v>24</v>
      </c>
      <c r="X1391" s="939"/>
      <c r="Y1391" s="940"/>
      <c r="Z1391" s="940"/>
      <c r="AA1391" s="940" t="s">
        <v>233</v>
      </c>
      <c r="AB1391" s="941"/>
      <c r="AC1391" s="827"/>
      <c r="AD1391" s="828" t="s">
        <v>590</v>
      </c>
      <c r="AE1391" s="942"/>
      <c r="AF1391" s="935" t="s">
        <v>5895</v>
      </c>
      <c r="AG1391" s="822" t="str">
        <f t="shared" ca="1" si="36"/>
        <v/>
      </c>
    </row>
    <row r="1392" spans="1:33" ht="15" customHeight="1" x14ac:dyDescent="0.25">
      <c r="A1392" s="2081" t="s">
        <v>5892</v>
      </c>
      <c r="B1392" s="935">
        <v>64564</v>
      </c>
      <c r="C1392" s="2115">
        <v>37897</v>
      </c>
      <c r="D1392" s="895">
        <v>201</v>
      </c>
      <c r="E1392" s="897"/>
      <c r="F1392" s="898" t="s">
        <v>5900</v>
      </c>
      <c r="G1392" s="907" t="s">
        <v>74</v>
      </c>
      <c r="H1392" s="832"/>
      <c r="I1392" s="899"/>
      <c r="J1392" s="899"/>
      <c r="K1392" s="899"/>
      <c r="L1392" s="900"/>
      <c r="M1392" s="901"/>
      <c r="N1392" s="830">
        <v>0</v>
      </c>
      <c r="O1392" s="830"/>
      <c r="P1392" s="830">
        <v>0</v>
      </c>
      <c r="Q1392" s="830"/>
      <c r="R1392" s="831"/>
      <c r="S1392" s="833"/>
      <c r="T1392" s="833"/>
      <c r="U1392" s="895"/>
      <c r="V1392" s="2151">
        <f t="shared" si="35"/>
        <v>37897</v>
      </c>
      <c r="W1392" s="830">
        <v>142</v>
      </c>
      <c r="X1392" s="830"/>
      <c r="Y1392" s="902"/>
      <c r="Z1392" s="902"/>
      <c r="AA1392" s="902"/>
      <c r="AB1392" s="903"/>
      <c r="AC1392" s="831"/>
      <c r="AD1392" s="833" t="s">
        <v>590</v>
      </c>
      <c r="AE1392" s="904"/>
      <c r="AF1392" s="895"/>
      <c r="AG1392" s="822" t="str">
        <f t="shared" ca="1" si="36"/>
        <v/>
      </c>
    </row>
    <row r="1393" spans="1:33" ht="15" customHeight="1" x14ac:dyDescent="0.25">
      <c r="A1393" s="2081" t="s">
        <v>5892</v>
      </c>
      <c r="B1393" s="935">
        <v>64564</v>
      </c>
      <c r="C1393" s="2115">
        <v>37898</v>
      </c>
      <c r="D1393" s="895">
        <v>202</v>
      </c>
      <c r="E1393" s="897"/>
      <c r="F1393" s="898" t="s">
        <v>5901</v>
      </c>
      <c r="G1393" s="907" t="s">
        <v>5902</v>
      </c>
      <c r="H1393" s="832"/>
      <c r="I1393" s="899"/>
      <c r="J1393" s="899"/>
      <c r="K1393" s="899"/>
      <c r="L1393" s="900"/>
      <c r="M1393" s="901"/>
      <c r="N1393" s="830">
        <v>0</v>
      </c>
      <c r="O1393" s="830"/>
      <c r="P1393" s="830">
        <v>0</v>
      </c>
      <c r="Q1393" s="830"/>
      <c r="R1393" s="831"/>
      <c r="S1393" s="833"/>
      <c r="T1393" s="833"/>
      <c r="U1393" s="895"/>
      <c r="V1393" s="2151">
        <f t="shared" si="35"/>
        <v>37898</v>
      </c>
      <c r="W1393" s="830">
        <v>16</v>
      </c>
      <c r="X1393" s="830"/>
      <c r="Y1393" s="902"/>
      <c r="Z1393" s="902"/>
      <c r="AA1393" s="902"/>
      <c r="AB1393" s="903"/>
      <c r="AC1393" s="831"/>
      <c r="AD1393" s="833" t="s">
        <v>154</v>
      </c>
      <c r="AE1393" s="904"/>
      <c r="AF1393" s="895"/>
      <c r="AG1393" s="822" t="str">
        <f t="shared" ca="1" si="36"/>
        <v/>
      </c>
    </row>
    <row r="1394" spans="1:33" ht="15" customHeight="1" x14ac:dyDescent="0.25">
      <c r="A1394" s="2081" t="s">
        <v>5892</v>
      </c>
      <c r="B1394" s="935">
        <v>64564</v>
      </c>
      <c r="C1394" s="2115">
        <v>37899</v>
      </c>
      <c r="D1394" s="895">
        <v>203</v>
      </c>
      <c r="E1394" s="897"/>
      <c r="F1394" s="898" t="s">
        <v>5903</v>
      </c>
      <c r="G1394" s="907" t="s">
        <v>80</v>
      </c>
      <c r="H1394" s="832"/>
      <c r="I1394" s="899"/>
      <c r="J1394" s="899"/>
      <c r="K1394" s="899"/>
      <c r="L1394" s="900"/>
      <c r="M1394" s="901"/>
      <c r="N1394" s="830">
        <v>0</v>
      </c>
      <c r="O1394" s="830"/>
      <c r="P1394" s="830">
        <v>0</v>
      </c>
      <c r="Q1394" s="830"/>
      <c r="R1394" s="831"/>
      <c r="S1394" s="833"/>
      <c r="T1394" s="833"/>
      <c r="U1394" s="895"/>
      <c r="V1394" s="2151">
        <f t="shared" si="35"/>
        <v>37899</v>
      </c>
      <c r="W1394" s="830">
        <v>32</v>
      </c>
      <c r="X1394" s="830"/>
      <c r="Y1394" s="902"/>
      <c r="Z1394" s="902"/>
      <c r="AA1394" s="902"/>
      <c r="AB1394" s="903"/>
      <c r="AC1394" s="831"/>
      <c r="AD1394" s="833" t="s">
        <v>590</v>
      </c>
      <c r="AE1394" s="904"/>
      <c r="AF1394" s="895"/>
      <c r="AG1394" s="822" t="str">
        <f t="shared" ca="1" si="36"/>
        <v/>
      </c>
    </row>
    <row r="1395" spans="1:33" ht="15" customHeight="1" x14ac:dyDescent="0.25">
      <c r="A1395" s="2081" t="s">
        <v>5892</v>
      </c>
      <c r="B1395" s="935">
        <v>64564</v>
      </c>
      <c r="C1395" s="2115">
        <v>37900</v>
      </c>
      <c r="D1395" s="895">
        <v>204</v>
      </c>
      <c r="E1395" s="897"/>
      <c r="F1395" s="898" t="s">
        <v>5904</v>
      </c>
      <c r="G1395" s="907" t="s">
        <v>2416</v>
      </c>
      <c r="H1395" s="832"/>
      <c r="I1395" s="899"/>
      <c r="J1395" s="899"/>
      <c r="K1395" s="899"/>
      <c r="L1395" s="900"/>
      <c r="M1395" s="901"/>
      <c r="N1395" s="830">
        <v>0</v>
      </c>
      <c r="O1395" s="830"/>
      <c r="P1395" s="830">
        <v>0</v>
      </c>
      <c r="Q1395" s="830"/>
      <c r="R1395" s="831"/>
      <c r="S1395" s="833"/>
      <c r="T1395" s="833"/>
      <c r="U1395" s="895"/>
      <c r="V1395" s="2151">
        <f t="shared" si="35"/>
        <v>37900</v>
      </c>
      <c r="W1395" s="830">
        <v>0</v>
      </c>
      <c r="X1395" s="830"/>
      <c r="Y1395" s="902"/>
      <c r="Z1395" s="902"/>
      <c r="AA1395" s="902"/>
      <c r="AB1395" s="903"/>
      <c r="AC1395" s="831"/>
      <c r="AD1395" s="833" t="s">
        <v>590</v>
      </c>
      <c r="AE1395" s="904"/>
      <c r="AF1395" s="895"/>
      <c r="AG1395" s="822" t="str">
        <f t="shared" ca="1" si="36"/>
        <v/>
      </c>
    </row>
    <row r="1396" spans="1:33" ht="15" customHeight="1" x14ac:dyDescent="0.25">
      <c r="A1396" s="894"/>
      <c r="B1396" s="895"/>
      <c r="C1396" s="2041"/>
      <c r="D1396" s="895"/>
      <c r="E1396" s="897"/>
      <c r="F1396" s="898"/>
      <c r="G1396" s="907"/>
      <c r="H1396" s="832"/>
      <c r="I1396" s="899"/>
      <c r="J1396" s="899"/>
      <c r="K1396" s="899"/>
      <c r="L1396" s="900"/>
      <c r="M1396" s="901"/>
      <c r="N1396" s="830"/>
      <c r="O1396" s="830"/>
      <c r="P1396" s="830"/>
      <c r="Q1396" s="830"/>
      <c r="R1396" s="831"/>
      <c r="S1396" s="833"/>
      <c r="T1396" s="833"/>
      <c r="U1396" s="895"/>
      <c r="V1396" s="2151" t="str">
        <f t="shared" si="35"/>
        <v/>
      </c>
      <c r="W1396" s="830"/>
      <c r="X1396" s="830"/>
      <c r="Y1396" s="902"/>
      <c r="Z1396" s="902"/>
      <c r="AA1396" s="902"/>
      <c r="AB1396" s="903"/>
      <c r="AC1396" s="831"/>
      <c r="AD1396" s="833"/>
      <c r="AE1396" s="904"/>
      <c r="AF1396" s="895"/>
      <c r="AG1396" s="822" t="str">
        <f t="shared" ca="1" si="36"/>
        <v/>
      </c>
    </row>
    <row r="1397" spans="1:33" ht="15" customHeight="1" x14ac:dyDescent="0.25">
      <c r="A1397" s="894" t="s">
        <v>5905</v>
      </c>
      <c r="B1397" s="895">
        <v>63920</v>
      </c>
      <c r="C1397" s="896">
        <v>37513</v>
      </c>
      <c r="D1397" s="2138" t="s">
        <v>5906</v>
      </c>
      <c r="E1397" s="2138"/>
      <c r="F1397" s="898" t="s">
        <v>5907</v>
      </c>
      <c r="G1397" s="907" t="s">
        <v>5908</v>
      </c>
      <c r="H1397" s="832" t="s">
        <v>53</v>
      </c>
      <c r="I1397" s="899" t="s">
        <v>53</v>
      </c>
      <c r="J1397" s="899">
        <v>45189</v>
      </c>
      <c r="K1397" s="899">
        <v>45208</v>
      </c>
      <c r="L1397" s="900">
        <v>45212</v>
      </c>
      <c r="M1397" s="901">
        <v>45275</v>
      </c>
      <c r="N1397" s="830">
        <v>97</v>
      </c>
      <c r="O1397" s="830">
        <v>0</v>
      </c>
      <c r="P1397" s="830">
        <v>27</v>
      </c>
      <c r="Q1397" s="830">
        <v>0</v>
      </c>
      <c r="R1397" s="831">
        <v>45342</v>
      </c>
      <c r="S1397" s="833" t="s">
        <v>95</v>
      </c>
      <c r="T1397" s="833" t="s">
        <v>95</v>
      </c>
      <c r="U1397" s="895" t="s">
        <v>4089</v>
      </c>
      <c r="V1397" s="2151">
        <f t="shared" si="35"/>
        <v>37513</v>
      </c>
      <c r="W1397" s="830">
        <v>79</v>
      </c>
      <c r="X1397" s="830">
        <v>79</v>
      </c>
      <c r="Y1397" s="902"/>
      <c r="Z1397" s="902"/>
      <c r="AA1397" s="902" t="s">
        <v>222</v>
      </c>
      <c r="AB1397" s="903" t="s">
        <v>222</v>
      </c>
      <c r="AC1397" s="831" t="s">
        <v>222</v>
      </c>
      <c r="AD1397" s="833" t="s">
        <v>154</v>
      </c>
      <c r="AE1397" s="904"/>
      <c r="AF1397" s="895" t="s">
        <v>5253</v>
      </c>
      <c r="AG1397" s="822" t="str">
        <f t="shared" ca="1" si="36"/>
        <v/>
      </c>
    </row>
    <row r="1398" spans="1:33" ht="15" customHeight="1" x14ac:dyDescent="0.25">
      <c r="A1398" s="894" t="s">
        <v>5905</v>
      </c>
      <c r="B1398" s="895">
        <v>63920</v>
      </c>
      <c r="C1398" s="896">
        <v>37514</v>
      </c>
      <c r="D1398" s="2138" t="s">
        <v>5909</v>
      </c>
      <c r="E1398" s="2138"/>
      <c r="F1398" s="898" t="s">
        <v>5910</v>
      </c>
      <c r="G1398" s="907" t="s">
        <v>5911</v>
      </c>
      <c r="H1398" s="832" t="s">
        <v>53</v>
      </c>
      <c r="I1398" s="899" t="s">
        <v>53</v>
      </c>
      <c r="J1398" s="899">
        <v>45189</v>
      </c>
      <c r="K1398" s="899">
        <v>45208</v>
      </c>
      <c r="L1398" s="900">
        <v>45212</v>
      </c>
      <c r="M1398" s="901">
        <v>45275</v>
      </c>
      <c r="N1398" s="830">
        <v>97</v>
      </c>
      <c r="O1398" s="830">
        <v>0</v>
      </c>
      <c r="P1398" s="830">
        <v>27</v>
      </c>
      <c r="Q1398" s="830">
        <v>0</v>
      </c>
      <c r="R1398" s="831">
        <v>45342</v>
      </c>
      <c r="S1398" s="833" t="s">
        <v>95</v>
      </c>
      <c r="T1398" s="833" t="s">
        <v>95</v>
      </c>
      <c r="U1398" s="895" t="s">
        <v>4089</v>
      </c>
      <c r="V1398" s="2151">
        <f t="shared" si="35"/>
        <v>37514</v>
      </c>
      <c r="W1398" s="830">
        <v>79</v>
      </c>
      <c r="X1398" s="830">
        <v>79</v>
      </c>
      <c r="Y1398" s="902"/>
      <c r="Z1398" s="902"/>
      <c r="AA1398" s="902" t="s">
        <v>222</v>
      </c>
      <c r="AB1398" s="903" t="s">
        <v>222</v>
      </c>
      <c r="AC1398" s="831" t="s">
        <v>222</v>
      </c>
      <c r="AD1398" s="833" t="s">
        <v>154</v>
      </c>
      <c r="AE1398" s="904"/>
      <c r="AF1398" s="895" t="s">
        <v>5253</v>
      </c>
      <c r="AG1398" s="822" t="str">
        <f t="shared" ca="1" si="36"/>
        <v/>
      </c>
    </row>
    <row r="1399" spans="1:33" ht="15" customHeight="1" x14ac:dyDescent="0.25">
      <c r="A1399" s="894" t="s">
        <v>5912</v>
      </c>
      <c r="B1399" s="895">
        <v>63920</v>
      </c>
      <c r="C1399" s="912"/>
      <c r="D1399" s="895"/>
      <c r="E1399" s="897"/>
      <c r="F1399" s="898"/>
      <c r="G1399" s="907"/>
      <c r="H1399" s="832"/>
      <c r="I1399" s="899"/>
      <c r="J1399" s="899"/>
      <c r="K1399" s="899"/>
      <c r="L1399" s="900"/>
      <c r="M1399" s="901"/>
      <c r="N1399" s="830"/>
      <c r="O1399" s="830"/>
      <c r="P1399" s="830"/>
      <c r="Q1399" s="830"/>
      <c r="R1399" s="831"/>
      <c r="S1399" s="833"/>
      <c r="T1399" s="833"/>
      <c r="U1399" s="895" t="s">
        <v>52</v>
      </c>
      <c r="V1399" s="2151" t="str">
        <f t="shared" si="35"/>
        <v/>
      </c>
      <c r="W1399" s="830"/>
      <c r="X1399" s="830"/>
      <c r="Y1399" s="902"/>
      <c r="Z1399" s="902"/>
      <c r="AA1399" s="902"/>
      <c r="AB1399" s="903"/>
      <c r="AC1399" s="831"/>
      <c r="AD1399" s="833"/>
      <c r="AE1399" s="904"/>
      <c r="AF1399" s="895"/>
      <c r="AG1399" s="822" t="str">
        <f t="shared" ca="1" si="36"/>
        <v/>
      </c>
    </row>
    <row r="1400" spans="1:33" x14ac:dyDescent="0.25">
      <c r="A1400" s="2120" t="s">
        <v>5837</v>
      </c>
      <c r="B1400" s="895">
        <v>64797</v>
      </c>
      <c r="C1400" s="912">
        <v>38132</v>
      </c>
      <c r="D1400" s="895" t="s">
        <v>93</v>
      </c>
      <c r="E1400" s="897" t="s">
        <v>93</v>
      </c>
      <c r="F1400" s="898" t="s">
        <v>35</v>
      </c>
      <c r="G1400" s="922" t="s">
        <v>36</v>
      </c>
      <c r="H1400" s="832" t="s">
        <v>53</v>
      </c>
      <c r="I1400" s="899" t="s">
        <v>53</v>
      </c>
      <c r="J1400" s="899" t="s">
        <v>53</v>
      </c>
      <c r="K1400" s="899" t="s">
        <v>53</v>
      </c>
      <c r="L1400" s="900" t="s">
        <v>53</v>
      </c>
      <c r="M1400" s="901" t="s">
        <v>53</v>
      </c>
      <c r="N1400" s="830" t="s">
        <v>53</v>
      </c>
      <c r="O1400" s="830" t="s">
        <v>53</v>
      </c>
      <c r="P1400" s="830" t="s">
        <v>53</v>
      </c>
      <c r="Q1400" s="830" t="s">
        <v>53</v>
      </c>
      <c r="R1400" s="831" t="s">
        <v>53</v>
      </c>
      <c r="S1400" s="833" t="s">
        <v>53</v>
      </c>
      <c r="T1400" s="833" t="s">
        <v>53</v>
      </c>
      <c r="U1400" s="895" t="s">
        <v>53</v>
      </c>
      <c r="V1400" s="2151">
        <f t="shared" ref="V1400:V1420" si="37">IF($C1400=0,"",$C1400)</f>
        <v>38132</v>
      </c>
      <c r="W1400" s="830"/>
      <c r="X1400" s="830"/>
      <c r="Y1400" s="902"/>
      <c r="Z1400" s="902"/>
      <c r="AA1400" s="902"/>
      <c r="AB1400" s="903"/>
      <c r="AC1400" s="831"/>
      <c r="AD1400" s="833"/>
      <c r="AE1400" s="904"/>
      <c r="AF1400" s="895"/>
      <c r="AG1400" s="822" t="str">
        <f t="shared" ref="AG1400:AG1420" ca="1" si="38">IFERROR(IF(AND(NOT(ISBLANK(R1400)),S1400 &lt;&gt; "YES"), NETWORKDAYS(R1400, TODAY()),""), "")</f>
        <v/>
      </c>
    </row>
    <row r="1401" spans="1:33" ht="15" customHeight="1" x14ac:dyDescent="0.25">
      <c r="A1401" s="2120" t="s">
        <v>5837</v>
      </c>
      <c r="B1401" s="935">
        <v>64797</v>
      </c>
      <c r="C1401" s="896">
        <v>38841</v>
      </c>
      <c r="D1401" s="2139">
        <v>228</v>
      </c>
      <c r="E1401" s="2154"/>
      <c r="F1401" s="898" t="s">
        <v>5913</v>
      </c>
      <c r="G1401" s="907" t="s">
        <v>5914</v>
      </c>
      <c r="H1401" s="832" t="s">
        <v>53</v>
      </c>
      <c r="I1401" s="899" t="s">
        <v>222</v>
      </c>
      <c r="J1401" s="899">
        <v>45377</v>
      </c>
      <c r="K1401" s="899">
        <v>45377</v>
      </c>
      <c r="L1401" s="900">
        <v>45378</v>
      </c>
      <c r="M1401" s="901">
        <v>45384</v>
      </c>
      <c r="N1401" s="830">
        <v>25</v>
      </c>
      <c r="O1401" s="830">
        <v>0</v>
      </c>
      <c r="P1401" s="830">
        <v>8</v>
      </c>
      <c r="Q1401" s="830">
        <v>0</v>
      </c>
      <c r="R1401" s="831">
        <v>45391</v>
      </c>
      <c r="S1401" s="833" t="s">
        <v>95</v>
      </c>
      <c r="T1401" s="833" t="s">
        <v>95</v>
      </c>
      <c r="U1401" s="895"/>
      <c r="V1401" s="2151">
        <f t="shared" si="37"/>
        <v>38841</v>
      </c>
      <c r="W1401" s="830">
        <v>22</v>
      </c>
      <c r="X1401" s="830">
        <v>22</v>
      </c>
      <c r="Y1401" s="902"/>
      <c r="Z1401" s="902"/>
      <c r="AA1401" s="902"/>
      <c r="AB1401" s="903"/>
      <c r="AC1401" s="831"/>
      <c r="AD1401" s="833"/>
      <c r="AE1401" s="904"/>
      <c r="AF1401" s="895"/>
      <c r="AG1401" s="822" t="str">
        <f t="shared" ca="1" si="38"/>
        <v/>
      </c>
    </row>
    <row r="1402" spans="1:33" ht="15" customHeight="1" x14ac:dyDescent="0.25">
      <c r="A1402" s="2120" t="s">
        <v>5837</v>
      </c>
      <c r="B1402" s="935">
        <v>64797</v>
      </c>
      <c r="C1402" s="2041">
        <v>39245</v>
      </c>
      <c r="D1402" s="895">
        <v>216</v>
      </c>
      <c r="E1402" s="897"/>
      <c r="F1402" s="898" t="s">
        <v>5915</v>
      </c>
      <c r="G1402" s="907" t="s">
        <v>5916</v>
      </c>
      <c r="H1402" s="832"/>
      <c r="I1402" s="899"/>
      <c r="J1402" s="899"/>
      <c r="K1402" s="899"/>
      <c r="L1402" s="900"/>
      <c r="M1402" s="901"/>
      <c r="N1402" s="830"/>
      <c r="O1402" s="830"/>
      <c r="P1402" s="830"/>
      <c r="Q1402" s="830"/>
      <c r="R1402" s="831"/>
      <c r="S1402" s="833"/>
      <c r="T1402" s="833"/>
      <c r="U1402" s="895"/>
      <c r="V1402" s="2151">
        <f t="shared" si="37"/>
        <v>39245</v>
      </c>
      <c r="W1402" s="830"/>
      <c r="X1402" s="830"/>
      <c r="Y1402" s="902"/>
      <c r="Z1402" s="902"/>
      <c r="AA1402" s="902"/>
      <c r="AB1402" s="903"/>
      <c r="AC1402" s="831"/>
      <c r="AD1402" s="833"/>
      <c r="AE1402" s="904"/>
      <c r="AF1402" s="895"/>
      <c r="AG1402" s="822" t="str">
        <f t="shared" ca="1" si="38"/>
        <v/>
      </c>
    </row>
    <row r="1403" spans="1:33" ht="15" customHeight="1" x14ac:dyDescent="0.25">
      <c r="A1403" s="2120" t="s">
        <v>5837</v>
      </c>
      <c r="B1403" s="895">
        <v>64797</v>
      </c>
      <c r="C1403" s="2115">
        <v>38006</v>
      </c>
      <c r="D1403" s="895">
        <v>301</v>
      </c>
      <c r="E1403" s="897"/>
      <c r="F1403" s="898" t="s">
        <v>5917</v>
      </c>
      <c r="G1403" s="907" t="s">
        <v>74</v>
      </c>
      <c r="H1403" s="832" t="s">
        <v>53</v>
      </c>
      <c r="I1403" s="899" t="s">
        <v>53</v>
      </c>
      <c r="J1403" s="899">
        <v>45313</v>
      </c>
      <c r="K1403" s="899" t="s">
        <v>53</v>
      </c>
      <c r="L1403" s="900" t="s">
        <v>53</v>
      </c>
      <c r="M1403" s="901"/>
      <c r="N1403" s="830">
        <v>0</v>
      </c>
      <c r="O1403" s="830"/>
      <c r="P1403" s="830">
        <v>0</v>
      </c>
      <c r="Q1403" s="830"/>
      <c r="R1403" s="831">
        <v>45364</v>
      </c>
      <c r="S1403" s="833" t="s">
        <v>95</v>
      </c>
      <c r="T1403" s="833"/>
      <c r="U1403" s="895"/>
      <c r="V1403" s="2151">
        <f t="shared" si="37"/>
        <v>38006</v>
      </c>
      <c r="W1403" s="830">
        <v>50</v>
      </c>
      <c r="X1403" s="830"/>
      <c r="Y1403" s="902"/>
      <c r="Z1403" s="902"/>
      <c r="AA1403" s="902"/>
      <c r="AB1403" s="903"/>
      <c r="AC1403" s="831"/>
      <c r="AD1403" s="833"/>
      <c r="AE1403" s="904"/>
      <c r="AF1403" s="895"/>
      <c r="AG1403" s="822" t="str">
        <f t="shared" ca="1" si="38"/>
        <v/>
      </c>
    </row>
    <row r="1404" spans="1:33" ht="15" customHeight="1" x14ac:dyDescent="0.25">
      <c r="A1404" s="2120" t="s">
        <v>5837</v>
      </c>
      <c r="B1404" s="935">
        <v>64797</v>
      </c>
      <c r="C1404" s="2123">
        <v>38198</v>
      </c>
      <c r="D1404" s="895">
        <v>302</v>
      </c>
      <c r="E1404" s="897"/>
      <c r="F1404" s="898" t="s">
        <v>5918</v>
      </c>
      <c r="G1404" s="907" t="s">
        <v>77</v>
      </c>
      <c r="H1404" s="832"/>
      <c r="I1404" s="899"/>
      <c r="J1404" s="899"/>
      <c r="K1404" s="899"/>
      <c r="L1404" s="900"/>
      <c r="M1404" s="901"/>
      <c r="N1404" s="830">
        <v>0</v>
      </c>
      <c r="O1404" s="830"/>
      <c r="P1404" s="830">
        <v>0</v>
      </c>
      <c r="Q1404" s="830"/>
      <c r="R1404" s="831">
        <v>45364</v>
      </c>
      <c r="S1404" s="833" t="s">
        <v>95</v>
      </c>
      <c r="T1404" s="833"/>
      <c r="U1404" s="895"/>
      <c r="V1404" s="2151">
        <f t="shared" si="37"/>
        <v>38198</v>
      </c>
      <c r="W1404" s="830">
        <v>16</v>
      </c>
      <c r="X1404" s="830"/>
      <c r="Y1404" s="902"/>
      <c r="Z1404" s="902"/>
      <c r="AA1404" s="902"/>
      <c r="AB1404" s="903"/>
      <c r="AC1404" s="831"/>
      <c r="AD1404" s="833"/>
      <c r="AE1404" s="904"/>
      <c r="AF1404" s="895"/>
      <c r="AG1404" s="822" t="str">
        <f t="shared" ca="1" si="38"/>
        <v/>
      </c>
    </row>
    <row r="1405" spans="1:33" ht="15" customHeight="1" x14ac:dyDescent="0.25">
      <c r="A1405" s="2120" t="s">
        <v>5837</v>
      </c>
      <c r="B1405" s="895">
        <v>64797</v>
      </c>
      <c r="C1405" s="2123">
        <v>38007</v>
      </c>
      <c r="D1405" s="895">
        <v>303</v>
      </c>
      <c r="E1405" s="897"/>
      <c r="F1405" s="898" t="s">
        <v>5919</v>
      </c>
      <c r="G1405" s="907" t="s">
        <v>80</v>
      </c>
      <c r="H1405" s="832" t="s">
        <v>53</v>
      </c>
      <c r="I1405" s="899" t="s">
        <v>53</v>
      </c>
      <c r="J1405" s="899">
        <v>45313</v>
      </c>
      <c r="K1405" s="899" t="s">
        <v>53</v>
      </c>
      <c r="L1405" s="900" t="s">
        <v>53</v>
      </c>
      <c r="M1405" s="901"/>
      <c r="N1405" s="830">
        <v>0</v>
      </c>
      <c r="O1405" s="830"/>
      <c r="P1405" s="830">
        <v>0</v>
      </c>
      <c r="Q1405" s="830"/>
      <c r="R1405" s="831">
        <v>45364</v>
      </c>
      <c r="S1405" s="833" t="s">
        <v>95</v>
      </c>
      <c r="T1405" s="833"/>
      <c r="U1405" s="895"/>
      <c r="V1405" s="2151">
        <f t="shared" si="37"/>
        <v>38007</v>
      </c>
      <c r="W1405" s="830">
        <v>136</v>
      </c>
      <c r="X1405" s="830"/>
      <c r="Y1405" s="902"/>
      <c r="Z1405" s="902"/>
      <c r="AA1405" s="902"/>
      <c r="AB1405" s="903"/>
      <c r="AC1405" s="831"/>
      <c r="AD1405" s="833"/>
      <c r="AE1405" s="904"/>
      <c r="AF1405" s="895"/>
      <c r="AG1405" s="822" t="str">
        <f t="shared" ca="1" si="38"/>
        <v/>
      </c>
    </row>
    <row r="1406" spans="1:33" ht="15" customHeight="1" x14ac:dyDescent="0.25">
      <c r="A1406" s="2120" t="s">
        <v>5837</v>
      </c>
      <c r="B1406" s="935">
        <v>64797</v>
      </c>
      <c r="C1406" s="2123">
        <v>38008</v>
      </c>
      <c r="D1406" s="895">
        <v>304</v>
      </c>
      <c r="E1406" s="897"/>
      <c r="F1406" s="898" t="s">
        <v>5920</v>
      </c>
      <c r="G1406" s="907" t="s">
        <v>83</v>
      </c>
      <c r="H1406" s="832"/>
      <c r="I1406" s="899"/>
      <c r="J1406" s="899"/>
      <c r="K1406" s="899"/>
      <c r="L1406" s="900"/>
      <c r="M1406" s="901"/>
      <c r="N1406" s="830">
        <v>0</v>
      </c>
      <c r="O1406" s="830"/>
      <c r="P1406" s="830">
        <v>0</v>
      </c>
      <c r="Q1406" s="830"/>
      <c r="R1406" s="831"/>
      <c r="S1406" s="833"/>
      <c r="T1406" s="833"/>
      <c r="U1406" s="895"/>
      <c r="V1406" s="2151">
        <f t="shared" si="37"/>
        <v>38008</v>
      </c>
      <c r="W1406" s="830">
        <v>0</v>
      </c>
      <c r="X1406" s="830"/>
      <c r="Y1406" s="902"/>
      <c r="Z1406" s="902"/>
      <c r="AA1406" s="902"/>
      <c r="AB1406" s="903"/>
      <c r="AC1406" s="831"/>
      <c r="AD1406" s="833"/>
      <c r="AE1406" s="904"/>
      <c r="AF1406" s="895"/>
      <c r="AG1406" s="822" t="str">
        <f t="shared" ca="1" si="38"/>
        <v/>
      </c>
    </row>
    <row r="1407" spans="1:33" ht="15" customHeight="1" x14ac:dyDescent="0.25">
      <c r="A1407" s="2120" t="s">
        <v>5837</v>
      </c>
      <c r="B1407" s="895">
        <v>64797</v>
      </c>
      <c r="C1407" s="2123">
        <v>38009</v>
      </c>
      <c r="D1407" s="895">
        <v>305</v>
      </c>
      <c r="E1407" s="897"/>
      <c r="F1407" s="898" t="s">
        <v>5921</v>
      </c>
      <c r="G1407" s="907" t="s">
        <v>449</v>
      </c>
      <c r="H1407" s="832"/>
      <c r="I1407" s="899"/>
      <c r="J1407" s="899"/>
      <c r="K1407" s="899"/>
      <c r="L1407" s="900"/>
      <c r="M1407" s="901"/>
      <c r="N1407" s="830">
        <v>0</v>
      </c>
      <c r="O1407" s="830"/>
      <c r="P1407" s="830">
        <v>0</v>
      </c>
      <c r="Q1407" s="830"/>
      <c r="R1407" s="831"/>
      <c r="S1407" s="833"/>
      <c r="T1407" s="833"/>
      <c r="U1407" s="895"/>
      <c r="V1407" s="2151">
        <f t="shared" si="37"/>
        <v>38009</v>
      </c>
      <c r="W1407" s="830">
        <v>0</v>
      </c>
      <c r="X1407" s="830"/>
      <c r="Y1407" s="902"/>
      <c r="Z1407" s="902"/>
      <c r="AA1407" s="902"/>
      <c r="AB1407" s="903"/>
      <c r="AC1407" s="831"/>
      <c r="AD1407" s="833"/>
      <c r="AE1407" s="904"/>
      <c r="AF1407" s="895"/>
      <c r="AG1407" s="822" t="str">
        <f t="shared" ca="1" si="38"/>
        <v/>
      </c>
    </row>
    <row r="1408" spans="1:33" ht="15" customHeight="1" x14ac:dyDescent="0.25">
      <c r="A1408" s="2120" t="s">
        <v>5837</v>
      </c>
      <c r="B1408" s="935">
        <v>64797</v>
      </c>
      <c r="C1408" s="2123">
        <v>38010</v>
      </c>
      <c r="D1408" s="895">
        <v>307</v>
      </c>
      <c r="E1408" s="897"/>
      <c r="F1408" s="898" t="s">
        <v>452</v>
      </c>
      <c r="G1408" s="907" t="s">
        <v>5922</v>
      </c>
      <c r="H1408" s="832"/>
      <c r="I1408" s="899"/>
      <c r="J1408" s="899"/>
      <c r="K1408" s="899"/>
      <c r="L1408" s="900"/>
      <c r="M1408" s="901"/>
      <c r="N1408" s="830">
        <v>0</v>
      </c>
      <c r="O1408" s="830"/>
      <c r="P1408" s="830">
        <v>0</v>
      </c>
      <c r="Q1408" s="830"/>
      <c r="R1408" s="831"/>
      <c r="S1408" s="833"/>
      <c r="T1408" s="833"/>
      <c r="U1408" s="895"/>
      <c r="V1408" s="2151">
        <f t="shared" si="37"/>
        <v>38010</v>
      </c>
      <c r="W1408" s="830">
        <v>0</v>
      </c>
      <c r="X1408" s="830"/>
      <c r="Y1408" s="902"/>
      <c r="Z1408" s="902"/>
      <c r="AA1408" s="902"/>
      <c r="AB1408" s="903"/>
      <c r="AC1408" s="831"/>
      <c r="AD1408" s="833"/>
      <c r="AE1408" s="904"/>
      <c r="AF1408" s="895"/>
      <c r="AG1408" s="822" t="str">
        <f t="shared" ca="1" si="38"/>
        <v/>
      </c>
    </row>
    <row r="1409" spans="1:33" ht="15" customHeight="1" x14ac:dyDescent="0.25">
      <c r="A1409" s="2120" t="s">
        <v>5837</v>
      </c>
      <c r="B1409" s="895">
        <v>64797</v>
      </c>
      <c r="C1409" s="2123">
        <v>38011</v>
      </c>
      <c r="D1409" s="895">
        <v>901</v>
      </c>
      <c r="E1409" s="897"/>
      <c r="F1409" s="898" t="s">
        <v>456</v>
      </c>
      <c r="G1409" s="907" t="s">
        <v>457</v>
      </c>
      <c r="H1409" s="832"/>
      <c r="I1409" s="899"/>
      <c r="J1409" s="899"/>
      <c r="K1409" s="899"/>
      <c r="L1409" s="900"/>
      <c r="M1409" s="901"/>
      <c r="N1409" s="830">
        <v>0</v>
      </c>
      <c r="O1409" s="830"/>
      <c r="P1409" s="830">
        <v>0</v>
      </c>
      <c r="Q1409" s="830"/>
      <c r="R1409" s="831"/>
      <c r="S1409" s="833"/>
      <c r="T1409" s="833"/>
      <c r="U1409" s="895"/>
      <c r="V1409" s="2151">
        <f t="shared" si="37"/>
        <v>38011</v>
      </c>
      <c r="W1409" s="830">
        <v>0</v>
      </c>
      <c r="X1409" s="830"/>
      <c r="Y1409" s="902"/>
      <c r="Z1409" s="902"/>
      <c r="AA1409" s="902"/>
      <c r="AB1409" s="903"/>
      <c r="AC1409" s="831"/>
      <c r="AD1409" s="833"/>
      <c r="AE1409" s="904"/>
      <c r="AF1409" s="895"/>
      <c r="AG1409" s="822" t="str">
        <f t="shared" ca="1" si="38"/>
        <v/>
      </c>
    </row>
    <row r="1410" spans="1:33" ht="15" customHeight="1" x14ac:dyDescent="0.25">
      <c r="A1410" s="2120" t="s">
        <v>5837</v>
      </c>
      <c r="B1410" s="935">
        <v>64797</v>
      </c>
      <c r="C1410" s="2123">
        <v>38012</v>
      </c>
      <c r="D1410" s="895">
        <v>902</v>
      </c>
      <c r="E1410" s="897"/>
      <c r="F1410" s="898" t="s">
        <v>458</v>
      </c>
      <c r="G1410" s="907" t="s">
        <v>5923</v>
      </c>
      <c r="H1410" s="832"/>
      <c r="I1410" s="899"/>
      <c r="J1410" s="899"/>
      <c r="K1410" s="899"/>
      <c r="L1410" s="900"/>
      <c r="M1410" s="901"/>
      <c r="N1410" s="830">
        <v>0</v>
      </c>
      <c r="O1410" s="830"/>
      <c r="P1410" s="830">
        <v>0</v>
      </c>
      <c r="Q1410" s="830"/>
      <c r="R1410" s="831"/>
      <c r="S1410" s="833"/>
      <c r="T1410" s="833"/>
      <c r="U1410" s="895"/>
      <c r="V1410" s="2151">
        <f t="shared" si="37"/>
        <v>38012</v>
      </c>
      <c r="W1410" s="830">
        <v>0</v>
      </c>
      <c r="X1410" s="830"/>
      <c r="Y1410" s="902"/>
      <c r="Z1410" s="902"/>
      <c r="AA1410" s="902"/>
      <c r="AB1410" s="903"/>
      <c r="AC1410" s="831"/>
      <c r="AD1410" s="833"/>
      <c r="AE1410" s="904"/>
      <c r="AF1410" s="895"/>
      <c r="AG1410" s="822" t="str">
        <f t="shared" ca="1" si="38"/>
        <v/>
      </c>
    </row>
    <row r="1411" spans="1:33" ht="15" customHeight="1" x14ac:dyDescent="0.25">
      <c r="A1411" s="2120" t="s">
        <v>5837</v>
      </c>
      <c r="B1411" s="895">
        <v>64797</v>
      </c>
      <c r="C1411" s="2123">
        <v>38013</v>
      </c>
      <c r="D1411" s="895">
        <v>903</v>
      </c>
      <c r="E1411" s="897"/>
      <c r="F1411" s="898" t="s">
        <v>48</v>
      </c>
      <c r="G1411" s="907" t="s">
        <v>5835</v>
      </c>
      <c r="H1411" s="832"/>
      <c r="I1411" s="899"/>
      <c r="J1411" s="899"/>
      <c r="K1411" s="899"/>
      <c r="L1411" s="900"/>
      <c r="M1411" s="901"/>
      <c r="N1411" s="830">
        <v>0</v>
      </c>
      <c r="O1411" s="830"/>
      <c r="P1411" s="830">
        <v>0</v>
      </c>
      <c r="Q1411" s="830"/>
      <c r="R1411" s="831"/>
      <c r="S1411" s="833"/>
      <c r="T1411" s="833"/>
      <c r="U1411" s="895"/>
      <c r="V1411" s="2151">
        <f t="shared" si="37"/>
        <v>38013</v>
      </c>
      <c r="W1411" s="830">
        <v>0</v>
      </c>
      <c r="X1411" s="830"/>
      <c r="Y1411" s="902"/>
      <c r="Z1411" s="902"/>
      <c r="AA1411" s="902"/>
      <c r="AB1411" s="903"/>
      <c r="AC1411" s="831"/>
      <c r="AD1411" s="833"/>
      <c r="AE1411" s="904"/>
      <c r="AF1411" s="895"/>
      <c r="AG1411" s="822" t="str">
        <f t="shared" ca="1" si="38"/>
        <v/>
      </c>
    </row>
    <row r="1412" spans="1:33" ht="15" customHeight="1" x14ac:dyDescent="0.25">
      <c r="A1412" s="2120" t="s">
        <v>5837</v>
      </c>
      <c r="B1412" s="935">
        <v>64797</v>
      </c>
      <c r="C1412" s="2115">
        <v>38660</v>
      </c>
      <c r="D1412" s="895">
        <v>910</v>
      </c>
      <c r="E1412" s="897"/>
      <c r="F1412" s="898" t="s">
        <v>913</v>
      </c>
      <c r="G1412" s="907" t="s">
        <v>5924</v>
      </c>
      <c r="H1412" s="832"/>
      <c r="I1412" s="899"/>
      <c r="J1412" s="899"/>
      <c r="K1412" s="899"/>
      <c r="L1412" s="900"/>
      <c r="M1412" s="901"/>
      <c r="N1412" s="830">
        <v>0</v>
      </c>
      <c r="O1412" s="830"/>
      <c r="P1412" s="830">
        <v>0</v>
      </c>
      <c r="Q1412" s="830"/>
      <c r="R1412" s="831"/>
      <c r="S1412" s="833"/>
      <c r="T1412" s="833"/>
      <c r="U1412" s="895"/>
      <c r="V1412" s="2151">
        <f t="shared" si="37"/>
        <v>38660</v>
      </c>
      <c r="W1412" s="830">
        <v>0</v>
      </c>
      <c r="X1412" s="830"/>
      <c r="Y1412" s="902"/>
      <c r="Z1412" s="902"/>
      <c r="AA1412" s="902"/>
      <c r="AB1412" s="903"/>
      <c r="AC1412" s="831"/>
      <c r="AD1412" s="833"/>
      <c r="AE1412" s="904"/>
      <c r="AF1412" s="895"/>
      <c r="AG1412" s="822" t="str">
        <f t="shared" ca="1" si="38"/>
        <v/>
      </c>
    </row>
    <row r="1413" spans="1:33" ht="15" customHeight="1" x14ac:dyDescent="0.25">
      <c r="A1413" s="2120" t="s">
        <v>5925</v>
      </c>
      <c r="B1413" s="895">
        <v>64797</v>
      </c>
      <c r="C1413" s="912" t="s">
        <v>51</v>
      </c>
      <c r="D1413" s="895"/>
      <c r="E1413" s="897"/>
      <c r="F1413" s="898"/>
      <c r="G1413" s="907"/>
      <c r="H1413" s="832"/>
      <c r="I1413" s="899"/>
      <c r="J1413" s="899"/>
      <c r="K1413" s="899"/>
      <c r="L1413" s="900"/>
      <c r="M1413" s="901"/>
      <c r="N1413" s="830"/>
      <c r="O1413" s="830"/>
      <c r="P1413" s="830"/>
      <c r="Q1413" s="830"/>
      <c r="R1413" s="831"/>
      <c r="S1413" s="833"/>
      <c r="T1413" s="833"/>
      <c r="U1413" s="895" t="s">
        <v>52</v>
      </c>
      <c r="V1413" s="2151" t="str">
        <f t="shared" si="37"/>
        <v>STOCK</v>
      </c>
      <c r="W1413" s="830"/>
      <c r="X1413" s="830"/>
      <c r="Y1413" s="902"/>
      <c r="Z1413" s="902"/>
      <c r="AA1413" s="902"/>
      <c r="AB1413" s="903"/>
      <c r="AC1413" s="831"/>
      <c r="AD1413" s="833"/>
      <c r="AE1413" s="904"/>
      <c r="AF1413" s="895"/>
      <c r="AG1413" s="822" t="str">
        <f t="shared" ca="1" si="38"/>
        <v/>
      </c>
    </row>
    <row r="1414" spans="1:33" ht="15" customHeight="1" x14ac:dyDescent="0.25">
      <c r="A1414" s="894"/>
      <c r="B1414" s="895"/>
      <c r="C1414" s="2041"/>
      <c r="D1414" s="895"/>
      <c r="E1414" s="897"/>
      <c r="F1414" s="898"/>
      <c r="G1414" s="907"/>
      <c r="H1414" s="832"/>
      <c r="I1414" s="899"/>
      <c r="J1414" s="899"/>
      <c r="K1414" s="899"/>
      <c r="L1414" s="900"/>
      <c r="M1414" s="901"/>
      <c r="N1414" s="830"/>
      <c r="O1414" s="830"/>
      <c r="P1414" s="830"/>
      <c r="Q1414" s="830"/>
      <c r="R1414" s="831"/>
      <c r="S1414" s="833"/>
      <c r="T1414" s="833"/>
      <c r="U1414" s="895"/>
      <c r="V1414" s="2151" t="str">
        <f t="shared" si="37"/>
        <v/>
      </c>
      <c r="W1414" s="830"/>
      <c r="X1414" s="830"/>
      <c r="Y1414" s="902"/>
      <c r="Z1414" s="902"/>
      <c r="AA1414" s="902"/>
      <c r="AB1414" s="903"/>
      <c r="AC1414" s="831"/>
      <c r="AD1414" s="833"/>
      <c r="AE1414" s="904"/>
      <c r="AF1414" s="895"/>
      <c r="AG1414" s="822" t="str">
        <f t="shared" ca="1" si="38"/>
        <v/>
      </c>
    </row>
    <row r="1415" spans="1:33" ht="15" customHeight="1" x14ac:dyDescent="0.25">
      <c r="A1415" s="2081" t="s">
        <v>5892</v>
      </c>
      <c r="B1415" s="935">
        <v>64564</v>
      </c>
      <c r="C1415" s="906">
        <v>37896</v>
      </c>
      <c r="D1415" s="2139">
        <v>133</v>
      </c>
      <c r="E1415" s="2139"/>
      <c r="F1415" s="937" t="s">
        <v>5926</v>
      </c>
      <c r="G1415" s="938" t="s">
        <v>5880</v>
      </c>
      <c r="H1415" s="826" t="s">
        <v>53</v>
      </c>
      <c r="I1415" s="932" t="s">
        <v>53</v>
      </c>
      <c r="J1415" s="932">
        <v>45366</v>
      </c>
      <c r="K1415" s="932">
        <v>45369</v>
      </c>
      <c r="L1415" s="933">
        <v>45370</v>
      </c>
      <c r="M1415" s="934">
        <v>45372</v>
      </c>
      <c r="N1415" s="939">
        <v>34</v>
      </c>
      <c r="O1415" s="939">
        <v>0</v>
      </c>
      <c r="P1415" s="939">
        <v>2</v>
      </c>
      <c r="Q1415" s="939">
        <v>0</v>
      </c>
      <c r="R1415" s="827">
        <v>45394</v>
      </c>
      <c r="S1415" s="828" t="s">
        <v>95</v>
      </c>
      <c r="T1415" s="828" t="s">
        <v>95</v>
      </c>
      <c r="U1415" s="935"/>
      <c r="V1415" s="2152">
        <f t="shared" si="37"/>
        <v>37896</v>
      </c>
      <c r="W1415" s="939">
        <v>39</v>
      </c>
      <c r="X1415" s="939">
        <v>39</v>
      </c>
      <c r="Y1415" s="940"/>
      <c r="Z1415" s="940"/>
      <c r="AA1415" s="940"/>
      <c r="AB1415" s="941"/>
      <c r="AC1415" s="827"/>
      <c r="AD1415" s="828"/>
      <c r="AE1415" s="942"/>
      <c r="AF1415" s="935"/>
      <c r="AG1415" s="822" t="str">
        <f t="shared" ca="1" si="38"/>
        <v/>
      </c>
    </row>
    <row r="1416" spans="1:33" ht="15" customHeight="1" x14ac:dyDescent="0.25">
      <c r="A1416" s="2081" t="s">
        <v>5892</v>
      </c>
      <c r="B1416" s="895">
        <v>64564</v>
      </c>
      <c r="C1416" s="912">
        <v>38388</v>
      </c>
      <c r="D1416" s="895" t="s">
        <v>93</v>
      </c>
      <c r="E1416" s="897" t="s">
        <v>93</v>
      </c>
      <c r="F1416" s="898" t="s">
        <v>35</v>
      </c>
      <c r="G1416" s="907" t="s">
        <v>36</v>
      </c>
      <c r="H1416" s="832" t="s">
        <v>53</v>
      </c>
      <c r="I1416" s="899" t="s">
        <v>53</v>
      </c>
      <c r="J1416" s="899" t="s">
        <v>53</v>
      </c>
      <c r="K1416" s="899" t="s">
        <v>53</v>
      </c>
      <c r="L1416" s="900" t="s">
        <v>53</v>
      </c>
      <c r="M1416" s="901" t="s">
        <v>53</v>
      </c>
      <c r="N1416" s="830" t="s">
        <v>53</v>
      </c>
      <c r="O1416" s="830" t="s">
        <v>53</v>
      </c>
      <c r="P1416" s="830" t="s">
        <v>53</v>
      </c>
      <c r="Q1416" s="830" t="s">
        <v>53</v>
      </c>
      <c r="R1416" s="831" t="s">
        <v>53</v>
      </c>
      <c r="S1416" s="833" t="s">
        <v>166</v>
      </c>
      <c r="T1416" s="833" t="s">
        <v>53</v>
      </c>
      <c r="U1416" s="895" t="s">
        <v>53</v>
      </c>
      <c r="V1416" s="2151">
        <f t="shared" si="37"/>
        <v>38388</v>
      </c>
      <c r="W1416" s="830"/>
      <c r="X1416" s="830"/>
      <c r="Y1416" s="902"/>
      <c r="Z1416" s="902"/>
      <c r="AA1416" s="902"/>
      <c r="AB1416" s="903"/>
      <c r="AC1416" s="831"/>
      <c r="AD1416" s="833"/>
      <c r="AE1416" s="904"/>
      <c r="AF1416" s="895"/>
      <c r="AG1416" s="822" t="str">
        <f t="shared" ca="1" si="38"/>
        <v/>
      </c>
    </row>
    <row r="1417" spans="1:33" ht="15" customHeight="1" x14ac:dyDescent="0.25">
      <c r="A1417" s="2081" t="s">
        <v>5892</v>
      </c>
      <c r="B1417" s="935">
        <v>64564</v>
      </c>
      <c r="C1417" s="2121">
        <v>37901</v>
      </c>
      <c r="D1417" s="935">
        <v>901</v>
      </c>
      <c r="E1417" s="936"/>
      <c r="F1417" s="937"/>
      <c r="G1417" s="938" t="s">
        <v>457</v>
      </c>
      <c r="H1417" s="826"/>
      <c r="I1417" s="932"/>
      <c r="J1417" s="932"/>
      <c r="K1417" s="932"/>
      <c r="L1417" s="933"/>
      <c r="M1417" s="934"/>
      <c r="N1417" s="939">
        <v>0</v>
      </c>
      <c r="O1417" s="939"/>
      <c r="P1417" s="939">
        <v>0</v>
      </c>
      <c r="Q1417" s="939"/>
      <c r="R1417" s="827"/>
      <c r="S1417" s="828"/>
      <c r="T1417" s="828"/>
      <c r="U1417" s="935"/>
      <c r="V1417" s="2152">
        <f t="shared" si="37"/>
        <v>37901</v>
      </c>
      <c r="W1417" s="939">
        <v>0</v>
      </c>
      <c r="X1417" s="939"/>
      <c r="Y1417" s="940"/>
      <c r="Z1417" s="940"/>
      <c r="AA1417" s="940"/>
      <c r="AB1417" s="941"/>
      <c r="AC1417" s="827"/>
      <c r="AD1417" s="828"/>
      <c r="AE1417" s="942"/>
      <c r="AF1417" s="935"/>
      <c r="AG1417" s="822" t="str">
        <f t="shared" ca="1" si="38"/>
        <v/>
      </c>
    </row>
    <row r="1418" spans="1:33" ht="15" customHeight="1" x14ac:dyDescent="0.25">
      <c r="A1418" s="2081" t="s">
        <v>5892</v>
      </c>
      <c r="B1418" s="935">
        <v>64564</v>
      </c>
      <c r="C1418" s="2121">
        <v>37902</v>
      </c>
      <c r="D1418" s="935">
        <v>902</v>
      </c>
      <c r="E1418" s="936"/>
      <c r="F1418" s="937"/>
      <c r="G1418" s="938" t="s">
        <v>459</v>
      </c>
      <c r="H1418" s="826"/>
      <c r="I1418" s="932"/>
      <c r="J1418" s="932"/>
      <c r="K1418" s="932"/>
      <c r="L1418" s="933"/>
      <c r="M1418" s="934"/>
      <c r="N1418" s="939">
        <v>0</v>
      </c>
      <c r="O1418" s="939"/>
      <c r="P1418" s="939">
        <v>0</v>
      </c>
      <c r="Q1418" s="939"/>
      <c r="R1418" s="827"/>
      <c r="S1418" s="828"/>
      <c r="T1418" s="828"/>
      <c r="U1418" s="935"/>
      <c r="V1418" s="2152">
        <f t="shared" si="37"/>
        <v>37902</v>
      </c>
      <c r="W1418" s="939">
        <v>0</v>
      </c>
      <c r="X1418" s="939"/>
      <c r="Y1418" s="940"/>
      <c r="Z1418" s="940"/>
      <c r="AA1418" s="940"/>
      <c r="AB1418" s="941"/>
      <c r="AC1418" s="827"/>
      <c r="AD1418" s="828"/>
      <c r="AE1418" s="942"/>
      <c r="AF1418" s="935"/>
      <c r="AG1418" s="822" t="str">
        <f t="shared" ca="1" si="38"/>
        <v/>
      </c>
    </row>
    <row r="1419" spans="1:33" ht="15" customHeight="1" x14ac:dyDescent="0.25">
      <c r="A1419" s="2081" t="s">
        <v>5892</v>
      </c>
      <c r="B1419" s="935">
        <v>64564</v>
      </c>
      <c r="C1419" s="2121">
        <v>37903</v>
      </c>
      <c r="D1419" s="935">
        <v>903</v>
      </c>
      <c r="E1419" s="936"/>
      <c r="F1419" s="937"/>
      <c r="G1419" s="938" t="s">
        <v>5927</v>
      </c>
      <c r="H1419" s="826"/>
      <c r="I1419" s="932"/>
      <c r="J1419" s="932"/>
      <c r="K1419" s="932"/>
      <c r="L1419" s="933"/>
      <c r="M1419" s="934"/>
      <c r="N1419" s="939">
        <v>0</v>
      </c>
      <c r="O1419" s="939"/>
      <c r="P1419" s="939">
        <v>0</v>
      </c>
      <c r="Q1419" s="939"/>
      <c r="R1419" s="827"/>
      <c r="S1419" s="828"/>
      <c r="T1419" s="828"/>
      <c r="U1419" s="935"/>
      <c r="V1419" s="2152">
        <f t="shared" si="37"/>
        <v>37903</v>
      </c>
      <c r="W1419" s="939">
        <v>0</v>
      </c>
      <c r="X1419" s="939"/>
      <c r="Y1419" s="940"/>
      <c r="Z1419" s="940"/>
      <c r="AA1419" s="940"/>
      <c r="AB1419" s="941"/>
      <c r="AC1419" s="827"/>
      <c r="AD1419" s="828"/>
      <c r="AE1419" s="942"/>
      <c r="AF1419" s="935"/>
      <c r="AG1419" s="822" t="str">
        <f t="shared" ca="1" si="38"/>
        <v/>
      </c>
    </row>
    <row r="1420" spans="1:33" ht="15" customHeight="1" x14ac:dyDescent="0.25">
      <c r="A1420" s="2081" t="s">
        <v>5928</v>
      </c>
      <c r="B1420" s="935">
        <v>64564</v>
      </c>
      <c r="C1420" s="2122" t="s">
        <v>51</v>
      </c>
      <c r="D1420" s="935"/>
      <c r="E1420" s="936"/>
      <c r="F1420" s="937"/>
      <c r="G1420" s="938"/>
      <c r="H1420" s="826"/>
      <c r="I1420" s="932"/>
      <c r="J1420" s="932"/>
      <c r="K1420" s="932"/>
      <c r="L1420" s="933"/>
      <c r="M1420" s="934"/>
      <c r="N1420" s="939"/>
      <c r="O1420" s="939"/>
      <c r="P1420" s="939"/>
      <c r="Q1420" s="939"/>
      <c r="R1420" s="827"/>
      <c r="S1420" s="828"/>
      <c r="T1420" s="828"/>
      <c r="U1420" s="935" t="s">
        <v>52</v>
      </c>
      <c r="V1420" s="2152" t="str">
        <f t="shared" si="37"/>
        <v>STOCK</v>
      </c>
      <c r="W1420" s="939"/>
      <c r="X1420" s="939"/>
      <c r="Y1420" s="940"/>
      <c r="Z1420" s="940"/>
      <c r="AA1420" s="940"/>
      <c r="AB1420" s="941"/>
      <c r="AC1420" s="827"/>
      <c r="AD1420" s="828"/>
      <c r="AE1420" s="942"/>
      <c r="AF1420" s="935"/>
      <c r="AG1420" s="822" t="str">
        <f t="shared" ca="1" si="38"/>
        <v/>
      </c>
    </row>
    <row r="1421" spans="1:33" ht="15" customHeight="1" x14ac:dyDescent="0.25">
      <c r="A1421" s="834"/>
      <c r="B1421" s="834"/>
      <c r="C1421" s="2082"/>
      <c r="D1421" s="834"/>
      <c r="E1421" s="874"/>
      <c r="F1421" s="859"/>
      <c r="G1421" s="2044"/>
      <c r="H1421" s="832"/>
      <c r="I1421" s="861"/>
      <c r="J1421" s="861"/>
      <c r="K1421" s="861"/>
      <c r="L1421" s="862"/>
      <c r="M1421" s="863"/>
      <c r="N1421" s="864"/>
      <c r="O1421" s="864"/>
      <c r="P1421" s="864"/>
      <c r="Q1421" s="864"/>
      <c r="R1421" s="831"/>
      <c r="S1421" s="833"/>
      <c r="T1421" s="833"/>
      <c r="U1421" s="834"/>
      <c r="V1421" s="2045" t="str">
        <f t="shared" ref="V1421:V1452" si="39">IF($C1421=0,"",$C1421)</f>
        <v/>
      </c>
      <c r="W1421" s="864"/>
      <c r="X1421" s="864"/>
      <c r="Y1421" s="866"/>
      <c r="Z1421" s="866"/>
      <c r="AA1421" s="866"/>
      <c r="AB1421" s="867"/>
      <c r="AC1421" s="831"/>
      <c r="AD1421" s="833"/>
      <c r="AE1421" s="851"/>
      <c r="AF1421" s="834"/>
      <c r="AG1421" s="833" t="str">
        <f t="shared" ref="AG1421:AG1452" ca="1" si="40">IFERROR(IF(AND(NOT(ISBLANK(R1421)),S1421 &lt;&gt; "YES"), NETWORKDAYS(R1421, TODAY()),""), "")</f>
        <v/>
      </c>
    </row>
    <row r="1422" spans="1:33" x14ac:dyDescent="0.25">
      <c r="A1422" s="2250" t="s">
        <v>506</v>
      </c>
      <c r="B1422" s="2250">
        <v>61951</v>
      </c>
      <c r="C1422" s="2250">
        <v>36280</v>
      </c>
      <c r="D1422" s="2250">
        <v>101</v>
      </c>
      <c r="E1422" s="2250"/>
      <c r="F1422" s="2250" t="s">
        <v>507</v>
      </c>
      <c r="G1422" s="2044" t="s">
        <v>508</v>
      </c>
      <c r="H1422" s="832">
        <v>45017</v>
      </c>
      <c r="I1422" s="861">
        <v>45017</v>
      </c>
      <c r="J1422" s="861">
        <v>44993</v>
      </c>
      <c r="K1422" s="861">
        <v>45017</v>
      </c>
      <c r="L1422" s="862">
        <v>45020</v>
      </c>
      <c r="M1422" s="863">
        <v>45040</v>
      </c>
      <c r="N1422" s="864">
        <v>347</v>
      </c>
      <c r="O1422" s="864">
        <v>0</v>
      </c>
      <c r="P1422" s="864">
        <v>550</v>
      </c>
      <c r="Q1422" s="864">
        <v>0</v>
      </c>
      <c r="R1422" s="831">
        <v>45191</v>
      </c>
      <c r="S1422" s="833" t="s">
        <v>95</v>
      </c>
      <c r="T1422" s="833" t="s">
        <v>95</v>
      </c>
      <c r="U1422" s="834" t="s">
        <v>509</v>
      </c>
      <c r="V1422" s="2043">
        <f t="shared" si="39"/>
        <v>36280</v>
      </c>
      <c r="W1422" s="864">
        <v>345</v>
      </c>
      <c r="X1422" s="864">
        <v>345</v>
      </c>
      <c r="Y1422" s="866"/>
      <c r="Z1422" s="866"/>
      <c r="AA1422" s="866">
        <v>45261</v>
      </c>
      <c r="AB1422" s="867">
        <v>45315</v>
      </c>
      <c r="AC1422" s="831">
        <v>45320</v>
      </c>
      <c r="AD1422" s="833" t="s">
        <v>154</v>
      </c>
      <c r="AE1422" s="851"/>
      <c r="AF1422" s="834" t="s">
        <v>510</v>
      </c>
      <c r="AG1422" s="833" t="str">
        <f t="shared" ca="1" si="40"/>
        <v/>
      </c>
    </row>
    <row r="1423" spans="1:33" x14ac:dyDescent="0.25">
      <c r="A1423" s="2250" t="s">
        <v>506</v>
      </c>
      <c r="B1423" s="834">
        <v>61951</v>
      </c>
      <c r="C1423" s="853">
        <v>36281</v>
      </c>
      <c r="D1423" s="2251">
        <v>102</v>
      </c>
      <c r="E1423" s="2251"/>
      <c r="F1423" s="859" t="s">
        <v>511</v>
      </c>
      <c r="G1423" s="2044" t="s">
        <v>512</v>
      </c>
      <c r="H1423" s="832">
        <v>45017</v>
      </c>
      <c r="I1423" s="861">
        <v>45017</v>
      </c>
      <c r="J1423" s="861">
        <v>44988</v>
      </c>
      <c r="K1423" s="861">
        <v>45017</v>
      </c>
      <c r="L1423" s="862">
        <v>45026</v>
      </c>
      <c r="M1423" s="863">
        <v>45040</v>
      </c>
      <c r="N1423" s="864">
        <v>31</v>
      </c>
      <c r="O1423" s="864">
        <v>0</v>
      </c>
      <c r="P1423" s="864">
        <v>2</v>
      </c>
      <c r="Q1423" s="864">
        <v>0</v>
      </c>
      <c r="R1423" s="831">
        <v>45191</v>
      </c>
      <c r="S1423" s="833" t="s">
        <v>95</v>
      </c>
      <c r="T1423" s="833" t="s">
        <v>95</v>
      </c>
      <c r="U1423" s="847" t="s">
        <v>509</v>
      </c>
      <c r="V1423" s="2043">
        <f t="shared" si="39"/>
        <v>36281</v>
      </c>
      <c r="W1423" s="864">
        <v>9</v>
      </c>
      <c r="X1423" s="864">
        <v>9</v>
      </c>
      <c r="Y1423" s="866"/>
      <c r="Z1423" s="866"/>
      <c r="AA1423" s="866">
        <v>45261</v>
      </c>
      <c r="AB1423" s="867">
        <v>45315</v>
      </c>
      <c r="AC1423" s="831">
        <v>45320</v>
      </c>
      <c r="AD1423" s="833" t="s">
        <v>154</v>
      </c>
      <c r="AE1423" s="851"/>
      <c r="AF1423" s="834" t="s">
        <v>513</v>
      </c>
      <c r="AG1423" s="833" t="str">
        <f t="shared" ca="1" si="40"/>
        <v/>
      </c>
    </row>
    <row r="1424" spans="1:33" x14ac:dyDescent="0.25">
      <c r="A1424" s="2250" t="s">
        <v>506</v>
      </c>
      <c r="B1424" s="2250">
        <v>61951</v>
      </c>
      <c r="C1424" s="2082">
        <v>36282</v>
      </c>
      <c r="D1424" s="834">
        <v>103</v>
      </c>
      <c r="E1424" s="874"/>
      <c r="F1424" s="859" t="s">
        <v>514</v>
      </c>
      <c r="G1424" s="2044" t="s">
        <v>74</v>
      </c>
      <c r="H1424" s="832"/>
      <c r="I1424" s="861"/>
      <c r="J1424" s="861"/>
      <c r="K1424" s="861"/>
      <c r="L1424" s="862"/>
      <c r="M1424" s="863"/>
      <c r="N1424" s="864"/>
      <c r="O1424" s="864"/>
      <c r="P1424" s="864"/>
      <c r="Q1424" s="864"/>
      <c r="R1424" s="831"/>
      <c r="S1424" s="833"/>
      <c r="T1424" s="833"/>
      <c r="U1424" s="847"/>
      <c r="V1424" s="2045">
        <f t="shared" si="39"/>
        <v>36282</v>
      </c>
      <c r="W1424" s="864"/>
      <c r="X1424" s="864"/>
      <c r="Y1424" s="866"/>
      <c r="Z1424" s="866"/>
      <c r="AA1424" s="866"/>
      <c r="AB1424" s="867"/>
      <c r="AC1424" s="831"/>
      <c r="AD1424" s="833"/>
      <c r="AE1424" s="851"/>
      <c r="AF1424" s="834" t="s">
        <v>513</v>
      </c>
      <c r="AG1424" s="833" t="str">
        <f t="shared" ca="1" si="40"/>
        <v/>
      </c>
    </row>
    <row r="1425" spans="1:33" x14ac:dyDescent="0.25">
      <c r="A1425" s="2250" t="s">
        <v>506</v>
      </c>
      <c r="B1425" s="834">
        <v>61951</v>
      </c>
      <c r="C1425" s="2082">
        <v>36283</v>
      </c>
      <c r="D1425" s="834">
        <v>104</v>
      </c>
      <c r="E1425" s="874"/>
      <c r="F1425" s="859" t="s">
        <v>515</v>
      </c>
      <c r="G1425" s="2044" t="s">
        <v>77</v>
      </c>
      <c r="H1425" s="832"/>
      <c r="I1425" s="861"/>
      <c r="J1425" s="861"/>
      <c r="K1425" s="861"/>
      <c r="L1425" s="862"/>
      <c r="M1425" s="863"/>
      <c r="N1425" s="864"/>
      <c r="O1425" s="864"/>
      <c r="P1425" s="864"/>
      <c r="Q1425" s="864"/>
      <c r="R1425" s="831"/>
      <c r="S1425" s="833"/>
      <c r="T1425" s="833"/>
      <c r="U1425" s="834"/>
      <c r="V1425" s="2045">
        <f t="shared" si="39"/>
        <v>36283</v>
      </c>
      <c r="W1425" s="864"/>
      <c r="X1425" s="864"/>
      <c r="Y1425" s="866"/>
      <c r="Z1425" s="866"/>
      <c r="AA1425" s="866"/>
      <c r="AB1425" s="867"/>
      <c r="AC1425" s="831"/>
      <c r="AD1425" s="833"/>
      <c r="AE1425" s="851"/>
      <c r="AF1425" s="834" t="s">
        <v>513</v>
      </c>
      <c r="AG1425" s="833" t="str">
        <f t="shared" ca="1" si="40"/>
        <v/>
      </c>
    </row>
    <row r="1426" spans="1:33" x14ac:dyDescent="0.25">
      <c r="A1426" s="2250" t="s">
        <v>506</v>
      </c>
      <c r="B1426" s="834">
        <v>61951</v>
      </c>
      <c r="C1426" s="2082">
        <v>36284</v>
      </c>
      <c r="D1426" s="834">
        <v>105</v>
      </c>
      <c r="E1426" s="874"/>
      <c r="F1426" s="859" t="s">
        <v>516</v>
      </c>
      <c r="G1426" s="2044" t="s">
        <v>80</v>
      </c>
      <c r="H1426" s="832"/>
      <c r="I1426" s="861"/>
      <c r="J1426" s="861"/>
      <c r="K1426" s="861"/>
      <c r="L1426" s="862"/>
      <c r="M1426" s="863"/>
      <c r="N1426" s="864"/>
      <c r="O1426" s="864"/>
      <c r="P1426" s="864"/>
      <c r="Q1426" s="864"/>
      <c r="R1426" s="831"/>
      <c r="S1426" s="833"/>
      <c r="T1426" s="833"/>
      <c r="U1426" s="847"/>
      <c r="V1426" s="2045">
        <f t="shared" si="39"/>
        <v>36284</v>
      </c>
      <c r="W1426" s="864"/>
      <c r="X1426" s="864"/>
      <c r="Y1426" s="866"/>
      <c r="Z1426" s="866"/>
      <c r="AA1426" s="866"/>
      <c r="AB1426" s="867"/>
      <c r="AC1426" s="831"/>
      <c r="AD1426" s="833"/>
      <c r="AE1426" s="851"/>
      <c r="AF1426" s="834" t="s">
        <v>513</v>
      </c>
      <c r="AG1426" s="833" t="str">
        <f t="shared" ca="1" si="40"/>
        <v/>
      </c>
    </row>
    <row r="1427" spans="1:33" x14ac:dyDescent="0.25">
      <c r="A1427" s="2250" t="s">
        <v>506</v>
      </c>
      <c r="B1427" s="834">
        <v>61951</v>
      </c>
      <c r="C1427" s="2082">
        <v>36285</v>
      </c>
      <c r="D1427" s="834">
        <v>106</v>
      </c>
      <c r="E1427" s="874"/>
      <c r="F1427" s="859" t="s">
        <v>517</v>
      </c>
      <c r="G1427" s="2044" t="s">
        <v>518</v>
      </c>
      <c r="H1427" s="832"/>
      <c r="I1427" s="861"/>
      <c r="J1427" s="861"/>
      <c r="K1427" s="861"/>
      <c r="L1427" s="862"/>
      <c r="M1427" s="863"/>
      <c r="N1427" s="864"/>
      <c r="O1427" s="864"/>
      <c r="P1427" s="864"/>
      <c r="Q1427" s="864"/>
      <c r="R1427" s="831"/>
      <c r="S1427" s="833"/>
      <c r="T1427" s="833"/>
      <c r="U1427" s="847"/>
      <c r="V1427" s="2045">
        <f t="shared" si="39"/>
        <v>36285</v>
      </c>
      <c r="W1427" s="864"/>
      <c r="X1427" s="864"/>
      <c r="Y1427" s="866"/>
      <c r="Z1427" s="866"/>
      <c r="AA1427" s="866"/>
      <c r="AB1427" s="867"/>
      <c r="AC1427" s="831"/>
      <c r="AD1427" s="833"/>
      <c r="AE1427" s="851"/>
      <c r="AF1427" s="834"/>
      <c r="AG1427" s="833" t="str">
        <f t="shared" ca="1" si="40"/>
        <v/>
      </c>
    </row>
    <row r="1428" spans="1:33" x14ac:dyDescent="0.25">
      <c r="A1428" s="2250" t="s">
        <v>506</v>
      </c>
      <c r="B1428" s="834">
        <v>61951</v>
      </c>
      <c r="C1428" s="2082">
        <v>36290</v>
      </c>
      <c r="D1428" s="834">
        <v>110</v>
      </c>
      <c r="E1428" s="874"/>
      <c r="F1428" s="859" t="s">
        <v>519</v>
      </c>
      <c r="G1428" s="2044" t="s">
        <v>520</v>
      </c>
      <c r="H1428" s="832"/>
      <c r="I1428" s="861"/>
      <c r="J1428" s="861"/>
      <c r="K1428" s="861"/>
      <c r="L1428" s="862"/>
      <c r="M1428" s="863"/>
      <c r="N1428" s="864"/>
      <c r="O1428" s="864"/>
      <c r="P1428" s="864"/>
      <c r="Q1428" s="864"/>
      <c r="R1428" s="831"/>
      <c r="S1428" s="833"/>
      <c r="T1428" s="833"/>
      <c r="U1428" s="834"/>
      <c r="V1428" s="2045">
        <f t="shared" si="39"/>
        <v>36290</v>
      </c>
      <c r="W1428" s="864"/>
      <c r="X1428" s="864"/>
      <c r="Y1428" s="866"/>
      <c r="Z1428" s="866"/>
      <c r="AA1428" s="866"/>
      <c r="AB1428" s="867"/>
      <c r="AC1428" s="831"/>
      <c r="AD1428" s="833"/>
      <c r="AE1428" s="851"/>
      <c r="AF1428" s="834"/>
      <c r="AG1428" s="833" t="str">
        <f t="shared" ca="1" si="40"/>
        <v/>
      </c>
    </row>
    <row r="1429" spans="1:33" x14ac:dyDescent="0.25">
      <c r="A1429" s="2250" t="s">
        <v>506</v>
      </c>
      <c r="B1429" s="834">
        <v>61951</v>
      </c>
      <c r="C1429" s="2082">
        <v>36291</v>
      </c>
      <c r="D1429" s="834">
        <v>111</v>
      </c>
      <c r="E1429" s="874"/>
      <c r="F1429" s="859" t="s">
        <v>521</v>
      </c>
      <c r="G1429" s="2044" t="s">
        <v>522</v>
      </c>
      <c r="H1429" s="832"/>
      <c r="I1429" s="861"/>
      <c r="J1429" s="861"/>
      <c r="K1429" s="861"/>
      <c r="L1429" s="862"/>
      <c r="M1429" s="863"/>
      <c r="N1429" s="864"/>
      <c r="O1429" s="864"/>
      <c r="P1429" s="864"/>
      <c r="Q1429" s="864"/>
      <c r="R1429" s="831"/>
      <c r="S1429" s="833"/>
      <c r="T1429" s="833"/>
      <c r="U1429" s="834"/>
      <c r="V1429" s="2045">
        <f t="shared" si="39"/>
        <v>36291</v>
      </c>
      <c r="W1429" s="864"/>
      <c r="X1429" s="864"/>
      <c r="Y1429" s="866"/>
      <c r="Z1429" s="866"/>
      <c r="AA1429" s="866"/>
      <c r="AB1429" s="867"/>
      <c r="AC1429" s="831"/>
      <c r="AD1429" s="833"/>
      <c r="AE1429" s="851"/>
      <c r="AF1429" s="834"/>
      <c r="AG1429" s="833" t="str">
        <f t="shared" ca="1" si="40"/>
        <v/>
      </c>
    </row>
    <row r="1430" spans="1:33" x14ac:dyDescent="0.25">
      <c r="A1430" s="2250" t="s">
        <v>523</v>
      </c>
      <c r="B1430" s="834">
        <v>61951</v>
      </c>
      <c r="C1430" s="2082"/>
      <c r="D1430" s="834"/>
      <c r="E1430" s="874"/>
      <c r="F1430" s="859"/>
      <c r="G1430" s="2044"/>
      <c r="H1430" s="832"/>
      <c r="I1430" s="861"/>
      <c r="J1430" s="861"/>
      <c r="K1430" s="861"/>
      <c r="L1430" s="862"/>
      <c r="M1430" s="863"/>
      <c r="N1430" s="875">
        <f>SUM(N1422:N1423)</f>
        <v>378</v>
      </c>
      <c r="O1430" s="875">
        <f>SUM(O1422:O1423)</f>
        <v>0</v>
      </c>
      <c r="P1430" s="875">
        <f>SUM(P1422:P1423)</f>
        <v>552</v>
      </c>
      <c r="Q1430" s="875">
        <f>SUM(Q1422:Q1423)</f>
        <v>0</v>
      </c>
      <c r="R1430" s="831"/>
      <c r="S1430" s="833"/>
      <c r="T1430" s="833"/>
      <c r="U1430" s="834" t="s">
        <v>52</v>
      </c>
      <c r="V1430" s="2045" t="str">
        <f t="shared" si="39"/>
        <v/>
      </c>
      <c r="W1430" s="864"/>
      <c r="X1430" s="864"/>
      <c r="Y1430" s="866"/>
      <c r="Z1430" s="866"/>
      <c r="AA1430" s="866"/>
      <c r="AB1430" s="867"/>
      <c r="AC1430" s="831"/>
      <c r="AD1430" s="833"/>
      <c r="AE1430" s="851"/>
      <c r="AF1430" s="834"/>
      <c r="AG1430" s="833" t="str">
        <f t="shared" ca="1" si="40"/>
        <v/>
      </c>
    </row>
    <row r="1431" spans="1:33" x14ac:dyDescent="0.25">
      <c r="A1431" s="834"/>
      <c r="B1431" s="834"/>
      <c r="C1431" s="835"/>
      <c r="D1431" s="834"/>
      <c r="E1431" s="874"/>
      <c r="F1431" s="859"/>
      <c r="G1431" s="2044"/>
      <c r="H1431" s="832"/>
      <c r="I1431" s="861"/>
      <c r="J1431" s="861"/>
      <c r="K1431" s="861"/>
      <c r="L1431" s="862"/>
      <c r="M1431" s="863"/>
      <c r="N1431" s="864"/>
      <c r="O1431" s="864"/>
      <c r="P1431" s="864"/>
      <c r="Q1431" s="864"/>
      <c r="R1431" s="831"/>
      <c r="S1431" s="833"/>
      <c r="T1431" s="833"/>
      <c r="U1431" s="847"/>
      <c r="V1431" s="2045" t="str">
        <f t="shared" si="39"/>
        <v/>
      </c>
      <c r="W1431" s="864"/>
      <c r="X1431" s="864"/>
      <c r="Y1431" s="866"/>
      <c r="Z1431" s="866"/>
      <c r="AA1431" s="866"/>
      <c r="AB1431" s="867"/>
      <c r="AC1431" s="831"/>
      <c r="AD1431" s="833"/>
      <c r="AE1431" s="851"/>
      <c r="AF1431" s="834"/>
      <c r="AG1431" s="833" t="str">
        <f t="shared" ca="1" si="40"/>
        <v/>
      </c>
    </row>
    <row r="1432" spans="1:33" x14ac:dyDescent="0.25">
      <c r="A1432" s="2083" t="s">
        <v>524</v>
      </c>
      <c r="B1432" s="834">
        <v>61634</v>
      </c>
      <c r="C1432" s="2082">
        <v>36712</v>
      </c>
      <c r="D1432" s="834"/>
      <c r="E1432" s="874"/>
      <c r="F1432" s="2044" t="s">
        <v>35</v>
      </c>
      <c r="G1432" s="2044" t="s">
        <v>525</v>
      </c>
      <c r="H1432" s="832"/>
      <c r="I1432" s="861"/>
      <c r="J1432" s="861"/>
      <c r="K1432" s="861"/>
      <c r="L1432" s="862"/>
      <c r="M1432" s="863"/>
      <c r="N1432" s="864"/>
      <c r="O1432" s="864"/>
      <c r="P1432" s="864"/>
      <c r="Q1432" s="864"/>
      <c r="R1432" s="831"/>
      <c r="S1432" s="833"/>
      <c r="T1432" s="833"/>
      <c r="U1432" s="834"/>
      <c r="V1432" s="2045">
        <f t="shared" si="39"/>
        <v>36712</v>
      </c>
      <c r="W1432" s="864"/>
      <c r="X1432" s="864"/>
      <c r="Y1432" s="866"/>
      <c r="Z1432" s="866"/>
      <c r="AA1432" s="866"/>
      <c r="AB1432" s="867"/>
      <c r="AC1432" s="831"/>
      <c r="AD1432" s="833"/>
      <c r="AE1432" s="851"/>
      <c r="AF1432" s="834"/>
      <c r="AG1432" s="833" t="str">
        <f t="shared" ca="1" si="40"/>
        <v/>
      </c>
    </row>
    <row r="1433" spans="1:33" x14ac:dyDescent="0.25">
      <c r="A1433" s="2083" t="s">
        <v>524</v>
      </c>
      <c r="B1433" s="834">
        <v>61634</v>
      </c>
      <c r="C1433" s="869">
        <v>36954</v>
      </c>
      <c r="D1433" s="834" t="s">
        <v>526</v>
      </c>
      <c r="E1433" s="871">
        <v>9</v>
      </c>
      <c r="F1433" s="859" t="s">
        <v>527</v>
      </c>
      <c r="G1433" s="2044" t="s">
        <v>528</v>
      </c>
      <c r="H1433" s="832">
        <v>45062</v>
      </c>
      <c r="I1433" s="861">
        <v>45062</v>
      </c>
      <c r="J1433" s="861">
        <v>45062</v>
      </c>
      <c r="K1433" s="861">
        <v>45062</v>
      </c>
      <c r="L1433" s="861">
        <v>45062</v>
      </c>
      <c r="M1433" s="863"/>
      <c r="N1433" s="864">
        <v>0</v>
      </c>
      <c r="O1433" s="864"/>
      <c r="P1433" s="864">
        <v>0</v>
      </c>
      <c r="Q1433" s="864"/>
      <c r="R1433" s="831">
        <v>45219</v>
      </c>
      <c r="S1433" s="833" t="s">
        <v>95</v>
      </c>
      <c r="T1433" s="833" t="s">
        <v>93</v>
      </c>
      <c r="U1433" s="834" t="s">
        <v>509</v>
      </c>
      <c r="V1433" s="2043">
        <f t="shared" si="39"/>
        <v>36954</v>
      </c>
      <c r="W1433" s="864">
        <v>16</v>
      </c>
      <c r="X1433" s="864">
        <v>16</v>
      </c>
      <c r="Y1433" s="866"/>
      <c r="Z1433" s="866"/>
      <c r="AA1433" s="866">
        <v>45273</v>
      </c>
      <c r="AB1433" s="867">
        <v>45289</v>
      </c>
      <c r="AC1433" s="831" t="s">
        <v>222</v>
      </c>
      <c r="AD1433" s="833"/>
      <c r="AE1433" s="851"/>
      <c r="AF1433" s="834"/>
      <c r="AG1433" s="833" t="str">
        <f t="shared" ca="1" si="40"/>
        <v/>
      </c>
    </row>
    <row r="1434" spans="1:33" x14ac:dyDescent="0.25">
      <c r="A1434" s="2083" t="s">
        <v>524</v>
      </c>
      <c r="B1434" s="834">
        <v>61634</v>
      </c>
      <c r="C1434" s="857">
        <v>37658</v>
      </c>
      <c r="D1434" s="834" t="s">
        <v>529</v>
      </c>
      <c r="E1434" s="2252">
        <v>13</v>
      </c>
      <c r="F1434" s="859" t="s">
        <v>530</v>
      </c>
      <c r="G1434" s="2044" t="s">
        <v>531</v>
      </c>
      <c r="H1434" s="861">
        <v>45128</v>
      </c>
      <c r="I1434" s="861">
        <v>45128</v>
      </c>
      <c r="J1434" s="861">
        <v>45107</v>
      </c>
      <c r="K1434" s="861">
        <v>45118</v>
      </c>
      <c r="L1434" s="862">
        <v>45118</v>
      </c>
      <c r="M1434" s="863">
        <v>45132</v>
      </c>
      <c r="N1434" s="864">
        <v>11</v>
      </c>
      <c r="O1434" s="864">
        <v>0</v>
      </c>
      <c r="P1434" s="864">
        <v>0</v>
      </c>
      <c r="Q1434" s="864">
        <v>0</v>
      </c>
      <c r="R1434" s="831">
        <v>45163</v>
      </c>
      <c r="S1434" s="833" t="s">
        <v>95</v>
      </c>
      <c r="T1434" s="833" t="s">
        <v>93</v>
      </c>
      <c r="U1434" s="834" t="s">
        <v>95</v>
      </c>
      <c r="V1434" s="2045">
        <f t="shared" si="39"/>
        <v>37658</v>
      </c>
      <c r="W1434" s="864">
        <v>29</v>
      </c>
      <c r="X1434" s="864">
        <v>29</v>
      </c>
      <c r="Y1434" s="866"/>
      <c r="Z1434" s="866"/>
      <c r="AA1434" s="866">
        <v>45334</v>
      </c>
      <c r="AB1434" s="867">
        <v>45336</v>
      </c>
      <c r="AC1434" s="831">
        <v>45345</v>
      </c>
      <c r="AD1434" s="833"/>
      <c r="AE1434" s="851"/>
      <c r="AF1434" s="834"/>
      <c r="AG1434" s="833" t="str">
        <f t="shared" ca="1" si="40"/>
        <v/>
      </c>
    </row>
    <row r="1435" spans="1:33" x14ac:dyDescent="0.25">
      <c r="A1435" s="2083" t="s">
        <v>524</v>
      </c>
      <c r="B1435" s="834">
        <v>61634</v>
      </c>
      <c r="C1435" s="2048">
        <v>36637</v>
      </c>
      <c r="D1435" s="2165">
        <v>433</v>
      </c>
      <c r="E1435" s="858">
        <v>14</v>
      </c>
      <c r="F1435" s="859" t="s">
        <v>532</v>
      </c>
      <c r="G1435" s="2044" t="s">
        <v>533</v>
      </c>
      <c r="H1435" s="832">
        <v>45121</v>
      </c>
      <c r="I1435" s="861">
        <v>45135</v>
      </c>
      <c r="J1435" s="861">
        <v>45135</v>
      </c>
      <c r="K1435" s="861">
        <v>45148</v>
      </c>
      <c r="L1435" s="862">
        <v>45149</v>
      </c>
      <c r="M1435" s="863">
        <v>45162</v>
      </c>
      <c r="N1435" s="864">
        <v>19</v>
      </c>
      <c r="O1435" s="864">
        <v>0</v>
      </c>
      <c r="P1435" s="864">
        <v>0</v>
      </c>
      <c r="Q1435" s="864">
        <v>0</v>
      </c>
      <c r="R1435" s="831">
        <v>45194</v>
      </c>
      <c r="S1435" s="833" t="s">
        <v>95</v>
      </c>
      <c r="T1435" s="833" t="s">
        <v>93</v>
      </c>
      <c r="U1435" s="847" t="s">
        <v>509</v>
      </c>
      <c r="V1435" s="2045">
        <f t="shared" si="39"/>
        <v>36637</v>
      </c>
      <c r="W1435" s="864">
        <v>29</v>
      </c>
      <c r="X1435" s="864">
        <v>29</v>
      </c>
      <c r="Y1435" s="866"/>
      <c r="Z1435" s="866"/>
      <c r="AA1435" s="866">
        <v>45342</v>
      </c>
      <c r="AB1435" s="867">
        <v>45344</v>
      </c>
      <c r="AC1435" s="831">
        <v>45351</v>
      </c>
      <c r="AD1435" s="833"/>
      <c r="AE1435" s="851"/>
      <c r="AF1435" s="834"/>
      <c r="AG1435" s="833" t="str">
        <f t="shared" ca="1" si="40"/>
        <v/>
      </c>
    </row>
    <row r="1436" spans="1:33" x14ac:dyDescent="0.25">
      <c r="A1436" s="2083" t="s">
        <v>524</v>
      </c>
      <c r="B1436" s="834">
        <v>61634</v>
      </c>
      <c r="C1436" s="833">
        <v>37064</v>
      </c>
      <c r="D1436" s="834">
        <v>505</v>
      </c>
      <c r="E1436" s="874"/>
      <c r="F1436" s="859" t="s">
        <v>534</v>
      </c>
      <c r="G1436" s="2044" t="s">
        <v>535</v>
      </c>
      <c r="H1436" s="832">
        <v>44971</v>
      </c>
      <c r="I1436" s="832">
        <v>44971</v>
      </c>
      <c r="J1436" s="832">
        <v>44971</v>
      </c>
      <c r="K1436" s="861">
        <v>44973</v>
      </c>
      <c r="L1436" s="861">
        <v>44973</v>
      </c>
      <c r="M1436" s="863"/>
      <c r="N1436" s="864">
        <v>0</v>
      </c>
      <c r="O1436" s="864"/>
      <c r="P1436" s="864">
        <v>0</v>
      </c>
      <c r="Q1436" s="864"/>
      <c r="R1436" s="831"/>
      <c r="S1436" s="833"/>
      <c r="T1436" s="833"/>
      <c r="U1436" s="834" t="s">
        <v>509</v>
      </c>
      <c r="V1436" s="2043">
        <f t="shared" si="39"/>
        <v>37064</v>
      </c>
      <c r="W1436" s="864">
        <v>0</v>
      </c>
      <c r="X1436" s="864"/>
      <c r="Y1436" s="866"/>
      <c r="Z1436" s="866"/>
      <c r="AA1436" s="866"/>
      <c r="AB1436" s="867"/>
      <c r="AC1436" s="831"/>
      <c r="AD1436" s="833"/>
      <c r="AE1436" s="851"/>
      <c r="AF1436" s="834"/>
      <c r="AG1436" s="833" t="str">
        <f t="shared" ca="1" si="40"/>
        <v/>
      </c>
    </row>
    <row r="1437" spans="1:33" x14ac:dyDescent="0.25">
      <c r="A1437" s="2083" t="s">
        <v>524</v>
      </c>
      <c r="B1437" s="834">
        <v>61634</v>
      </c>
      <c r="C1437" s="2053">
        <v>37179</v>
      </c>
      <c r="D1437" s="834">
        <v>510</v>
      </c>
      <c r="E1437" s="874"/>
      <c r="F1437" s="859" t="s">
        <v>536</v>
      </c>
      <c r="G1437" s="2044" t="s">
        <v>537</v>
      </c>
      <c r="H1437" s="832">
        <v>44971</v>
      </c>
      <c r="I1437" s="832">
        <v>44971</v>
      </c>
      <c r="J1437" s="832">
        <v>44971</v>
      </c>
      <c r="K1437" s="861">
        <v>44973</v>
      </c>
      <c r="L1437" s="861">
        <v>44973</v>
      </c>
      <c r="M1437" s="863"/>
      <c r="N1437" s="864">
        <v>0</v>
      </c>
      <c r="O1437" s="864"/>
      <c r="P1437" s="864">
        <v>0</v>
      </c>
      <c r="Q1437" s="864"/>
      <c r="R1437" s="831"/>
      <c r="S1437" s="833"/>
      <c r="T1437" s="833"/>
      <c r="U1437" s="847" t="s">
        <v>509</v>
      </c>
      <c r="V1437" s="2043">
        <f t="shared" si="39"/>
        <v>37179</v>
      </c>
      <c r="W1437" s="864">
        <v>0</v>
      </c>
      <c r="X1437" s="864"/>
      <c r="Y1437" s="866"/>
      <c r="Z1437" s="866"/>
      <c r="AA1437" s="866"/>
      <c r="AB1437" s="867"/>
      <c r="AC1437" s="831"/>
      <c r="AD1437" s="833"/>
      <c r="AE1437" s="851"/>
      <c r="AF1437" s="834"/>
      <c r="AG1437" s="833" t="str">
        <f t="shared" ca="1" si="40"/>
        <v/>
      </c>
    </row>
    <row r="1438" spans="1:33" x14ac:dyDescent="0.25">
      <c r="A1438" s="2083" t="s">
        <v>524</v>
      </c>
      <c r="B1438" s="834">
        <v>61634</v>
      </c>
      <c r="C1438" s="833">
        <v>37180</v>
      </c>
      <c r="D1438" s="834">
        <v>511</v>
      </c>
      <c r="E1438" s="874"/>
      <c r="F1438" s="859" t="s">
        <v>538</v>
      </c>
      <c r="G1438" s="2044" t="s">
        <v>539</v>
      </c>
      <c r="H1438" s="832">
        <v>44971</v>
      </c>
      <c r="I1438" s="832">
        <v>44971</v>
      </c>
      <c r="J1438" s="832">
        <v>44971</v>
      </c>
      <c r="K1438" s="861">
        <v>44973</v>
      </c>
      <c r="L1438" s="861">
        <v>44973</v>
      </c>
      <c r="M1438" s="863"/>
      <c r="N1438" s="864">
        <v>0</v>
      </c>
      <c r="O1438" s="864"/>
      <c r="P1438" s="864">
        <v>0</v>
      </c>
      <c r="Q1438" s="864"/>
      <c r="R1438" s="831"/>
      <c r="S1438" s="833"/>
      <c r="T1438" s="833"/>
      <c r="U1438" s="847" t="s">
        <v>509</v>
      </c>
      <c r="V1438" s="2043">
        <f t="shared" si="39"/>
        <v>37180</v>
      </c>
      <c r="W1438" s="864">
        <v>0</v>
      </c>
      <c r="X1438" s="864"/>
      <c r="Y1438" s="866"/>
      <c r="Z1438" s="866"/>
      <c r="AA1438" s="866"/>
      <c r="AB1438" s="867"/>
      <c r="AC1438" s="831"/>
      <c r="AD1438" s="833"/>
      <c r="AE1438" s="851"/>
      <c r="AF1438" s="834" t="s">
        <v>540</v>
      </c>
      <c r="AG1438" s="833" t="str">
        <f t="shared" ca="1" si="40"/>
        <v/>
      </c>
    </row>
    <row r="1439" spans="1:33" x14ac:dyDescent="0.25">
      <c r="A1439" s="2083" t="s">
        <v>524</v>
      </c>
      <c r="B1439" s="834">
        <v>61634</v>
      </c>
      <c r="C1439" s="833">
        <v>37067</v>
      </c>
      <c r="D1439" s="834">
        <v>512</v>
      </c>
      <c r="E1439" s="874"/>
      <c r="F1439" s="859" t="s">
        <v>541</v>
      </c>
      <c r="G1439" s="2044" t="s">
        <v>542</v>
      </c>
      <c r="H1439" s="832">
        <v>45083</v>
      </c>
      <c r="I1439" s="832">
        <v>45083</v>
      </c>
      <c r="J1439" s="832">
        <v>45083</v>
      </c>
      <c r="K1439" s="861">
        <v>45450</v>
      </c>
      <c r="L1439" s="862">
        <v>45084</v>
      </c>
      <c r="M1439" s="863"/>
      <c r="N1439" s="864">
        <v>0</v>
      </c>
      <c r="O1439" s="864"/>
      <c r="P1439" s="864">
        <v>0</v>
      </c>
      <c r="Q1439" s="864"/>
      <c r="R1439" s="831"/>
      <c r="S1439" s="833"/>
      <c r="T1439" s="833"/>
      <c r="U1439" s="847" t="s">
        <v>509</v>
      </c>
      <c r="V1439" s="2043">
        <f t="shared" si="39"/>
        <v>37067</v>
      </c>
      <c r="W1439" s="864">
        <v>0</v>
      </c>
      <c r="X1439" s="864"/>
      <c r="Y1439" s="866"/>
      <c r="Z1439" s="866"/>
      <c r="AA1439" s="866"/>
      <c r="AB1439" s="867"/>
      <c r="AC1439" s="831"/>
      <c r="AD1439" s="833"/>
      <c r="AE1439" s="851"/>
      <c r="AF1439" s="834"/>
      <c r="AG1439" s="833" t="str">
        <f t="shared" ca="1" si="40"/>
        <v/>
      </c>
    </row>
    <row r="1440" spans="1:33" x14ac:dyDescent="0.25">
      <c r="A1440" s="2083" t="s">
        <v>524</v>
      </c>
      <c r="B1440" s="834">
        <v>61634</v>
      </c>
      <c r="C1440" s="833">
        <v>37068</v>
      </c>
      <c r="D1440" s="834">
        <v>513</v>
      </c>
      <c r="E1440" s="874"/>
      <c r="F1440" s="859" t="s">
        <v>543</v>
      </c>
      <c r="G1440" s="2044" t="s">
        <v>544</v>
      </c>
      <c r="H1440" s="832">
        <v>45083</v>
      </c>
      <c r="I1440" s="832">
        <v>45083</v>
      </c>
      <c r="J1440" s="832">
        <v>45083</v>
      </c>
      <c r="K1440" s="861">
        <v>45450</v>
      </c>
      <c r="L1440" s="862">
        <v>45084</v>
      </c>
      <c r="M1440" s="863"/>
      <c r="N1440" s="864">
        <v>0</v>
      </c>
      <c r="O1440" s="864"/>
      <c r="P1440" s="864">
        <v>0</v>
      </c>
      <c r="Q1440" s="864"/>
      <c r="R1440" s="831"/>
      <c r="S1440" s="833"/>
      <c r="T1440" s="833"/>
      <c r="U1440" s="847" t="s">
        <v>509</v>
      </c>
      <c r="V1440" s="2043">
        <f t="shared" si="39"/>
        <v>37068</v>
      </c>
      <c r="W1440" s="864">
        <v>0</v>
      </c>
      <c r="X1440" s="864"/>
      <c r="Y1440" s="866"/>
      <c r="Z1440" s="866"/>
      <c r="AA1440" s="866"/>
      <c r="AB1440" s="867"/>
      <c r="AC1440" s="831"/>
      <c r="AD1440" s="833"/>
      <c r="AE1440" s="851"/>
      <c r="AF1440" s="834"/>
      <c r="AG1440" s="833" t="str">
        <f t="shared" ca="1" si="40"/>
        <v/>
      </c>
    </row>
    <row r="1441" spans="1:33" x14ac:dyDescent="0.25">
      <c r="A1441" s="2083" t="s">
        <v>524</v>
      </c>
      <c r="B1441" s="834">
        <v>61634</v>
      </c>
      <c r="C1441" s="2053">
        <v>37069</v>
      </c>
      <c r="D1441" s="834">
        <v>514</v>
      </c>
      <c r="E1441" s="874"/>
      <c r="F1441" s="859" t="s">
        <v>545</v>
      </c>
      <c r="G1441" s="2044" t="s">
        <v>546</v>
      </c>
      <c r="H1441" s="832">
        <v>45083</v>
      </c>
      <c r="I1441" s="832">
        <v>45083</v>
      </c>
      <c r="J1441" s="832">
        <v>45083</v>
      </c>
      <c r="K1441" s="862">
        <v>45084</v>
      </c>
      <c r="L1441" s="862">
        <v>45084</v>
      </c>
      <c r="M1441" s="863"/>
      <c r="N1441" s="864">
        <v>0</v>
      </c>
      <c r="O1441" s="864"/>
      <c r="P1441" s="864">
        <v>0</v>
      </c>
      <c r="Q1441" s="864"/>
      <c r="R1441" s="831"/>
      <c r="S1441" s="833"/>
      <c r="T1441" s="833"/>
      <c r="U1441" s="847" t="s">
        <v>509</v>
      </c>
      <c r="V1441" s="2043">
        <f t="shared" si="39"/>
        <v>37069</v>
      </c>
      <c r="W1441" s="864">
        <v>0</v>
      </c>
      <c r="X1441" s="864"/>
      <c r="Y1441" s="866"/>
      <c r="Z1441" s="866"/>
      <c r="AA1441" s="866"/>
      <c r="AB1441" s="867"/>
      <c r="AC1441" s="831"/>
      <c r="AD1441" s="833"/>
      <c r="AE1441" s="851"/>
      <c r="AF1441" s="834"/>
      <c r="AG1441" s="833" t="str">
        <f t="shared" ca="1" si="40"/>
        <v/>
      </c>
    </row>
    <row r="1442" spans="1:33" x14ac:dyDescent="0.25">
      <c r="A1442" s="2083" t="s">
        <v>524</v>
      </c>
      <c r="B1442" s="834">
        <v>61634</v>
      </c>
      <c r="C1442" s="833">
        <v>37070</v>
      </c>
      <c r="D1442" s="834">
        <v>515</v>
      </c>
      <c r="E1442" s="874"/>
      <c r="F1442" s="859" t="s">
        <v>547</v>
      </c>
      <c r="G1442" s="2044" t="s">
        <v>548</v>
      </c>
      <c r="H1442" s="832">
        <v>45083</v>
      </c>
      <c r="I1442" s="832">
        <v>45083</v>
      </c>
      <c r="J1442" s="832">
        <v>45083</v>
      </c>
      <c r="K1442" s="862">
        <v>45084</v>
      </c>
      <c r="L1442" s="862">
        <v>45084</v>
      </c>
      <c r="M1442" s="863"/>
      <c r="N1442" s="864">
        <v>0</v>
      </c>
      <c r="O1442" s="864"/>
      <c r="P1442" s="864">
        <v>0</v>
      </c>
      <c r="Q1442" s="864"/>
      <c r="R1442" s="831"/>
      <c r="S1442" s="833"/>
      <c r="T1442" s="833"/>
      <c r="U1442" s="834" t="s">
        <v>509</v>
      </c>
      <c r="V1442" s="2043">
        <f t="shared" si="39"/>
        <v>37070</v>
      </c>
      <c r="W1442" s="864">
        <v>0</v>
      </c>
      <c r="X1442" s="864"/>
      <c r="Y1442" s="866"/>
      <c r="Z1442" s="866"/>
      <c r="AA1442" s="866"/>
      <c r="AB1442" s="867"/>
      <c r="AC1442" s="831"/>
      <c r="AD1442" s="833"/>
      <c r="AE1442" s="851"/>
      <c r="AF1442" s="834"/>
      <c r="AG1442" s="833" t="str">
        <f t="shared" ca="1" si="40"/>
        <v/>
      </c>
    </row>
    <row r="1443" spans="1:33" x14ac:dyDescent="0.25">
      <c r="A1443" s="2083" t="s">
        <v>524</v>
      </c>
      <c r="B1443" s="834">
        <v>61634</v>
      </c>
      <c r="C1443" s="2053">
        <v>37071</v>
      </c>
      <c r="D1443" s="834">
        <v>516</v>
      </c>
      <c r="E1443" s="874"/>
      <c r="F1443" s="859" t="s">
        <v>549</v>
      </c>
      <c r="G1443" s="2044" t="s">
        <v>550</v>
      </c>
      <c r="H1443" s="832">
        <v>45083</v>
      </c>
      <c r="I1443" s="832">
        <v>45083</v>
      </c>
      <c r="J1443" s="832">
        <v>45083</v>
      </c>
      <c r="K1443" s="862">
        <v>45084</v>
      </c>
      <c r="L1443" s="862">
        <v>45084</v>
      </c>
      <c r="M1443" s="863"/>
      <c r="N1443" s="864">
        <v>0</v>
      </c>
      <c r="O1443" s="864"/>
      <c r="P1443" s="864">
        <v>0</v>
      </c>
      <c r="Q1443" s="864"/>
      <c r="R1443" s="831"/>
      <c r="S1443" s="833"/>
      <c r="T1443" s="833"/>
      <c r="U1443" s="847" t="s">
        <v>509</v>
      </c>
      <c r="V1443" s="2043">
        <f t="shared" si="39"/>
        <v>37071</v>
      </c>
      <c r="W1443" s="864">
        <v>0</v>
      </c>
      <c r="X1443" s="864"/>
      <c r="Y1443" s="866"/>
      <c r="Z1443" s="866"/>
      <c r="AA1443" s="866"/>
      <c r="AB1443" s="867"/>
      <c r="AC1443" s="831"/>
      <c r="AD1443" s="833"/>
      <c r="AE1443" s="851"/>
      <c r="AF1443" s="834"/>
      <c r="AG1443" s="833" t="str">
        <f t="shared" ca="1" si="40"/>
        <v/>
      </c>
    </row>
    <row r="1444" spans="1:33" x14ac:dyDescent="0.25">
      <c r="A1444" s="2083" t="s">
        <v>524</v>
      </c>
      <c r="B1444" s="834">
        <v>61634</v>
      </c>
      <c r="C1444" s="833">
        <v>37072</v>
      </c>
      <c r="D1444" s="834">
        <v>520</v>
      </c>
      <c r="E1444" s="874"/>
      <c r="F1444" s="859" t="s">
        <v>551</v>
      </c>
      <c r="G1444" s="2044" t="s">
        <v>552</v>
      </c>
      <c r="H1444" s="832">
        <v>45083</v>
      </c>
      <c r="I1444" s="832">
        <v>45083</v>
      </c>
      <c r="J1444" s="832">
        <v>45083</v>
      </c>
      <c r="K1444" s="861">
        <v>44972</v>
      </c>
      <c r="L1444" s="861">
        <v>44972</v>
      </c>
      <c r="M1444" s="863"/>
      <c r="N1444" s="864">
        <v>0</v>
      </c>
      <c r="O1444" s="864"/>
      <c r="P1444" s="864">
        <v>0</v>
      </c>
      <c r="Q1444" s="864"/>
      <c r="R1444" s="831"/>
      <c r="S1444" s="833"/>
      <c r="T1444" s="833"/>
      <c r="U1444" s="834" t="s">
        <v>509</v>
      </c>
      <c r="V1444" s="2043">
        <f t="shared" si="39"/>
        <v>37072</v>
      </c>
      <c r="W1444" s="864">
        <v>0</v>
      </c>
      <c r="X1444" s="864"/>
      <c r="Y1444" s="866"/>
      <c r="Z1444" s="866"/>
      <c r="AA1444" s="866"/>
      <c r="AB1444" s="867"/>
      <c r="AC1444" s="831"/>
      <c r="AD1444" s="833"/>
      <c r="AE1444" s="851"/>
      <c r="AF1444" s="834"/>
      <c r="AG1444" s="833" t="str">
        <f t="shared" ca="1" si="40"/>
        <v/>
      </c>
    </row>
    <row r="1445" spans="1:33" x14ac:dyDescent="0.25">
      <c r="A1445" s="2083" t="s">
        <v>524</v>
      </c>
      <c r="B1445" s="834">
        <v>61634</v>
      </c>
      <c r="C1445" s="2053">
        <v>37073</v>
      </c>
      <c r="D1445" s="834">
        <v>521</v>
      </c>
      <c r="E1445" s="874"/>
      <c r="F1445" s="859" t="s">
        <v>553</v>
      </c>
      <c r="G1445" s="2044" t="s">
        <v>554</v>
      </c>
      <c r="H1445" s="832">
        <v>45083</v>
      </c>
      <c r="I1445" s="832">
        <v>45083</v>
      </c>
      <c r="J1445" s="832">
        <v>45083</v>
      </c>
      <c r="K1445" s="861">
        <v>44974</v>
      </c>
      <c r="L1445" s="862">
        <v>44974</v>
      </c>
      <c r="M1445" s="863"/>
      <c r="N1445" s="864">
        <v>0</v>
      </c>
      <c r="O1445" s="864"/>
      <c r="P1445" s="864">
        <v>0</v>
      </c>
      <c r="Q1445" s="864"/>
      <c r="R1445" s="831"/>
      <c r="S1445" s="833"/>
      <c r="T1445" s="833"/>
      <c r="U1445" s="847" t="s">
        <v>509</v>
      </c>
      <c r="V1445" s="2043">
        <f t="shared" si="39"/>
        <v>37073</v>
      </c>
      <c r="W1445" s="864">
        <v>0</v>
      </c>
      <c r="X1445" s="864"/>
      <c r="Y1445" s="866"/>
      <c r="Z1445" s="866"/>
      <c r="AA1445" s="866"/>
      <c r="AB1445" s="867"/>
      <c r="AC1445" s="831"/>
      <c r="AD1445" s="833"/>
      <c r="AE1445" s="851"/>
      <c r="AF1445" s="834"/>
      <c r="AG1445" s="833" t="str">
        <f t="shared" ca="1" si="40"/>
        <v/>
      </c>
    </row>
    <row r="1446" spans="1:33" x14ac:dyDescent="0.25">
      <c r="A1446" s="2083" t="s">
        <v>524</v>
      </c>
      <c r="B1446" s="834">
        <v>61634</v>
      </c>
      <c r="C1446" s="833">
        <v>37074</v>
      </c>
      <c r="D1446" s="834">
        <v>522</v>
      </c>
      <c r="E1446" s="874"/>
      <c r="F1446" s="859" t="s">
        <v>555</v>
      </c>
      <c r="G1446" s="2044" t="s">
        <v>556</v>
      </c>
      <c r="H1446" s="832">
        <v>45083</v>
      </c>
      <c r="I1446" s="832">
        <v>45083</v>
      </c>
      <c r="J1446" s="832">
        <v>45083</v>
      </c>
      <c r="K1446" s="862">
        <v>45083</v>
      </c>
      <c r="L1446" s="862">
        <v>45084</v>
      </c>
      <c r="M1446" s="863"/>
      <c r="N1446" s="864">
        <v>0</v>
      </c>
      <c r="O1446" s="864"/>
      <c r="P1446" s="864">
        <v>0</v>
      </c>
      <c r="Q1446" s="864"/>
      <c r="R1446" s="831"/>
      <c r="S1446" s="833"/>
      <c r="T1446" s="833"/>
      <c r="U1446" s="834" t="s">
        <v>509</v>
      </c>
      <c r="V1446" s="2043">
        <f t="shared" si="39"/>
        <v>37074</v>
      </c>
      <c r="W1446" s="864">
        <v>0</v>
      </c>
      <c r="X1446" s="864"/>
      <c r="Y1446" s="866"/>
      <c r="Z1446" s="866"/>
      <c r="AA1446" s="866"/>
      <c r="AB1446" s="867"/>
      <c r="AC1446" s="831"/>
      <c r="AD1446" s="833"/>
      <c r="AE1446" s="851"/>
      <c r="AF1446" s="834"/>
      <c r="AG1446" s="833" t="str">
        <f t="shared" ca="1" si="40"/>
        <v/>
      </c>
    </row>
    <row r="1447" spans="1:33" x14ac:dyDescent="0.25">
      <c r="A1447" s="2083" t="s">
        <v>524</v>
      </c>
      <c r="B1447" s="834">
        <v>61634</v>
      </c>
      <c r="C1447" s="2053">
        <v>37075</v>
      </c>
      <c r="D1447" s="834">
        <v>523</v>
      </c>
      <c r="E1447" s="874"/>
      <c r="F1447" s="859" t="s">
        <v>557</v>
      </c>
      <c r="G1447" s="2044" t="s">
        <v>558</v>
      </c>
      <c r="H1447" s="832">
        <v>45083</v>
      </c>
      <c r="I1447" s="832">
        <v>45083</v>
      </c>
      <c r="J1447" s="832">
        <v>45083</v>
      </c>
      <c r="K1447" s="862">
        <v>45084</v>
      </c>
      <c r="L1447" s="862">
        <v>45084</v>
      </c>
      <c r="M1447" s="863"/>
      <c r="N1447" s="864">
        <v>0</v>
      </c>
      <c r="O1447" s="864"/>
      <c r="P1447" s="864">
        <v>0</v>
      </c>
      <c r="Q1447" s="864"/>
      <c r="R1447" s="831"/>
      <c r="S1447" s="833"/>
      <c r="T1447" s="833"/>
      <c r="U1447" s="847" t="s">
        <v>509</v>
      </c>
      <c r="V1447" s="2043">
        <f t="shared" si="39"/>
        <v>37075</v>
      </c>
      <c r="W1447" s="864">
        <v>0</v>
      </c>
      <c r="X1447" s="864"/>
      <c r="Y1447" s="866"/>
      <c r="Z1447" s="866"/>
      <c r="AA1447" s="866"/>
      <c r="AB1447" s="867"/>
      <c r="AC1447" s="831"/>
      <c r="AD1447" s="833"/>
      <c r="AE1447" s="851"/>
      <c r="AF1447" s="834"/>
      <c r="AG1447" s="833" t="str">
        <f t="shared" ca="1" si="40"/>
        <v/>
      </c>
    </row>
    <row r="1448" spans="1:33" x14ac:dyDescent="0.25">
      <c r="A1448" s="2083" t="s">
        <v>524</v>
      </c>
      <c r="B1448" s="834">
        <v>61634</v>
      </c>
      <c r="C1448" s="833">
        <v>37076</v>
      </c>
      <c r="D1448" s="834">
        <v>524</v>
      </c>
      <c r="E1448" s="874"/>
      <c r="F1448" s="859" t="s">
        <v>559</v>
      </c>
      <c r="G1448" s="2044" t="s">
        <v>560</v>
      </c>
      <c r="H1448" s="832">
        <v>45083</v>
      </c>
      <c r="I1448" s="832">
        <v>45083</v>
      </c>
      <c r="J1448" s="832">
        <v>45083</v>
      </c>
      <c r="K1448" s="862">
        <v>45084</v>
      </c>
      <c r="L1448" s="862">
        <v>45084</v>
      </c>
      <c r="M1448" s="863"/>
      <c r="N1448" s="864">
        <v>0</v>
      </c>
      <c r="O1448" s="864"/>
      <c r="P1448" s="864">
        <v>0</v>
      </c>
      <c r="Q1448" s="864"/>
      <c r="R1448" s="831"/>
      <c r="S1448" s="833"/>
      <c r="T1448" s="833"/>
      <c r="U1448" s="834" t="s">
        <v>509</v>
      </c>
      <c r="V1448" s="2043">
        <f t="shared" si="39"/>
        <v>37076</v>
      </c>
      <c r="W1448" s="864">
        <v>0</v>
      </c>
      <c r="X1448" s="864"/>
      <c r="Y1448" s="866"/>
      <c r="Z1448" s="866"/>
      <c r="AA1448" s="866"/>
      <c r="AB1448" s="867"/>
      <c r="AC1448" s="831"/>
      <c r="AD1448" s="833"/>
      <c r="AE1448" s="851"/>
      <c r="AF1448" s="834"/>
      <c r="AG1448" s="833" t="str">
        <f t="shared" ca="1" si="40"/>
        <v/>
      </c>
    </row>
    <row r="1449" spans="1:33" x14ac:dyDescent="0.25">
      <c r="A1449" s="2083" t="s">
        <v>524</v>
      </c>
      <c r="B1449" s="834">
        <v>61634</v>
      </c>
      <c r="C1449" s="833">
        <v>37077</v>
      </c>
      <c r="D1449" s="834">
        <v>525</v>
      </c>
      <c r="E1449" s="874"/>
      <c r="F1449" s="859" t="s">
        <v>561</v>
      </c>
      <c r="G1449" s="2044" t="s">
        <v>562</v>
      </c>
      <c r="H1449" s="832">
        <v>45083</v>
      </c>
      <c r="I1449" s="832">
        <v>45083</v>
      </c>
      <c r="J1449" s="832">
        <v>45083</v>
      </c>
      <c r="K1449" s="862">
        <v>45084</v>
      </c>
      <c r="L1449" s="862">
        <v>45084</v>
      </c>
      <c r="M1449" s="863"/>
      <c r="N1449" s="864">
        <v>0</v>
      </c>
      <c r="O1449" s="864"/>
      <c r="P1449" s="864">
        <v>0</v>
      </c>
      <c r="Q1449" s="864"/>
      <c r="R1449" s="831"/>
      <c r="S1449" s="833"/>
      <c r="T1449" s="833"/>
      <c r="U1449" s="834" t="s">
        <v>509</v>
      </c>
      <c r="V1449" s="2043">
        <f t="shared" si="39"/>
        <v>37077</v>
      </c>
      <c r="W1449" s="864">
        <v>0</v>
      </c>
      <c r="X1449" s="864"/>
      <c r="Y1449" s="866"/>
      <c r="Z1449" s="866"/>
      <c r="AA1449" s="866"/>
      <c r="AB1449" s="867"/>
      <c r="AC1449" s="831"/>
      <c r="AD1449" s="833"/>
      <c r="AE1449" s="851"/>
      <c r="AF1449" s="834"/>
      <c r="AG1449" s="833" t="str">
        <f t="shared" ca="1" si="40"/>
        <v/>
      </c>
    </row>
    <row r="1450" spans="1:33" x14ac:dyDescent="0.25">
      <c r="A1450" s="2083" t="s">
        <v>524</v>
      </c>
      <c r="B1450" s="834">
        <v>61634</v>
      </c>
      <c r="C1450" s="833">
        <v>37078</v>
      </c>
      <c r="D1450" s="834">
        <v>526</v>
      </c>
      <c r="E1450" s="874"/>
      <c r="F1450" s="859" t="s">
        <v>563</v>
      </c>
      <c r="G1450" s="2044" t="s">
        <v>564</v>
      </c>
      <c r="H1450" s="832">
        <v>45083</v>
      </c>
      <c r="I1450" s="832">
        <v>45083</v>
      </c>
      <c r="J1450" s="832">
        <v>45083</v>
      </c>
      <c r="K1450" s="862">
        <v>45084</v>
      </c>
      <c r="L1450" s="862">
        <v>45084</v>
      </c>
      <c r="M1450" s="863"/>
      <c r="N1450" s="864">
        <v>0</v>
      </c>
      <c r="O1450" s="864"/>
      <c r="P1450" s="864">
        <v>0</v>
      </c>
      <c r="Q1450" s="864"/>
      <c r="R1450" s="831"/>
      <c r="S1450" s="833"/>
      <c r="T1450" s="833"/>
      <c r="U1450" s="834" t="s">
        <v>509</v>
      </c>
      <c r="V1450" s="2043">
        <f t="shared" si="39"/>
        <v>37078</v>
      </c>
      <c r="W1450" s="864">
        <v>0</v>
      </c>
      <c r="X1450" s="864"/>
      <c r="Y1450" s="866"/>
      <c r="Z1450" s="866"/>
      <c r="AA1450" s="866"/>
      <c r="AB1450" s="867"/>
      <c r="AC1450" s="831"/>
      <c r="AD1450" s="833"/>
      <c r="AE1450" s="851"/>
      <c r="AF1450" s="834"/>
      <c r="AG1450" s="833" t="str">
        <f t="shared" ca="1" si="40"/>
        <v/>
      </c>
    </row>
    <row r="1451" spans="1:33" x14ac:dyDescent="0.25">
      <c r="A1451" s="2083" t="s">
        <v>524</v>
      </c>
      <c r="B1451" s="834">
        <v>61634</v>
      </c>
      <c r="C1451" s="2053">
        <v>37079</v>
      </c>
      <c r="D1451" s="834">
        <v>527</v>
      </c>
      <c r="E1451" s="874"/>
      <c r="F1451" s="859" t="s">
        <v>565</v>
      </c>
      <c r="G1451" s="2044" t="s">
        <v>566</v>
      </c>
      <c r="H1451" s="832">
        <v>45083</v>
      </c>
      <c r="I1451" s="832">
        <v>45083</v>
      </c>
      <c r="J1451" s="832">
        <v>45083</v>
      </c>
      <c r="K1451" s="862">
        <v>45084</v>
      </c>
      <c r="L1451" s="862">
        <v>45084</v>
      </c>
      <c r="M1451" s="863"/>
      <c r="N1451" s="864">
        <v>0</v>
      </c>
      <c r="O1451" s="864"/>
      <c r="P1451" s="864">
        <v>0</v>
      </c>
      <c r="Q1451" s="864"/>
      <c r="R1451" s="831"/>
      <c r="S1451" s="833"/>
      <c r="T1451" s="833"/>
      <c r="U1451" s="847" t="s">
        <v>509</v>
      </c>
      <c r="V1451" s="2043">
        <f t="shared" si="39"/>
        <v>37079</v>
      </c>
      <c r="W1451" s="864">
        <v>0</v>
      </c>
      <c r="X1451" s="864"/>
      <c r="Y1451" s="866"/>
      <c r="Z1451" s="866"/>
      <c r="AA1451" s="866"/>
      <c r="AB1451" s="867"/>
      <c r="AC1451" s="831"/>
      <c r="AD1451" s="833"/>
      <c r="AE1451" s="851"/>
      <c r="AF1451" s="834"/>
      <c r="AG1451" s="833" t="str">
        <f t="shared" ca="1" si="40"/>
        <v/>
      </c>
    </row>
    <row r="1452" spans="1:33" x14ac:dyDescent="0.25">
      <c r="A1452" s="2083" t="s">
        <v>524</v>
      </c>
      <c r="B1452" s="834">
        <v>61634</v>
      </c>
      <c r="C1452" s="2053">
        <v>37080</v>
      </c>
      <c r="D1452" s="834">
        <v>528</v>
      </c>
      <c r="E1452" s="874"/>
      <c r="F1452" s="859" t="s">
        <v>567</v>
      </c>
      <c r="G1452" s="2044" t="s">
        <v>568</v>
      </c>
      <c r="H1452" s="832">
        <v>44958</v>
      </c>
      <c r="I1452" s="832">
        <v>44959</v>
      </c>
      <c r="J1452" s="832">
        <v>44960</v>
      </c>
      <c r="K1452" s="861" t="s">
        <v>53</v>
      </c>
      <c r="L1452" s="862" t="s">
        <v>53</v>
      </c>
      <c r="M1452" s="863"/>
      <c r="N1452" s="864">
        <v>0</v>
      </c>
      <c r="O1452" s="864"/>
      <c r="P1452" s="864">
        <v>0</v>
      </c>
      <c r="Q1452" s="864"/>
      <c r="R1452" s="831"/>
      <c r="S1452" s="833"/>
      <c r="T1452" s="833"/>
      <c r="U1452" s="847" t="s">
        <v>509</v>
      </c>
      <c r="V1452" s="2043">
        <f t="shared" si="39"/>
        <v>37080</v>
      </c>
      <c r="W1452" s="864">
        <v>0</v>
      </c>
      <c r="X1452" s="864"/>
      <c r="Y1452" s="866"/>
      <c r="Z1452" s="866"/>
      <c r="AA1452" s="866"/>
      <c r="AB1452" s="867"/>
      <c r="AC1452" s="831"/>
      <c r="AD1452" s="833"/>
      <c r="AE1452" s="851"/>
      <c r="AF1452" s="834"/>
      <c r="AG1452" s="833" t="str">
        <f t="shared" ca="1" si="40"/>
        <v/>
      </c>
    </row>
    <row r="1453" spans="1:33" x14ac:dyDescent="0.25">
      <c r="A1453" s="2083" t="s">
        <v>524</v>
      </c>
      <c r="B1453" s="834">
        <v>61634</v>
      </c>
      <c r="C1453" s="2053">
        <v>37081</v>
      </c>
      <c r="D1453" s="834">
        <v>540</v>
      </c>
      <c r="E1453" s="874"/>
      <c r="F1453" s="859" t="s">
        <v>569</v>
      </c>
      <c r="G1453" s="2044" t="s">
        <v>570</v>
      </c>
      <c r="H1453" s="832">
        <v>44958</v>
      </c>
      <c r="I1453" s="832">
        <v>44958</v>
      </c>
      <c r="J1453" s="832">
        <v>44958</v>
      </c>
      <c r="K1453" s="861" t="s">
        <v>53</v>
      </c>
      <c r="L1453" s="862">
        <v>45084</v>
      </c>
      <c r="M1453" s="863"/>
      <c r="N1453" s="864">
        <v>0</v>
      </c>
      <c r="O1453" s="864"/>
      <c r="P1453" s="864">
        <v>0</v>
      </c>
      <c r="Q1453" s="864"/>
      <c r="R1453" s="831"/>
      <c r="S1453" s="833"/>
      <c r="T1453" s="833"/>
      <c r="U1453" s="847" t="s">
        <v>509</v>
      </c>
      <c r="V1453" s="2045">
        <f t="shared" ref="V1453:V1471" si="41">IF($C1453=0,"",$C1453)</f>
        <v>37081</v>
      </c>
      <c r="W1453" s="864">
        <v>0</v>
      </c>
      <c r="X1453" s="864"/>
      <c r="Y1453" s="866"/>
      <c r="Z1453" s="866"/>
      <c r="AA1453" s="866"/>
      <c r="AB1453" s="867"/>
      <c r="AC1453" s="831"/>
      <c r="AD1453" s="833"/>
      <c r="AE1453" s="851"/>
      <c r="AF1453" s="834"/>
      <c r="AG1453" s="833" t="str">
        <f t="shared" ref="AG1453:AG1471" ca="1" si="42">IFERROR(IF(AND(NOT(ISBLANK(R1453)),S1453 &lt;&gt; "YES"), NETWORKDAYS(R1453, TODAY()),""), "")</f>
        <v/>
      </c>
    </row>
    <row r="1454" spans="1:33" x14ac:dyDescent="0.25">
      <c r="A1454" s="2083" t="s">
        <v>524</v>
      </c>
      <c r="B1454" s="834">
        <v>61634</v>
      </c>
      <c r="C1454" s="2053">
        <v>37082</v>
      </c>
      <c r="D1454" s="834">
        <v>541</v>
      </c>
      <c r="E1454" s="874"/>
      <c r="F1454" s="859" t="s">
        <v>571</v>
      </c>
      <c r="G1454" s="2044" t="s">
        <v>572</v>
      </c>
      <c r="H1454" s="832">
        <v>44959</v>
      </c>
      <c r="I1454" s="832">
        <v>44959</v>
      </c>
      <c r="J1454" s="832">
        <v>44959</v>
      </c>
      <c r="K1454" s="861" t="s">
        <v>53</v>
      </c>
      <c r="L1454" s="862" t="s">
        <v>53</v>
      </c>
      <c r="M1454" s="863"/>
      <c r="N1454" s="864">
        <v>0</v>
      </c>
      <c r="O1454" s="864"/>
      <c r="P1454" s="864">
        <v>0</v>
      </c>
      <c r="Q1454" s="864"/>
      <c r="R1454" s="831"/>
      <c r="S1454" s="833"/>
      <c r="T1454" s="833"/>
      <c r="U1454" s="847" t="s">
        <v>509</v>
      </c>
      <c r="V1454" s="2045">
        <f t="shared" si="41"/>
        <v>37082</v>
      </c>
      <c r="W1454" s="864">
        <v>0</v>
      </c>
      <c r="X1454" s="864"/>
      <c r="Y1454" s="866"/>
      <c r="Z1454" s="866"/>
      <c r="AA1454" s="866"/>
      <c r="AB1454" s="867"/>
      <c r="AC1454" s="831"/>
      <c r="AD1454" s="833"/>
      <c r="AE1454" s="851"/>
      <c r="AF1454" s="834"/>
      <c r="AG1454" s="833" t="str">
        <f t="shared" ca="1" si="42"/>
        <v/>
      </c>
    </row>
    <row r="1455" spans="1:33" x14ac:dyDescent="0.25">
      <c r="A1455" s="2083" t="s">
        <v>524</v>
      </c>
      <c r="B1455" s="834">
        <v>61634</v>
      </c>
      <c r="C1455" s="2053">
        <v>37083</v>
      </c>
      <c r="D1455" s="834">
        <v>542</v>
      </c>
      <c r="E1455" s="874"/>
      <c r="F1455" s="859" t="s">
        <v>573</v>
      </c>
      <c r="G1455" s="2044" t="s">
        <v>574</v>
      </c>
      <c r="H1455" s="832">
        <v>44960</v>
      </c>
      <c r="I1455" s="832">
        <v>44960</v>
      </c>
      <c r="J1455" s="832">
        <v>44960</v>
      </c>
      <c r="K1455" s="861" t="s">
        <v>53</v>
      </c>
      <c r="L1455" s="862" t="s">
        <v>53</v>
      </c>
      <c r="M1455" s="863"/>
      <c r="N1455" s="864">
        <v>0</v>
      </c>
      <c r="O1455" s="864"/>
      <c r="P1455" s="864">
        <v>0</v>
      </c>
      <c r="Q1455" s="864"/>
      <c r="R1455" s="831"/>
      <c r="S1455" s="833"/>
      <c r="T1455" s="833"/>
      <c r="U1455" s="847" t="s">
        <v>509</v>
      </c>
      <c r="V1455" s="2045">
        <f t="shared" si="41"/>
        <v>37083</v>
      </c>
      <c r="W1455" s="864">
        <v>0</v>
      </c>
      <c r="X1455" s="864"/>
      <c r="Y1455" s="866"/>
      <c r="Z1455" s="866"/>
      <c r="AA1455" s="866"/>
      <c r="AB1455" s="867"/>
      <c r="AC1455" s="831"/>
      <c r="AD1455" s="833"/>
      <c r="AE1455" s="851"/>
      <c r="AF1455" s="834"/>
      <c r="AG1455" s="833" t="str">
        <f t="shared" ca="1" si="42"/>
        <v/>
      </c>
    </row>
    <row r="1456" spans="1:33" x14ac:dyDescent="0.25">
      <c r="A1456" s="2083" t="s">
        <v>524</v>
      </c>
      <c r="B1456" s="834">
        <v>61634</v>
      </c>
      <c r="C1456" s="2053">
        <v>37084</v>
      </c>
      <c r="D1456" s="834">
        <v>543</v>
      </c>
      <c r="E1456" s="874"/>
      <c r="F1456" s="859" t="s">
        <v>575</v>
      </c>
      <c r="G1456" s="2044" t="s">
        <v>576</v>
      </c>
      <c r="H1456" s="832">
        <v>44961</v>
      </c>
      <c r="I1456" s="832">
        <v>44961</v>
      </c>
      <c r="J1456" s="832">
        <v>44961</v>
      </c>
      <c r="K1456" s="861" t="s">
        <v>53</v>
      </c>
      <c r="L1456" s="862" t="s">
        <v>53</v>
      </c>
      <c r="M1456" s="863"/>
      <c r="N1456" s="864">
        <v>0</v>
      </c>
      <c r="O1456" s="864"/>
      <c r="P1456" s="864">
        <v>0</v>
      </c>
      <c r="Q1456" s="864"/>
      <c r="R1456" s="831"/>
      <c r="S1456" s="833"/>
      <c r="T1456" s="833"/>
      <c r="U1456" s="847"/>
      <c r="V1456" s="2045">
        <f t="shared" si="41"/>
        <v>37084</v>
      </c>
      <c r="W1456" s="864">
        <v>0</v>
      </c>
      <c r="X1456" s="864"/>
      <c r="Y1456" s="866"/>
      <c r="Z1456" s="866"/>
      <c r="AA1456" s="866"/>
      <c r="AB1456" s="867"/>
      <c r="AC1456" s="831"/>
      <c r="AD1456" s="833"/>
      <c r="AE1456" s="851"/>
      <c r="AF1456" s="834"/>
      <c r="AG1456" s="833" t="str">
        <f t="shared" ca="1" si="42"/>
        <v/>
      </c>
    </row>
    <row r="1457" spans="1:33" x14ac:dyDescent="0.25">
      <c r="A1457" s="2083" t="s">
        <v>524</v>
      </c>
      <c r="B1457" s="834">
        <v>61634</v>
      </c>
      <c r="C1457" s="2053">
        <v>37085</v>
      </c>
      <c r="D1457" s="834">
        <v>544</v>
      </c>
      <c r="E1457" s="874"/>
      <c r="F1457" s="859" t="s">
        <v>577</v>
      </c>
      <c r="G1457" s="2044" t="s">
        <v>578</v>
      </c>
      <c r="H1457" s="832">
        <v>44962</v>
      </c>
      <c r="I1457" s="832">
        <v>44962</v>
      </c>
      <c r="J1457" s="832">
        <v>44962</v>
      </c>
      <c r="K1457" s="861" t="s">
        <v>53</v>
      </c>
      <c r="L1457" s="862" t="s">
        <v>53</v>
      </c>
      <c r="M1457" s="863"/>
      <c r="N1457" s="864">
        <v>0</v>
      </c>
      <c r="O1457" s="864"/>
      <c r="P1457" s="864">
        <v>0</v>
      </c>
      <c r="Q1457" s="864"/>
      <c r="R1457" s="831"/>
      <c r="S1457" s="833"/>
      <c r="T1457" s="833"/>
      <c r="U1457" s="847"/>
      <c r="V1457" s="2045">
        <f t="shared" si="41"/>
        <v>37085</v>
      </c>
      <c r="W1457" s="864">
        <v>0</v>
      </c>
      <c r="X1457" s="864"/>
      <c r="Y1457" s="866"/>
      <c r="Z1457" s="866"/>
      <c r="AA1457" s="866"/>
      <c r="AB1457" s="867"/>
      <c r="AC1457" s="831"/>
      <c r="AD1457" s="833"/>
      <c r="AE1457" s="851"/>
      <c r="AF1457" s="834"/>
      <c r="AG1457" s="833" t="str">
        <f t="shared" ca="1" si="42"/>
        <v/>
      </c>
    </row>
    <row r="1458" spans="1:33" x14ac:dyDescent="0.25">
      <c r="A1458" s="2083" t="s">
        <v>524</v>
      </c>
      <c r="B1458" s="834">
        <v>61634</v>
      </c>
      <c r="C1458" s="2053">
        <v>37086</v>
      </c>
      <c r="D1458" s="834">
        <v>545</v>
      </c>
      <c r="E1458" s="874"/>
      <c r="F1458" s="859" t="s">
        <v>579</v>
      </c>
      <c r="G1458" s="2044" t="s">
        <v>580</v>
      </c>
      <c r="H1458" s="832">
        <v>44963</v>
      </c>
      <c r="I1458" s="832">
        <v>44963</v>
      </c>
      <c r="J1458" s="832">
        <v>44963</v>
      </c>
      <c r="K1458" s="861" t="s">
        <v>53</v>
      </c>
      <c r="L1458" s="862" t="s">
        <v>53</v>
      </c>
      <c r="M1458" s="863"/>
      <c r="N1458" s="864">
        <v>0</v>
      </c>
      <c r="O1458" s="864"/>
      <c r="P1458" s="864">
        <v>0</v>
      </c>
      <c r="Q1458" s="864"/>
      <c r="R1458" s="831"/>
      <c r="S1458" s="833"/>
      <c r="T1458" s="833"/>
      <c r="U1458" s="847"/>
      <c r="V1458" s="2045">
        <f t="shared" si="41"/>
        <v>37086</v>
      </c>
      <c r="W1458" s="864">
        <v>0</v>
      </c>
      <c r="X1458" s="864"/>
      <c r="Y1458" s="866"/>
      <c r="Z1458" s="866"/>
      <c r="AA1458" s="866"/>
      <c r="AB1458" s="867"/>
      <c r="AC1458" s="831"/>
      <c r="AD1458" s="833"/>
      <c r="AE1458" s="851"/>
      <c r="AF1458" s="834"/>
      <c r="AG1458" s="833" t="str">
        <f t="shared" ca="1" si="42"/>
        <v/>
      </c>
    </row>
    <row r="1459" spans="1:33" x14ac:dyDescent="0.25">
      <c r="A1459" s="2083" t="s">
        <v>524</v>
      </c>
      <c r="B1459" s="834">
        <v>61634</v>
      </c>
      <c r="C1459" s="2053">
        <v>37087</v>
      </c>
      <c r="D1459" s="834">
        <v>546</v>
      </c>
      <c r="E1459" s="874"/>
      <c r="F1459" s="859" t="s">
        <v>581</v>
      </c>
      <c r="G1459" s="2044" t="s">
        <v>582</v>
      </c>
      <c r="H1459" s="832">
        <v>44964</v>
      </c>
      <c r="I1459" s="832">
        <v>44964</v>
      </c>
      <c r="J1459" s="832">
        <v>44964</v>
      </c>
      <c r="K1459" s="861" t="s">
        <v>53</v>
      </c>
      <c r="L1459" s="862" t="s">
        <v>53</v>
      </c>
      <c r="M1459" s="863"/>
      <c r="N1459" s="864">
        <v>0</v>
      </c>
      <c r="O1459" s="864"/>
      <c r="P1459" s="864">
        <v>0</v>
      </c>
      <c r="Q1459" s="864"/>
      <c r="R1459" s="831"/>
      <c r="S1459" s="833"/>
      <c r="T1459" s="833"/>
      <c r="U1459" s="847"/>
      <c r="V1459" s="2045">
        <f t="shared" si="41"/>
        <v>37087</v>
      </c>
      <c r="W1459" s="864">
        <v>0</v>
      </c>
      <c r="X1459" s="864"/>
      <c r="Y1459" s="866"/>
      <c r="Z1459" s="866"/>
      <c r="AA1459" s="866"/>
      <c r="AB1459" s="867"/>
      <c r="AC1459" s="831"/>
      <c r="AD1459" s="833"/>
      <c r="AE1459" s="851"/>
      <c r="AF1459" s="834"/>
      <c r="AG1459" s="833" t="str">
        <f t="shared" ca="1" si="42"/>
        <v/>
      </c>
    </row>
    <row r="1460" spans="1:33" x14ac:dyDescent="0.25">
      <c r="A1460" s="2083" t="s">
        <v>524</v>
      </c>
      <c r="B1460" s="834">
        <v>61634</v>
      </c>
      <c r="C1460" s="2053">
        <v>37122</v>
      </c>
      <c r="D1460" s="834">
        <v>145</v>
      </c>
      <c r="E1460" s="874"/>
      <c r="F1460" s="859" t="s">
        <v>583</v>
      </c>
      <c r="G1460" s="2044" t="s">
        <v>584</v>
      </c>
      <c r="H1460" s="861">
        <v>44971</v>
      </c>
      <c r="I1460" s="861">
        <v>44971</v>
      </c>
      <c r="J1460" s="861">
        <v>44971</v>
      </c>
      <c r="K1460" s="861">
        <v>44973</v>
      </c>
      <c r="L1460" s="862">
        <v>44973</v>
      </c>
      <c r="M1460" s="863"/>
      <c r="N1460" s="864">
        <v>0</v>
      </c>
      <c r="O1460" s="864"/>
      <c r="P1460" s="864">
        <v>0</v>
      </c>
      <c r="Q1460" s="864"/>
      <c r="R1460" s="831"/>
      <c r="S1460" s="833"/>
      <c r="T1460" s="833"/>
      <c r="U1460" s="847" t="s">
        <v>509</v>
      </c>
      <c r="V1460" s="2043">
        <f t="shared" si="41"/>
        <v>37122</v>
      </c>
      <c r="W1460" s="864">
        <v>0</v>
      </c>
      <c r="X1460" s="864"/>
      <c r="Y1460" s="866"/>
      <c r="Z1460" s="866"/>
      <c r="AA1460" s="866"/>
      <c r="AB1460" s="867"/>
      <c r="AC1460" s="831"/>
      <c r="AD1460" s="833"/>
      <c r="AE1460" s="851"/>
      <c r="AF1460" s="834"/>
      <c r="AG1460" s="833" t="str">
        <f t="shared" ca="1" si="42"/>
        <v/>
      </c>
    </row>
    <row r="1461" spans="1:33" x14ac:dyDescent="0.25">
      <c r="A1461" s="2083" t="s">
        <v>524</v>
      </c>
      <c r="B1461" s="834">
        <v>61634</v>
      </c>
      <c r="C1461" s="2053">
        <v>37123</v>
      </c>
      <c r="D1461" s="834">
        <v>245</v>
      </c>
      <c r="E1461" s="874"/>
      <c r="F1461" s="859" t="s">
        <v>585</v>
      </c>
      <c r="G1461" s="2044" t="s">
        <v>586</v>
      </c>
      <c r="H1461" s="861">
        <v>44971</v>
      </c>
      <c r="I1461" s="861">
        <v>44971</v>
      </c>
      <c r="J1461" s="861">
        <v>44971</v>
      </c>
      <c r="K1461" s="861">
        <v>44973</v>
      </c>
      <c r="L1461" s="861">
        <v>44973</v>
      </c>
      <c r="M1461" s="863"/>
      <c r="N1461" s="864">
        <v>0</v>
      </c>
      <c r="O1461" s="864"/>
      <c r="P1461" s="864">
        <v>0</v>
      </c>
      <c r="Q1461" s="864"/>
      <c r="R1461" s="831"/>
      <c r="S1461" s="833"/>
      <c r="T1461" s="833"/>
      <c r="U1461" s="847" t="s">
        <v>509</v>
      </c>
      <c r="V1461" s="2043">
        <f t="shared" si="41"/>
        <v>37123</v>
      </c>
      <c r="W1461" s="864">
        <v>0</v>
      </c>
      <c r="X1461" s="864"/>
      <c r="Y1461" s="866"/>
      <c r="Z1461" s="866"/>
      <c r="AA1461" s="866"/>
      <c r="AB1461" s="867"/>
      <c r="AC1461" s="831"/>
      <c r="AD1461" s="833"/>
      <c r="AE1461" s="851"/>
      <c r="AF1461" s="834"/>
      <c r="AG1461" s="833" t="str">
        <f t="shared" ca="1" si="42"/>
        <v/>
      </c>
    </row>
    <row r="1462" spans="1:33" x14ac:dyDescent="0.25">
      <c r="A1462" s="2083" t="s">
        <v>524</v>
      </c>
      <c r="B1462" s="834">
        <v>61634</v>
      </c>
      <c r="C1462" s="2053">
        <v>36605</v>
      </c>
      <c r="D1462" s="834">
        <v>312</v>
      </c>
      <c r="E1462" s="874">
        <v>10</v>
      </c>
      <c r="F1462" s="859" t="s">
        <v>587</v>
      </c>
      <c r="G1462" s="2049" t="s">
        <v>588</v>
      </c>
      <c r="H1462" s="832" t="s">
        <v>53</v>
      </c>
      <c r="I1462" s="832" t="s">
        <v>53</v>
      </c>
      <c r="J1462" s="832" t="s">
        <v>53</v>
      </c>
      <c r="K1462" s="832" t="s">
        <v>53</v>
      </c>
      <c r="L1462" s="832" t="s">
        <v>53</v>
      </c>
      <c r="M1462" s="832" t="s">
        <v>53</v>
      </c>
      <c r="N1462" s="864">
        <v>0</v>
      </c>
      <c r="O1462" s="864"/>
      <c r="P1462" s="864">
        <v>0</v>
      </c>
      <c r="Q1462" s="864"/>
      <c r="R1462" s="831"/>
      <c r="S1462" s="833"/>
      <c r="T1462" s="833" t="s">
        <v>589</v>
      </c>
      <c r="U1462" s="847"/>
      <c r="V1462" s="2045">
        <f t="shared" si="41"/>
        <v>36605</v>
      </c>
      <c r="W1462" s="864">
        <v>0</v>
      </c>
      <c r="X1462" s="864"/>
      <c r="Y1462" s="866"/>
      <c r="Z1462" s="866"/>
      <c r="AA1462" s="866"/>
      <c r="AB1462" s="867"/>
      <c r="AC1462" s="831"/>
      <c r="AD1462" s="833" t="s">
        <v>590</v>
      </c>
      <c r="AE1462" s="851"/>
      <c r="AF1462" s="834"/>
      <c r="AG1462" s="833" t="str">
        <f t="shared" ca="1" si="42"/>
        <v/>
      </c>
    </row>
    <row r="1463" spans="1:33" x14ac:dyDescent="0.25">
      <c r="A1463" s="2083" t="s">
        <v>524</v>
      </c>
      <c r="B1463" s="834">
        <v>61634</v>
      </c>
      <c r="C1463" s="833">
        <v>36670</v>
      </c>
      <c r="D1463" s="834">
        <v>406</v>
      </c>
      <c r="E1463" s="874"/>
      <c r="F1463" s="859" t="s">
        <v>591</v>
      </c>
      <c r="G1463" s="2049" t="s">
        <v>592</v>
      </c>
      <c r="H1463" s="832" t="s">
        <v>53</v>
      </c>
      <c r="I1463" s="832" t="s">
        <v>53</v>
      </c>
      <c r="J1463" s="832" t="s">
        <v>53</v>
      </c>
      <c r="K1463" s="832" t="s">
        <v>53</v>
      </c>
      <c r="L1463" s="832" t="s">
        <v>53</v>
      </c>
      <c r="M1463" s="832" t="s">
        <v>53</v>
      </c>
      <c r="N1463" s="864">
        <v>0</v>
      </c>
      <c r="O1463" s="864"/>
      <c r="P1463" s="864">
        <v>0</v>
      </c>
      <c r="Q1463" s="864"/>
      <c r="R1463" s="831"/>
      <c r="S1463" s="833"/>
      <c r="T1463" s="833" t="s">
        <v>589</v>
      </c>
      <c r="U1463" s="834"/>
      <c r="V1463" s="2045">
        <f t="shared" si="41"/>
        <v>36670</v>
      </c>
      <c r="W1463" s="864">
        <v>0</v>
      </c>
      <c r="X1463" s="864"/>
      <c r="Y1463" s="866"/>
      <c r="Z1463" s="866"/>
      <c r="AA1463" s="866"/>
      <c r="AB1463" s="867"/>
      <c r="AC1463" s="831"/>
      <c r="AD1463" s="833" t="s">
        <v>590</v>
      </c>
      <c r="AE1463" s="851"/>
      <c r="AF1463" s="834"/>
      <c r="AG1463" s="833" t="str">
        <f t="shared" ca="1" si="42"/>
        <v/>
      </c>
    </row>
    <row r="1464" spans="1:33" x14ac:dyDescent="0.25">
      <c r="A1464" s="2083" t="s">
        <v>524</v>
      </c>
      <c r="B1464" s="834">
        <v>61634</v>
      </c>
      <c r="C1464" s="833">
        <v>36673</v>
      </c>
      <c r="D1464" s="834">
        <v>410</v>
      </c>
      <c r="E1464" s="874"/>
      <c r="F1464" s="859" t="s">
        <v>593</v>
      </c>
      <c r="G1464" s="2049" t="s">
        <v>594</v>
      </c>
      <c r="H1464" s="832" t="s">
        <v>53</v>
      </c>
      <c r="I1464" s="832" t="s">
        <v>53</v>
      </c>
      <c r="J1464" s="832" t="s">
        <v>53</v>
      </c>
      <c r="K1464" s="832" t="s">
        <v>53</v>
      </c>
      <c r="L1464" s="832" t="s">
        <v>53</v>
      </c>
      <c r="M1464" s="832" t="s">
        <v>53</v>
      </c>
      <c r="N1464" s="864">
        <v>0</v>
      </c>
      <c r="O1464" s="864"/>
      <c r="P1464" s="864">
        <v>0</v>
      </c>
      <c r="Q1464" s="864"/>
      <c r="R1464" s="831"/>
      <c r="S1464" s="833"/>
      <c r="T1464" s="833" t="s">
        <v>589</v>
      </c>
      <c r="U1464" s="834"/>
      <c r="V1464" s="2045">
        <f t="shared" si="41"/>
        <v>36673</v>
      </c>
      <c r="W1464" s="864">
        <v>0</v>
      </c>
      <c r="X1464" s="864"/>
      <c r="Y1464" s="866"/>
      <c r="Z1464" s="866"/>
      <c r="AA1464" s="866"/>
      <c r="AB1464" s="867"/>
      <c r="AC1464" s="831"/>
      <c r="AD1464" s="833" t="s">
        <v>590</v>
      </c>
      <c r="AE1464" s="851"/>
      <c r="AF1464" s="834"/>
      <c r="AG1464" s="833" t="str">
        <f t="shared" ca="1" si="42"/>
        <v/>
      </c>
    </row>
    <row r="1465" spans="1:33" x14ac:dyDescent="0.25">
      <c r="A1465" s="2083" t="s">
        <v>524</v>
      </c>
      <c r="B1465" s="834">
        <v>61634</v>
      </c>
      <c r="C1465" s="833">
        <v>36676</v>
      </c>
      <c r="D1465" s="834">
        <v>414</v>
      </c>
      <c r="E1465" s="874"/>
      <c r="F1465" s="859" t="s">
        <v>595</v>
      </c>
      <c r="G1465" s="2049" t="s">
        <v>596</v>
      </c>
      <c r="H1465" s="832" t="s">
        <v>53</v>
      </c>
      <c r="I1465" s="832" t="s">
        <v>53</v>
      </c>
      <c r="J1465" s="832" t="s">
        <v>53</v>
      </c>
      <c r="K1465" s="832" t="s">
        <v>53</v>
      </c>
      <c r="L1465" s="832" t="s">
        <v>53</v>
      </c>
      <c r="M1465" s="832" t="s">
        <v>53</v>
      </c>
      <c r="N1465" s="864">
        <v>0</v>
      </c>
      <c r="O1465" s="864"/>
      <c r="P1465" s="864">
        <v>0</v>
      </c>
      <c r="Q1465" s="864"/>
      <c r="R1465" s="831"/>
      <c r="S1465" s="833"/>
      <c r="T1465" s="833" t="s">
        <v>589</v>
      </c>
      <c r="U1465" s="834"/>
      <c r="V1465" s="2045">
        <f t="shared" si="41"/>
        <v>36676</v>
      </c>
      <c r="W1465" s="864">
        <v>0</v>
      </c>
      <c r="X1465" s="864"/>
      <c r="Y1465" s="866"/>
      <c r="Z1465" s="866"/>
      <c r="AA1465" s="866"/>
      <c r="AB1465" s="867"/>
      <c r="AC1465" s="831"/>
      <c r="AD1465" s="833"/>
      <c r="AE1465" s="851"/>
      <c r="AF1465" s="834"/>
      <c r="AG1465" s="833" t="str">
        <f t="shared" ca="1" si="42"/>
        <v/>
      </c>
    </row>
    <row r="1466" spans="1:33" x14ac:dyDescent="0.25">
      <c r="A1466" s="2083" t="s">
        <v>524</v>
      </c>
      <c r="B1466" s="834">
        <v>61634</v>
      </c>
      <c r="C1466" s="833">
        <v>36677</v>
      </c>
      <c r="D1466" s="834">
        <v>416</v>
      </c>
      <c r="E1466" s="874"/>
      <c r="F1466" s="859" t="s">
        <v>597</v>
      </c>
      <c r="G1466" s="2049" t="s">
        <v>598</v>
      </c>
      <c r="H1466" s="832" t="s">
        <v>53</v>
      </c>
      <c r="I1466" s="832" t="s">
        <v>53</v>
      </c>
      <c r="J1466" s="832" t="s">
        <v>53</v>
      </c>
      <c r="K1466" s="832" t="s">
        <v>53</v>
      </c>
      <c r="L1466" s="832" t="s">
        <v>53</v>
      </c>
      <c r="M1466" s="832" t="s">
        <v>53</v>
      </c>
      <c r="N1466" s="864">
        <v>42</v>
      </c>
      <c r="O1466" s="864"/>
      <c r="P1466" s="864">
        <v>6</v>
      </c>
      <c r="Q1466" s="864"/>
      <c r="R1466" s="831"/>
      <c r="S1466" s="833"/>
      <c r="T1466" s="833" t="s">
        <v>589</v>
      </c>
      <c r="U1466" s="834"/>
      <c r="V1466" s="2045">
        <f t="shared" si="41"/>
        <v>36677</v>
      </c>
      <c r="W1466" s="864">
        <v>30</v>
      </c>
      <c r="X1466" s="864"/>
      <c r="Y1466" s="866"/>
      <c r="Z1466" s="866"/>
      <c r="AA1466" s="866"/>
      <c r="AB1466" s="867"/>
      <c r="AC1466" s="831"/>
      <c r="AD1466" s="833"/>
      <c r="AE1466" s="851"/>
      <c r="AF1466" s="834"/>
      <c r="AG1466" s="833" t="str">
        <f t="shared" ca="1" si="42"/>
        <v/>
      </c>
    </row>
    <row r="1467" spans="1:33" x14ac:dyDescent="0.25">
      <c r="A1467" s="2083" t="s">
        <v>524</v>
      </c>
      <c r="B1467" s="834">
        <v>61634</v>
      </c>
      <c r="C1467" s="2053">
        <v>36680</v>
      </c>
      <c r="D1467" s="834">
        <v>417</v>
      </c>
      <c r="E1467" s="874"/>
      <c r="F1467" s="859" t="s">
        <v>599</v>
      </c>
      <c r="G1467" s="2049" t="s">
        <v>600</v>
      </c>
      <c r="H1467" s="832" t="s">
        <v>53</v>
      </c>
      <c r="I1467" s="832" t="s">
        <v>53</v>
      </c>
      <c r="J1467" s="832" t="s">
        <v>53</v>
      </c>
      <c r="K1467" s="832" t="s">
        <v>53</v>
      </c>
      <c r="L1467" s="832" t="s">
        <v>53</v>
      </c>
      <c r="M1467" s="832" t="s">
        <v>53</v>
      </c>
      <c r="N1467" s="864">
        <v>60</v>
      </c>
      <c r="O1467" s="864"/>
      <c r="P1467" s="864">
        <v>13</v>
      </c>
      <c r="Q1467" s="864"/>
      <c r="R1467" s="831"/>
      <c r="S1467" s="833"/>
      <c r="T1467" s="833" t="s">
        <v>589</v>
      </c>
      <c r="U1467" s="847" t="s">
        <v>509</v>
      </c>
      <c r="V1467" s="2043">
        <f t="shared" si="41"/>
        <v>36680</v>
      </c>
      <c r="W1467" s="864">
        <v>143</v>
      </c>
      <c r="X1467" s="864"/>
      <c r="Y1467" s="866"/>
      <c r="Z1467" s="866"/>
      <c r="AA1467" s="866"/>
      <c r="AB1467" s="867"/>
      <c r="AC1467" s="831"/>
      <c r="AD1467" s="833"/>
      <c r="AE1467" s="851"/>
      <c r="AF1467" s="834"/>
      <c r="AG1467" s="833" t="str">
        <f t="shared" ca="1" si="42"/>
        <v/>
      </c>
    </row>
    <row r="1468" spans="1:33" x14ac:dyDescent="0.25">
      <c r="A1468" s="2083" t="s">
        <v>524</v>
      </c>
      <c r="B1468" s="834">
        <v>61634</v>
      </c>
      <c r="C1468" s="833">
        <v>36682</v>
      </c>
      <c r="D1468" s="834">
        <v>421</v>
      </c>
      <c r="E1468" s="874"/>
      <c r="F1468" s="859" t="s">
        <v>601</v>
      </c>
      <c r="G1468" s="2049" t="s">
        <v>602</v>
      </c>
      <c r="H1468" s="832" t="s">
        <v>53</v>
      </c>
      <c r="I1468" s="832" t="s">
        <v>53</v>
      </c>
      <c r="J1468" s="832" t="s">
        <v>53</v>
      </c>
      <c r="K1468" s="832" t="s">
        <v>53</v>
      </c>
      <c r="L1468" s="832" t="s">
        <v>53</v>
      </c>
      <c r="M1468" s="832" t="s">
        <v>53</v>
      </c>
      <c r="N1468" s="864">
        <v>0</v>
      </c>
      <c r="O1468" s="864"/>
      <c r="P1468" s="864">
        <v>0</v>
      </c>
      <c r="Q1468" s="864"/>
      <c r="R1468" s="831"/>
      <c r="S1468" s="833"/>
      <c r="T1468" s="833" t="s">
        <v>589</v>
      </c>
      <c r="U1468" s="834"/>
      <c r="V1468" s="2045">
        <f t="shared" si="41"/>
        <v>36682</v>
      </c>
      <c r="W1468" s="864">
        <v>0</v>
      </c>
      <c r="X1468" s="864"/>
      <c r="Y1468" s="866"/>
      <c r="Z1468" s="866"/>
      <c r="AA1468" s="866"/>
      <c r="AB1468" s="867"/>
      <c r="AC1468" s="831"/>
      <c r="AD1468" s="833"/>
      <c r="AE1468" s="851"/>
      <c r="AF1468" s="834"/>
      <c r="AG1468" s="833" t="str">
        <f t="shared" ca="1" si="42"/>
        <v/>
      </c>
    </row>
    <row r="1469" spans="1:33" x14ac:dyDescent="0.25">
      <c r="A1469" s="2083" t="s">
        <v>524</v>
      </c>
      <c r="B1469" s="834">
        <v>61634</v>
      </c>
      <c r="C1469" s="833">
        <v>36796</v>
      </c>
      <c r="D1469" s="834">
        <v>465</v>
      </c>
      <c r="E1469" s="874"/>
      <c r="F1469" s="859" t="s">
        <v>603</v>
      </c>
      <c r="G1469" s="2049" t="s">
        <v>604</v>
      </c>
      <c r="H1469" s="832" t="s">
        <v>53</v>
      </c>
      <c r="I1469" s="832" t="s">
        <v>53</v>
      </c>
      <c r="J1469" s="832" t="s">
        <v>53</v>
      </c>
      <c r="K1469" s="832" t="s">
        <v>53</v>
      </c>
      <c r="L1469" s="832" t="s">
        <v>53</v>
      </c>
      <c r="M1469" s="832" t="s">
        <v>53</v>
      </c>
      <c r="N1469" s="864">
        <v>0</v>
      </c>
      <c r="O1469" s="864"/>
      <c r="P1469" s="864">
        <v>0</v>
      </c>
      <c r="Q1469" s="864"/>
      <c r="R1469" s="831"/>
      <c r="S1469" s="833"/>
      <c r="T1469" s="833" t="s">
        <v>589</v>
      </c>
      <c r="U1469" s="847"/>
      <c r="V1469" s="2045">
        <f t="shared" si="41"/>
        <v>36796</v>
      </c>
      <c r="W1469" s="864">
        <v>0</v>
      </c>
      <c r="X1469" s="864"/>
      <c r="Y1469" s="866"/>
      <c r="Z1469" s="866"/>
      <c r="AA1469" s="866"/>
      <c r="AB1469" s="867"/>
      <c r="AC1469" s="831"/>
      <c r="AD1469" s="833"/>
      <c r="AE1469" s="851"/>
      <c r="AF1469" s="834"/>
      <c r="AG1469" s="833" t="str">
        <f t="shared" ca="1" si="42"/>
        <v/>
      </c>
    </row>
    <row r="1470" spans="1:33" x14ac:dyDescent="0.25">
      <c r="A1470" s="2083" t="s">
        <v>524</v>
      </c>
      <c r="B1470" s="834">
        <v>61634</v>
      </c>
      <c r="C1470" s="857" t="s">
        <v>605</v>
      </c>
      <c r="D1470" s="834">
        <v>999</v>
      </c>
      <c r="E1470" s="874"/>
      <c r="F1470" s="859" t="s">
        <v>606</v>
      </c>
      <c r="G1470" s="2044" t="s">
        <v>607</v>
      </c>
      <c r="H1470" s="832" t="s">
        <v>233</v>
      </c>
      <c r="I1470" s="861" t="s">
        <v>233</v>
      </c>
      <c r="J1470" s="861"/>
      <c r="K1470" s="861"/>
      <c r="L1470" s="862"/>
      <c r="M1470" s="863"/>
      <c r="N1470" s="864"/>
      <c r="O1470" s="864"/>
      <c r="P1470" s="864"/>
      <c r="Q1470" s="864"/>
      <c r="R1470" s="831"/>
      <c r="S1470" s="833"/>
      <c r="T1470" s="833"/>
      <c r="U1470" s="834"/>
      <c r="V1470" s="2045" t="str">
        <f t="shared" si="41"/>
        <v>I0HW3</v>
      </c>
      <c r="W1470" s="864"/>
      <c r="X1470" s="864"/>
      <c r="Y1470" s="866"/>
      <c r="Z1470" s="866"/>
      <c r="AA1470" s="866"/>
      <c r="AB1470" s="867"/>
      <c r="AC1470" s="831"/>
      <c r="AD1470" s="833"/>
      <c r="AE1470" s="851"/>
      <c r="AF1470" s="834"/>
      <c r="AG1470" s="833" t="str">
        <f t="shared" ca="1" si="42"/>
        <v/>
      </c>
    </row>
    <row r="1471" spans="1:33" x14ac:dyDescent="0.25">
      <c r="A1471" s="2083" t="s">
        <v>608</v>
      </c>
      <c r="B1471" s="834">
        <v>61634</v>
      </c>
      <c r="C1471" s="835" t="s">
        <v>51</v>
      </c>
      <c r="D1471" s="834"/>
      <c r="E1471" s="874"/>
      <c r="F1471" s="859"/>
      <c r="G1471" s="2044"/>
      <c r="H1471" s="832"/>
      <c r="I1471" s="861"/>
      <c r="J1471" s="861"/>
      <c r="K1471" s="861"/>
      <c r="L1471" s="862"/>
      <c r="M1471" s="863"/>
      <c r="N1471" s="875">
        <f>SUM(N1433:N1470)</f>
        <v>132</v>
      </c>
      <c r="O1471" s="875">
        <f>SUM(O1433:O1470)</f>
        <v>0</v>
      </c>
      <c r="P1471" s="875">
        <f>SUM(P1433:P1470)</f>
        <v>19</v>
      </c>
      <c r="Q1471" s="875">
        <f>SUM(Q1433:Q1470)</f>
        <v>0</v>
      </c>
      <c r="R1471" s="831"/>
      <c r="S1471" s="833"/>
      <c r="T1471" s="833"/>
      <c r="U1471" s="847" t="s">
        <v>52</v>
      </c>
      <c r="V1471" s="2045" t="str">
        <f t="shared" si="41"/>
        <v>STOCK</v>
      </c>
      <c r="W1471" s="864"/>
      <c r="X1471" s="864"/>
      <c r="Y1471" s="866"/>
      <c r="Z1471" s="866"/>
      <c r="AA1471" s="866"/>
      <c r="AB1471" s="867"/>
      <c r="AC1471" s="831"/>
      <c r="AD1471" s="833"/>
      <c r="AE1471" s="851"/>
      <c r="AF1471" s="834"/>
      <c r="AG1471" s="833" t="str">
        <f t="shared" ca="1" si="42"/>
        <v/>
      </c>
    </row>
  </sheetData>
  <protectedRanges>
    <protectedRange algorithmName="SHA-512" hashValue="zxeaOWeP5J19TX9yCA1g5KSZUcrBJZ6ogg7NdMU50zikM2Ea4Osq9ktuT6vCTPbVF6wd8TAL4AojDeSxy5Gzww==" saltValue="gfQ1B65eD8Z0yqnJ/TlR1w==" spinCount="100000" sqref="X796:X803" name="Range1_2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812:V843 Y812:AF843 A844:AF850" name="Range1_6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852:O868 Y852:AF852 Y854:AB868 AC854:AC878 A880:AF880 A869:I878 L869:AB878 J869:K874 J875 J876:K878 Y853:AC853 A879:AC879 AD853:AF879 R852:V868 A851:AF851" name="Range1_7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852:P868" name="Range1_4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W852:W868" name="Range1_5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852:Q868" name="Range1_4_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X852:X868" name="Range1_5_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881:AE883 AF881:AF882" name="Range1_8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885:O885 A884:AF884 Y885:AE885 R885:W885" name="Range1_9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885" name="Range1_10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885" name="Range1_10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X885" name="Range1_3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F885" name="Range1_8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887:O901 A886:AF886 Y887:AF888 AC889:AF902 Y889:AB901 R887:V901 A902:AB902" name="Range1_1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887:P901" name="Range1_6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W887:W901" name="Range1_7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887:Q901" name="Range1_6_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X887:X901" name="Range1_7_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904:O912 A913:P913 R904:V914 A914:M914 A915:AF916 Y904:AF914" name="Range1_1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904:P912" name="Range1_1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W904:W914" name="Range1_12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X904:X914" name="Range1_12_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913" name="Range1_1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904:Q912" name="Range1_11_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Y917:AF917 A917:W917 A918:AF931" name="Range1_1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X917" name="Range1_4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Y932:AF932 A932:M933 Y933:AA933 AB933:AF935 A934:AA935 R932:V933 A936:AF937" name="Range1_17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N932:Q933" name="Range1_13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W932:X933" name="Range1_14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939:O956 Y939:AF956 R939:V956 A957:AF993 A938:AF938" name="Range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939:P956" name="Range1_8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W939:W956" name="Range1_9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939:Q956" name="Range1_8_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X939:X956" name="Range1_9_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U1003 L1000 A994:AF999 U1000" name="Range1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007:AF1012" name="Range1_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013:AF1032" name="Range1_1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037:AF1044" name="Range1_16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Y1046:AF1059 A1046:P1064 R1046:W1064 A1068:AF1078 A1045:AF1045 Y1060:AC1064 A1065:AC1067 AD1060:AF1067" name="Range1_18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046:Q1064" name="Range1_1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X1046:X1064" name="Range1_3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079:AF1080" name="Range1_19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113:T1113 U1133 K1107 K1098:L1098 K1110:L1110 W1111:X1111 A1114:Z1114 V1118:AE1118 V1124:AE1125 V1115:Z1116 U1108:U1109 U1096:U1097 A1132:A1134 V1119:Z1119 U1126:Z1126 AA1119:AE1123 V1113:AF1113 AA1126:AE1131 V1128:Z1130 A1112:AF1112 A1115:Q1131 AA1114:AE1116 AF1114:AF1131 R1118:T1119 R1124:T1126 R1131:Z1131 R1115:T1116 R1127:Z1127 R1117:AE1117 R1128:T1130 R1120:Z1123 A1135:AF1135" name="Range1_20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110:J1110 A1107:J1107 A1098:J1098 M1098:P1098 L1107:P1107 A1099:P1106 M1110:P1110 U1113 A1082:P1097 A1108:P1109 A1111:V1111 U1118:U1119 U1124:U1125 U1115:U1116 R1098:W1107 R1096:T1097 V1096:W1097 R1110:W1110 R1108:T1109 V1108:W1109 Y1082:AF1111 R1082:W1095 U1128:U1130 B1132:T1133 V1132:AF1133 U1132 B1134:AF1134" name="Range1_2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082:Q1110" name="Range1_2_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X1082:X1110" name="Range1_2_2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H1153 H1145:H1151 I1151 H1144:K1144 A1137:A1159" name="Range1_2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136:AF1136" name="Range1_4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N1159:Q1159" name="Range1_5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Y1161:AF1192 A1161:P1192 R1161:W1192" name="Range1_2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161:Q1192" name="Range1_1_1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X1161:X1192" name="Range1_1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B1307:AF1314 A1306:AF1306 R1315:AF1315 B1315:M1315" name="Range1_2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N1315:Q1315" name="Range1_5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193:A1201" name="Range1_2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B1193:O1201 R1193:AB1201 AD1193:AF1201" name="Range1_4_6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193:P1201" name="Range1_4_2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193:Q1201" name="Range1_4_2_1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C1193:AC1201" name="Range1_4_5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02" name="Range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B1202:O1202 R1202:AF1202" name="Range1_4_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02" name="Range1_4_2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02" name="Range1_4_2_1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F1212 AF1214:AF1215 A1203:A1215" name="Range1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S1212:AB1215 R1203:AB1211 AF1213 AD1203:AF1211 AD1212:AE1215 B1203:O1215" name="Range1_4_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03:P1215" name="Range1_4_2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12:R1215" name="Range1_4_3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03:Q1215" name="Range1_4_2_1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C1203:AC1215" name="Range1_4_5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F1217:AF1219 A1216:A1219" name="Range1_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D1217:AE1219 AD1216:AF1216 B1216:O1219 S1216:AB1219" name="Range1_4_7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19" name="Range1_4_1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16:P1219" name="Range1_4_2_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16:R1218" name="Range1_4_3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16:Q1219" name="Range1_4_2_1_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C1216:AC1219" name="Range1_4_5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20:A1221 AF1220:AF1221" name="Range1_2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S1220:AB1221 B1220:O1221 AD1220:AE1221" name="Range1_4_8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20:R1221" name="Range1_4_1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20:P1221" name="Range1_4_2_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20:Q1221" name="Range1_4_2_1_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C1220:AC1221" name="Range1_4_5_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F1222:AF1224 A1222:A1224" name="Range1_26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B1222:O1224 AD1222:AE1224 S1222:AB1224" name="Range1_4_9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22:R1224" name="Range1_4_1_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22:P1224" name="Range1_4_2_6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22:Q1224" name="Range1_4_2_1_6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C1222:AC1224" name="Range1_4_5_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25 AF1225" name="Range1_27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B1225:O1225 AD1225:AE1225 S1225:AB1225" name="Range1_4_10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25" name="Range1_4_1_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25" name="Range1_4_2_7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25" name="Range1_4_2_1_7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C1225" name="Range1_4_5_6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26" name="Range1_28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26:AF1226 B1226:O1226" name="Range1_4_1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26" name="Range1_4_2_8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26" name="Range1_4_2_1_8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27" name="Range1_29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B1227:O1227 R1227:AF1227" name="Range1_4_1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27" name="Range1_4_2_9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27" name="Range1_4_2_1_9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28" name="Range1_30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28:AF1228 B1228:P1228" name="Range1_4_1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28" name="Range1_4_4_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317:A1339" name="Range1_3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N1339:Q1339" name="Range1_5_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33:G1237 J1233:AF1237" name="Range1_3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H1233:I1237" name="Range1_4_1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38:AF1253" name="Range1_3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54:AF1264" name="Range1_3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65:A1269" name="Range1_36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65:AF1269 B1265:P1269" name="Range1_4_16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65:Q1269" name="Range1_4_4_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F1275:AF1277 AF1270:AF1271 A1270:A1281" name="Range1_3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D1270:AE1270 B1270:O1272 AE1275:AE1277 AE1278:AF1281 AD1271:AD1281 AE1271 AE1272:AF1274 B1273:P1281 R1270:AB1281 AC1272:AC1281" name="Range1_4_1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70:P1272" name="Range1_4_2_10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73:Q1281" name="Range1_4_4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70:Q1272" name="Range1_4_2_1_10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C1270" name="Range1_4_5_7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F1229:AF1231 A1229:A1231" name="Range1_37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D1229:AE1231 S1229:AB1231 B1229:O1231" name="Range1_4_17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30:R1231" name="Range1_4_1_6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29:P1231" name="Range1_4_2_1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29" name="Range1_4_3_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29:Q1231" name="Range1_4_2_1_1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C1229:AC1231" name="Range1_4_5_8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F1232 A1232" name="Range1_38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D1232:AE1232 S1232:AB1232 B1232:O1232" name="Range1_4_18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32" name="Range1_4_1_7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32" name="Range1_4_2_1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32" name="Range1_4_2_1_1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C1232" name="Range1_4_5_9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341:AF1353" name="Range1_4_19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82:A1285" name="Range1_39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D1282:AF1282 B1282:O1282 R1282:AB1282 B1283:P1285 R1283:AF1285" name="Range1_4_20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282" name="Range1_4_2_1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83:Q1285" name="Range1_4_4_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82" name="Range1_4_2_1_1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C1282" name="Range1_4_5_10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86:A1298" name="Range1_40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286:AF1298 B1286:P1298" name="Range1_4_2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86:Q1298" name="Range1_4_4_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299:A1305" name="Range1_41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B1299:P1305 R1299:AF1305" name="Range1_4_2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299:Q1305" name="Range1_4_4_6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B1400:AF1400" name="Range1_4_23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422:T1429 A1421:AF1421 V1422:AE1422 V1423:AF1429 A1462:A1470 A1460:AF1461 A1431:AF1432 A1433:A1459" name="Range1_42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470:AF1470 R1462:S1469 U1462:AF1469 S1433:AB1433 B1462:P1470 B1433:O1433 B1434:P1459 AF1422 AD1433:AF1433 R1434:AF1459" name="Range1_4_2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1471:AF1471" name="Range1_5_5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R1433" name="Range1_4_1_8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P1433" name="Range1_4_2_1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462:Q1470 Q1434:Q1459" name="Range1_4_4_7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Q1433" name="Range1_4_2_1_14" securityDescriptor="O:WDG:WDD:(A;;CC;;;S-1-5-21-1674195506-1536105497-1874078741-18226)"/>
    <protectedRange algorithmName="SHA-512" hashValue="zxeaOWeP5J19TX9yCA1g5KSZUcrBJZ6ogg7NdMU50zikM2Ea4Osq9ktuT6vCTPbVF6wd8TAL4AojDeSxy5Gzww==" saltValue="gfQ1B65eD8Z0yqnJ/TlR1w==" spinCount="100000" sqref="AC1433" name="Range1_4_5_11" securityDescriptor="O:WDG:WDD:(A;;CC;;;S-1-5-21-1674195506-1536105497-1874078741-18226)"/>
  </protectedRanges>
  <mergeCells count="3">
    <mergeCell ref="A61:C61"/>
    <mergeCell ref="A131:C131"/>
    <mergeCell ref="A38:C38"/>
  </mergeCells>
  <conditionalFormatting sqref="Q135:S135 AB135">
    <cfRule type="cellIs" dxfId="4910" priority="6317" operator="lessThan">
      <formula>NOW()</formula>
    </cfRule>
    <cfRule type="cellIs" dxfId="4909" priority="6318" operator="lessThan">
      <formula>NOW()+7</formula>
    </cfRule>
  </conditionalFormatting>
  <conditionalFormatting sqref="Q135:S135 AB135">
    <cfRule type="cellIs" dxfId="4908" priority="6315" operator="equal">
      <formula>"Yes"</formula>
    </cfRule>
  </conditionalFormatting>
  <conditionalFormatting sqref="AB135 Q135:S135">
    <cfRule type="cellIs" dxfId="4907" priority="6312" operator="lessThan">
      <formula>NOW()</formula>
    </cfRule>
    <cfRule type="cellIs" dxfId="4906" priority="6313" operator="lessThan">
      <formula>NOW()+5</formula>
    </cfRule>
  </conditionalFormatting>
  <conditionalFormatting sqref="G135">
    <cfRule type="cellIs" dxfId="4905" priority="6309" operator="lessThan">
      <formula>NOW()</formula>
    </cfRule>
    <cfRule type="cellIs" dxfId="4904" priority="6310" operator="lessThan">
      <formula>NOW()+10</formula>
    </cfRule>
  </conditionalFormatting>
  <conditionalFormatting sqref="Q48:S51 AB48:AB51 Q136:S160 AB136:AB160 Q24:S36 AB24:AB36 Q163:S163 AB163 Q165:S165 AB165 Q205:S205 AB205 Q4:S10 AB4:AB10">
    <cfRule type="expression" dxfId="4903" priority="81453" stopIfTrue="1">
      <formula>ISBLANK(Q3)=TRUE</formula>
    </cfRule>
    <cfRule type="cellIs" dxfId="4902" priority="81454" operator="lessThan">
      <formula>NOW()</formula>
    </cfRule>
    <cfRule type="cellIs" dxfId="4901" priority="81455" operator="lessThan">
      <formula>NOW()+7</formula>
    </cfRule>
  </conditionalFormatting>
  <conditionalFormatting sqref="Q48:S51 AB48:AB51 Q136:S160 AB136:AB160 Q24:S36 AB24:AB36 Q163:S163 AB163 Q165:S165 AB165 Q205:S205 AB205 Q4:S10 AB4:AB10">
    <cfRule type="expression" priority="81492" stopIfTrue="1">
      <formula>ISBLANK(Q3)=TRUE</formula>
    </cfRule>
    <cfRule type="cellIs" dxfId="4900" priority="81493" operator="equal">
      <formula>"Yes"</formula>
    </cfRule>
  </conditionalFormatting>
  <conditionalFormatting sqref="Q48:S51 AB48:AB51 Q136:S160 AB136:AB160 Q24:S36 AB24:AB36 Q163:S163 AB163 Q165:S165 AB165 Q205:S205 AB205 Q4:S10 AB4:AB10">
    <cfRule type="expression" dxfId="4899" priority="81518" stopIfTrue="1">
      <formula>ISBLANK(Q3)=TRUE</formula>
    </cfRule>
    <cfRule type="cellIs" dxfId="4898" priority="81519" operator="lessThan">
      <formula>NOW()</formula>
    </cfRule>
    <cfRule type="cellIs" dxfId="4897" priority="81520" operator="lessThan">
      <formula>NOW()+5</formula>
    </cfRule>
  </conditionalFormatting>
  <conditionalFormatting sqref="G136 G48:G51 G138:G160 G24:G36 G163 G165 G205 G4:G10">
    <cfRule type="expression" dxfId="4896" priority="81557">
      <formula>ISBLANK(H3)=FALSE</formula>
    </cfRule>
    <cfRule type="expression" dxfId="4895" priority="81558">
      <formula>ISBLANK(G3)=TRUE</formula>
    </cfRule>
    <cfRule type="cellIs" dxfId="4894" priority="81559" operator="lessThan">
      <formula>NOW()</formula>
    </cfRule>
    <cfRule type="cellIs" dxfId="4893" priority="81560" operator="lessThan">
      <formula>NOW()+10</formula>
    </cfRule>
  </conditionalFormatting>
  <conditionalFormatting sqref="P136 L33:O33 P48:P51 P138:P160 P24:P36 P163 P165 P205 P4:P10">
    <cfRule type="expression" dxfId="4892" priority="81577">
      <formula>ISBLANK(L3)=TRUE</formula>
    </cfRule>
    <cfRule type="expression" dxfId="4891" priority="81578">
      <formula>ISBLANK(N3)=FALSE</formula>
    </cfRule>
    <cfRule type="cellIs" dxfId="4890" priority="81579" operator="lessThan">
      <formula>NOW()</formula>
    </cfRule>
    <cfRule type="cellIs" dxfId="4889" priority="81580" operator="lessThan">
      <formula>NOW()+10</formula>
    </cfRule>
  </conditionalFormatting>
  <conditionalFormatting sqref="I33:K33">
    <cfRule type="expression" dxfId="4888" priority="81884">
      <formula>ISBLANK(I32)=TRUE</formula>
    </cfRule>
    <cfRule type="expression" dxfId="4887" priority="81885">
      <formula>ISBLANK(L32)=FALSE</formula>
    </cfRule>
    <cfRule type="cellIs" dxfId="4886" priority="81886" operator="lessThan">
      <formula>NOW()</formula>
    </cfRule>
    <cfRule type="cellIs" dxfId="4885" priority="81887" operator="lessThan">
      <formula>NOW()+10</formula>
    </cfRule>
  </conditionalFormatting>
  <conditionalFormatting sqref="Q204:S204 AB204">
    <cfRule type="expression" dxfId="4884" priority="81895" stopIfTrue="1">
      <formula>ISBLANK(Q10)=TRUE</formula>
    </cfRule>
    <cfRule type="cellIs" dxfId="4883" priority="81896" operator="lessThan">
      <formula>NOW()</formula>
    </cfRule>
    <cfRule type="cellIs" dxfId="4882" priority="81897" operator="lessThan">
      <formula>NOW()+7</formula>
    </cfRule>
  </conditionalFormatting>
  <conditionalFormatting sqref="Q204:S204 AB204">
    <cfRule type="expression" priority="81912" stopIfTrue="1">
      <formula>ISBLANK(Q10)=TRUE</formula>
    </cfRule>
    <cfRule type="cellIs" dxfId="4881" priority="81913" operator="equal">
      <formula>"Yes"</formula>
    </cfRule>
  </conditionalFormatting>
  <conditionalFormatting sqref="Q204:S204 AB204">
    <cfRule type="expression" dxfId="4880" priority="81925" stopIfTrue="1">
      <formula>ISBLANK(Q10)=TRUE</formula>
    </cfRule>
    <cfRule type="cellIs" dxfId="4879" priority="81926" operator="lessThan">
      <formula>NOW()</formula>
    </cfRule>
    <cfRule type="cellIs" dxfId="4878" priority="81927" operator="lessThan">
      <formula>NOW()+5</formula>
    </cfRule>
  </conditionalFormatting>
  <conditionalFormatting sqref="G204">
    <cfRule type="expression" dxfId="4877" priority="81944">
      <formula>ISBLANK(H10)=FALSE</formula>
    </cfRule>
    <cfRule type="expression" dxfId="4876" priority="81945">
      <formula>ISBLANK(G10)=TRUE</formula>
    </cfRule>
    <cfRule type="cellIs" dxfId="4875" priority="81946" operator="lessThan">
      <formula>NOW()</formula>
    </cfRule>
    <cfRule type="cellIs" dxfId="4874" priority="81947" operator="lessThan">
      <formula>NOW()+10</formula>
    </cfRule>
  </conditionalFormatting>
  <conditionalFormatting sqref="P204">
    <cfRule type="expression" dxfId="4873" priority="81956">
      <formula>ISBLANK(P10)=TRUE</formula>
    </cfRule>
    <cfRule type="expression" dxfId="4872" priority="81957">
      <formula>ISBLANK(R10)=FALSE</formula>
    </cfRule>
    <cfRule type="cellIs" dxfId="4871" priority="81958" operator="lessThan">
      <formula>NOW()</formula>
    </cfRule>
    <cfRule type="cellIs" dxfId="4870" priority="81959" operator="lessThan">
      <formula>NOW()+10</formula>
    </cfRule>
  </conditionalFormatting>
  <conditionalFormatting sqref="Q11:S21 AB11:AB21">
    <cfRule type="cellIs" dxfId="4869" priority="5941" operator="lessThan">
      <formula>NOW()</formula>
    </cfRule>
    <cfRule type="cellIs" dxfId="4868" priority="5942" operator="lessThan">
      <formula>NOW()+7</formula>
    </cfRule>
  </conditionalFormatting>
  <conditionalFormatting sqref="Q11:S21 AB11:AB21">
    <cfRule type="cellIs" dxfId="4867" priority="5939" operator="equal">
      <formula>"Yes"</formula>
    </cfRule>
  </conditionalFormatting>
  <conditionalFormatting sqref="Q11:S21 AB11:AB21">
    <cfRule type="cellIs" dxfId="4866" priority="5936" operator="lessThan">
      <formula>NOW()</formula>
    </cfRule>
    <cfRule type="cellIs" dxfId="4865" priority="5937" operator="lessThan">
      <formula>NOW()+5</formula>
    </cfRule>
  </conditionalFormatting>
  <conditionalFormatting sqref="G11:G21">
    <cfRule type="cellIs" dxfId="4864" priority="5933" operator="lessThan">
      <formula>NOW()</formula>
    </cfRule>
    <cfRule type="cellIs" dxfId="4863" priority="5934" operator="lessThan">
      <formula>NOW()+10</formula>
    </cfRule>
  </conditionalFormatting>
  <conditionalFormatting sqref="P11:P21">
    <cfRule type="cellIs" dxfId="4862" priority="5929" operator="lessThan">
      <formula>NOW()</formula>
    </cfRule>
    <cfRule type="cellIs" dxfId="4861" priority="5930" operator="lessThan">
      <formula>NOW()+10</formula>
    </cfRule>
  </conditionalFormatting>
  <conditionalFormatting sqref="Q43:S43 AB43">
    <cfRule type="cellIs" dxfId="4860" priority="5925" operator="lessThan">
      <formula>NOW()</formula>
    </cfRule>
    <cfRule type="cellIs" dxfId="4859" priority="5926" operator="lessThan">
      <formula>NOW()+7</formula>
    </cfRule>
  </conditionalFormatting>
  <conditionalFormatting sqref="Q43:S43 AB43">
    <cfRule type="cellIs" dxfId="4858" priority="5924" operator="equal">
      <formula>"Yes"</formula>
    </cfRule>
  </conditionalFormatting>
  <conditionalFormatting sqref="Q43:S43 AB43">
    <cfRule type="cellIs" dxfId="4857" priority="5922" operator="lessThan">
      <formula>NOW()</formula>
    </cfRule>
    <cfRule type="cellIs" dxfId="4856" priority="5923" operator="lessThan">
      <formula>NOW()+5</formula>
    </cfRule>
  </conditionalFormatting>
  <conditionalFormatting sqref="G43">
    <cfRule type="cellIs" dxfId="4855" priority="5920" operator="lessThan">
      <formula>NOW()</formula>
    </cfRule>
    <cfRule type="cellIs" dxfId="4854" priority="5921" operator="lessThan">
      <formula>NOW()+10</formula>
    </cfRule>
  </conditionalFormatting>
  <conditionalFormatting sqref="P43">
    <cfRule type="cellIs" dxfId="4853" priority="5918" operator="lessThan">
      <formula>NOW()</formula>
    </cfRule>
    <cfRule type="cellIs" dxfId="4852" priority="5919" operator="lessThan">
      <formula>NOW()+10</formula>
    </cfRule>
  </conditionalFormatting>
  <conditionalFormatting sqref="AB60 AB40:AB42 Q40:S42 Q60:S60">
    <cfRule type="cellIs" dxfId="4851" priority="5916" operator="lessThan">
      <formula>NOW()</formula>
    </cfRule>
    <cfRule type="cellIs" dxfId="4850" priority="5917" operator="lessThan">
      <formula>NOW()+7</formula>
    </cfRule>
  </conditionalFormatting>
  <conditionalFormatting sqref="AB60 AB40:AB42 Q40:S42 Q60:S60">
    <cfRule type="cellIs" dxfId="4849" priority="5915" operator="equal">
      <formula>"Yes"</formula>
    </cfRule>
  </conditionalFormatting>
  <conditionalFormatting sqref="AB60 AB40:AB42 Q40:S42 Q60:S60">
    <cfRule type="cellIs" dxfId="4848" priority="5913" operator="lessThan">
      <formula>NOW()</formula>
    </cfRule>
    <cfRule type="cellIs" dxfId="4847" priority="5914" operator="lessThan">
      <formula>NOW()+5</formula>
    </cfRule>
  </conditionalFormatting>
  <conditionalFormatting sqref="G60 G40:G42">
    <cfRule type="cellIs" dxfId="4846" priority="5911" operator="lessThan">
      <formula>NOW()</formula>
    </cfRule>
    <cfRule type="cellIs" dxfId="4845" priority="5912" operator="lessThan">
      <formula>NOW()+10</formula>
    </cfRule>
  </conditionalFormatting>
  <conditionalFormatting sqref="P60 P40:P42">
    <cfRule type="cellIs" dxfId="4844" priority="5909" operator="lessThan">
      <formula>NOW()</formula>
    </cfRule>
    <cfRule type="cellIs" dxfId="4843" priority="5910" operator="lessThan">
      <formula>NOW()+10</formula>
    </cfRule>
  </conditionalFormatting>
  <conditionalFormatting sqref="Q44:S44 AB44">
    <cfRule type="cellIs" dxfId="4842" priority="5907" operator="lessThan">
      <formula>NOW()</formula>
    </cfRule>
    <cfRule type="cellIs" dxfId="4841" priority="5908" operator="lessThan">
      <formula>NOW()+7</formula>
    </cfRule>
  </conditionalFormatting>
  <conditionalFormatting sqref="Q44:S44 AB44">
    <cfRule type="cellIs" dxfId="4840" priority="5906" operator="equal">
      <formula>"Yes"</formula>
    </cfRule>
  </conditionalFormatting>
  <conditionalFormatting sqref="Q44:S44 AB44">
    <cfRule type="cellIs" dxfId="4839" priority="5904" operator="lessThan">
      <formula>NOW()</formula>
    </cfRule>
    <cfRule type="cellIs" dxfId="4838" priority="5905" operator="lessThan">
      <formula>NOW()+5</formula>
    </cfRule>
  </conditionalFormatting>
  <conditionalFormatting sqref="G44">
    <cfRule type="cellIs" dxfId="4837" priority="5902" operator="lessThan">
      <formula>NOW()</formula>
    </cfRule>
    <cfRule type="cellIs" dxfId="4836" priority="5903" operator="lessThan">
      <formula>NOW()+10</formula>
    </cfRule>
  </conditionalFormatting>
  <conditionalFormatting sqref="P44">
    <cfRule type="cellIs" dxfId="4835" priority="5900" operator="lessThan">
      <formula>NOW()</formula>
    </cfRule>
    <cfRule type="cellIs" dxfId="4834" priority="5901" operator="lessThan">
      <formula>NOW()+10</formula>
    </cfRule>
  </conditionalFormatting>
  <conditionalFormatting sqref="AB45 Q45:S45">
    <cfRule type="cellIs" dxfId="4833" priority="5898" operator="lessThan">
      <formula>NOW()</formula>
    </cfRule>
    <cfRule type="cellIs" dxfId="4832" priority="5899" operator="lessThan">
      <formula>NOW()+7</formula>
    </cfRule>
  </conditionalFormatting>
  <conditionalFormatting sqref="AB45 Q45:S45">
    <cfRule type="cellIs" dxfId="4831" priority="5897" operator="equal">
      <formula>"Yes"</formula>
    </cfRule>
  </conditionalFormatting>
  <conditionalFormatting sqref="AB45 Q45:S45">
    <cfRule type="cellIs" dxfId="4830" priority="5895" operator="lessThan">
      <formula>NOW()</formula>
    </cfRule>
    <cfRule type="cellIs" dxfId="4829" priority="5896" operator="lessThan">
      <formula>NOW()+5</formula>
    </cfRule>
  </conditionalFormatting>
  <conditionalFormatting sqref="G45">
    <cfRule type="cellIs" dxfId="4828" priority="5893" operator="lessThan">
      <formula>NOW()</formula>
    </cfRule>
    <cfRule type="cellIs" dxfId="4827" priority="5894" operator="lessThan">
      <formula>NOW()+10</formula>
    </cfRule>
  </conditionalFormatting>
  <conditionalFormatting sqref="P45">
    <cfRule type="cellIs" dxfId="4826" priority="5891" operator="lessThan">
      <formula>NOW()</formula>
    </cfRule>
    <cfRule type="cellIs" dxfId="4825" priority="5892" operator="lessThan">
      <formula>NOW()+10</formula>
    </cfRule>
  </conditionalFormatting>
  <conditionalFormatting sqref="Q46:S46 AB46">
    <cfRule type="cellIs" dxfId="4824" priority="5889" operator="lessThan">
      <formula>NOW()</formula>
    </cfRule>
    <cfRule type="cellIs" dxfId="4823" priority="5890" operator="lessThan">
      <formula>NOW()+7</formula>
    </cfRule>
  </conditionalFormatting>
  <conditionalFormatting sqref="Q46:S46 AB46">
    <cfRule type="cellIs" dxfId="4822" priority="5888" operator="equal">
      <formula>"Yes"</formula>
    </cfRule>
  </conditionalFormatting>
  <conditionalFormatting sqref="Q46:S46 AB46">
    <cfRule type="cellIs" dxfId="4821" priority="5886" operator="lessThan">
      <formula>NOW()</formula>
    </cfRule>
    <cfRule type="cellIs" dxfId="4820" priority="5887" operator="lessThan">
      <formula>NOW()+5</formula>
    </cfRule>
  </conditionalFormatting>
  <conditionalFormatting sqref="G46">
    <cfRule type="cellIs" dxfId="4819" priority="5884" operator="lessThan">
      <formula>NOW()</formula>
    </cfRule>
    <cfRule type="cellIs" dxfId="4818" priority="5885" operator="lessThan">
      <formula>NOW()+10</formula>
    </cfRule>
  </conditionalFormatting>
  <conditionalFormatting sqref="P46">
    <cfRule type="cellIs" dxfId="4817" priority="5882" operator="lessThan">
      <formula>NOW()</formula>
    </cfRule>
    <cfRule type="cellIs" dxfId="4816" priority="5883" operator="lessThan">
      <formula>NOW()+10</formula>
    </cfRule>
  </conditionalFormatting>
  <conditionalFormatting sqref="AB63:AB71 Q63:S71">
    <cfRule type="cellIs" dxfId="4815" priority="5880" operator="lessThan">
      <formula>NOW()</formula>
    </cfRule>
    <cfRule type="cellIs" dxfId="4814" priority="5881" operator="lessThan">
      <formula>NOW()+7</formula>
    </cfRule>
  </conditionalFormatting>
  <conditionalFormatting sqref="AB63:AB71 Q63:S71">
    <cfRule type="cellIs" dxfId="4813" priority="5879" operator="equal">
      <formula>"Yes"</formula>
    </cfRule>
  </conditionalFormatting>
  <conditionalFormatting sqref="AB63:AB71 Q63:S71">
    <cfRule type="cellIs" dxfId="4812" priority="5877" operator="lessThan">
      <formula>NOW()</formula>
    </cfRule>
    <cfRule type="cellIs" dxfId="4811" priority="5878" operator="lessThan">
      <formula>NOW()+5</formula>
    </cfRule>
  </conditionalFormatting>
  <conditionalFormatting sqref="G63:G71">
    <cfRule type="cellIs" dxfId="4810" priority="5875" operator="lessThan">
      <formula>NOW()</formula>
    </cfRule>
    <cfRule type="cellIs" dxfId="4809" priority="5876" operator="lessThan">
      <formula>NOW()+10</formula>
    </cfRule>
  </conditionalFormatting>
  <conditionalFormatting sqref="P63:P71">
    <cfRule type="cellIs" dxfId="4808" priority="5873" operator="lessThan">
      <formula>NOW()</formula>
    </cfRule>
    <cfRule type="cellIs" dxfId="4807" priority="5874" operator="lessThan">
      <formula>NOW()+10</formula>
    </cfRule>
  </conditionalFormatting>
  <conditionalFormatting sqref="Q72:S77 AB72:AB77">
    <cfRule type="cellIs" dxfId="4806" priority="5871" operator="lessThan">
      <formula>NOW()</formula>
    </cfRule>
    <cfRule type="cellIs" dxfId="4805" priority="5872" operator="lessThan">
      <formula>NOW()+7</formula>
    </cfRule>
  </conditionalFormatting>
  <conditionalFormatting sqref="Q72:S77 AB72:AB77">
    <cfRule type="cellIs" dxfId="4804" priority="5870" operator="equal">
      <formula>"Yes"</formula>
    </cfRule>
  </conditionalFormatting>
  <conditionalFormatting sqref="Q72:S77 AB72:AB77">
    <cfRule type="cellIs" dxfId="4803" priority="5868" operator="lessThan">
      <formula>NOW()</formula>
    </cfRule>
    <cfRule type="cellIs" dxfId="4802" priority="5869" operator="lessThan">
      <formula>NOW()+5</formula>
    </cfRule>
  </conditionalFormatting>
  <conditionalFormatting sqref="G72:G77">
    <cfRule type="cellIs" dxfId="4801" priority="5866" operator="lessThan">
      <formula>NOW()</formula>
    </cfRule>
    <cfRule type="cellIs" dxfId="4800" priority="5867" operator="lessThan">
      <formula>NOW()+10</formula>
    </cfRule>
  </conditionalFormatting>
  <conditionalFormatting sqref="P72:P77">
    <cfRule type="cellIs" dxfId="4799" priority="5864" operator="lessThan">
      <formula>NOW()</formula>
    </cfRule>
    <cfRule type="cellIs" dxfId="4798" priority="5865" operator="lessThan">
      <formula>NOW()+10</formula>
    </cfRule>
  </conditionalFormatting>
  <conditionalFormatting sqref="AB78:AB81 Q78:S81 Q133:S134 AB133:AB134">
    <cfRule type="cellIs" dxfId="4797" priority="5862" operator="lessThan">
      <formula>NOW()</formula>
    </cfRule>
    <cfRule type="cellIs" dxfId="4796" priority="5863" operator="lessThan">
      <formula>NOW()+7</formula>
    </cfRule>
  </conditionalFormatting>
  <conditionalFormatting sqref="AB78:AB81 Q78:S81 Q133:S134 AB133:AB134">
    <cfRule type="cellIs" dxfId="4795" priority="5861" operator="equal">
      <formula>"Yes"</formula>
    </cfRule>
  </conditionalFormatting>
  <conditionalFormatting sqref="AB78:AB81 Q78:S81 Q133:S134 AB133:AB134">
    <cfRule type="cellIs" dxfId="4794" priority="5859" operator="lessThan">
      <formula>NOW()</formula>
    </cfRule>
    <cfRule type="cellIs" dxfId="4793" priority="5860" operator="lessThan">
      <formula>NOW()+5</formula>
    </cfRule>
  </conditionalFormatting>
  <conditionalFormatting sqref="G78:G81 G133:G134">
    <cfRule type="cellIs" dxfId="4792" priority="5857" operator="lessThan">
      <formula>NOW()</formula>
    </cfRule>
    <cfRule type="cellIs" dxfId="4791" priority="5858" operator="lessThan">
      <formula>NOW()+10</formula>
    </cfRule>
  </conditionalFormatting>
  <conditionalFormatting sqref="P78:P81 P133:P134">
    <cfRule type="cellIs" dxfId="4790" priority="5855" operator="lessThan">
      <formula>NOW()</formula>
    </cfRule>
    <cfRule type="cellIs" dxfId="4789" priority="5856" operator="lessThan">
      <formula>NOW()+10</formula>
    </cfRule>
  </conditionalFormatting>
  <conditionalFormatting sqref="AB82">
    <cfRule type="cellIs" dxfId="4788" priority="5853" operator="lessThan">
      <formula>NOW()</formula>
    </cfRule>
    <cfRule type="cellIs" dxfId="4787" priority="5854" operator="lessThan">
      <formula>NOW()+7</formula>
    </cfRule>
  </conditionalFormatting>
  <conditionalFormatting sqref="AB82">
    <cfRule type="cellIs" dxfId="4786" priority="5852" operator="equal">
      <formula>"Yes"</formula>
    </cfRule>
  </conditionalFormatting>
  <conditionalFormatting sqref="AB82">
    <cfRule type="cellIs" dxfId="4785" priority="5850" operator="lessThan">
      <formula>NOW()</formula>
    </cfRule>
    <cfRule type="cellIs" dxfId="4784" priority="5851" operator="lessThan">
      <formula>NOW()+5</formula>
    </cfRule>
  </conditionalFormatting>
  <conditionalFormatting sqref="Q20:S21 AB20:AB21">
    <cfRule type="expression" dxfId="4783" priority="83053" stopIfTrue="1">
      <formula>ISBLANK(Q133)=TRUE</formula>
    </cfRule>
  </conditionalFormatting>
  <conditionalFormatting sqref="Q20:S21 AB20:AB21">
    <cfRule type="expression" priority="83055" stopIfTrue="1">
      <formula>ISBLANK(Q133)=TRUE</formula>
    </cfRule>
  </conditionalFormatting>
  <conditionalFormatting sqref="G20:G21">
    <cfRule type="expression" dxfId="4782" priority="83057">
      <formula>ISBLANK(H133)=FALSE</formula>
    </cfRule>
    <cfRule type="expression" dxfId="4781" priority="83058">
      <formula>ISBLANK(G133)=TRUE</formula>
    </cfRule>
  </conditionalFormatting>
  <conditionalFormatting sqref="P20:P21">
    <cfRule type="expression" dxfId="4780" priority="83059">
      <formula>ISBLANK(P133)=TRUE</formula>
    </cfRule>
    <cfRule type="expression" dxfId="4779" priority="83060">
      <formula>ISBLANK(R133)=FALSE</formula>
    </cfRule>
  </conditionalFormatting>
  <conditionalFormatting sqref="Q47:S47 AB47">
    <cfRule type="expression" dxfId="4778" priority="83196" stopIfTrue="1">
      <formula>ISBLANK(Q36)=TRUE</formula>
    </cfRule>
    <cfRule type="cellIs" dxfId="4777" priority="83197" operator="lessThan">
      <formula>NOW()</formula>
    </cfRule>
    <cfRule type="cellIs" dxfId="4776" priority="83198" operator="lessThan">
      <formula>NOW()+7</formula>
    </cfRule>
  </conditionalFormatting>
  <conditionalFormatting sqref="Q47:S47 AB47">
    <cfRule type="expression" priority="83213" stopIfTrue="1">
      <formula>ISBLANK(Q36)=TRUE</formula>
    </cfRule>
    <cfRule type="cellIs" dxfId="4775" priority="83214" operator="equal">
      <formula>"Yes"</formula>
    </cfRule>
  </conditionalFormatting>
  <conditionalFormatting sqref="Q47:S47 AB47">
    <cfRule type="expression" dxfId="4774" priority="83226" stopIfTrue="1">
      <formula>ISBLANK(Q36)=TRUE</formula>
    </cfRule>
    <cfRule type="cellIs" dxfId="4773" priority="83227" operator="lessThan">
      <formula>NOW()</formula>
    </cfRule>
    <cfRule type="cellIs" dxfId="4772" priority="83228" operator="lessThan">
      <formula>NOW()+5</formula>
    </cfRule>
  </conditionalFormatting>
  <conditionalFormatting sqref="G47">
    <cfRule type="expression" dxfId="4771" priority="83245">
      <formula>ISBLANK(H36)=FALSE</formula>
    </cfRule>
    <cfRule type="expression" dxfId="4770" priority="83246">
      <formula>ISBLANK(G36)=TRUE</formula>
    </cfRule>
    <cfRule type="cellIs" dxfId="4769" priority="83247" operator="lessThan">
      <formula>NOW()</formula>
    </cfRule>
    <cfRule type="cellIs" dxfId="4768" priority="83248" operator="lessThan">
      <formula>NOW()+10</formula>
    </cfRule>
  </conditionalFormatting>
  <conditionalFormatting sqref="P47">
    <cfRule type="expression" dxfId="4767" priority="83257">
      <formula>ISBLANK(P36)=TRUE</formula>
    </cfRule>
    <cfRule type="expression" dxfId="4766" priority="83258">
      <formula>ISBLANK(R36)=FALSE</formula>
    </cfRule>
    <cfRule type="cellIs" dxfId="4765" priority="83259" operator="lessThan">
      <formula>NOW()</formula>
    </cfRule>
    <cfRule type="cellIs" dxfId="4764" priority="83260" operator="lessThan">
      <formula>NOW()+10</formula>
    </cfRule>
  </conditionalFormatting>
  <conditionalFormatting sqref="Q2:S2 AB2">
    <cfRule type="expression" dxfId="4763" priority="83271" stopIfTrue="1">
      <formula>ISBLANK(Q163)=TRUE</formula>
    </cfRule>
    <cfRule type="cellIs" dxfId="4762" priority="83272" operator="lessThan">
      <formula>NOW()</formula>
    </cfRule>
    <cfRule type="cellIs" dxfId="4761" priority="83273" operator="lessThan">
      <formula>NOW()+7</formula>
    </cfRule>
  </conditionalFormatting>
  <conditionalFormatting sqref="Q2:S2 AB2">
    <cfRule type="expression" priority="83287" stopIfTrue="1">
      <formula>ISBLANK(Q163)=TRUE</formula>
    </cfRule>
    <cfRule type="cellIs" dxfId="4760" priority="83288" operator="equal">
      <formula>"Yes"</formula>
    </cfRule>
  </conditionalFormatting>
  <conditionalFormatting sqref="Q2:S2 AB2">
    <cfRule type="expression" dxfId="4759" priority="83301" stopIfTrue="1">
      <formula>ISBLANK(Q163)=TRUE</formula>
    </cfRule>
    <cfRule type="cellIs" dxfId="4758" priority="83302" operator="lessThan">
      <formula>NOW()</formula>
    </cfRule>
    <cfRule type="cellIs" dxfId="4757" priority="83303" operator="lessThan">
      <formula>NOW()+5</formula>
    </cfRule>
  </conditionalFormatting>
  <conditionalFormatting sqref="G2">
    <cfRule type="expression" dxfId="4756" priority="83321">
      <formula>ISBLANK(H163)=FALSE</formula>
    </cfRule>
    <cfRule type="expression" dxfId="4755" priority="83322">
      <formula>ISBLANK(G163)=TRUE</formula>
    </cfRule>
    <cfRule type="cellIs" dxfId="4754" priority="83323" operator="lessThan">
      <formula>NOW()</formula>
    </cfRule>
    <cfRule type="cellIs" dxfId="4753" priority="83324" operator="lessThan">
      <formula>NOW()+10</formula>
    </cfRule>
  </conditionalFormatting>
  <conditionalFormatting sqref="P2">
    <cfRule type="expression" dxfId="4752" priority="83333">
      <formula>ISBLANK(P163)=TRUE</formula>
    </cfRule>
    <cfRule type="expression" dxfId="4751" priority="83334">
      <formula>ISBLANK(R163)=FALSE</formula>
    </cfRule>
    <cfRule type="cellIs" dxfId="4750" priority="83335" operator="lessThan">
      <formula>NOW()</formula>
    </cfRule>
    <cfRule type="cellIs" dxfId="4749" priority="83336" operator="lessThan">
      <formula>NOW()+10</formula>
    </cfRule>
  </conditionalFormatting>
  <conditionalFormatting sqref="Q161:S161 AB161">
    <cfRule type="expression" dxfId="4748" priority="83344" stopIfTrue="1">
      <formula>ISBLANK(Q22)=TRUE</formula>
    </cfRule>
    <cfRule type="cellIs" dxfId="4747" priority="83345" operator="lessThan">
      <formula>NOW()</formula>
    </cfRule>
    <cfRule type="cellIs" dxfId="4746" priority="83346" operator="lessThan">
      <formula>NOW()+7</formula>
    </cfRule>
  </conditionalFormatting>
  <conditionalFormatting sqref="Q23:S23 AB23">
    <cfRule type="expression" dxfId="4745" priority="83347" stopIfTrue="1">
      <formula>ISBLANK(Q161)=TRUE</formula>
    </cfRule>
    <cfRule type="cellIs" dxfId="4744" priority="83348" operator="lessThan">
      <formula>NOW()</formula>
    </cfRule>
    <cfRule type="cellIs" dxfId="4743" priority="83349" operator="lessThan">
      <formula>NOW()+7</formula>
    </cfRule>
  </conditionalFormatting>
  <conditionalFormatting sqref="Q161:S161 AB161">
    <cfRule type="expression" priority="83361" stopIfTrue="1">
      <formula>ISBLANK(Q22)=TRUE</formula>
    </cfRule>
    <cfRule type="cellIs" dxfId="4742" priority="83362" operator="equal">
      <formula>"Yes"</formula>
    </cfRule>
  </conditionalFormatting>
  <conditionalFormatting sqref="Q23:S23 AB23">
    <cfRule type="expression" priority="83363" stopIfTrue="1">
      <formula>ISBLANK(Q161)=TRUE</formula>
    </cfRule>
    <cfRule type="cellIs" dxfId="4741" priority="83364" operator="equal">
      <formula>"Yes"</formula>
    </cfRule>
  </conditionalFormatting>
  <conditionalFormatting sqref="Q161:S161 AB161">
    <cfRule type="expression" dxfId="4740" priority="83374" stopIfTrue="1">
      <formula>ISBLANK(Q22)=TRUE</formula>
    </cfRule>
    <cfRule type="cellIs" dxfId="4739" priority="83375" operator="lessThan">
      <formula>NOW()</formula>
    </cfRule>
    <cfRule type="cellIs" dxfId="4738" priority="83376" operator="lessThan">
      <formula>NOW()+5</formula>
    </cfRule>
  </conditionalFormatting>
  <conditionalFormatting sqref="Q23:S23 AB23">
    <cfRule type="expression" dxfId="4737" priority="83377" stopIfTrue="1">
      <formula>ISBLANK(Q161)=TRUE</formula>
    </cfRule>
    <cfRule type="cellIs" dxfId="4736" priority="83378" operator="lessThan">
      <formula>NOW()</formula>
    </cfRule>
    <cfRule type="cellIs" dxfId="4735" priority="83379" operator="lessThan">
      <formula>NOW()+5</formula>
    </cfRule>
  </conditionalFormatting>
  <conditionalFormatting sqref="G161">
    <cfRule type="expression" dxfId="4734" priority="83393">
      <formula>ISBLANK(H22)=FALSE</formula>
    </cfRule>
    <cfRule type="expression" dxfId="4733" priority="83394">
      <formula>ISBLANK(G22)=TRUE</formula>
    </cfRule>
    <cfRule type="cellIs" dxfId="4732" priority="83395" operator="lessThan">
      <formula>NOW()</formula>
    </cfRule>
    <cfRule type="cellIs" dxfId="4731" priority="83396" operator="lessThan">
      <formula>NOW()+10</formula>
    </cfRule>
  </conditionalFormatting>
  <conditionalFormatting sqref="G23">
    <cfRule type="expression" dxfId="4730" priority="83397">
      <formula>ISBLANK(H161)=FALSE</formula>
    </cfRule>
    <cfRule type="expression" dxfId="4729" priority="83398">
      <formula>ISBLANK(G161)=TRUE</formula>
    </cfRule>
    <cfRule type="cellIs" dxfId="4728" priority="83399" operator="lessThan">
      <formula>NOW()</formula>
    </cfRule>
    <cfRule type="cellIs" dxfId="4727" priority="83400" operator="lessThan">
      <formula>NOW()+10</formula>
    </cfRule>
  </conditionalFormatting>
  <conditionalFormatting sqref="P161">
    <cfRule type="expression" dxfId="4726" priority="83405">
      <formula>ISBLANK(P22)=TRUE</formula>
    </cfRule>
    <cfRule type="expression" dxfId="4725" priority="83406">
      <formula>ISBLANK(R22)=FALSE</formula>
    </cfRule>
    <cfRule type="cellIs" dxfId="4724" priority="83407" operator="lessThan">
      <formula>NOW()</formula>
    </cfRule>
    <cfRule type="cellIs" dxfId="4723" priority="83408" operator="lessThan">
      <formula>NOW()+10</formula>
    </cfRule>
  </conditionalFormatting>
  <conditionalFormatting sqref="P23">
    <cfRule type="expression" dxfId="4722" priority="83409">
      <formula>ISBLANK(P161)=TRUE</formula>
    </cfRule>
    <cfRule type="expression" dxfId="4721" priority="83410">
      <formula>ISBLANK(R161)=FALSE</formula>
    </cfRule>
    <cfRule type="cellIs" dxfId="4720" priority="83411" operator="lessThan">
      <formula>NOW()</formula>
    </cfRule>
    <cfRule type="cellIs" dxfId="4719" priority="83412" operator="lessThan">
      <formula>NOW()+10</formula>
    </cfRule>
  </conditionalFormatting>
  <conditionalFormatting sqref="AB83 Q83:S83">
    <cfRule type="expression" dxfId="4718" priority="83541" stopIfTrue="1">
      <formula>ISBLANK(Q160)=TRUE</formula>
    </cfRule>
    <cfRule type="cellIs" dxfId="4717" priority="83542" operator="lessThan">
      <formula>NOW()</formula>
    </cfRule>
    <cfRule type="cellIs" dxfId="4716" priority="83543" operator="lessThan">
      <formula>NOW()+7</formula>
    </cfRule>
  </conditionalFormatting>
  <conditionalFormatting sqref="AB83 Q83:S83">
    <cfRule type="expression" priority="83547" stopIfTrue="1">
      <formula>ISBLANK(Q160)=TRUE</formula>
    </cfRule>
    <cfRule type="cellIs" dxfId="4715" priority="83548" operator="equal">
      <formula>"Yes"</formula>
    </cfRule>
  </conditionalFormatting>
  <conditionalFormatting sqref="AB83 Q83:S83">
    <cfRule type="expression" dxfId="4714" priority="83551" stopIfTrue="1">
      <formula>ISBLANK(Q160)=TRUE</formula>
    </cfRule>
    <cfRule type="cellIs" dxfId="4713" priority="83552" operator="lessThan">
      <formula>NOW()</formula>
    </cfRule>
    <cfRule type="cellIs" dxfId="4712" priority="83553" operator="lessThan">
      <formula>NOW()+5</formula>
    </cfRule>
  </conditionalFormatting>
  <conditionalFormatting sqref="G83">
    <cfRule type="expression" dxfId="4711" priority="83557">
      <formula>ISBLANK(H160)=FALSE</formula>
    </cfRule>
    <cfRule type="expression" dxfId="4710" priority="83558">
      <formula>ISBLANK(G160)=TRUE</formula>
    </cfRule>
    <cfRule type="cellIs" dxfId="4709" priority="83559" operator="lessThan">
      <formula>NOW()</formula>
    </cfRule>
    <cfRule type="cellIs" dxfId="4708" priority="83560" operator="lessThan">
      <formula>NOW()+10</formula>
    </cfRule>
  </conditionalFormatting>
  <conditionalFormatting sqref="P83">
    <cfRule type="expression" dxfId="4707" priority="83561">
      <formula>ISBLANK(P160)=TRUE</formula>
    </cfRule>
    <cfRule type="expression" dxfId="4706" priority="83562">
      <formula>ISBLANK(R160)=FALSE</formula>
    </cfRule>
    <cfRule type="cellIs" dxfId="4705" priority="83563" operator="lessThan">
      <formula>NOW()</formula>
    </cfRule>
    <cfRule type="cellIs" dxfId="4704" priority="83564" operator="lessThan">
      <formula>NOW()+10</formula>
    </cfRule>
  </conditionalFormatting>
  <conditionalFormatting sqref="Q164:S164 AB164">
    <cfRule type="expression" dxfId="4703" priority="83572" stopIfTrue="1">
      <formula>ISBLANK(Q2)=TRUE</formula>
    </cfRule>
    <cfRule type="cellIs" dxfId="4702" priority="83573" operator="lessThan">
      <formula>NOW()</formula>
    </cfRule>
    <cfRule type="cellIs" dxfId="4701" priority="83574" operator="lessThan">
      <formula>NOW()+7</formula>
    </cfRule>
  </conditionalFormatting>
  <conditionalFormatting sqref="Q206:S206 AB206">
    <cfRule type="expression" dxfId="4700" priority="83575" stopIfTrue="1">
      <formula>ISBLANK(Q165)=TRUE</formula>
    </cfRule>
    <cfRule type="cellIs" dxfId="4699" priority="83576" operator="lessThan">
      <formula>NOW()</formula>
    </cfRule>
    <cfRule type="cellIs" dxfId="4698" priority="83577" operator="lessThan">
      <formula>NOW()+7</formula>
    </cfRule>
  </conditionalFormatting>
  <conditionalFormatting sqref="Q164:S164 AB164">
    <cfRule type="expression" priority="83595" stopIfTrue="1">
      <formula>ISBLANK(Q2)=TRUE</formula>
    </cfRule>
    <cfRule type="cellIs" dxfId="4697" priority="83596" operator="equal">
      <formula>"Yes"</formula>
    </cfRule>
  </conditionalFormatting>
  <conditionalFormatting sqref="Q206:S206 AB206">
    <cfRule type="expression" priority="83597" stopIfTrue="1">
      <formula>ISBLANK(Q165)=TRUE</formula>
    </cfRule>
    <cfRule type="cellIs" dxfId="4696" priority="83598" operator="equal">
      <formula>"Yes"</formula>
    </cfRule>
  </conditionalFormatting>
  <conditionalFormatting sqref="Q164:S164 AB164">
    <cfRule type="expression" dxfId="4695" priority="83612" stopIfTrue="1">
      <formula>ISBLANK(Q2)=TRUE</formula>
    </cfRule>
    <cfRule type="cellIs" dxfId="4694" priority="83613" operator="lessThan">
      <formula>NOW()</formula>
    </cfRule>
    <cfRule type="cellIs" dxfId="4693" priority="83614" operator="lessThan">
      <formula>NOW()+5</formula>
    </cfRule>
  </conditionalFormatting>
  <conditionalFormatting sqref="Q206:S206 AB206">
    <cfRule type="expression" dxfId="4692" priority="83615" stopIfTrue="1">
      <formula>ISBLANK(Q165)=TRUE</formula>
    </cfRule>
    <cfRule type="cellIs" dxfId="4691" priority="83616" operator="lessThan">
      <formula>NOW()</formula>
    </cfRule>
    <cfRule type="cellIs" dxfId="4690" priority="83617" operator="lessThan">
      <formula>NOW()+5</formula>
    </cfRule>
  </conditionalFormatting>
  <conditionalFormatting sqref="G164">
    <cfRule type="expression" dxfId="4689" priority="83637">
      <formula>ISBLANK(H2)=FALSE</formula>
    </cfRule>
    <cfRule type="expression" dxfId="4688" priority="83638">
      <formula>ISBLANK(G2)=TRUE</formula>
    </cfRule>
    <cfRule type="cellIs" dxfId="4687" priority="83639" operator="lessThan">
      <formula>NOW()</formula>
    </cfRule>
    <cfRule type="cellIs" dxfId="4686" priority="83640" operator="lessThan">
      <formula>NOW()+10</formula>
    </cfRule>
  </conditionalFormatting>
  <conditionalFormatting sqref="G206">
    <cfRule type="expression" dxfId="4685" priority="83641">
      <formula>ISBLANK(H165)=FALSE</formula>
    </cfRule>
    <cfRule type="expression" dxfId="4684" priority="83642">
      <formula>ISBLANK(G165)=TRUE</formula>
    </cfRule>
    <cfRule type="cellIs" dxfId="4683" priority="83643" operator="lessThan">
      <formula>NOW()</formula>
    </cfRule>
    <cfRule type="cellIs" dxfId="4682" priority="83644" operator="lessThan">
      <formula>NOW()+10</formula>
    </cfRule>
  </conditionalFormatting>
  <conditionalFormatting sqref="P164">
    <cfRule type="expression" dxfId="4681" priority="83653">
      <formula>ISBLANK(P2)=TRUE</formula>
    </cfRule>
    <cfRule type="expression" dxfId="4680" priority="83654">
      <formula>ISBLANK(R2)=FALSE</formula>
    </cfRule>
    <cfRule type="cellIs" dxfId="4679" priority="83655" operator="lessThan">
      <formula>NOW()</formula>
    </cfRule>
    <cfRule type="cellIs" dxfId="4678" priority="83656" operator="lessThan">
      <formula>NOW()+10</formula>
    </cfRule>
  </conditionalFormatting>
  <conditionalFormatting sqref="P206">
    <cfRule type="expression" dxfId="4677" priority="83657">
      <formula>ISBLANK(P165)=TRUE</formula>
    </cfRule>
    <cfRule type="expression" dxfId="4676" priority="83658">
      <formula>ISBLANK(R165)=FALSE</formula>
    </cfRule>
    <cfRule type="cellIs" dxfId="4675" priority="83659" operator="lessThan">
      <formula>NOW()</formula>
    </cfRule>
    <cfRule type="cellIs" dxfId="4674" priority="83660" operator="lessThan">
      <formula>NOW()+10</formula>
    </cfRule>
  </conditionalFormatting>
  <conditionalFormatting sqref="Q162:S162 AB162">
    <cfRule type="expression" dxfId="4673" priority="83851" stopIfTrue="1">
      <formula>ISBLANK(Q83)=TRUE</formula>
    </cfRule>
    <cfRule type="cellIs" dxfId="4672" priority="83852" operator="lessThan">
      <formula>NOW()</formula>
    </cfRule>
    <cfRule type="cellIs" dxfId="4671" priority="83853" operator="lessThan">
      <formula>NOW()+7</formula>
    </cfRule>
  </conditionalFormatting>
  <conditionalFormatting sqref="Q162:S162 AB162">
    <cfRule type="expression" priority="83857" stopIfTrue="1">
      <formula>ISBLANK(Q83)=TRUE</formula>
    </cfRule>
    <cfRule type="cellIs" dxfId="4670" priority="83858" operator="equal">
      <formula>"Yes"</formula>
    </cfRule>
  </conditionalFormatting>
  <conditionalFormatting sqref="Q162:S162 AB162">
    <cfRule type="expression" dxfId="4669" priority="83861" stopIfTrue="1">
      <formula>ISBLANK(Q83)=TRUE</formula>
    </cfRule>
    <cfRule type="cellIs" dxfId="4668" priority="83862" operator="lessThan">
      <formula>NOW()</formula>
    </cfRule>
    <cfRule type="cellIs" dxfId="4667" priority="83863" operator="lessThan">
      <formula>NOW()+5</formula>
    </cfRule>
  </conditionalFormatting>
  <conditionalFormatting sqref="G162">
    <cfRule type="expression" dxfId="4666" priority="83867">
      <formula>ISBLANK(H83)=FALSE</formula>
    </cfRule>
    <cfRule type="expression" dxfId="4665" priority="83868">
      <formula>ISBLANK(G83)=TRUE</formula>
    </cfRule>
    <cfRule type="cellIs" dxfId="4664" priority="83869" operator="lessThan">
      <formula>NOW()</formula>
    </cfRule>
    <cfRule type="cellIs" dxfId="4663" priority="83870" operator="lessThan">
      <formula>NOW()+10</formula>
    </cfRule>
  </conditionalFormatting>
  <conditionalFormatting sqref="P162">
    <cfRule type="expression" dxfId="4662" priority="83871">
      <formula>ISBLANK(P83)=TRUE</formula>
    </cfRule>
    <cfRule type="expression" dxfId="4661" priority="83872">
      <formula>ISBLANK(R83)=FALSE</formula>
    </cfRule>
    <cfRule type="cellIs" dxfId="4660" priority="83873" operator="lessThan">
      <formula>NOW()</formula>
    </cfRule>
    <cfRule type="cellIs" dxfId="4659" priority="83874" operator="lessThan">
      <formula>NOW()+10</formula>
    </cfRule>
  </conditionalFormatting>
  <conditionalFormatting sqref="AB52:AB53 Q52:S53">
    <cfRule type="cellIs" dxfId="4658" priority="5798" operator="lessThan">
      <formula>NOW()</formula>
    </cfRule>
    <cfRule type="cellIs" dxfId="4657" priority="5799" operator="lessThan">
      <formula>NOW()+7</formula>
    </cfRule>
  </conditionalFormatting>
  <conditionalFormatting sqref="AB52:AB53 Q52:S53">
    <cfRule type="cellIs" dxfId="4656" priority="5796" operator="equal">
      <formula>"Yes"</formula>
    </cfRule>
  </conditionalFormatting>
  <conditionalFormatting sqref="AB52:AB53 Q52:S53">
    <cfRule type="cellIs" dxfId="4655" priority="5793" operator="lessThan">
      <formula>NOW()</formula>
    </cfRule>
    <cfRule type="cellIs" dxfId="4654" priority="5794" operator="lessThan">
      <formula>NOW()+5</formula>
    </cfRule>
  </conditionalFormatting>
  <conditionalFormatting sqref="G52:G53">
    <cfRule type="cellIs" dxfId="4653" priority="5790" operator="lessThan">
      <formula>NOW()</formula>
    </cfRule>
    <cfRule type="cellIs" dxfId="4652" priority="5791" operator="lessThan">
      <formula>NOW()+10</formula>
    </cfRule>
  </conditionalFormatting>
  <conditionalFormatting sqref="P52:P53">
    <cfRule type="cellIs" dxfId="4651" priority="5786" operator="lessThan">
      <formula>NOW()</formula>
    </cfRule>
    <cfRule type="cellIs" dxfId="4650" priority="5787" operator="lessThan">
      <formula>NOW()+10</formula>
    </cfRule>
  </conditionalFormatting>
  <conditionalFormatting sqref="AB54 Q54:S54">
    <cfRule type="cellIs" dxfId="4649" priority="5782" operator="lessThan">
      <formula>NOW()</formula>
    </cfRule>
    <cfRule type="cellIs" dxfId="4648" priority="5783" operator="lessThan">
      <formula>NOW()+7</formula>
    </cfRule>
  </conditionalFormatting>
  <conditionalFormatting sqref="AB54 Q54:S54">
    <cfRule type="cellIs" dxfId="4647" priority="5780" operator="equal">
      <formula>"Yes"</formula>
    </cfRule>
  </conditionalFormatting>
  <conditionalFormatting sqref="Q54:S54 AB54">
    <cfRule type="cellIs" dxfId="4646" priority="5777" operator="lessThan">
      <formula>NOW()</formula>
    </cfRule>
    <cfRule type="cellIs" dxfId="4645" priority="5778" operator="lessThan">
      <formula>NOW()+5</formula>
    </cfRule>
  </conditionalFormatting>
  <conditionalFormatting sqref="G54">
    <cfRule type="cellIs" dxfId="4644" priority="5774" operator="lessThan">
      <formula>NOW()</formula>
    </cfRule>
    <cfRule type="cellIs" dxfId="4643" priority="5775" operator="lessThan">
      <formula>NOW()+10</formula>
    </cfRule>
  </conditionalFormatting>
  <conditionalFormatting sqref="P54">
    <cfRule type="cellIs" dxfId="4642" priority="5770" operator="lessThan">
      <formula>NOW()</formula>
    </cfRule>
    <cfRule type="cellIs" dxfId="4641" priority="5771" operator="lessThan">
      <formula>NOW()+10</formula>
    </cfRule>
  </conditionalFormatting>
  <conditionalFormatting sqref="AB55 Q55:S55">
    <cfRule type="cellIs" dxfId="4640" priority="5766" operator="lessThan">
      <formula>NOW()</formula>
    </cfRule>
    <cfRule type="cellIs" dxfId="4639" priority="5767" operator="lessThan">
      <formula>NOW()+7</formula>
    </cfRule>
  </conditionalFormatting>
  <conditionalFormatting sqref="AB55 Q55:S55">
    <cfRule type="cellIs" dxfId="4638" priority="5764" operator="equal">
      <formula>"Yes"</formula>
    </cfRule>
  </conditionalFormatting>
  <conditionalFormatting sqref="AB55 Q55:S55">
    <cfRule type="cellIs" dxfId="4637" priority="5761" operator="lessThan">
      <formula>NOW()</formula>
    </cfRule>
    <cfRule type="cellIs" dxfId="4636" priority="5762" operator="lessThan">
      <formula>NOW()+5</formula>
    </cfRule>
  </conditionalFormatting>
  <conditionalFormatting sqref="G55">
    <cfRule type="cellIs" dxfId="4635" priority="5758" operator="lessThan">
      <formula>NOW()</formula>
    </cfRule>
    <cfRule type="cellIs" dxfId="4634" priority="5759" operator="lessThan">
      <formula>NOW()+10</formula>
    </cfRule>
  </conditionalFormatting>
  <conditionalFormatting sqref="P55">
    <cfRule type="cellIs" dxfId="4633" priority="5754" operator="lessThan">
      <formula>NOW()</formula>
    </cfRule>
    <cfRule type="cellIs" dxfId="4632" priority="5755" operator="lessThan">
      <formula>NOW()+10</formula>
    </cfRule>
  </conditionalFormatting>
  <conditionalFormatting sqref="Q56:S56 AB56">
    <cfRule type="cellIs" dxfId="4631" priority="5750" operator="lessThan">
      <formula>NOW()</formula>
    </cfRule>
    <cfRule type="cellIs" dxfId="4630" priority="5751" operator="lessThan">
      <formula>NOW()+7</formula>
    </cfRule>
  </conditionalFormatting>
  <conditionalFormatting sqref="Q56:S56 AB56">
    <cfRule type="cellIs" dxfId="4629" priority="5748" operator="equal">
      <formula>"Yes"</formula>
    </cfRule>
  </conditionalFormatting>
  <conditionalFormatting sqref="Q56:S56 AB56">
    <cfRule type="cellIs" dxfId="4628" priority="5745" operator="lessThan">
      <formula>NOW()</formula>
    </cfRule>
    <cfRule type="cellIs" dxfId="4627" priority="5746" operator="lessThan">
      <formula>NOW()+5</formula>
    </cfRule>
  </conditionalFormatting>
  <conditionalFormatting sqref="G56">
    <cfRule type="cellIs" dxfId="4626" priority="5742" operator="lessThan">
      <formula>NOW()</formula>
    </cfRule>
    <cfRule type="cellIs" dxfId="4625" priority="5743" operator="lessThan">
      <formula>NOW()+10</formula>
    </cfRule>
  </conditionalFormatting>
  <conditionalFormatting sqref="P56">
    <cfRule type="cellIs" dxfId="4624" priority="5738" operator="lessThan">
      <formula>NOW()</formula>
    </cfRule>
    <cfRule type="cellIs" dxfId="4623" priority="5739" operator="lessThan">
      <formula>NOW()+10</formula>
    </cfRule>
  </conditionalFormatting>
  <conditionalFormatting sqref="AB57">
    <cfRule type="cellIs" dxfId="4622" priority="5734" operator="lessThan">
      <formula>NOW()</formula>
    </cfRule>
    <cfRule type="cellIs" dxfId="4621" priority="5735" operator="lessThan">
      <formula>NOW()+7</formula>
    </cfRule>
  </conditionalFormatting>
  <conditionalFormatting sqref="AB57">
    <cfRule type="cellIs" dxfId="4620" priority="5732" operator="equal">
      <formula>"Yes"</formula>
    </cfRule>
  </conditionalFormatting>
  <conditionalFormatting sqref="AB167:AB174 Q167:S174">
    <cfRule type="cellIs" dxfId="4619" priority="5729" operator="lessThan">
      <formula>NOW()</formula>
    </cfRule>
    <cfRule type="cellIs" dxfId="4618" priority="5730" operator="lessThan">
      <formula>NOW()+7</formula>
    </cfRule>
  </conditionalFormatting>
  <conditionalFormatting sqref="AB167:AB174 Q167:S174">
    <cfRule type="cellIs" dxfId="4617" priority="5727" operator="equal">
      <formula>"Yes"</formula>
    </cfRule>
  </conditionalFormatting>
  <conditionalFormatting sqref="AB167:AB174 Q167:S174">
    <cfRule type="cellIs" dxfId="4616" priority="5724" operator="lessThan">
      <formula>NOW()</formula>
    </cfRule>
    <cfRule type="cellIs" dxfId="4615" priority="5725" operator="lessThan">
      <formula>NOW()+5</formula>
    </cfRule>
  </conditionalFormatting>
  <conditionalFormatting sqref="G167:G174">
    <cfRule type="cellIs" dxfId="4614" priority="5721" operator="lessThan">
      <formula>NOW()</formula>
    </cfRule>
    <cfRule type="cellIs" dxfId="4613" priority="5722" operator="lessThan">
      <formula>NOW()+10</formula>
    </cfRule>
  </conditionalFormatting>
  <conditionalFormatting sqref="P167:P174">
    <cfRule type="cellIs" dxfId="4612" priority="5717" operator="lessThan">
      <formula>NOW()</formula>
    </cfRule>
    <cfRule type="cellIs" dxfId="4611" priority="5718" operator="lessThan">
      <formula>NOW()+10</formula>
    </cfRule>
  </conditionalFormatting>
  <conditionalFormatting sqref="Q166:S166 AB166">
    <cfRule type="cellIs" dxfId="4610" priority="5697" operator="lessThan">
      <formula>NOW()</formula>
    </cfRule>
    <cfRule type="cellIs" dxfId="4609" priority="5698" operator="lessThan">
      <formula>NOW()+7</formula>
    </cfRule>
  </conditionalFormatting>
  <conditionalFormatting sqref="Q166:S166 AB166">
    <cfRule type="cellIs" dxfId="4608" priority="5695" operator="equal">
      <formula>"Yes"</formula>
    </cfRule>
  </conditionalFormatting>
  <conditionalFormatting sqref="AB166 Q166:S166">
    <cfRule type="cellIs" dxfId="4607" priority="5692" operator="lessThan">
      <formula>NOW()</formula>
    </cfRule>
    <cfRule type="cellIs" dxfId="4606" priority="5693" operator="lessThan">
      <formula>NOW()+5</formula>
    </cfRule>
  </conditionalFormatting>
  <conditionalFormatting sqref="G166">
    <cfRule type="cellIs" dxfId="4605" priority="5689" operator="lessThan">
      <formula>NOW()</formula>
    </cfRule>
    <cfRule type="cellIs" dxfId="4604" priority="5690" operator="lessThan">
      <formula>NOW()+10</formula>
    </cfRule>
  </conditionalFormatting>
  <conditionalFormatting sqref="P166">
    <cfRule type="cellIs" dxfId="4603" priority="5685" operator="lessThan">
      <formula>NOW()</formula>
    </cfRule>
    <cfRule type="cellIs" dxfId="4602" priority="5686" operator="lessThan">
      <formula>NOW()+10</formula>
    </cfRule>
  </conditionalFormatting>
  <conditionalFormatting sqref="Q182:S182 AB182">
    <cfRule type="cellIs" dxfId="4601" priority="5665" operator="lessThan">
      <formula>NOW()</formula>
    </cfRule>
    <cfRule type="cellIs" dxfId="4600" priority="5666" operator="lessThan">
      <formula>NOW()+7</formula>
    </cfRule>
  </conditionalFormatting>
  <conditionalFormatting sqref="Q182:S182 AB182">
    <cfRule type="cellIs" dxfId="4599" priority="5663" operator="equal">
      <formula>"Yes"</formula>
    </cfRule>
  </conditionalFormatting>
  <conditionalFormatting sqref="AB182 Q182:S182">
    <cfRule type="cellIs" dxfId="4598" priority="5660" operator="lessThan">
      <formula>NOW()</formula>
    </cfRule>
    <cfRule type="cellIs" dxfId="4597" priority="5661" operator="lessThan">
      <formula>NOW()+5</formula>
    </cfRule>
  </conditionalFormatting>
  <conditionalFormatting sqref="G182">
    <cfRule type="cellIs" dxfId="4596" priority="5657" operator="lessThan">
      <formula>NOW()</formula>
    </cfRule>
    <cfRule type="cellIs" dxfId="4595" priority="5658" operator="lessThan">
      <formula>NOW()+10</formula>
    </cfRule>
  </conditionalFormatting>
  <conditionalFormatting sqref="P182">
    <cfRule type="cellIs" dxfId="4594" priority="5653" operator="lessThan">
      <formula>NOW()</formula>
    </cfRule>
    <cfRule type="cellIs" dxfId="4593" priority="5654" operator="lessThan">
      <formula>NOW()+10</formula>
    </cfRule>
  </conditionalFormatting>
  <conditionalFormatting sqref="Q22:S22 AB22">
    <cfRule type="expression" dxfId="4592" priority="84117" stopIfTrue="1">
      <formula>ISBLANK(Q205)=TRUE</formula>
    </cfRule>
    <cfRule type="cellIs" dxfId="4591" priority="84118" operator="lessThan">
      <formula>NOW()</formula>
    </cfRule>
    <cfRule type="cellIs" dxfId="4590" priority="84119" operator="lessThan">
      <formula>NOW()+7</formula>
    </cfRule>
  </conditionalFormatting>
  <conditionalFormatting sqref="Q22:S22 AB22">
    <cfRule type="expression" priority="84129" stopIfTrue="1">
      <formula>ISBLANK(Q205)=TRUE</formula>
    </cfRule>
    <cfRule type="cellIs" dxfId="4589" priority="84130" operator="equal">
      <formula>"Yes"</formula>
    </cfRule>
  </conditionalFormatting>
  <conditionalFormatting sqref="Q22:S22 AB22">
    <cfRule type="expression" dxfId="4588" priority="84137" stopIfTrue="1">
      <formula>ISBLANK(Q205)=TRUE</formula>
    </cfRule>
    <cfRule type="cellIs" dxfId="4587" priority="84138" operator="lessThan">
      <formula>NOW()</formula>
    </cfRule>
    <cfRule type="cellIs" dxfId="4586" priority="84139" operator="lessThan">
      <formula>NOW()+5</formula>
    </cfRule>
  </conditionalFormatting>
  <conditionalFormatting sqref="G22">
    <cfRule type="expression" dxfId="4585" priority="84149">
      <formula>ISBLANK(H205)=FALSE</formula>
    </cfRule>
    <cfRule type="expression" dxfId="4584" priority="84150">
      <formula>ISBLANK(G205)=TRUE</formula>
    </cfRule>
    <cfRule type="cellIs" dxfId="4583" priority="84151" operator="lessThan">
      <formula>NOW()</formula>
    </cfRule>
    <cfRule type="cellIs" dxfId="4582" priority="84152" operator="lessThan">
      <formula>NOW()+10</formula>
    </cfRule>
  </conditionalFormatting>
  <conditionalFormatting sqref="P22">
    <cfRule type="expression" dxfId="4581" priority="84157">
      <formula>ISBLANK(P205)=TRUE</formula>
    </cfRule>
    <cfRule type="expression" dxfId="4580" priority="84158">
      <formula>ISBLANK(R205)=FALSE</formula>
    </cfRule>
    <cfRule type="cellIs" dxfId="4579" priority="84159" operator="lessThan">
      <formula>NOW()</formula>
    </cfRule>
    <cfRule type="cellIs" dxfId="4578" priority="84160" operator="lessThan">
      <formula>NOW()+10</formula>
    </cfRule>
  </conditionalFormatting>
  <conditionalFormatting sqref="Q3:S3 AB3">
    <cfRule type="expression" dxfId="4577" priority="84168" stopIfTrue="1">
      <formula>ISBLANK(Q206)=TRUE</formula>
    </cfRule>
    <cfRule type="cellIs" dxfId="4576" priority="84169" operator="lessThan">
      <formula>NOW()</formula>
    </cfRule>
    <cfRule type="cellIs" dxfId="4575" priority="84170" operator="lessThan">
      <formula>NOW()+7</formula>
    </cfRule>
  </conditionalFormatting>
  <conditionalFormatting sqref="Q3:S3 AB3">
    <cfRule type="expression" priority="84179" stopIfTrue="1">
      <formula>ISBLANK(Q206)=TRUE</formula>
    </cfRule>
    <cfRule type="cellIs" dxfId="4574" priority="84180" operator="equal">
      <formula>"Yes"</formula>
    </cfRule>
  </conditionalFormatting>
  <conditionalFormatting sqref="Q3:S3 AB3">
    <cfRule type="expression" dxfId="4573" priority="84188" stopIfTrue="1">
      <formula>ISBLANK(Q206)=TRUE</formula>
    </cfRule>
    <cfRule type="cellIs" dxfId="4572" priority="84189" operator="lessThan">
      <formula>NOW()</formula>
    </cfRule>
    <cfRule type="cellIs" dxfId="4571" priority="84190" operator="lessThan">
      <formula>NOW()+5</formula>
    </cfRule>
  </conditionalFormatting>
  <conditionalFormatting sqref="G3">
    <cfRule type="expression" dxfId="4570" priority="84201">
      <formula>ISBLANK(H206)=FALSE</formula>
    </cfRule>
    <cfRule type="expression" dxfId="4569" priority="84202">
      <formula>ISBLANK(G206)=TRUE</formula>
    </cfRule>
    <cfRule type="cellIs" dxfId="4568" priority="84203" operator="lessThan">
      <formula>NOW()</formula>
    </cfRule>
    <cfRule type="cellIs" dxfId="4567" priority="84204" operator="lessThan">
      <formula>NOW()+10</formula>
    </cfRule>
  </conditionalFormatting>
  <conditionalFormatting sqref="P3">
    <cfRule type="expression" dxfId="4566" priority="84209">
      <formula>ISBLANK(P206)=TRUE</formula>
    </cfRule>
    <cfRule type="expression" dxfId="4565" priority="84210">
      <formula>ISBLANK(R206)=FALSE</formula>
    </cfRule>
    <cfRule type="cellIs" dxfId="4564" priority="84211" operator="lessThan">
      <formula>NOW()</formula>
    </cfRule>
    <cfRule type="cellIs" dxfId="4563" priority="84212" operator="lessThan">
      <formula>NOW()+10</formula>
    </cfRule>
  </conditionalFormatting>
  <conditionalFormatting sqref="AB175:AB177 Q175:S177">
    <cfRule type="cellIs" dxfId="4562" priority="5569" operator="lessThan">
      <formula>NOW()</formula>
    </cfRule>
    <cfRule type="cellIs" dxfId="4561" priority="5570" operator="lessThan">
      <formula>NOW()+7</formula>
    </cfRule>
  </conditionalFormatting>
  <conditionalFormatting sqref="AB175:AB177 Q175:S177">
    <cfRule type="cellIs" dxfId="4560" priority="5567" operator="equal">
      <formula>"Yes"</formula>
    </cfRule>
  </conditionalFormatting>
  <conditionalFormatting sqref="AB175:AB177 Q175:S177">
    <cfRule type="cellIs" dxfId="4559" priority="5564" operator="lessThan">
      <formula>NOW()</formula>
    </cfRule>
    <cfRule type="cellIs" dxfId="4558" priority="5565" operator="lessThan">
      <formula>NOW()+5</formula>
    </cfRule>
  </conditionalFormatting>
  <conditionalFormatting sqref="G175:G177">
    <cfRule type="cellIs" dxfId="4557" priority="5561" operator="lessThan">
      <formula>NOW()</formula>
    </cfRule>
    <cfRule type="cellIs" dxfId="4556" priority="5562" operator="lessThan">
      <formula>NOW()+10</formula>
    </cfRule>
  </conditionalFormatting>
  <conditionalFormatting sqref="P175:P177">
    <cfRule type="cellIs" dxfId="4555" priority="5557" operator="lessThan">
      <formula>NOW()</formula>
    </cfRule>
    <cfRule type="cellIs" dxfId="4554" priority="5558" operator="lessThan">
      <formula>NOW()+10</formula>
    </cfRule>
  </conditionalFormatting>
  <conditionalFormatting sqref="Q87:S87 AB87">
    <cfRule type="cellIs" dxfId="4553" priority="5517" operator="lessThan">
      <formula>NOW()</formula>
    </cfRule>
    <cfRule type="cellIs" dxfId="4552" priority="5518" operator="lessThan">
      <formula>NOW()+7</formula>
    </cfRule>
  </conditionalFormatting>
  <conditionalFormatting sqref="Q87:S87 AB87">
    <cfRule type="cellIs" dxfId="4551" priority="5515" operator="equal">
      <formula>"Yes"</formula>
    </cfRule>
  </conditionalFormatting>
  <conditionalFormatting sqref="Q87:S87 AB87">
    <cfRule type="cellIs" dxfId="4550" priority="5512" operator="lessThan">
      <formula>NOW()</formula>
    </cfRule>
    <cfRule type="cellIs" dxfId="4549" priority="5513" operator="lessThan">
      <formula>NOW()+5</formula>
    </cfRule>
  </conditionalFormatting>
  <conditionalFormatting sqref="G87">
    <cfRule type="cellIs" dxfId="4548" priority="5509" operator="lessThan">
      <formula>NOW()</formula>
    </cfRule>
    <cfRule type="cellIs" dxfId="4547" priority="5510" operator="lessThan">
      <formula>NOW()+10</formula>
    </cfRule>
  </conditionalFormatting>
  <conditionalFormatting sqref="P87">
    <cfRule type="cellIs" dxfId="4546" priority="5505" operator="lessThan">
      <formula>NOW()</formula>
    </cfRule>
    <cfRule type="cellIs" dxfId="4545" priority="5506" operator="lessThan">
      <formula>NOW()+10</formula>
    </cfRule>
  </conditionalFormatting>
  <conditionalFormatting sqref="Q183:S190 AB183:AB190">
    <cfRule type="cellIs" dxfId="4544" priority="5501" operator="lessThan">
      <formula>NOW()</formula>
    </cfRule>
    <cfRule type="cellIs" dxfId="4543" priority="5502" operator="lessThan">
      <formula>NOW()+7</formula>
    </cfRule>
  </conditionalFormatting>
  <conditionalFormatting sqref="Q183:S190 AB183:AB190">
    <cfRule type="cellIs" dxfId="4542" priority="5499" operator="equal">
      <formula>"Yes"</formula>
    </cfRule>
  </conditionalFormatting>
  <conditionalFormatting sqref="G183:G190">
    <cfRule type="cellIs" dxfId="4541" priority="5496" operator="lessThan">
      <formula>NOW()</formula>
    </cfRule>
    <cfRule type="cellIs" dxfId="4540" priority="5497" operator="lessThan">
      <formula>NOW()+10</formula>
    </cfRule>
  </conditionalFormatting>
  <conditionalFormatting sqref="P183:P190">
    <cfRule type="cellIs" dxfId="4539" priority="5492" operator="lessThan">
      <formula>NOW()</formula>
    </cfRule>
    <cfRule type="cellIs" dxfId="4538" priority="5493" operator="lessThan">
      <formula>NOW()+10</formula>
    </cfRule>
  </conditionalFormatting>
  <conditionalFormatting sqref="Q54:S54 AB54">
    <cfRule type="expression" dxfId="4537" priority="84746" stopIfTrue="1">
      <formula>ISBLANK(Q88)=TRUE</formula>
    </cfRule>
  </conditionalFormatting>
  <conditionalFormatting sqref="AB54 Q54:S54">
    <cfRule type="expression" priority="84748" stopIfTrue="1">
      <formula>ISBLANK(Q88)=TRUE</formula>
    </cfRule>
  </conditionalFormatting>
  <conditionalFormatting sqref="G54">
    <cfRule type="expression" dxfId="4536" priority="84750">
      <formula>ISBLANK(H88)=FALSE</formula>
    </cfRule>
    <cfRule type="expression" dxfId="4535" priority="84751">
      <formula>ISBLANK(G88)=TRUE</formula>
    </cfRule>
  </conditionalFormatting>
  <conditionalFormatting sqref="P54">
    <cfRule type="expression" dxfId="4534" priority="84752">
      <formula>ISBLANK(P88)=TRUE</formula>
    </cfRule>
    <cfRule type="expression" dxfId="4533" priority="84753">
      <formula>ISBLANK(R88)=FALSE</formula>
    </cfRule>
  </conditionalFormatting>
  <conditionalFormatting sqref="Q85:S86 AB85:AB86">
    <cfRule type="cellIs" dxfId="4532" priority="84964" operator="lessThan">
      <formula>NOW()</formula>
    </cfRule>
    <cfRule type="cellIs" dxfId="4531" priority="84965" operator="lessThan">
      <formula>NOW()+7</formula>
    </cfRule>
  </conditionalFormatting>
  <conditionalFormatting sqref="Q85:S86 AB85:AB86">
    <cfRule type="cellIs" dxfId="4530" priority="84972" operator="equal">
      <formula>"Yes"</formula>
    </cfRule>
  </conditionalFormatting>
  <conditionalFormatting sqref="Q85:S86 AB85:AB86">
    <cfRule type="cellIs" dxfId="4529" priority="84979" operator="lessThan">
      <formula>NOW()</formula>
    </cfRule>
    <cfRule type="cellIs" dxfId="4528" priority="84980" operator="lessThan">
      <formula>NOW()+5</formula>
    </cfRule>
  </conditionalFormatting>
  <conditionalFormatting sqref="G85:G86">
    <cfRule type="cellIs" dxfId="4527" priority="84986" operator="lessThan">
      <formula>NOW()</formula>
    </cfRule>
    <cfRule type="cellIs" dxfId="4526" priority="84987" operator="lessThan">
      <formula>NOW()+10</formula>
    </cfRule>
  </conditionalFormatting>
  <conditionalFormatting sqref="P85:P86">
    <cfRule type="cellIs" dxfId="4525" priority="84990" operator="lessThan">
      <formula>NOW()</formula>
    </cfRule>
    <cfRule type="cellIs" dxfId="4524" priority="84991" operator="lessThan">
      <formula>NOW()+10</formula>
    </cfRule>
  </conditionalFormatting>
  <conditionalFormatting sqref="AB58:AB59 Q58:S59">
    <cfRule type="expression" dxfId="4523" priority="85540" stopIfTrue="1">
      <formula>ISBLANK(Q90)=TRUE</formula>
    </cfRule>
    <cfRule type="cellIs" dxfId="4522" priority="85541" operator="lessThan">
      <formula>NOW()</formula>
    </cfRule>
    <cfRule type="cellIs" dxfId="4521" priority="85542" operator="lessThan">
      <formula>NOW()+7</formula>
    </cfRule>
  </conditionalFormatting>
  <conditionalFormatting sqref="AB58:AB59 Q58:S59">
    <cfRule type="expression" priority="85546" stopIfTrue="1">
      <formula>ISBLANK(Q90)=TRUE</formula>
    </cfRule>
    <cfRule type="cellIs" dxfId="4520" priority="85547" operator="equal">
      <formula>"Yes"</formula>
    </cfRule>
  </conditionalFormatting>
  <conditionalFormatting sqref="AB58:AB59 Q58:S59">
    <cfRule type="expression" dxfId="4519" priority="85550" stopIfTrue="1">
      <formula>ISBLANK(Q90)=TRUE</formula>
    </cfRule>
    <cfRule type="cellIs" dxfId="4518" priority="85551" operator="lessThan">
      <formula>NOW()</formula>
    </cfRule>
    <cfRule type="cellIs" dxfId="4517" priority="85552" operator="lessThan">
      <formula>NOW()+5</formula>
    </cfRule>
  </conditionalFormatting>
  <conditionalFormatting sqref="G58:G59">
    <cfRule type="expression" dxfId="4516" priority="85556">
      <formula>ISBLANK(H90)=FALSE</formula>
    </cfRule>
    <cfRule type="expression" dxfId="4515" priority="85557">
      <formula>ISBLANK(G90)=TRUE</formula>
    </cfRule>
    <cfRule type="cellIs" dxfId="4514" priority="85558" operator="lessThan">
      <formula>NOW()</formula>
    </cfRule>
    <cfRule type="cellIs" dxfId="4513" priority="85559" operator="lessThan">
      <formula>NOW()+10</formula>
    </cfRule>
  </conditionalFormatting>
  <conditionalFormatting sqref="P58:P59">
    <cfRule type="expression" dxfId="4512" priority="85560">
      <formula>ISBLANK(P90)=TRUE</formula>
    </cfRule>
    <cfRule type="expression" dxfId="4511" priority="85561">
      <formula>ISBLANK(R90)=FALSE</formula>
    </cfRule>
    <cfRule type="cellIs" dxfId="4510" priority="85562" operator="lessThan">
      <formula>NOW()</formula>
    </cfRule>
    <cfRule type="cellIs" dxfId="4509" priority="85563" operator="lessThan">
      <formula>NOW()+10</formula>
    </cfRule>
  </conditionalFormatting>
  <conditionalFormatting sqref="Q183:S190 AB183:AB190">
    <cfRule type="cellIs" dxfId="4508" priority="5464" operator="lessThan">
      <formula>NOW()</formula>
    </cfRule>
    <cfRule type="cellIs" dxfId="4507" priority="5465" operator="lessThan">
      <formula>NOW()+5</formula>
    </cfRule>
  </conditionalFormatting>
  <conditionalFormatting sqref="AB84 Q84:S84">
    <cfRule type="cellIs" dxfId="4506" priority="85910" operator="lessThan">
      <formula>NOW()</formula>
    </cfRule>
    <cfRule type="cellIs" dxfId="4505" priority="85911" operator="lessThan">
      <formula>NOW()+7</formula>
    </cfRule>
  </conditionalFormatting>
  <conditionalFormatting sqref="AB84 Q84:S84">
    <cfRule type="cellIs" dxfId="4504" priority="85918" operator="equal">
      <formula>"Yes"</formula>
    </cfRule>
  </conditionalFormatting>
  <conditionalFormatting sqref="AB84 Q84:S84">
    <cfRule type="cellIs" dxfId="4503" priority="85925" operator="lessThan">
      <formula>NOW()</formula>
    </cfRule>
    <cfRule type="cellIs" dxfId="4502" priority="85926" operator="lessThan">
      <formula>NOW()+5</formula>
    </cfRule>
  </conditionalFormatting>
  <conditionalFormatting sqref="G84">
    <cfRule type="cellIs" dxfId="4501" priority="85932" operator="lessThan">
      <formula>NOW()</formula>
    </cfRule>
    <cfRule type="cellIs" dxfId="4500" priority="85933" operator="lessThan">
      <formula>NOW()+10</formula>
    </cfRule>
  </conditionalFormatting>
  <conditionalFormatting sqref="P84">
    <cfRule type="cellIs" dxfId="4499" priority="85936" operator="lessThan">
      <formula>NOW()</formula>
    </cfRule>
    <cfRule type="cellIs" dxfId="4498" priority="85937" operator="lessThan">
      <formula>NOW()+10</formula>
    </cfRule>
  </conditionalFormatting>
  <conditionalFormatting sqref="G11:G14">
    <cfRule type="expression" dxfId="4497" priority="86144">
      <formula>ISBLANK(H187)=FALSE</formula>
    </cfRule>
    <cfRule type="expression" dxfId="4496" priority="86145">
      <formula>ISBLANK(G187)=TRUE</formula>
    </cfRule>
  </conditionalFormatting>
  <conditionalFormatting sqref="P11:P14">
    <cfRule type="expression" dxfId="4495" priority="86148">
      <formula>ISBLANK(P187)=TRUE</formula>
    </cfRule>
    <cfRule type="expression" dxfId="4494" priority="86149">
      <formula>ISBLANK(R187)=FALSE</formula>
    </cfRule>
  </conditionalFormatting>
  <conditionalFormatting sqref="Q11:S14 AB11:AB14">
    <cfRule type="expression" dxfId="4493" priority="86151" stopIfTrue="1">
      <formula>ISBLANK(Q187)=TRUE</formula>
    </cfRule>
  </conditionalFormatting>
  <conditionalFormatting sqref="Q11:S14 AB11:AB14">
    <cfRule type="expression" priority="86155" stopIfTrue="1">
      <formula>ISBLANK(Q187)=TRUE</formula>
    </cfRule>
  </conditionalFormatting>
  <conditionalFormatting sqref="Q191:S191 AB191 AB195:AB196 Q195:S196">
    <cfRule type="cellIs" dxfId="4492" priority="5297" operator="lessThan">
      <formula>NOW()</formula>
    </cfRule>
    <cfRule type="cellIs" dxfId="4491" priority="5298" operator="lessThan">
      <formula>NOW()+7</formula>
    </cfRule>
  </conditionalFormatting>
  <conditionalFormatting sqref="Q191:S191 AB191 AB195:AB196 Q195:S196">
    <cfRule type="cellIs" dxfId="4490" priority="5295" operator="equal">
      <formula>"Yes"</formula>
    </cfRule>
  </conditionalFormatting>
  <conditionalFormatting sqref="AB191 Q191:S191 AB195:AB196 Q195:S196">
    <cfRule type="cellIs" dxfId="4489" priority="5292" operator="lessThan">
      <formula>NOW()</formula>
    </cfRule>
    <cfRule type="cellIs" dxfId="4488" priority="5293" operator="lessThan">
      <formula>NOW()+5</formula>
    </cfRule>
  </conditionalFormatting>
  <conditionalFormatting sqref="G191 G195:G196">
    <cfRule type="cellIs" dxfId="4487" priority="5289" operator="lessThan">
      <formula>NOW()</formula>
    </cfRule>
    <cfRule type="cellIs" dxfId="4486" priority="5290" operator="lessThan">
      <formula>NOW()+10</formula>
    </cfRule>
  </conditionalFormatting>
  <conditionalFormatting sqref="P191 P195:P196">
    <cfRule type="cellIs" dxfId="4485" priority="5285" operator="lessThan">
      <formula>NOW()</formula>
    </cfRule>
    <cfRule type="cellIs" dxfId="4484" priority="5286" operator="lessThan">
      <formula>NOW()+10</formula>
    </cfRule>
  </conditionalFormatting>
  <conditionalFormatting sqref="AB192:AB194 Q192:S194">
    <cfRule type="cellIs" dxfId="4483" priority="5265" operator="lessThan">
      <formula>NOW()</formula>
    </cfRule>
    <cfRule type="cellIs" dxfId="4482" priority="5266" operator="lessThan">
      <formula>NOW()+7</formula>
    </cfRule>
  </conditionalFormatting>
  <conditionalFormatting sqref="AB192:AB194 Q192:S194">
    <cfRule type="cellIs" dxfId="4481" priority="5263" operator="equal">
      <formula>"Yes"</formula>
    </cfRule>
  </conditionalFormatting>
  <conditionalFormatting sqref="AB192:AB194 Q192:S194">
    <cfRule type="cellIs" dxfId="4480" priority="5260" operator="lessThan">
      <formula>NOW()</formula>
    </cfRule>
    <cfRule type="cellIs" dxfId="4479" priority="5261" operator="lessThan">
      <formula>NOW()+5</formula>
    </cfRule>
  </conditionalFormatting>
  <conditionalFormatting sqref="G192:G194">
    <cfRule type="cellIs" dxfId="4478" priority="5257" operator="lessThan">
      <formula>NOW()</formula>
    </cfRule>
    <cfRule type="cellIs" dxfId="4477" priority="5258" operator="lessThan">
      <formula>NOW()+10</formula>
    </cfRule>
  </conditionalFormatting>
  <conditionalFormatting sqref="P192:P194">
    <cfRule type="cellIs" dxfId="4476" priority="5253" operator="lessThan">
      <formula>NOW()</formula>
    </cfRule>
    <cfRule type="cellIs" dxfId="4475" priority="5254" operator="lessThan">
      <formula>NOW()+10</formula>
    </cfRule>
  </conditionalFormatting>
  <conditionalFormatting sqref="Q18:S19 AB18:AB19">
    <cfRule type="expression" dxfId="4474" priority="86182" stopIfTrue="1">
      <formula>ISBLANK(Q195)=TRUE</formula>
    </cfRule>
  </conditionalFormatting>
  <conditionalFormatting sqref="Q18:S19 AB18:AB19">
    <cfRule type="expression" priority="86184" stopIfTrue="1">
      <formula>ISBLANK(Q195)=TRUE</formula>
    </cfRule>
  </conditionalFormatting>
  <conditionalFormatting sqref="G18:G19">
    <cfRule type="expression" dxfId="4473" priority="86186">
      <formula>ISBLANK(H195)=FALSE</formula>
    </cfRule>
    <cfRule type="expression" dxfId="4472" priority="86187">
      <formula>ISBLANK(G195)=TRUE</formula>
    </cfRule>
  </conditionalFormatting>
  <conditionalFormatting sqref="P18:P19">
    <cfRule type="expression" dxfId="4471" priority="86188">
      <formula>ISBLANK(P195)=TRUE</formula>
    </cfRule>
    <cfRule type="expression" dxfId="4470" priority="86189">
      <formula>ISBLANK(R195)=FALSE</formula>
    </cfRule>
  </conditionalFormatting>
  <conditionalFormatting sqref="G17">
    <cfRule type="expression" dxfId="4469" priority="86338">
      <formula>ISBLANK(H191)=FALSE</formula>
    </cfRule>
    <cfRule type="expression" dxfId="4468" priority="86339">
      <formula>ISBLANK(G191)=TRUE</formula>
    </cfRule>
  </conditionalFormatting>
  <conditionalFormatting sqref="P17">
    <cfRule type="expression" dxfId="4467" priority="86342">
      <formula>ISBLANK(P191)=TRUE</formula>
    </cfRule>
    <cfRule type="expression" dxfId="4466" priority="86343">
      <formula>ISBLANK(R191)=FALSE</formula>
    </cfRule>
  </conditionalFormatting>
  <conditionalFormatting sqref="Q17:S17 AB17">
    <cfRule type="expression" dxfId="4465" priority="86345" stopIfTrue="1">
      <formula>ISBLANK(Q191)=TRUE</formula>
    </cfRule>
  </conditionalFormatting>
  <conditionalFormatting sqref="Q17:S17 AB17">
    <cfRule type="expression" priority="86349" stopIfTrue="1">
      <formula>ISBLANK(Q191)=TRUE</formula>
    </cfRule>
  </conditionalFormatting>
  <conditionalFormatting sqref="AB99 Q99:S99">
    <cfRule type="cellIs" dxfId="4464" priority="5249" operator="lessThan">
      <formula>NOW()</formula>
    </cfRule>
    <cfRule type="cellIs" dxfId="4463" priority="5250" operator="lessThan">
      <formula>NOW()+7</formula>
    </cfRule>
  </conditionalFormatting>
  <conditionalFormatting sqref="AB99 Q99:S99">
    <cfRule type="cellIs" dxfId="4462" priority="5247" operator="equal">
      <formula>"Yes"</formula>
    </cfRule>
  </conditionalFormatting>
  <conditionalFormatting sqref="AB99 Q99:S99">
    <cfRule type="cellIs" dxfId="4461" priority="5244" operator="lessThan">
      <formula>NOW()</formula>
    </cfRule>
    <cfRule type="cellIs" dxfId="4460" priority="5245" operator="lessThan">
      <formula>NOW()+5</formula>
    </cfRule>
  </conditionalFormatting>
  <conditionalFormatting sqref="G99">
    <cfRule type="cellIs" dxfId="4459" priority="5241" operator="lessThan">
      <formula>NOW()</formula>
    </cfRule>
    <cfRule type="cellIs" dxfId="4458" priority="5242" operator="lessThan">
      <formula>NOW()+10</formula>
    </cfRule>
  </conditionalFormatting>
  <conditionalFormatting sqref="P99">
    <cfRule type="cellIs" dxfId="4457" priority="5237" operator="lessThan">
      <formula>NOW()</formula>
    </cfRule>
    <cfRule type="cellIs" dxfId="4456" priority="5238" operator="lessThan">
      <formula>NOW()+10</formula>
    </cfRule>
  </conditionalFormatting>
  <conditionalFormatting sqref="Q101:S101 Q103:S103 AB100:AB105">
    <cfRule type="cellIs" dxfId="4455" priority="5228" operator="lessThan">
      <formula>NOW()</formula>
    </cfRule>
    <cfRule type="cellIs" dxfId="4454" priority="5229" operator="lessThan">
      <formula>NOW()+7</formula>
    </cfRule>
  </conditionalFormatting>
  <conditionalFormatting sqref="Q101:S101 Q103:S103 AB100:AB105">
    <cfRule type="cellIs" dxfId="4453" priority="5226" operator="equal">
      <formula>"Yes"</formula>
    </cfRule>
  </conditionalFormatting>
  <conditionalFormatting sqref="AB95:AB98 Q95:S98">
    <cfRule type="cellIs" dxfId="4452" priority="86773" operator="lessThan">
      <formula>NOW()</formula>
    </cfRule>
    <cfRule type="cellIs" dxfId="4451" priority="86774" operator="lessThan">
      <formula>NOW()+7</formula>
    </cfRule>
  </conditionalFormatting>
  <conditionalFormatting sqref="AB95:AB98 Q95:S98">
    <cfRule type="cellIs" dxfId="4450" priority="86782" operator="equal">
      <formula>"Yes"</formula>
    </cfRule>
  </conditionalFormatting>
  <conditionalFormatting sqref="AB95:AB98 Q95:S98">
    <cfRule type="cellIs" dxfId="4449" priority="86788" operator="lessThan">
      <formula>NOW()</formula>
    </cfRule>
    <cfRule type="cellIs" dxfId="4448" priority="86789" operator="lessThan">
      <formula>NOW()+5</formula>
    </cfRule>
  </conditionalFormatting>
  <conditionalFormatting sqref="G95:G98">
    <cfRule type="cellIs" dxfId="4447" priority="86798" operator="lessThan">
      <formula>NOW()</formula>
    </cfRule>
    <cfRule type="cellIs" dxfId="4446" priority="86799" operator="lessThan">
      <formula>NOW()+10</formula>
    </cfRule>
  </conditionalFormatting>
  <conditionalFormatting sqref="P95:P98">
    <cfRule type="cellIs" dxfId="4445" priority="86802" operator="lessThan">
      <formula>NOW()</formula>
    </cfRule>
    <cfRule type="cellIs" dxfId="4444" priority="86803" operator="lessThan">
      <formula>NOW()+10</formula>
    </cfRule>
  </conditionalFormatting>
  <conditionalFormatting sqref="AB101 Q101:S101 Q103:S103 AB103">
    <cfRule type="cellIs" dxfId="4443" priority="5218" operator="lessThan">
      <formula>NOW()</formula>
    </cfRule>
    <cfRule type="cellIs" dxfId="4442" priority="5219" operator="lessThan">
      <formula>NOW()+5</formula>
    </cfRule>
  </conditionalFormatting>
  <conditionalFormatting sqref="G101 G103">
    <cfRule type="cellIs" dxfId="4441" priority="5215" operator="lessThan">
      <formula>NOW()</formula>
    </cfRule>
    <cfRule type="cellIs" dxfId="4440" priority="5216" operator="lessThan">
      <formula>NOW()+10</formula>
    </cfRule>
  </conditionalFormatting>
  <conditionalFormatting sqref="P101 P103">
    <cfRule type="cellIs" dxfId="4439" priority="5203" operator="lessThan">
      <formula>NOW()</formula>
    </cfRule>
    <cfRule type="cellIs" dxfId="4438" priority="5204" operator="lessThan">
      <formula>NOW()+10</formula>
    </cfRule>
  </conditionalFormatting>
  <conditionalFormatting sqref="AB92:AB93">
    <cfRule type="cellIs" dxfId="4437" priority="87450" operator="lessThan">
      <formula>NOW()</formula>
    </cfRule>
    <cfRule type="cellIs" dxfId="4436" priority="87451" operator="lessThan">
      <formula>NOW()+7</formula>
    </cfRule>
  </conditionalFormatting>
  <conditionalFormatting sqref="AB92:AB93">
    <cfRule type="cellIs" dxfId="4435" priority="87456" operator="equal">
      <formula>"Yes"</formula>
    </cfRule>
  </conditionalFormatting>
  <conditionalFormatting sqref="AB57">
    <cfRule type="expression" dxfId="4434" priority="87471" stopIfTrue="1">
      <formula>ISBLANK(AB105)=TRUE</formula>
    </cfRule>
  </conditionalFormatting>
  <conditionalFormatting sqref="AB57">
    <cfRule type="expression" priority="87474" stopIfTrue="1">
      <formula>ISBLANK(AB105)=TRUE</formula>
    </cfRule>
  </conditionalFormatting>
  <conditionalFormatting sqref="AB90:AB91">
    <cfRule type="cellIs" dxfId="4433" priority="87722" operator="lessThan">
      <formula>NOW()</formula>
    </cfRule>
    <cfRule type="cellIs" dxfId="4432" priority="87723" operator="lessThan">
      <formula>NOW()+7</formula>
    </cfRule>
  </conditionalFormatting>
  <conditionalFormatting sqref="AB90:AB91">
    <cfRule type="cellIs" dxfId="4431" priority="87728" operator="equal">
      <formula>"Yes"</formula>
    </cfRule>
  </conditionalFormatting>
  <conditionalFormatting sqref="G90:G91">
    <cfRule type="cellIs" dxfId="4430" priority="87733" operator="lessThan">
      <formula>NOW()</formula>
    </cfRule>
    <cfRule type="cellIs" dxfId="4429" priority="87734" operator="lessThan">
      <formula>NOW()+10</formula>
    </cfRule>
  </conditionalFormatting>
  <conditionalFormatting sqref="Q106:S110 AB106:AB110">
    <cfRule type="cellIs" dxfId="4428" priority="5168" operator="lessThan">
      <formula>NOW()</formula>
    </cfRule>
    <cfRule type="cellIs" dxfId="4427" priority="5169" operator="lessThan">
      <formula>NOW()+7</formula>
    </cfRule>
  </conditionalFormatting>
  <conditionalFormatting sqref="Q106:S110 AB106:AB110">
    <cfRule type="cellIs" dxfId="4426" priority="5166" operator="equal">
      <formula>"Yes"</formula>
    </cfRule>
  </conditionalFormatting>
  <conditionalFormatting sqref="Q106:S110 AB106:AB110">
    <cfRule type="cellIs" dxfId="4425" priority="5163" operator="lessThan">
      <formula>NOW()</formula>
    </cfRule>
    <cfRule type="cellIs" dxfId="4424" priority="5164" operator="lessThan">
      <formula>NOW()+5</formula>
    </cfRule>
  </conditionalFormatting>
  <conditionalFormatting sqref="G106:G110">
    <cfRule type="cellIs" dxfId="4423" priority="5160" operator="lessThan">
      <formula>NOW()</formula>
    </cfRule>
    <cfRule type="cellIs" dxfId="4422" priority="5161" operator="lessThan">
      <formula>NOW()+10</formula>
    </cfRule>
  </conditionalFormatting>
  <conditionalFormatting sqref="P106:P110">
    <cfRule type="cellIs" dxfId="4421" priority="5156" operator="lessThan">
      <formula>NOW()</formula>
    </cfRule>
    <cfRule type="cellIs" dxfId="4420" priority="5157" operator="lessThan">
      <formula>NOW()+10</formula>
    </cfRule>
  </conditionalFormatting>
  <conditionalFormatting sqref="AB89">
    <cfRule type="cellIs" dxfId="4419" priority="87977" operator="lessThan">
      <formula>NOW()</formula>
    </cfRule>
    <cfRule type="cellIs" dxfId="4418" priority="87978" operator="lessThan">
      <formula>NOW()+7</formula>
    </cfRule>
  </conditionalFormatting>
  <conditionalFormatting sqref="AB89">
    <cfRule type="cellIs" dxfId="4417" priority="87983" operator="equal">
      <formula>"Yes"</formula>
    </cfRule>
  </conditionalFormatting>
  <conditionalFormatting sqref="AB88">
    <cfRule type="cellIs" dxfId="4416" priority="88189" operator="lessThan">
      <formula>NOW()</formula>
    </cfRule>
    <cfRule type="cellIs" dxfId="4415" priority="88190" operator="lessThan">
      <formula>NOW()+7</formula>
    </cfRule>
  </conditionalFormatting>
  <conditionalFormatting sqref="AB88">
    <cfRule type="cellIs" dxfId="4414" priority="88195" operator="equal">
      <formula>"Yes"</formula>
    </cfRule>
  </conditionalFormatting>
  <conditionalFormatting sqref="G88">
    <cfRule type="cellIs" dxfId="4413" priority="88200" operator="lessThan">
      <formula>NOW()</formula>
    </cfRule>
    <cfRule type="cellIs" dxfId="4412" priority="88201" operator="lessThan">
      <formula>NOW()+10</formula>
    </cfRule>
  </conditionalFormatting>
  <conditionalFormatting sqref="P88">
    <cfRule type="cellIs" dxfId="4411" priority="88204" operator="lessThan">
      <formula>NOW()</formula>
    </cfRule>
    <cfRule type="cellIs" dxfId="4410" priority="88205" operator="lessThan">
      <formula>NOW()+10</formula>
    </cfRule>
  </conditionalFormatting>
  <conditionalFormatting sqref="Q94:S94 AB94">
    <cfRule type="cellIs" dxfId="4409" priority="88518" operator="lessThan">
      <formula>NOW()</formula>
    </cfRule>
    <cfRule type="cellIs" dxfId="4408" priority="88519" operator="lessThan">
      <formula>NOW()+7</formula>
    </cfRule>
  </conditionalFormatting>
  <conditionalFormatting sqref="Q94:S94 AB94">
    <cfRule type="cellIs" dxfId="4407" priority="88530" operator="equal">
      <formula>"Yes"</formula>
    </cfRule>
  </conditionalFormatting>
  <conditionalFormatting sqref="Q94:S94 AB94">
    <cfRule type="cellIs" dxfId="4406" priority="88543" operator="lessThan">
      <formula>NOW()</formula>
    </cfRule>
    <cfRule type="cellIs" dxfId="4405" priority="88544" operator="lessThan">
      <formula>NOW()+5</formula>
    </cfRule>
  </conditionalFormatting>
  <conditionalFormatting sqref="G94">
    <cfRule type="cellIs" dxfId="4404" priority="88554" operator="lessThan">
      <formula>NOW()</formula>
    </cfRule>
    <cfRule type="cellIs" dxfId="4403" priority="88555" operator="lessThan">
      <formula>NOW()+10</formula>
    </cfRule>
  </conditionalFormatting>
  <conditionalFormatting sqref="P94">
    <cfRule type="cellIs" dxfId="4402" priority="88562" operator="lessThan">
      <formula>NOW()</formula>
    </cfRule>
    <cfRule type="cellIs" dxfId="4401" priority="88563" operator="lessThan">
      <formula>NOW()+10</formula>
    </cfRule>
  </conditionalFormatting>
  <conditionalFormatting sqref="Q178:S178 AB178">
    <cfRule type="cellIs" dxfId="4400" priority="5088" operator="lessThan">
      <formula>NOW()</formula>
    </cfRule>
    <cfRule type="cellIs" dxfId="4399" priority="5089" operator="lessThan">
      <formula>NOW()+7</formula>
    </cfRule>
  </conditionalFormatting>
  <conditionalFormatting sqref="Q178:S178 AB178">
    <cfRule type="cellIs" dxfId="4398" priority="5086" operator="equal">
      <formula>"Yes"</formula>
    </cfRule>
  </conditionalFormatting>
  <conditionalFormatting sqref="Q178:S178 AB178">
    <cfRule type="cellIs" dxfId="4397" priority="5083" operator="lessThan">
      <formula>NOW()</formula>
    </cfRule>
    <cfRule type="cellIs" dxfId="4396" priority="5084" operator="lessThan">
      <formula>NOW()+5</formula>
    </cfRule>
  </conditionalFormatting>
  <conditionalFormatting sqref="G178">
    <cfRule type="cellIs" dxfId="4395" priority="5080" operator="lessThan">
      <formula>NOW()</formula>
    </cfRule>
    <cfRule type="cellIs" dxfId="4394" priority="5081" operator="lessThan">
      <formula>NOW()+10</formula>
    </cfRule>
  </conditionalFormatting>
  <conditionalFormatting sqref="P178">
    <cfRule type="cellIs" dxfId="4393" priority="5076" operator="lessThan">
      <formula>NOW()</formula>
    </cfRule>
    <cfRule type="cellIs" dxfId="4392" priority="5077" operator="lessThan">
      <formula>NOW()+10</formula>
    </cfRule>
  </conditionalFormatting>
  <conditionalFormatting sqref="AB111:AB128 Q111:S114">
    <cfRule type="cellIs" dxfId="4391" priority="5072" operator="lessThan">
      <formula>NOW()</formula>
    </cfRule>
    <cfRule type="cellIs" dxfId="4390" priority="5073" operator="lessThan">
      <formula>NOW()+7</formula>
    </cfRule>
  </conditionalFormatting>
  <conditionalFormatting sqref="AB111:AB128 Q111:S114">
    <cfRule type="cellIs" dxfId="4389" priority="5070" operator="equal">
      <formula>"Yes"</formula>
    </cfRule>
  </conditionalFormatting>
  <conditionalFormatting sqref="G117 G111:G115 G120">
    <cfRule type="cellIs" dxfId="4388" priority="5067" operator="lessThan">
      <formula>NOW()</formula>
    </cfRule>
    <cfRule type="cellIs" dxfId="4387" priority="5068" operator="lessThan">
      <formula>NOW()+10</formula>
    </cfRule>
  </conditionalFormatting>
  <conditionalFormatting sqref="P111:P115 P117">
    <cfRule type="cellIs" dxfId="4386" priority="5063" operator="lessThan">
      <formula>NOW()</formula>
    </cfRule>
    <cfRule type="cellIs" dxfId="4385" priority="5064" operator="lessThan">
      <formula>NOW()+10</formula>
    </cfRule>
  </conditionalFormatting>
  <conditionalFormatting sqref="AB111:AB114 Q111:S114">
    <cfRule type="cellIs" dxfId="4384" priority="5054" operator="lessThan">
      <formula>NOW()</formula>
    </cfRule>
    <cfRule type="cellIs" dxfId="4383" priority="5055" operator="lessThan">
      <formula>NOW()+5</formula>
    </cfRule>
  </conditionalFormatting>
  <conditionalFormatting sqref="Q56:S56 AB56">
    <cfRule type="expression" dxfId="4382" priority="88576" stopIfTrue="1">
      <formula>ISBLANK(Q123)=TRUE</formula>
    </cfRule>
  </conditionalFormatting>
  <conditionalFormatting sqref="Q56:S56 AB56">
    <cfRule type="expression" priority="88580" stopIfTrue="1">
      <formula>ISBLANK(Q123)=TRUE</formula>
    </cfRule>
  </conditionalFormatting>
  <conditionalFormatting sqref="G56">
    <cfRule type="expression" dxfId="4381" priority="88584">
      <formula>ISBLANK(H123)=FALSE</formula>
    </cfRule>
    <cfRule type="expression" dxfId="4380" priority="88585">
      <formula>ISBLANK(G123)=TRUE</formula>
    </cfRule>
  </conditionalFormatting>
  <conditionalFormatting sqref="P56">
    <cfRule type="expression" dxfId="4379" priority="88588">
      <formula>ISBLANK(P123)=TRUE</formula>
    </cfRule>
    <cfRule type="expression" dxfId="4378" priority="88589">
      <formula>ISBLANK(R123)=FALSE</formula>
    </cfRule>
  </conditionalFormatting>
  <conditionalFormatting sqref="AB52:AB53 Q52:S53">
    <cfRule type="expression" dxfId="4377" priority="88632" stopIfTrue="1">
      <formula>ISBLANK(Q116)=TRUE</formula>
    </cfRule>
  </conditionalFormatting>
  <conditionalFormatting sqref="AB52:AB53 Q52:S53">
    <cfRule type="expression" priority="88634" stopIfTrue="1">
      <formula>ISBLANK(Q116)=TRUE</formula>
    </cfRule>
  </conditionalFormatting>
  <conditionalFormatting sqref="G52:G53">
    <cfRule type="expression" dxfId="4376" priority="88636">
      <formula>ISBLANK(H116)=FALSE</formula>
    </cfRule>
    <cfRule type="expression" dxfId="4375" priority="88637">
      <formula>ISBLANK(G116)=TRUE</formula>
    </cfRule>
  </conditionalFormatting>
  <conditionalFormatting sqref="P52:P53">
    <cfRule type="expression" dxfId="4374" priority="88638">
      <formula>ISBLANK(P116)=TRUE</formula>
    </cfRule>
    <cfRule type="expression" dxfId="4373" priority="88639">
      <formula>ISBLANK(R116)=FALSE</formula>
    </cfRule>
  </conditionalFormatting>
  <conditionalFormatting sqref="AB55 Q55:S55">
    <cfRule type="expression" dxfId="4372" priority="88640" stopIfTrue="1">
      <formula>ISBLANK(Q121)=TRUE</formula>
    </cfRule>
  </conditionalFormatting>
  <conditionalFormatting sqref="AB55 Q55:S55">
    <cfRule type="expression" priority="88642" stopIfTrue="1">
      <formula>ISBLANK(Q121)=TRUE</formula>
    </cfRule>
  </conditionalFormatting>
  <conditionalFormatting sqref="G55">
    <cfRule type="expression" dxfId="4371" priority="88644">
      <formula>ISBLANK(H121)=FALSE</formula>
    </cfRule>
    <cfRule type="expression" dxfId="4370" priority="88645">
      <formula>ISBLANK(G121)=TRUE</formula>
    </cfRule>
  </conditionalFormatting>
  <conditionalFormatting sqref="P55">
    <cfRule type="expression" dxfId="4369" priority="88646">
      <formula>ISBLANK(P121)=TRUE</formula>
    </cfRule>
    <cfRule type="expression" dxfId="4368" priority="88647">
      <formula>ISBLANK(R121)=FALSE</formula>
    </cfRule>
  </conditionalFormatting>
  <conditionalFormatting sqref="AB197:AB198">
    <cfRule type="cellIs" dxfId="4367" priority="4987" operator="lessThan">
      <formula>NOW()</formula>
    </cfRule>
    <cfRule type="cellIs" dxfId="4366" priority="4988" operator="lessThan">
      <formula>NOW()+7</formula>
    </cfRule>
  </conditionalFormatting>
  <conditionalFormatting sqref="AB197:AB198">
    <cfRule type="cellIs" dxfId="4365" priority="4985" operator="equal">
      <formula>"Yes"</formula>
    </cfRule>
  </conditionalFormatting>
  <conditionalFormatting sqref="AB129 Q129:S129">
    <cfRule type="cellIs" dxfId="4364" priority="4982" operator="lessThan">
      <formula>NOW()</formula>
    </cfRule>
    <cfRule type="cellIs" dxfId="4363" priority="4983" operator="lessThan">
      <formula>NOW()+7</formula>
    </cfRule>
  </conditionalFormatting>
  <conditionalFormatting sqref="AB129 Q129:S129">
    <cfRule type="cellIs" dxfId="4362" priority="4980" operator="equal">
      <formula>"Yes"</formula>
    </cfRule>
  </conditionalFormatting>
  <conditionalFormatting sqref="AB129 Q129:S129">
    <cfRule type="cellIs" dxfId="4361" priority="4977" operator="lessThan">
      <formula>NOW()</formula>
    </cfRule>
    <cfRule type="cellIs" dxfId="4360" priority="4978" operator="lessThan">
      <formula>NOW()+5</formula>
    </cfRule>
  </conditionalFormatting>
  <conditionalFormatting sqref="G129">
    <cfRule type="cellIs" dxfId="4359" priority="4974" operator="lessThan">
      <formula>NOW()</formula>
    </cfRule>
    <cfRule type="cellIs" dxfId="4358" priority="4975" operator="lessThan">
      <formula>NOW()+10</formula>
    </cfRule>
  </conditionalFormatting>
  <conditionalFormatting sqref="P129">
    <cfRule type="cellIs" dxfId="4357" priority="4970" operator="lessThan">
      <formula>NOW()</formula>
    </cfRule>
    <cfRule type="cellIs" dxfId="4356" priority="4971" operator="lessThan">
      <formula>NOW()+10</formula>
    </cfRule>
  </conditionalFormatting>
  <conditionalFormatting sqref="Q199:S200 AB199:AB200">
    <cfRule type="cellIs" dxfId="4355" priority="4942" operator="lessThan">
      <formula>NOW()</formula>
    </cfRule>
    <cfRule type="cellIs" dxfId="4354" priority="4943" operator="lessThan">
      <formula>NOW()+7</formula>
    </cfRule>
  </conditionalFormatting>
  <conditionalFormatting sqref="Q199:S200 AB199:AB200">
    <cfRule type="cellIs" dxfId="4353" priority="4940" operator="equal">
      <formula>"Yes"</formula>
    </cfRule>
  </conditionalFormatting>
  <conditionalFormatting sqref="Q199:S200 AB199:AB200">
    <cfRule type="cellIs" dxfId="4352" priority="4937" operator="lessThan">
      <formula>NOW()</formula>
    </cfRule>
    <cfRule type="cellIs" dxfId="4351" priority="4938" operator="lessThan">
      <formula>NOW()+5</formula>
    </cfRule>
  </conditionalFormatting>
  <conditionalFormatting sqref="G199:G200">
    <cfRule type="cellIs" dxfId="4350" priority="4934" operator="lessThan">
      <formula>NOW()</formula>
    </cfRule>
    <cfRule type="cellIs" dxfId="4349" priority="4935" operator="lessThan">
      <formula>NOW()+10</formula>
    </cfRule>
  </conditionalFormatting>
  <conditionalFormatting sqref="P199:P200">
    <cfRule type="cellIs" dxfId="4348" priority="4930" operator="lessThan">
      <formula>NOW()</formula>
    </cfRule>
    <cfRule type="cellIs" dxfId="4347" priority="4931" operator="lessThan">
      <formula>NOW()+10</formula>
    </cfRule>
  </conditionalFormatting>
  <conditionalFormatting sqref="G15:G16">
    <cfRule type="expression" dxfId="4346" priority="89730">
      <formula>ISBLANK(H199)=FALSE</formula>
    </cfRule>
    <cfRule type="expression" dxfId="4345" priority="89731">
      <formula>ISBLANK(G199)=TRUE</formula>
    </cfRule>
  </conditionalFormatting>
  <conditionalFormatting sqref="P15:P16">
    <cfRule type="expression" dxfId="4344" priority="89732">
      <formula>ISBLANK(P199)=TRUE</formula>
    </cfRule>
    <cfRule type="expression" dxfId="4343" priority="89733">
      <formula>ISBLANK(R199)=FALSE</formula>
    </cfRule>
  </conditionalFormatting>
  <conditionalFormatting sqref="Q15:S16 AB15:AB16">
    <cfRule type="expression" dxfId="4342" priority="89734" stopIfTrue="1">
      <formula>ISBLANK(Q199)=TRUE</formula>
    </cfRule>
  </conditionalFormatting>
  <conditionalFormatting sqref="Q15:S16 AB15:AB16">
    <cfRule type="expression" priority="89736" stopIfTrue="1">
      <formula>ISBLANK(Q199)=TRUE</formula>
    </cfRule>
  </conditionalFormatting>
  <conditionalFormatting sqref="AB209 Q209:S209">
    <cfRule type="cellIs" dxfId="4341" priority="4926" operator="lessThan">
      <formula>NOW()</formula>
    </cfRule>
    <cfRule type="cellIs" dxfId="4340" priority="4927" operator="lessThan">
      <formula>NOW()+7</formula>
    </cfRule>
  </conditionalFormatting>
  <conditionalFormatting sqref="AB209 Q209:S209">
    <cfRule type="cellIs" dxfId="4339" priority="4924" operator="equal">
      <formula>"Yes"</formula>
    </cfRule>
  </conditionalFormatting>
  <conditionalFormatting sqref="G209">
    <cfRule type="cellIs" dxfId="4338" priority="4921" operator="lessThan">
      <formula>NOW()</formula>
    </cfRule>
    <cfRule type="cellIs" dxfId="4337" priority="4922" operator="lessThan">
      <formula>NOW()+10</formula>
    </cfRule>
  </conditionalFormatting>
  <conditionalFormatting sqref="P209">
    <cfRule type="cellIs" dxfId="4336" priority="4917" operator="lessThan">
      <formula>NOW()</formula>
    </cfRule>
    <cfRule type="cellIs" dxfId="4335" priority="4918" operator="lessThan">
      <formula>NOW()+10</formula>
    </cfRule>
  </conditionalFormatting>
  <conditionalFormatting sqref="G212">
    <cfRule type="cellIs" dxfId="4334" priority="4913" operator="lessThan">
      <formula>NOW()</formula>
    </cfRule>
    <cfRule type="cellIs" dxfId="4333" priority="4914" operator="lessThan">
      <formula>NOW()+10</formula>
    </cfRule>
  </conditionalFormatting>
  <conditionalFormatting sqref="Q212:S212 AB212">
    <cfRule type="cellIs" dxfId="4332" priority="4909" operator="lessThan">
      <formula>NOW()</formula>
    </cfRule>
    <cfRule type="cellIs" dxfId="4331" priority="4910" operator="lessThan">
      <formula>NOW()+7</formula>
    </cfRule>
  </conditionalFormatting>
  <conditionalFormatting sqref="Q212:S212 AB212">
    <cfRule type="cellIs" dxfId="4330" priority="4907" operator="equal">
      <formula>"Yes"</formula>
    </cfRule>
  </conditionalFormatting>
  <conditionalFormatting sqref="Q212:S212">
    <cfRule type="cellIs" dxfId="4329" priority="4904" operator="lessThan">
      <formula>NOW()</formula>
    </cfRule>
    <cfRule type="cellIs" dxfId="4328" priority="4905" operator="lessThan">
      <formula>NOW()+5</formula>
    </cfRule>
  </conditionalFormatting>
  <conditionalFormatting sqref="P212">
    <cfRule type="cellIs" dxfId="4327" priority="4901" operator="lessThan">
      <formula>NOW()</formula>
    </cfRule>
    <cfRule type="cellIs" dxfId="4326" priority="4902" operator="lessThan">
      <formula>NOW()+10</formula>
    </cfRule>
  </conditionalFormatting>
  <conditionalFormatting sqref="Q167:S167 AB167">
    <cfRule type="expression" dxfId="4325" priority="89908" stopIfTrue="1">
      <formula>ISBLANK(Q212)=TRUE</formula>
    </cfRule>
  </conditionalFormatting>
  <conditionalFormatting sqref="AB167 Q167:S167">
    <cfRule type="expression" priority="89912" stopIfTrue="1">
      <formula>ISBLANK(Q212)=TRUE</formula>
    </cfRule>
  </conditionalFormatting>
  <conditionalFormatting sqref="G167">
    <cfRule type="expression" dxfId="4324" priority="89917">
      <formula>ISBLANK(H212)=FALSE</formula>
    </cfRule>
    <cfRule type="expression" dxfId="4323" priority="89918">
      <formula>ISBLANK(G212)=TRUE</formula>
    </cfRule>
  </conditionalFormatting>
  <conditionalFormatting sqref="P167">
    <cfRule type="expression" dxfId="4322" priority="89921">
      <formula>ISBLANK(P212)=TRUE</formula>
    </cfRule>
    <cfRule type="expression" dxfId="4321" priority="89922">
      <formula>ISBLANK(R212)=FALSE</formula>
    </cfRule>
  </conditionalFormatting>
  <conditionalFormatting sqref="Q214:S217 AB214:AB217">
    <cfRule type="cellIs" dxfId="4320" priority="4890" operator="lessThan">
      <formula>NOW()</formula>
    </cfRule>
    <cfRule type="cellIs" dxfId="4319" priority="4891" operator="lessThan">
      <formula>NOW()+7</formula>
    </cfRule>
  </conditionalFormatting>
  <conditionalFormatting sqref="Q214:S217 AB214:AB217">
    <cfRule type="cellIs" dxfId="4318" priority="4888" operator="equal">
      <formula>"Yes"</formula>
    </cfRule>
  </conditionalFormatting>
  <conditionalFormatting sqref="G214:G217">
    <cfRule type="cellIs" dxfId="4317" priority="4885" operator="lessThan">
      <formula>NOW()</formula>
    </cfRule>
    <cfRule type="cellIs" dxfId="4316" priority="4886" operator="lessThan">
      <formula>NOW()+10</formula>
    </cfRule>
  </conditionalFormatting>
  <conditionalFormatting sqref="P214:P217">
    <cfRule type="cellIs" dxfId="4315" priority="4881" operator="lessThan">
      <formula>NOW()</formula>
    </cfRule>
    <cfRule type="cellIs" dxfId="4314" priority="4882" operator="lessThan">
      <formula>NOW()+10</formula>
    </cfRule>
  </conditionalFormatting>
  <conditionalFormatting sqref="AB84 Q84:S84">
    <cfRule type="expression" dxfId="4313" priority="90137" stopIfTrue="1">
      <formula>ISBLANK(Q215)=TRUE</formula>
    </cfRule>
  </conditionalFormatting>
  <conditionalFormatting sqref="AB84 Q84:S84">
    <cfRule type="expression" priority="90141" stopIfTrue="1">
      <formula>ISBLANK(Q215)=TRUE</formula>
    </cfRule>
  </conditionalFormatting>
  <conditionalFormatting sqref="G84">
    <cfRule type="expression" dxfId="4312" priority="90145">
      <formula>ISBLANK(H215)=FALSE</formula>
    </cfRule>
    <cfRule type="expression" dxfId="4311" priority="90146">
      <formula>ISBLANK(G215)=TRUE</formula>
    </cfRule>
  </conditionalFormatting>
  <conditionalFormatting sqref="P84">
    <cfRule type="expression" dxfId="4310" priority="90149">
      <formula>ISBLANK(P215)=TRUE</formula>
    </cfRule>
    <cfRule type="expression" dxfId="4309" priority="90150">
      <formula>ISBLANK(R215)=FALSE</formula>
    </cfRule>
  </conditionalFormatting>
  <conditionalFormatting sqref="Q85:S86 AB85:AB86">
    <cfRule type="expression" dxfId="4308" priority="90271" stopIfTrue="1">
      <formula>ISBLANK(Q214)=TRUE</formula>
    </cfRule>
  </conditionalFormatting>
  <conditionalFormatting sqref="Q85:S86 AB85:AB86">
    <cfRule type="expression" priority="90273" stopIfTrue="1">
      <formula>ISBLANK(Q214)=TRUE</formula>
    </cfRule>
  </conditionalFormatting>
  <conditionalFormatting sqref="G85:G86">
    <cfRule type="expression" dxfId="4307" priority="90275">
      <formula>ISBLANK(H214)=FALSE</formula>
    </cfRule>
    <cfRule type="expression" dxfId="4306" priority="90276">
      <formula>ISBLANK(G214)=TRUE</formula>
    </cfRule>
  </conditionalFormatting>
  <conditionalFormatting sqref="P85:P86">
    <cfRule type="expression" dxfId="4305" priority="90277">
      <formula>ISBLANK(P214)=TRUE</formula>
    </cfRule>
    <cfRule type="expression" dxfId="4304" priority="90278">
      <formula>ISBLANK(R214)=FALSE</formula>
    </cfRule>
  </conditionalFormatting>
  <conditionalFormatting sqref="Q219:S224 AB219:AB224">
    <cfRule type="cellIs" dxfId="4303" priority="4875" operator="lessThan">
      <formula>NOW()</formula>
    </cfRule>
    <cfRule type="cellIs" dxfId="4302" priority="4876" operator="lessThan">
      <formula>NOW()+7</formula>
    </cfRule>
  </conditionalFormatting>
  <conditionalFormatting sqref="Q219:S224 AB219:AB224">
    <cfRule type="cellIs" dxfId="4301" priority="4873" operator="equal">
      <formula>"Yes"</formula>
    </cfRule>
  </conditionalFormatting>
  <conditionalFormatting sqref="G219:G224">
    <cfRule type="cellIs" dxfId="4300" priority="4870" operator="lessThan">
      <formula>NOW()</formula>
    </cfRule>
    <cfRule type="cellIs" dxfId="4299" priority="4871" operator="lessThan">
      <formula>NOW()+10</formula>
    </cfRule>
  </conditionalFormatting>
  <conditionalFormatting sqref="P219:P224">
    <cfRule type="cellIs" dxfId="4298" priority="4866" operator="lessThan">
      <formula>NOW()</formula>
    </cfRule>
    <cfRule type="cellIs" dxfId="4297" priority="4867" operator="lessThan">
      <formula>NOW()+10</formula>
    </cfRule>
  </conditionalFormatting>
  <conditionalFormatting sqref="Q166:S166 AB166">
    <cfRule type="expression" dxfId="4296" priority="90355" stopIfTrue="1">
      <formula>ISBLANK(Q220)=TRUE</formula>
    </cfRule>
  </conditionalFormatting>
  <conditionalFormatting sqref="Q166:S166 AB166">
    <cfRule type="expression" priority="90357" stopIfTrue="1">
      <formula>ISBLANK(Q220)=TRUE</formula>
    </cfRule>
  </conditionalFormatting>
  <conditionalFormatting sqref="G166">
    <cfRule type="expression" dxfId="4295" priority="90359">
      <formula>ISBLANK(H220)=FALSE</formula>
    </cfRule>
    <cfRule type="expression" dxfId="4294" priority="90360">
      <formula>ISBLANK(G220)=TRUE</formula>
    </cfRule>
  </conditionalFormatting>
  <conditionalFormatting sqref="P166">
    <cfRule type="expression" dxfId="4293" priority="90361">
      <formula>ISBLANK(P220)=TRUE</formula>
    </cfRule>
    <cfRule type="expression" dxfId="4292" priority="90362">
      <formula>ISBLANK(R220)=FALSE</formula>
    </cfRule>
  </conditionalFormatting>
  <conditionalFormatting sqref="Q227:S237 AB227:AB237">
    <cfRule type="cellIs" dxfId="4291" priority="4860" operator="lessThan">
      <formula>NOW()</formula>
    </cfRule>
    <cfRule type="cellIs" dxfId="4290" priority="4861" operator="lessThan">
      <formula>NOW()+7</formula>
    </cfRule>
  </conditionalFormatting>
  <conditionalFormatting sqref="Q227:S237 AB227:AB237">
    <cfRule type="cellIs" dxfId="4289" priority="4858" operator="equal">
      <formula>"Yes"</formula>
    </cfRule>
  </conditionalFormatting>
  <conditionalFormatting sqref="G227:G237">
    <cfRule type="cellIs" dxfId="4288" priority="4855" operator="lessThan">
      <formula>NOW()</formula>
    </cfRule>
    <cfRule type="cellIs" dxfId="4287" priority="4856" operator="lessThan">
      <formula>NOW()+10</formula>
    </cfRule>
  </conditionalFormatting>
  <conditionalFormatting sqref="P227:P237">
    <cfRule type="cellIs" dxfId="4286" priority="4851" operator="lessThan">
      <formula>NOW()</formula>
    </cfRule>
    <cfRule type="cellIs" dxfId="4285" priority="4852" operator="lessThan">
      <formula>NOW()+10</formula>
    </cfRule>
  </conditionalFormatting>
  <conditionalFormatting sqref="Q87:S87 AB87">
    <cfRule type="expression" dxfId="4284" priority="90635" stopIfTrue="1">
      <formula>ISBLANK(Q237)=TRUE</formula>
    </cfRule>
  </conditionalFormatting>
  <conditionalFormatting sqref="Q87:S87 AB87">
    <cfRule type="expression" priority="90638" stopIfTrue="1">
      <formula>ISBLANK(Q237)=TRUE</formula>
    </cfRule>
  </conditionalFormatting>
  <conditionalFormatting sqref="G87">
    <cfRule type="expression" dxfId="4283" priority="90643">
      <formula>ISBLANK(H237)=FALSE</formula>
    </cfRule>
    <cfRule type="expression" dxfId="4282" priority="90644">
      <formula>ISBLANK(G237)=TRUE</formula>
    </cfRule>
  </conditionalFormatting>
  <conditionalFormatting sqref="P87">
    <cfRule type="expression" dxfId="4281" priority="90647">
      <formula>ISBLANK(P237)=TRUE</formula>
    </cfRule>
    <cfRule type="expression" dxfId="4280" priority="90648">
      <formula>ISBLANK(R237)=FALSE</formula>
    </cfRule>
  </conditionalFormatting>
  <conditionalFormatting sqref="AB239:AB240 Q239:S240">
    <cfRule type="cellIs" dxfId="4279" priority="4845" operator="lessThan">
      <formula>NOW()</formula>
    </cfRule>
    <cfRule type="cellIs" dxfId="4278" priority="4846" operator="lessThan">
      <formula>NOW()+7</formula>
    </cfRule>
  </conditionalFormatting>
  <conditionalFormatting sqref="AB239:AB240 Q239:S240">
    <cfRule type="cellIs" dxfId="4277" priority="4843" operator="equal">
      <formula>"Yes"</formula>
    </cfRule>
  </conditionalFormatting>
  <conditionalFormatting sqref="G239:G240">
    <cfRule type="cellIs" dxfId="4276" priority="4840" operator="lessThan">
      <formula>NOW()</formula>
    </cfRule>
    <cfRule type="cellIs" dxfId="4275" priority="4841" operator="lessThan">
      <formula>NOW()+10</formula>
    </cfRule>
  </conditionalFormatting>
  <conditionalFormatting sqref="P239:P240">
    <cfRule type="cellIs" dxfId="4274" priority="4836" operator="lessThan">
      <formula>NOW()</formula>
    </cfRule>
    <cfRule type="cellIs" dxfId="4273" priority="4837" operator="lessThan">
      <formula>NOW()+10</formula>
    </cfRule>
  </conditionalFormatting>
  <conditionalFormatting sqref="AB168 Q168:S168">
    <cfRule type="expression" dxfId="4272" priority="90700" stopIfTrue="1">
      <formula>ISBLANK(Q239)=TRUE</formula>
    </cfRule>
  </conditionalFormatting>
  <conditionalFormatting sqref="Q168:S168 AB168">
    <cfRule type="expression" priority="90704" stopIfTrue="1">
      <formula>ISBLANK(Q239)=TRUE</formula>
    </cfRule>
  </conditionalFormatting>
  <conditionalFormatting sqref="G168">
    <cfRule type="expression" dxfId="4271" priority="90709">
      <formula>ISBLANK(H239)=FALSE</formula>
    </cfRule>
    <cfRule type="expression" dxfId="4270" priority="90710">
      <formula>ISBLANK(G239)=TRUE</formula>
    </cfRule>
  </conditionalFormatting>
  <conditionalFormatting sqref="P168">
    <cfRule type="expression" dxfId="4269" priority="90755">
      <formula>ISBLANK(P239)=TRUE</formula>
    </cfRule>
    <cfRule type="expression" dxfId="4268" priority="90756">
      <formula>ISBLANK(R239)=FALSE</formula>
    </cfRule>
  </conditionalFormatting>
  <conditionalFormatting sqref="Q182:S182 AB182">
    <cfRule type="expression" dxfId="4267" priority="90757" stopIfTrue="1">
      <formula>ISBLANK(Q241)=TRUE</formula>
    </cfRule>
  </conditionalFormatting>
  <conditionalFormatting sqref="Q182:S182 AB182">
    <cfRule type="expression" priority="90759" stopIfTrue="1">
      <formula>ISBLANK(Q241)=TRUE</formula>
    </cfRule>
  </conditionalFormatting>
  <conditionalFormatting sqref="G182">
    <cfRule type="expression" dxfId="4266" priority="90761">
      <formula>ISBLANK(H241)=FALSE</formula>
    </cfRule>
    <cfRule type="expression" dxfId="4265" priority="90762">
      <formula>ISBLANK(G241)=TRUE</formula>
    </cfRule>
  </conditionalFormatting>
  <conditionalFormatting sqref="P182">
    <cfRule type="expression" dxfId="4264" priority="90763">
      <formula>ISBLANK(P241)=TRUE</formula>
    </cfRule>
    <cfRule type="expression" dxfId="4263" priority="90764">
      <formula>ISBLANK(R241)=FALSE</formula>
    </cfRule>
  </conditionalFormatting>
  <conditionalFormatting sqref="Q243:S243 AB243">
    <cfRule type="cellIs" dxfId="4262" priority="4830" operator="lessThan">
      <formula>NOW()</formula>
    </cfRule>
    <cfRule type="cellIs" dxfId="4261" priority="4831" operator="lessThan">
      <formula>NOW()+7</formula>
    </cfRule>
  </conditionalFormatting>
  <conditionalFormatting sqref="Q243:S243 AB243">
    <cfRule type="cellIs" dxfId="4260" priority="4828" operator="equal">
      <formula>"Yes"</formula>
    </cfRule>
  </conditionalFormatting>
  <conditionalFormatting sqref="G243">
    <cfRule type="cellIs" dxfId="4259" priority="4825" operator="lessThan">
      <formula>NOW()</formula>
    </cfRule>
    <cfRule type="cellIs" dxfId="4258" priority="4826" operator="lessThan">
      <formula>NOW()+10</formula>
    </cfRule>
  </conditionalFormatting>
  <conditionalFormatting sqref="P243">
    <cfRule type="cellIs" dxfId="4257" priority="4821" operator="lessThan">
      <formula>NOW()</formula>
    </cfRule>
    <cfRule type="cellIs" dxfId="4256" priority="4822" operator="lessThan">
      <formula>NOW()+10</formula>
    </cfRule>
  </conditionalFormatting>
  <conditionalFormatting sqref="AB171 Q171:S171 Q169:S169">
    <cfRule type="expression" dxfId="4255" priority="90786" stopIfTrue="1">
      <formula>ISBLANK(Q241)=TRUE</formula>
    </cfRule>
  </conditionalFormatting>
  <conditionalFormatting sqref="Q171:S171 AB171 AB169">
    <cfRule type="expression" priority="90790" stopIfTrue="1">
      <formula>ISBLANK(Q241)=TRUE</formula>
    </cfRule>
  </conditionalFormatting>
  <conditionalFormatting sqref="G171">
    <cfRule type="expression" dxfId="4254" priority="90795">
      <formula>ISBLANK(H243)=FALSE</formula>
    </cfRule>
    <cfRule type="expression" dxfId="4253" priority="90796">
      <formula>ISBLANK(G243)=TRUE</formula>
    </cfRule>
  </conditionalFormatting>
  <conditionalFormatting sqref="P171">
    <cfRule type="expression" dxfId="4252" priority="90843">
      <formula>ISBLANK(P243)=TRUE</formula>
    </cfRule>
    <cfRule type="expression" dxfId="4251" priority="90844">
      <formula>ISBLANK(R243)=FALSE</formula>
    </cfRule>
  </conditionalFormatting>
  <conditionalFormatting sqref="Q193:S193 AB193">
    <cfRule type="expression" dxfId="4250" priority="90918" stopIfTrue="1">
      <formula>ISBLANK(Q243)=TRUE</formula>
    </cfRule>
  </conditionalFormatting>
  <conditionalFormatting sqref="AB193 Q193:S193">
    <cfRule type="expression" priority="90922" stopIfTrue="1">
      <formula>ISBLANK(Q243)=TRUE</formula>
    </cfRule>
  </conditionalFormatting>
  <conditionalFormatting sqref="G193">
    <cfRule type="expression" dxfId="4249" priority="90927">
      <formula>ISBLANK(H243)=FALSE</formula>
    </cfRule>
    <cfRule type="expression" dxfId="4248" priority="90928">
      <formula>ISBLANK(G243)=TRUE</formula>
    </cfRule>
  </conditionalFormatting>
  <conditionalFormatting sqref="P193">
    <cfRule type="expression" dxfId="4247" priority="90931">
      <formula>ISBLANK(P243)=TRUE</formula>
    </cfRule>
    <cfRule type="expression" dxfId="4246" priority="90932">
      <formula>ISBLANK(R243)=FALSE</formula>
    </cfRule>
  </conditionalFormatting>
  <conditionalFormatting sqref="AB241 Q241:S241">
    <cfRule type="cellIs" dxfId="4245" priority="91241" operator="lessThan">
      <formula>NOW()</formula>
    </cfRule>
    <cfRule type="cellIs" dxfId="4244" priority="91242" operator="lessThan">
      <formula>NOW()+7</formula>
    </cfRule>
  </conditionalFormatting>
  <conditionalFormatting sqref="AB241 Q241:S241">
    <cfRule type="cellIs" dxfId="4243" priority="91252" operator="equal">
      <formula>"Yes"</formula>
    </cfRule>
  </conditionalFormatting>
  <conditionalFormatting sqref="G241">
    <cfRule type="cellIs" dxfId="4242" priority="91263" operator="lessThan">
      <formula>NOW()</formula>
    </cfRule>
    <cfRule type="cellIs" dxfId="4241" priority="91264" operator="lessThan">
      <formula>NOW()+10</formula>
    </cfRule>
  </conditionalFormatting>
  <conditionalFormatting sqref="P241">
    <cfRule type="cellIs" dxfId="4240" priority="91271" operator="lessThan">
      <formula>NOW()</formula>
    </cfRule>
    <cfRule type="cellIs" dxfId="4239" priority="91272" operator="lessThan">
      <formula>NOW()+10</formula>
    </cfRule>
  </conditionalFormatting>
  <conditionalFormatting sqref="AB169">
    <cfRule type="expression" dxfId="4238" priority="91278" stopIfTrue="1">
      <formula>ISBLANK(AB241)=TRUE</formula>
    </cfRule>
  </conditionalFormatting>
  <conditionalFormatting sqref="Q169:S169">
    <cfRule type="expression" priority="91282" stopIfTrue="1">
      <formula>ISBLANK(Q241)=TRUE</formula>
    </cfRule>
  </conditionalFormatting>
  <conditionalFormatting sqref="G169">
    <cfRule type="expression" dxfId="4237" priority="91287">
      <formula>ISBLANK(H241)=FALSE</formula>
    </cfRule>
    <cfRule type="expression" dxfId="4236" priority="91288">
      <formula>ISBLANK(G241)=TRUE</formula>
    </cfRule>
  </conditionalFormatting>
  <conditionalFormatting sqref="P169">
    <cfRule type="expression" dxfId="4235" priority="91291">
      <formula>ISBLANK(P241)=TRUE</formula>
    </cfRule>
    <cfRule type="expression" dxfId="4234" priority="91292">
      <formula>ISBLANK(R241)=FALSE</formula>
    </cfRule>
  </conditionalFormatting>
  <conditionalFormatting sqref="AB245 Q245:S245 AB247 Q247:S247">
    <cfRule type="cellIs" dxfId="4233" priority="4815" operator="lessThan">
      <formula>NOW()</formula>
    </cfRule>
    <cfRule type="cellIs" dxfId="4232" priority="4816" operator="lessThan">
      <formula>NOW()+7</formula>
    </cfRule>
  </conditionalFormatting>
  <conditionalFormatting sqref="AB245 Q245:S245 AB247 Q247:S247">
    <cfRule type="cellIs" dxfId="4231" priority="4813" operator="equal">
      <formula>"Yes"</formula>
    </cfRule>
  </conditionalFormatting>
  <conditionalFormatting sqref="G245 G247">
    <cfRule type="cellIs" dxfId="4230" priority="4810" operator="lessThan">
      <formula>NOW()</formula>
    </cfRule>
    <cfRule type="cellIs" dxfId="4229" priority="4811" operator="lessThan">
      <formula>NOW()+10</formula>
    </cfRule>
  </conditionalFormatting>
  <conditionalFormatting sqref="P245 P247">
    <cfRule type="cellIs" dxfId="4228" priority="4806" operator="lessThan">
      <formula>NOW()</formula>
    </cfRule>
    <cfRule type="cellIs" dxfId="4227" priority="4807" operator="lessThan">
      <formula>NOW()+10</formula>
    </cfRule>
  </conditionalFormatting>
  <conditionalFormatting sqref="AB170 Q170:S170">
    <cfRule type="expression" dxfId="4226" priority="91713" stopIfTrue="1">
      <formula>ISBLANK(Q245)=TRUE</formula>
    </cfRule>
  </conditionalFormatting>
  <conditionalFormatting sqref="Q170:S170 AB170">
    <cfRule type="expression" priority="91717" stopIfTrue="1">
      <formula>ISBLANK(Q245)=TRUE</formula>
    </cfRule>
  </conditionalFormatting>
  <conditionalFormatting sqref="G170">
    <cfRule type="expression" dxfId="4225" priority="91721">
      <formula>ISBLANK(H245)=FALSE</formula>
    </cfRule>
    <cfRule type="expression" dxfId="4224" priority="91722">
      <formula>ISBLANK(G245)=TRUE</formula>
    </cfRule>
  </conditionalFormatting>
  <conditionalFormatting sqref="P170">
    <cfRule type="expression" dxfId="4223" priority="91725">
      <formula>ISBLANK(P245)=TRUE</formula>
    </cfRule>
    <cfRule type="expression" dxfId="4222" priority="91726">
      <formula>ISBLANK(R245)=FALSE</formula>
    </cfRule>
  </conditionalFormatting>
  <conditionalFormatting sqref="Q192:S192 AB192">
    <cfRule type="expression" dxfId="4221" priority="91727" stopIfTrue="1">
      <formula>ISBLANK(Q245)=TRUE</formula>
    </cfRule>
  </conditionalFormatting>
  <conditionalFormatting sqref="AB192 Q192:S192">
    <cfRule type="expression" priority="91729" stopIfTrue="1">
      <formula>ISBLANK(Q245)=TRUE</formula>
    </cfRule>
  </conditionalFormatting>
  <conditionalFormatting sqref="G192">
    <cfRule type="expression" dxfId="4220" priority="91731">
      <formula>ISBLANK(H245)=FALSE</formula>
    </cfRule>
    <cfRule type="expression" dxfId="4219" priority="91732">
      <formula>ISBLANK(G245)=TRUE</formula>
    </cfRule>
  </conditionalFormatting>
  <conditionalFormatting sqref="P192">
    <cfRule type="expression" dxfId="4218" priority="91733">
      <formula>ISBLANK(P245)=TRUE</formula>
    </cfRule>
    <cfRule type="expression" dxfId="4217" priority="91734">
      <formula>ISBLANK(R245)=FALSE</formula>
    </cfRule>
  </conditionalFormatting>
  <conditionalFormatting sqref="AB247 R247:S247">
    <cfRule type="cellIs" dxfId="4216" priority="4787" operator="lessThan">
      <formula>NOW()</formula>
    </cfRule>
    <cfRule type="cellIs" dxfId="4215" priority="4788" operator="lessThan">
      <formula>NOW()+5</formula>
    </cfRule>
  </conditionalFormatting>
  <conditionalFormatting sqref="Q249:S249 AB249">
    <cfRule type="cellIs" dxfId="4214" priority="4769" operator="lessThan">
      <formula>NOW()</formula>
    </cfRule>
    <cfRule type="cellIs" dxfId="4213" priority="4770" operator="lessThan">
      <formula>NOW()+7</formula>
    </cfRule>
  </conditionalFormatting>
  <conditionalFormatting sqref="Q249:S249 AB249">
    <cfRule type="cellIs" dxfId="4212" priority="4767" operator="equal">
      <formula>"Yes"</formula>
    </cfRule>
  </conditionalFormatting>
  <conditionalFormatting sqref="G249">
    <cfRule type="cellIs" dxfId="4211" priority="4764" operator="lessThan">
      <formula>NOW()</formula>
    </cfRule>
    <cfRule type="cellIs" dxfId="4210" priority="4765" operator="lessThan">
      <formula>NOW()+10</formula>
    </cfRule>
  </conditionalFormatting>
  <conditionalFormatting sqref="P249">
    <cfRule type="cellIs" dxfId="4209" priority="4760" operator="lessThan">
      <formula>NOW()</formula>
    </cfRule>
    <cfRule type="cellIs" dxfId="4208" priority="4761" operator="lessThan">
      <formula>NOW()+10</formula>
    </cfRule>
  </conditionalFormatting>
  <conditionalFormatting sqref="Q175:S175 AB175">
    <cfRule type="expression" dxfId="4207" priority="91819" stopIfTrue="1">
      <formula>ISBLANK(Q249)=TRUE</formula>
    </cfRule>
  </conditionalFormatting>
  <conditionalFormatting sqref="AB175 Q175:S175">
    <cfRule type="expression" priority="91821" stopIfTrue="1">
      <formula>ISBLANK(Q249)=TRUE</formula>
    </cfRule>
  </conditionalFormatting>
  <conditionalFormatting sqref="G175">
    <cfRule type="expression" dxfId="4206" priority="91823">
      <formula>ISBLANK(H249)=FALSE</formula>
    </cfRule>
    <cfRule type="expression" dxfId="4205" priority="91824">
      <formula>ISBLANK(G249)=TRUE</formula>
    </cfRule>
  </conditionalFormatting>
  <conditionalFormatting sqref="P175">
    <cfRule type="expression" dxfId="4204" priority="91825">
      <formula>ISBLANK(P249)=TRUE</formula>
    </cfRule>
    <cfRule type="expression" dxfId="4203" priority="91826">
      <formula>ISBLANK(R249)=FALSE</formula>
    </cfRule>
  </conditionalFormatting>
  <conditionalFormatting sqref="AB252:AB269 Q252:S269">
    <cfRule type="cellIs" dxfId="4202" priority="4754" operator="lessThan">
      <formula>NOW()</formula>
    </cfRule>
    <cfRule type="cellIs" dxfId="4201" priority="4755" operator="lessThan">
      <formula>NOW()+7</formula>
    </cfRule>
  </conditionalFormatting>
  <conditionalFormatting sqref="AB252:AB269 Q252:S269">
    <cfRule type="cellIs" dxfId="4200" priority="4752" operator="equal">
      <formula>"Yes"</formula>
    </cfRule>
  </conditionalFormatting>
  <conditionalFormatting sqref="G252:G269">
    <cfRule type="cellIs" dxfId="4199" priority="4749" operator="lessThan">
      <formula>NOW()</formula>
    </cfRule>
    <cfRule type="cellIs" dxfId="4198" priority="4750" operator="lessThan">
      <formula>NOW()+10</formula>
    </cfRule>
  </conditionalFormatting>
  <conditionalFormatting sqref="P252:P269">
    <cfRule type="cellIs" dxfId="4197" priority="4745" operator="lessThan">
      <formula>NOW()</formula>
    </cfRule>
    <cfRule type="cellIs" dxfId="4196" priority="4746" operator="lessThan">
      <formula>NOW()+10</formula>
    </cfRule>
  </conditionalFormatting>
  <conditionalFormatting sqref="Q94:S94 AB94">
    <cfRule type="expression" dxfId="4195" priority="92017" stopIfTrue="1">
      <formula>ISBLANK(Q264)=TRUE</formula>
    </cfRule>
  </conditionalFormatting>
  <conditionalFormatting sqref="Q94:S94 AB94">
    <cfRule type="expression" priority="92019" stopIfTrue="1">
      <formula>ISBLANK(Q264)=TRUE</formula>
    </cfRule>
  </conditionalFormatting>
  <conditionalFormatting sqref="G94">
    <cfRule type="expression" dxfId="4194" priority="92021">
      <formula>ISBLANK(H264)=FALSE</formula>
    </cfRule>
    <cfRule type="expression" dxfId="4193" priority="92022">
      <formula>ISBLANK(G264)=TRUE</formula>
    </cfRule>
  </conditionalFormatting>
  <conditionalFormatting sqref="P94">
    <cfRule type="expression" dxfId="4192" priority="92023">
      <formula>ISBLANK(P264)=TRUE</formula>
    </cfRule>
    <cfRule type="expression" dxfId="4191" priority="92024">
      <formula>ISBLANK(R264)=FALSE</formula>
    </cfRule>
  </conditionalFormatting>
  <conditionalFormatting sqref="AB95:AB98 Q95:S98">
    <cfRule type="expression" dxfId="4190" priority="92139" stopIfTrue="1">
      <formula>ISBLANK(Q266)=TRUE</formula>
    </cfRule>
  </conditionalFormatting>
  <conditionalFormatting sqref="AB95:AB98 Q95:S98">
    <cfRule type="expression" priority="92141" stopIfTrue="1">
      <formula>ISBLANK(Q266)=TRUE</formula>
    </cfRule>
  </conditionalFormatting>
  <conditionalFormatting sqref="G95:G98">
    <cfRule type="expression" dxfId="4189" priority="92143">
      <formula>ISBLANK(H266)=FALSE</formula>
    </cfRule>
    <cfRule type="expression" dxfId="4188" priority="92144">
      <formula>ISBLANK(G266)=TRUE</formula>
    </cfRule>
  </conditionalFormatting>
  <conditionalFormatting sqref="P95:P98">
    <cfRule type="expression" dxfId="4187" priority="92145">
      <formula>ISBLANK(P266)=TRUE</formula>
    </cfRule>
    <cfRule type="expression" dxfId="4186" priority="92146">
      <formula>ISBLANK(R266)=FALSE</formula>
    </cfRule>
  </conditionalFormatting>
  <conditionalFormatting sqref="AB92:AB93">
    <cfRule type="expression" dxfId="4185" priority="92155" stopIfTrue="1">
      <formula>ISBLANK(AB260)=TRUE</formula>
    </cfRule>
  </conditionalFormatting>
  <conditionalFormatting sqref="AB92:AB93">
    <cfRule type="expression" priority="92156" stopIfTrue="1">
      <formula>ISBLANK(AB260)=TRUE</formula>
    </cfRule>
  </conditionalFormatting>
  <conditionalFormatting sqref="AB90:AB91">
    <cfRule type="expression" dxfId="4184" priority="92157" stopIfTrue="1">
      <formula>ISBLANK(AB256)=TRUE</formula>
    </cfRule>
  </conditionalFormatting>
  <conditionalFormatting sqref="AB90:AB91">
    <cfRule type="expression" priority="92158" stopIfTrue="1">
      <formula>ISBLANK(AB256)=TRUE</formula>
    </cfRule>
  </conditionalFormatting>
  <conditionalFormatting sqref="G90:G91">
    <cfRule type="expression" dxfId="4183" priority="92159">
      <formula>ISBLANK(H256)=FALSE</formula>
    </cfRule>
    <cfRule type="expression" dxfId="4182" priority="92160">
      <formula>ISBLANK(G256)=TRUE</formula>
    </cfRule>
  </conditionalFormatting>
  <conditionalFormatting sqref="AB89">
    <cfRule type="expression" dxfId="4181" priority="92169" stopIfTrue="1">
      <formula>ISBLANK(AB254)=TRUE</formula>
    </cfRule>
  </conditionalFormatting>
  <conditionalFormatting sqref="AB89">
    <cfRule type="expression" priority="92170" stopIfTrue="1">
      <formula>ISBLANK(AB254)=TRUE</formula>
    </cfRule>
  </conditionalFormatting>
  <conditionalFormatting sqref="AB88">
    <cfRule type="expression" dxfId="4180" priority="92233" stopIfTrue="1">
      <formula>ISBLANK(AB252)=TRUE</formula>
    </cfRule>
  </conditionalFormatting>
  <conditionalFormatting sqref="AB88">
    <cfRule type="expression" priority="92234" stopIfTrue="1">
      <formula>ISBLANK(AB252)=TRUE</formula>
    </cfRule>
  </conditionalFormatting>
  <conditionalFormatting sqref="G88">
    <cfRule type="expression" dxfId="4179" priority="92235">
      <formula>ISBLANK(H252)=FALSE</formula>
    </cfRule>
    <cfRule type="expression" dxfId="4178" priority="92236">
      <formula>ISBLANK(G252)=TRUE</formula>
    </cfRule>
  </conditionalFormatting>
  <conditionalFormatting sqref="P88">
    <cfRule type="expression" dxfId="4177" priority="92237">
      <formula>ISBLANK(P252)=TRUE</formula>
    </cfRule>
    <cfRule type="expression" dxfId="4176" priority="92238">
      <formula>ISBLANK(R252)=FALSE</formula>
    </cfRule>
  </conditionalFormatting>
  <conditionalFormatting sqref="AB271:AB276 Q271:S276">
    <cfRule type="cellIs" dxfId="4175" priority="4713" operator="lessThan">
      <formula>NOW()</formula>
    </cfRule>
    <cfRule type="cellIs" dxfId="4174" priority="4714" operator="lessThan">
      <formula>NOW()+7</formula>
    </cfRule>
  </conditionalFormatting>
  <conditionalFormatting sqref="AB271:AB276 Q271:S276">
    <cfRule type="cellIs" dxfId="4173" priority="4711" operator="equal">
      <formula>"Yes"</formula>
    </cfRule>
  </conditionalFormatting>
  <conditionalFormatting sqref="G271:G276">
    <cfRule type="cellIs" dxfId="4172" priority="4708" operator="lessThan">
      <formula>NOW()</formula>
    </cfRule>
    <cfRule type="cellIs" dxfId="4171" priority="4709" operator="lessThan">
      <formula>NOW()+10</formula>
    </cfRule>
  </conditionalFormatting>
  <conditionalFormatting sqref="P271 P273:P276">
    <cfRule type="cellIs" dxfId="4170" priority="4704" operator="lessThan">
      <formula>NOW()</formula>
    </cfRule>
    <cfRule type="cellIs" dxfId="4169" priority="4705" operator="lessThan">
      <formula>NOW()+10</formula>
    </cfRule>
  </conditionalFormatting>
  <conditionalFormatting sqref="Q279:S286 AB279:AB286">
    <cfRule type="cellIs" dxfId="4168" priority="4698" operator="lessThan">
      <formula>NOW()</formula>
    </cfRule>
    <cfRule type="cellIs" dxfId="4167" priority="4699" operator="lessThan">
      <formula>NOW()+7</formula>
    </cfRule>
  </conditionalFormatting>
  <conditionalFormatting sqref="Q279:S286 AB279:AB286">
    <cfRule type="cellIs" dxfId="4166" priority="4696" operator="equal">
      <formula>"Yes"</formula>
    </cfRule>
  </conditionalFormatting>
  <conditionalFormatting sqref="G279:G286">
    <cfRule type="cellIs" dxfId="4165" priority="4693" operator="lessThan">
      <formula>NOW()</formula>
    </cfRule>
    <cfRule type="cellIs" dxfId="4164" priority="4694" operator="lessThan">
      <formula>NOW()+10</formula>
    </cfRule>
  </conditionalFormatting>
  <conditionalFormatting sqref="P281:P286">
    <cfRule type="cellIs" dxfId="4163" priority="4689" operator="lessThan">
      <formula>NOW()</formula>
    </cfRule>
    <cfRule type="cellIs" dxfId="4162" priority="4690" operator="lessThan">
      <formula>NOW()+10</formula>
    </cfRule>
  </conditionalFormatting>
  <conditionalFormatting sqref="AB172 Q172:S172">
    <cfRule type="expression" dxfId="4161" priority="92251" stopIfTrue="1">
      <formula>ISBLANK(Q279)=TRUE</formula>
    </cfRule>
  </conditionalFormatting>
  <conditionalFormatting sqref="Q172:S172 AB172">
    <cfRule type="expression" priority="92253" stopIfTrue="1">
      <formula>ISBLANK(Q279)=TRUE</formula>
    </cfRule>
  </conditionalFormatting>
  <conditionalFormatting sqref="G172">
    <cfRule type="expression" dxfId="4160" priority="92255">
      <formula>ISBLANK(H279)=FALSE</formula>
    </cfRule>
    <cfRule type="expression" dxfId="4159" priority="92256">
      <formula>ISBLANK(G279)=TRUE</formula>
    </cfRule>
  </conditionalFormatting>
  <conditionalFormatting sqref="P172">
    <cfRule type="expression" dxfId="4158" priority="92299">
      <formula>ISBLANK(P279)=TRUE</formula>
    </cfRule>
    <cfRule type="expression" dxfId="4157" priority="92300">
      <formula>ISBLANK(R279)=FALSE</formula>
    </cfRule>
  </conditionalFormatting>
  <conditionalFormatting sqref="Q194:S194 AB194">
    <cfRule type="expression" dxfId="4156" priority="92355" stopIfTrue="1">
      <formula>ISBLANK(Q279)=TRUE</formula>
    </cfRule>
  </conditionalFormatting>
  <conditionalFormatting sqref="AB194 Q194:S194">
    <cfRule type="expression" priority="92357" stopIfTrue="1">
      <formula>ISBLANK(Q279)=TRUE</formula>
    </cfRule>
  </conditionalFormatting>
  <conditionalFormatting sqref="G194">
    <cfRule type="expression" dxfId="4155" priority="92359">
      <formula>ISBLANK(H279)=FALSE</formula>
    </cfRule>
    <cfRule type="expression" dxfId="4154" priority="92360">
      <formula>ISBLANK(G279)=TRUE</formula>
    </cfRule>
  </conditionalFormatting>
  <conditionalFormatting sqref="P194">
    <cfRule type="expression" dxfId="4153" priority="92361">
      <formula>ISBLANK(P279)=TRUE</formula>
    </cfRule>
    <cfRule type="expression" dxfId="4152" priority="92362">
      <formula>ISBLANK(R279)=FALSE</formula>
    </cfRule>
  </conditionalFormatting>
  <conditionalFormatting sqref="AB173:AB174 Q173:S174">
    <cfRule type="expression" dxfId="4151" priority="92525" stopIfTrue="1">
      <formula>ISBLANK(Q281)=TRUE</formula>
    </cfRule>
  </conditionalFormatting>
  <conditionalFormatting sqref="Q173:S174 AB173:AB174">
    <cfRule type="expression" priority="92527" stopIfTrue="1">
      <formula>ISBLANK(Q281)=TRUE</formula>
    </cfRule>
  </conditionalFormatting>
  <conditionalFormatting sqref="G173:G174">
    <cfRule type="expression" dxfId="4150" priority="92529">
      <formula>ISBLANK(H281)=FALSE</formula>
    </cfRule>
    <cfRule type="expression" dxfId="4149" priority="92530">
      <formula>ISBLANK(G281)=TRUE</formula>
    </cfRule>
  </conditionalFormatting>
  <conditionalFormatting sqref="P173:P174">
    <cfRule type="expression" dxfId="4148" priority="92531">
      <formula>ISBLANK(P281)=TRUE</formula>
    </cfRule>
    <cfRule type="expression" dxfId="4147" priority="92532">
      <formula>ISBLANK(R281)=FALSE</formula>
    </cfRule>
  </conditionalFormatting>
  <conditionalFormatting sqref="AB288 Q288:S288">
    <cfRule type="cellIs" dxfId="4146" priority="4683" operator="lessThan">
      <formula>NOW()</formula>
    </cfRule>
    <cfRule type="cellIs" dxfId="4145" priority="4684" operator="lessThan">
      <formula>NOW()+7</formula>
    </cfRule>
  </conditionalFormatting>
  <conditionalFormatting sqref="AB288 Q288:S288">
    <cfRule type="cellIs" dxfId="4144" priority="4681" operator="equal">
      <formula>"Yes"</formula>
    </cfRule>
  </conditionalFormatting>
  <conditionalFormatting sqref="G288">
    <cfRule type="cellIs" dxfId="4143" priority="4678" operator="lessThan">
      <formula>NOW()</formula>
    </cfRule>
    <cfRule type="cellIs" dxfId="4142" priority="4679" operator="lessThan">
      <formula>NOW()+10</formula>
    </cfRule>
  </conditionalFormatting>
  <conditionalFormatting sqref="P288">
    <cfRule type="cellIs" dxfId="4141" priority="4674" operator="lessThan">
      <formula>NOW()</formula>
    </cfRule>
    <cfRule type="cellIs" dxfId="4140" priority="4675" operator="lessThan">
      <formula>NOW()+10</formula>
    </cfRule>
  </conditionalFormatting>
  <conditionalFormatting sqref="Q290:S290 AB290">
    <cfRule type="cellIs" dxfId="4139" priority="4668" operator="lessThan">
      <formula>NOW()</formula>
    </cfRule>
    <cfRule type="cellIs" dxfId="4138" priority="4669" operator="lessThan">
      <formula>NOW()+7</formula>
    </cfRule>
  </conditionalFormatting>
  <conditionalFormatting sqref="Q290:S290 AB290">
    <cfRule type="cellIs" dxfId="4137" priority="4666" operator="equal">
      <formula>"Yes"</formula>
    </cfRule>
  </conditionalFormatting>
  <conditionalFormatting sqref="G290">
    <cfRule type="cellIs" dxfId="4136" priority="4663" operator="lessThan">
      <formula>NOW()</formula>
    </cfRule>
    <cfRule type="cellIs" dxfId="4135" priority="4664" operator="lessThan">
      <formula>NOW()+10</formula>
    </cfRule>
  </conditionalFormatting>
  <conditionalFormatting sqref="P290">
    <cfRule type="cellIs" dxfId="4134" priority="4659" operator="lessThan">
      <formula>NOW()</formula>
    </cfRule>
    <cfRule type="cellIs" dxfId="4133" priority="4660" operator="lessThan">
      <formula>NOW()+10</formula>
    </cfRule>
  </conditionalFormatting>
  <conditionalFormatting sqref="AB292 Q292:S292">
    <cfRule type="cellIs" dxfId="4132" priority="4653" operator="lessThan">
      <formula>NOW()</formula>
    </cfRule>
    <cfRule type="cellIs" dxfId="4131" priority="4654" operator="lessThan">
      <formula>NOW()+7</formula>
    </cfRule>
  </conditionalFormatting>
  <conditionalFormatting sqref="AB292 Q292:S292">
    <cfRule type="cellIs" dxfId="4130" priority="4651" operator="equal">
      <formula>"Yes"</formula>
    </cfRule>
  </conditionalFormatting>
  <conditionalFormatting sqref="G292">
    <cfRule type="cellIs" dxfId="4129" priority="4648" operator="lessThan">
      <formula>NOW()</formula>
    </cfRule>
    <cfRule type="cellIs" dxfId="4128" priority="4649" operator="lessThan">
      <formula>NOW()+10</formula>
    </cfRule>
  </conditionalFormatting>
  <conditionalFormatting sqref="P292">
    <cfRule type="cellIs" dxfId="4127" priority="4644" operator="lessThan">
      <formula>NOW()</formula>
    </cfRule>
    <cfRule type="cellIs" dxfId="4126" priority="4645" operator="lessThan">
      <formula>NOW()+10</formula>
    </cfRule>
  </conditionalFormatting>
  <conditionalFormatting sqref="Q294:S298 AB294:AB298">
    <cfRule type="cellIs" dxfId="4125" priority="4638" operator="lessThan">
      <formula>NOW()</formula>
    </cfRule>
    <cfRule type="cellIs" dxfId="4124" priority="4639" operator="lessThan">
      <formula>NOW()+7</formula>
    </cfRule>
  </conditionalFormatting>
  <conditionalFormatting sqref="Q294:S298 AB294:AB298">
    <cfRule type="cellIs" dxfId="4123" priority="4636" operator="equal">
      <formula>"Yes"</formula>
    </cfRule>
  </conditionalFormatting>
  <conditionalFormatting sqref="G294:G298">
    <cfRule type="cellIs" dxfId="4122" priority="4633" operator="lessThan">
      <formula>NOW()</formula>
    </cfRule>
    <cfRule type="cellIs" dxfId="4121" priority="4634" operator="lessThan">
      <formula>NOW()+10</formula>
    </cfRule>
  </conditionalFormatting>
  <conditionalFormatting sqref="P294:P298">
    <cfRule type="cellIs" dxfId="4120" priority="4629" operator="lessThan">
      <formula>NOW()</formula>
    </cfRule>
    <cfRule type="cellIs" dxfId="4119" priority="4630" operator="lessThan">
      <formula>NOW()+10</formula>
    </cfRule>
  </conditionalFormatting>
  <conditionalFormatting sqref="AB300 Q300:S300">
    <cfRule type="cellIs" dxfId="4118" priority="4623" operator="lessThan">
      <formula>NOW()</formula>
    </cfRule>
    <cfRule type="cellIs" dxfId="4117" priority="4624" operator="lessThan">
      <formula>NOW()+7</formula>
    </cfRule>
  </conditionalFormatting>
  <conditionalFormatting sqref="AB300 Q300:S300">
    <cfRule type="cellIs" dxfId="4116" priority="4621" operator="equal">
      <formula>"Yes"</formula>
    </cfRule>
  </conditionalFormatting>
  <conditionalFormatting sqref="G300">
    <cfRule type="cellIs" dxfId="4115" priority="4618" operator="lessThan">
      <formula>NOW()</formula>
    </cfRule>
    <cfRule type="cellIs" dxfId="4114" priority="4619" operator="lessThan">
      <formula>NOW()+10</formula>
    </cfRule>
  </conditionalFormatting>
  <conditionalFormatting sqref="P300">
    <cfRule type="cellIs" dxfId="4113" priority="4614" operator="lessThan">
      <formula>NOW()</formula>
    </cfRule>
    <cfRule type="cellIs" dxfId="4112" priority="4615" operator="lessThan">
      <formula>NOW()+10</formula>
    </cfRule>
  </conditionalFormatting>
  <conditionalFormatting sqref="AB302 Q302:S302">
    <cfRule type="cellIs" dxfId="4111" priority="4608" operator="lessThan">
      <formula>NOW()</formula>
    </cfRule>
    <cfRule type="cellIs" dxfId="4110" priority="4609" operator="lessThan">
      <formula>NOW()+7</formula>
    </cfRule>
  </conditionalFormatting>
  <conditionalFormatting sqref="AB302 Q302:S302">
    <cfRule type="cellIs" dxfId="4109" priority="4606" operator="equal">
      <formula>"Yes"</formula>
    </cfRule>
  </conditionalFormatting>
  <conditionalFormatting sqref="G302">
    <cfRule type="cellIs" dxfId="4108" priority="4603" operator="lessThan">
      <formula>NOW()</formula>
    </cfRule>
    <cfRule type="cellIs" dxfId="4107" priority="4604" operator="lessThan">
      <formula>NOW()+10</formula>
    </cfRule>
  </conditionalFormatting>
  <conditionalFormatting sqref="P302">
    <cfRule type="cellIs" dxfId="4106" priority="4599" operator="lessThan">
      <formula>NOW()</formula>
    </cfRule>
    <cfRule type="cellIs" dxfId="4105" priority="4600" operator="lessThan">
      <formula>NOW()+10</formula>
    </cfRule>
  </conditionalFormatting>
  <conditionalFormatting sqref="Q201:S203 AB201:AB203">
    <cfRule type="expression" dxfId="4104" priority="4592" stopIfTrue="1">
      <formula>ISBLANK(Q201)=TRUE</formula>
    </cfRule>
    <cfRule type="cellIs" dxfId="4103" priority="4593" operator="lessThan">
      <formula>NOW()</formula>
    </cfRule>
    <cfRule type="cellIs" dxfId="4102" priority="4594" operator="lessThan">
      <formula>NOW()+7</formula>
    </cfRule>
  </conditionalFormatting>
  <conditionalFormatting sqref="Q201:S203 AB201:AB203">
    <cfRule type="expression" priority="4590" stopIfTrue="1">
      <formula>ISBLANK(Q201)=TRUE</formula>
    </cfRule>
    <cfRule type="cellIs" dxfId="4101" priority="4591" operator="equal">
      <formula>"Yes"</formula>
    </cfRule>
  </conditionalFormatting>
  <conditionalFormatting sqref="Q201:S203 AB201:AB203">
    <cfRule type="expression" dxfId="4100" priority="4587" stopIfTrue="1">
      <formula>ISBLANK(Q201)=TRUE</formula>
    </cfRule>
    <cfRule type="cellIs" dxfId="4099" priority="4588" operator="lessThan">
      <formula>NOW()</formula>
    </cfRule>
    <cfRule type="cellIs" dxfId="4098" priority="4589" operator="lessThan">
      <formula>NOW()+5</formula>
    </cfRule>
  </conditionalFormatting>
  <conditionalFormatting sqref="G201:G203">
    <cfRule type="expression" dxfId="4097" priority="4583">
      <formula>ISBLANK(H201)=FALSE</formula>
    </cfRule>
    <cfRule type="expression" dxfId="4096" priority="4584">
      <formula>ISBLANK(G201)=TRUE</formula>
    </cfRule>
    <cfRule type="cellIs" dxfId="4095" priority="4585" operator="lessThan">
      <formula>NOW()</formula>
    </cfRule>
    <cfRule type="cellIs" dxfId="4094" priority="4586" operator="lessThan">
      <formula>NOW()+10</formula>
    </cfRule>
  </conditionalFormatting>
  <conditionalFormatting sqref="P201:P203 AD650:AD654">
    <cfRule type="expression" dxfId="4093" priority="4579">
      <formula>ISBLANK(P201)=TRUE</formula>
    </cfRule>
    <cfRule type="expression" dxfId="4092" priority="4580">
      <formula>ISBLANK(R201)=FALSE</formula>
    </cfRule>
    <cfRule type="cellIs" dxfId="4091" priority="4581" operator="lessThan">
      <formula>NOW()</formula>
    </cfRule>
    <cfRule type="cellIs" dxfId="4090" priority="4582" operator="lessThan">
      <formula>NOW()+10</formula>
    </cfRule>
  </conditionalFormatting>
  <conditionalFormatting sqref="AB304:AB305 Q304:S305">
    <cfRule type="cellIs" dxfId="4089" priority="4577" operator="lessThan">
      <formula>NOW()</formula>
    </cfRule>
    <cfRule type="cellIs" dxfId="4088" priority="4578" operator="lessThan">
      <formula>NOW()+7</formula>
    </cfRule>
  </conditionalFormatting>
  <conditionalFormatting sqref="AB304:AB305 Q304:S305">
    <cfRule type="cellIs" dxfId="4087" priority="4575" operator="equal">
      <formula>"Yes"</formula>
    </cfRule>
  </conditionalFormatting>
  <conditionalFormatting sqref="G304:G305">
    <cfRule type="cellIs" dxfId="4086" priority="4572" operator="lessThan">
      <formula>NOW()</formula>
    </cfRule>
    <cfRule type="cellIs" dxfId="4085" priority="4573" operator="lessThan">
      <formula>NOW()+10</formula>
    </cfRule>
  </conditionalFormatting>
  <conditionalFormatting sqref="P304:P305">
    <cfRule type="cellIs" dxfId="4084" priority="4568" operator="lessThan">
      <formula>NOW()</formula>
    </cfRule>
    <cfRule type="cellIs" dxfId="4083" priority="4569" operator="lessThan">
      <formula>NOW()+10</formula>
    </cfRule>
  </conditionalFormatting>
  <conditionalFormatting sqref="Q308:S310 AB308:AB310">
    <cfRule type="cellIs" dxfId="4082" priority="4562" operator="lessThan">
      <formula>NOW()</formula>
    </cfRule>
    <cfRule type="cellIs" dxfId="4081" priority="4563" operator="lessThan">
      <formula>NOW()+7</formula>
    </cfRule>
  </conditionalFormatting>
  <conditionalFormatting sqref="Q308:S310 AB308:AB310">
    <cfRule type="cellIs" dxfId="4080" priority="4560" operator="equal">
      <formula>"Yes"</formula>
    </cfRule>
  </conditionalFormatting>
  <conditionalFormatting sqref="G308:G310">
    <cfRule type="cellIs" dxfId="4079" priority="4557" operator="lessThan">
      <formula>NOW()</formula>
    </cfRule>
    <cfRule type="cellIs" dxfId="4078" priority="4558" operator="lessThan">
      <formula>NOW()+10</formula>
    </cfRule>
  </conditionalFormatting>
  <conditionalFormatting sqref="P308:P310">
    <cfRule type="cellIs" dxfId="4077" priority="4553" operator="lessThan">
      <formula>NOW()</formula>
    </cfRule>
    <cfRule type="cellIs" dxfId="4076" priority="4554" operator="lessThan">
      <formula>NOW()+10</formula>
    </cfRule>
  </conditionalFormatting>
  <conditionalFormatting sqref="Q319:S319 AB319 AB315 Q315:S315">
    <cfRule type="cellIs" dxfId="4075" priority="4547" operator="lessThan">
      <formula>NOW()</formula>
    </cfRule>
    <cfRule type="cellIs" dxfId="4074" priority="4548" operator="lessThan">
      <formula>NOW()+7</formula>
    </cfRule>
  </conditionalFormatting>
  <conditionalFormatting sqref="Q319:S319 AB319 AB315 Q315:S315">
    <cfRule type="cellIs" dxfId="4073" priority="4545" operator="equal">
      <formula>"Yes"</formula>
    </cfRule>
  </conditionalFormatting>
  <conditionalFormatting sqref="G315">
    <cfRule type="cellIs" dxfId="4072" priority="4542" operator="lessThan">
      <formula>NOW()</formula>
    </cfRule>
    <cfRule type="cellIs" dxfId="4071" priority="4543" operator="lessThan">
      <formula>NOW()+10</formula>
    </cfRule>
  </conditionalFormatting>
  <conditionalFormatting sqref="P315">
    <cfRule type="cellIs" dxfId="4070" priority="4538" operator="lessThan">
      <formula>NOW()</formula>
    </cfRule>
    <cfRule type="cellIs" dxfId="4069" priority="4539" operator="lessThan">
      <formula>NOW()+10</formula>
    </cfRule>
  </conditionalFormatting>
  <conditionalFormatting sqref="G319">
    <cfRule type="cellIs" dxfId="4068" priority="4527" operator="lessThan">
      <formula>NOW()</formula>
    </cfRule>
    <cfRule type="cellIs" dxfId="4067" priority="4528" operator="lessThan">
      <formula>NOW()+10</formula>
    </cfRule>
  </conditionalFormatting>
  <conditionalFormatting sqref="P319">
    <cfRule type="cellIs" dxfId="4066" priority="4523" operator="lessThan">
      <formula>NOW()</formula>
    </cfRule>
    <cfRule type="cellIs" dxfId="4065" priority="4524" operator="lessThan">
      <formula>NOW()+10</formula>
    </cfRule>
  </conditionalFormatting>
  <conditionalFormatting sqref="Q311:S311 AB311 AB314 Q314:S314">
    <cfRule type="cellIs" dxfId="4064" priority="93464" operator="lessThan">
      <formula>NOW()</formula>
    </cfRule>
    <cfRule type="cellIs" dxfId="4063" priority="93465" operator="lessThan">
      <formula>NOW()+7</formula>
    </cfRule>
  </conditionalFormatting>
  <conditionalFormatting sqref="Q311:S311 AB311 AB314 Q314:S314">
    <cfRule type="cellIs" dxfId="4062" priority="93473" operator="equal">
      <formula>"Yes"</formula>
    </cfRule>
  </conditionalFormatting>
  <conditionalFormatting sqref="G311 G314">
    <cfRule type="cellIs" dxfId="4061" priority="93480" operator="lessThan">
      <formula>NOW()</formula>
    </cfRule>
    <cfRule type="cellIs" dxfId="4060" priority="93481" operator="lessThan">
      <formula>NOW()+10</formula>
    </cfRule>
  </conditionalFormatting>
  <conditionalFormatting sqref="P311 P314">
    <cfRule type="cellIs" dxfId="4059" priority="93484" operator="lessThan">
      <formula>NOW()</formula>
    </cfRule>
    <cfRule type="cellIs" dxfId="4058" priority="93485" operator="lessThan">
      <formula>NOW()+10</formula>
    </cfRule>
  </conditionalFormatting>
  <conditionalFormatting sqref="AB312:AB313 Q312:S313">
    <cfRule type="cellIs" dxfId="4057" priority="93898" operator="lessThan">
      <formula>NOW()</formula>
    </cfRule>
    <cfRule type="cellIs" dxfId="4056" priority="93899" operator="lessThan">
      <formula>NOW()+7</formula>
    </cfRule>
  </conditionalFormatting>
  <conditionalFormatting sqref="AB312:AB313 Q312:S313">
    <cfRule type="cellIs" dxfId="4055" priority="93906" operator="equal">
      <formula>"Yes"</formula>
    </cfRule>
  </conditionalFormatting>
  <conditionalFormatting sqref="G312:G313">
    <cfRule type="cellIs" dxfId="4054" priority="93921" operator="lessThan">
      <formula>NOW()</formula>
    </cfRule>
    <cfRule type="cellIs" dxfId="4053" priority="93922" operator="lessThan">
      <formula>NOW()+10</formula>
    </cfRule>
  </conditionalFormatting>
  <conditionalFormatting sqref="P312:P313">
    <cfRule type="cellIs" dxfId="4052" priority="93925" operator="lessThan">
      <formula>NOW()</formula>
    </cfRule>
    <cfRule type="cellIs" dxfId="4051" priority="93926" operator="lessThan">
      <formula>NOW()+10</formula>
    </cfRule>
  </conditionalFormatting>
  <conditionalFormatting sqref="Q318:S318 AB318">
    <cfRule type="cellIs" dxfId="4050" priority="4472" operator="lessThan">
      <formula>NOW()</formula>
    </cfRule>
    <cfRule type="cellIs" dxfId="4049" priority="4473" operator="lessThan">
      <formula>NOW()+7</formula>
    </cfRule>
  </conditionalFormatting>
  <conditionalFormatting sqref="Q318:S318 AB318">
    <cfRule type="cellIs" dxfId="4048" priority="4470" operator="equal">
      <formula>"Yes"</formula>
    </cfRule>
  </conditionalFormatting>
  <conditionalFormatting sqref="G318">
    <cfRule type="cellIs" dxfId="4047" priority="4467" operator="lessThan">
      <formula>NOW()</formula>
    </cfRule>
    <cfRule type="cellIs" dxfId="4046" priority="4468" operator="lessThan">
      <formula>NOW()+10</formula>
    </cfRule>
  </conditionalFormatting>
  <conditionalFormatting sqref="P318">
    <cfRule type="cellIs" dxfId="4045" priority="4463" operator="lessThan">
      <formula>NOW()</formula>
    </cfRule>
    <cfRule type="cellIs" dxfId="4044" priority="4464" operator="lessThan">
      <formula>NOW()+10</formula>
    </cfRule>
  </conditionalFormatting>
  <conditionalFormatting sqref="Q316:S317 AB316:AB317">
    <cfRule type="cellIs" dxfId="4043" priority="4457" operator="lessThan">
      <formula>NOW()</formula>
    </cfRule>
    <cfRule type="cellIs" dxfId="4042" priority="4458" operator="lessThan">
      <formula>NOW()+7</formula>
    </cfRule>
  </conditionalFormatting>
  <conditionalFormatting sqref="Q316:S317 AB316:AB317">
    <cfRule type="cellIs" dxfId="4041" priority="4455" operator="equal">
      <formula>"Yes"</formula>
    </cfRule>
  </conditionalFormatting>
  <conditionalFormatting sqref="G316:G317">
    <cfRule type="cellIs" dxfId="4040" priority="4452" operator="lessThan">
      <formula>NOW()</formula>
    </cfRule>
    <cfRule type="cellIs" dxfId="4039" priority="4453" operator="lessThan">
      <formula>NOW()+10</formula>
    </cfRule>
  </conditionalFormatting>
  <conditionalFormatting sqref="P316:P317">
    <cfRule type="cellIs" dxfId="4038" priority="4448" operator="lessThan">
      <formula>NOW()</formula>
    </cfRule>
    <cfRule type="cellIs" dxfId="4037" priority="4449" operator="lessThan">
      <formula>NOW()+10</formula>
    </cfRule>
  </conditionalFormatting>
  <conditionalFormatting sqref="Q320:S320 AB320">
    <cfRule type="cellIs" dxfId="4036" priority="4442" operator="lessThan">
      <formula>NOW()</formula>
    </cfRule>
    <cfRule type="cellIs" dxfId="4035" priority="4443" operator="lessThan">
      <formula>NOW()+7</formula>
    </cfRule>
  </conditionalFormatting>
  <conditionalFormatting sqref="Q320:S320 AB320">
    <cfRule type="cellIs" dxfId="4034" priority="4440" operator="equal">
      <formula>"Yes"</formula>
    </cfRule>
  </conditionalFormatting>
  <conditionalFormatting sqref="G320">
    <cfRule type="cellIs" dxfId="4033" priority="4437" operator="lessThan">
      <formula>NOW()</formula>
    </cfRule>
    <cfRule type="cellIs" dxfId="4032" priority="4438" operator="lessThan">
      <formula>NOW()+10</formula>
    </cfRule>
  </conditionalFormatting>
  <conditionalFormatting sqref="P320">
    <cfRule type="cellIs" dxfId="4031" priority="4433" operator="lessThan">
      <formula>NOW()</formula>
    </cfRule>
    <cfRule type="cellIs" dxfId="4030" priority="4434" operator="lessThan">
      <formula>NOW()+10</formula>
    </cfRule>
  </conditionalFormatting>
  <conditionalFormatting sqref="AB321 Q321:S321">
    <cfRule type="cellIs" dxfId="4029" priority="4427" operator="lessThan">
      <formula>NOW()</formula>
    </cfRule>
    <cfRule type="cellIs" dxfId="4028" priority="4428" operator="lessThan">
      <formula>NOW()+7</formula>
    </cfRule>
  </conditionalFormatting>
  <conditionalFormatting sqref="AB321 Q321:S321">
    <cfRule type="cellIs" dxfId="4027" priority="4425" operator="equal">
      <formula>"Yes"</formula>
    </cfRule>
  </conditionalFormatting>
  <conditionalFormatting sqref="G321">
    <cfRule type="cellIs" dxfId="4026" priority="4422" operator="lessThan">
      <formula>NOW()</formula>
    </cfRule>
    <cfRule type="cellIs" dxfId="4025" priority="4423" operator="lessThan">
      <formula>NOW()+10</formula>
    </cfRule>
  </conditionalFormatting>
  <conditionalFormatting sqref="P321">
    <cfRule type="cellIs" dxfId="4024" priority="4418" operator="lessThan">
      <formula>NOW()</formula>
    </cfRule>
    <cfRule type="cellIs" dxfId="4023" priority="4419" operator="lessThan">
      <formula>NOW()+10</formula>
    </cfRule>
  </conditionalFormatting>
  <conditionalFormatting sqref="Q322:S324 AB322:AB324">
    <cfRule type="cellIs" dxfId="4022" priority="4412" operator="lessThan">
      <formula>NOW()</formula>
    </cfRule>
    <cfRule type="cellIs" dxfId="4021" priority="4413" operator="lessThan">
      <formula>NOW()+7</formula>
    </cfRule>
  </conditionalFormatting>
  <conditionalFormatting sqref="Q322:S324 AB322:AB324">
    <cfRule type="cellIs" dxfId="4020" priority="4410" operator="equal">
      <formula>"Yes"</formula>
    </cfRule>
  </conditionalFormatting>
  <conditionalFormatting sqref="G322:G324">
    <cfRule type="cellIs" dxfId="4019" priority="4407" operator="lessThan">
      <formula>NOW()</formula>
    </cfRule>
    <cfRule type="cellIs" dxfId="4018" priority="4408" operator="lessThan">
      <formula>NOW()+10</formula>
    </cfRule>
  </conditionalFormatting>
  <conditionalFormatting sqref="P322:P324">
    <cfRule type="cellIs" dxfId="4017" priority="4403" operator="lessThan">
      <formula>NOW()</formula>
    </cfRule>
    <cfRule type="cellIs" dxfId="4016" priority="4404" operator="lessThan">
      <formula>NOW()+10</formula>
    </cfRule>
  </conditionalFormatting>
  <conditionalFormatting sqref="AB326 Q326:S326 Q328:S328 AB328">
    <cfRule type="cellIs" dxfId="4015" priority="4397" operator="lessThan">
      <formula>NOW()</formula>
    </cfRule>
    <cfRule type="cellIs" dxfId="4014" priority="4398" operator="lessThan">
      <formula>NOW()+7</formula>
    </cfRule>
  </conditionalFormatting>
  <conditionalFormatting sqref="AB326 Q326:S326 Q328:S328 AB328">
    <cfRule type="cellIs" dxfId="4013" priority="4395" operator="equal">
      <formula>"Yes"</formula>
    </cfRule>
  </conditionalFormatting>
  <conditionalFormatting sqref="G326 G328">
    <cfRule type="cellIs" dxfId="4012" priority="4392" operator="lessThan">
      <formula>NOW()</formula>
    </cfRule>
    <cfRule type="cellIs" dxfId="4011" priority="4393" operator="lessThan">
      <formula>NOW()+10</formula>
    </cfRule>
  </conditionalFormatting>
  <conditionalFormatting sqref="P326 P328">
    <cfRule type="cellIs" dxfId="4010" priority="4388" operator="lessThan">
      <formula>NOW()</formula>
    </cfRule>
    <cfRule type="cellIs" dxfId="4009" priority="4389" operator="lessThan">
      <formula>NOW()+10</formula>
    </cfRule>
  </conditionalFormatting>
  <conditionalFormatting sqref="Q330:S335 AB330:AB335">
    <cfRule type="cellIs" dxfId="4008" priority="4367" operator="lessThan">
      <formula>NOW()</formula>
    </cfRule>
    <cfRule type="cellIs" dxfId="4007" priority="4368" operator="lessThan">
      <formula>NOW()+7</formula>
    </cfRule>
  </conditionalFormatting>
  <conditionalFormatting sqref="Q330:S335 AB330:AB335">
    <cfRule type="cellIs" dxfId="4006" priority="4365" operator="equal">
      <formula>"Yes"</formula>
    </cfRule>
  </conditionalFormatting>
  <conditionalFormatting sqref="G330:G335">
    <cfRule type="cellIs" dxfId="4005" priority="4362" operator="lessThan">
      <formula>NOW()</formula>
    </cfRule>
    <cfRule type="cellIs" dxfId="4004" priority="4363" operator="lessThan">
      <formula>NOW()+10</formula>
    </cfRule>
  </conditionalFormatting>
  <conditionalFormatting sqref="P330:P335">
    <cfRule type="cellIs" dxfId="4003" priority="4358" operator="lessThan">
      <formula>NOW()</formula>
    </cfRule>
    <cfRule type="cellIs" dxfId="4002" priority="4359" operator="lessThan">
      <formula>NOW()+10</formula>
    </cfRule>
  </conditionalFormatting>
  <conditionalFormatting sqref="G337">
    <cfRule type="cellIs" dxfId="4001" priority="4352" operator="lessThan">
      <formula>NOW()</formula>
    </cfRule>
    <cfRule type="cellIs" dxfId="4000" priority="4353" operator="lessThan">
      <formula>NOW()+10</formula>
    </cfRule>
  </conditionalFormatting>
  <conditionalFormatting sqref="P337">
    <cfRule type="cellIs" dxfId="3999" priority="4348" operator="lessThan">
      <formula>NOW()</formula>
    </cfRule>
    <cfRule type="cellIs" dxfId="3998" priority="4349" operator="lessThan">
      <formula>NOW()+10</formula>
    </cfRule>
  </conditionalFormatting>
  <conditionalFormatting sqref="Q337:S337 AB337">
    <cfRule type="cellIs" dxfId="3997" priority="4344" operator="lessThan">
      <formula>NOW()</formula>
    </cfRule>
    <cfRule type="cellIs" dxfId="3996" priority="4345" operator="lessThan">
      <formula>NOW()+7</formula>
    </cfRule>
  </conditionalFormatting>
  <conditionalFormatting sqref="Q337:S337 AB337">
    <cfRule type="cellIs" dxfId="3995" priority="4342" operator="equal">
      <formula>"Yes"</formula>
    </cfRule>
  </conditionalFormatting>
  <conditionalFormatting sqref="AB339:AB345 S344:S345 S342 S340">
    <cfRule type="cellIs" dxfId="3994" priority="4337" operator="lessThan">
      <formula>NOW()</formula>
    </cfRule>
    <cfRule type="cellIs" dxfId="3993" priority="4338" operator="lessThan">
      <formula>NOW()+7</formula>
    </cfRule>
  </conditionalFormatting>
  <conditionalFormatting sqref="AB339:AB345 S344:S345 S342 S340">
    <cfRule type="cellIs" dxfId="3992" priority="4335" operator="equal">
      <formula>"Yes"</formula>
    </cfRule>
  </conditionalFormatting>
  <conditionalFormatting sqref="AB347:AB380 Q347:S380">
    <cfRule type="cellIs" dxfId="3991" priority="4309" operator="lessThan">
      <formula>NOW()</formula>
    </cfRule>
    <cfRule type="cellIs" dxfId="3990" priority="4310" operator="lessThan">
      <formula>NOW()+7</formula>
    </cfRule>
  </conditionalFormatting>
  <conditionalFormatting sqref="AB347:AB380 Q347:S380">
    <cfRule type="cellIs" dxfId="3989" priority="4307" operator="equal">
      <formula>"Yes"</formula>
    </cfRule>
  </conditionalFormatting>
  <conditionalFormatting sqref="G347:G380">
    <cfRule type="cellIs" dxfId="3988" priority="4304" operator="lessThan">
      <formula>NOW()</formula>
    </cfRule>
    <cfRule type="cellIs" dxfId="3987" priority="4305" operator="lessThan">
      <formula>NOW()+10</formula>
    </cfRule>
  </conditionalFormatting>
  <conditionalFormatting sqref="P347:P380">
    <cfRule type="cellIs" dxfId="3986" priority="4300" operator="lessThan">
      <formula>NOW()</formula>
    </cfRule>
    <cfRule type="cellIs" dxfId="3985" priority="4301" operator="lessThan">
      <formula>NOW()+10</formula>
    </cfRule>
  </conditionalFormatting>
  <conditionalFormatting sqref="G382:G385">
    <cfRule type="cellIs" dxfId="3984" priority="4283" operator="lessThan">
      <formula>NOW()</formula>
    </cfRule>
    <cfRule type="cellIs" dxfId="3983" priority="4284" operator="lessThan">
      <formula>NOW()+10</formula>
    </cfRule>
  </conditionalFormatting>
  <conditionalFormatting sqref="P382:P385">
    <cfRule type="cellIs" dxfId="3982" priority="4279" operator="lessThan">
      <formula>NOW()</formula>
    </cfRule>
    <cfRule type="cellIs" dxfId="3981" priority="4280" operator="lessThan">
      <formula>NOW()+10</formula>
    </cfRule>
  </conditionalFormatting>
  <conditionalFormatting sqref="Q382:S385 AB382:AB385">
    <cfRule type="cellIs" dxfId="3980" priority="4275" operator="lessThan">
      <formula>NOW()</formula>
    </cfRule>
    <cfRule type="cellIs" dxfId="3979" priority="4276" operator="lessThan">
      <formula>NOW()+7</formula>
    </cfRule>
  </conditionalFormatting>
  <conditionalFormatting sqref="Q382:S385 AB382:AB385">
    <cfRule type="cellIs" dxfId="3978" priority="4273" operator="equal">
      <formula>"Yes"</formula>
    </cfRule>
  </conditionalFormatting>
  <conditionalFormatting sqref="Q386:S387 AB386:AB387">
    <cfRule type="cellIs" dxfId="3977" priority="4264" operator="lessThan">
      <formula>NOW()</formula>
    </cfRule>
    <cfRule type="cellIs" dxfId="3976" priority="4265" operator="lessThan">
      <formula>NOW()+7</formula>
    </cfRule>
  </conditionalFormatting>
  <conditionalFormatting sqref="Q386:S387 AB386:AB387">
    <cfRule type="cellIs" dxfId="3975" priority="4262" operator="equal">
      <formula>"Yes"</formula>
    </cfRule>
  </conditionalFormatting>
  <conditionalFormatting sqref="G386:G387">
    <cfRule type="cellIs" dxfId="3974" priority="4259" operator="lessThan">
      <formula>NOW()</formula>
    </cfRule>
    <cfRule type="cellIs" dxfId="3973" priority="4260" operator="lessThan">
      <formula>NOW()+10</formula>
    </cfRule>
  </conditionalFormatting>
  <conditionalFormatting sqref="P386:P387">
    <cfRule type="cellIs" dxfId="3972" priority="4255" operator="lessThan">
      <formula>NOW()</formula>
    </cfRule>
    <cfRule type="cellIs" dxfId="3971" priority="4256" operator="lessThan">
      <formula>NOW()+10</formula>
    </cfRule>
  </conditionalFormatting>
  <conditionalFormatting sqref="AB388 Q388:S388">
    <cfRule type="cellIs" dxfId="3970" priority="4249" operator="lessThan">
      <formula>NOW()</formula>
    </cfRule>
    <cfRule type="cellIs" dxfId="3969" priority="4250" operator="lessThan">
      <formula>NOW()+7</formula>
    </cfRule>
  </conditionalFormatting>
  <conditionalFormatting sqref="AB388 Q388:S388">
    <cfRule type="cellIs" dxfId="3968" priority="4247" operator="equal">
      <formula>"Yes"</formula>
    </cfRule>
  </conditionalFormatting>
  <conditionalFormatting sqref="G388">
    <cfRule type="cellIs" dxfId="3967" priority="4244" operator="lessThan">
      <formula>NOW()</formula>
    </cfRule>
    <cfRule type="cellIs" dxfId="3966" priority="4245" operator="lessThan">
      <formula>NOW()+10</formula>
    </cfRule>
  </conditionalFormatting>
  <conditionalFormatting sqref="P388">
    <cfRule type="cellIs" dxfId="3965" priority="4240" operator="lessThan">
      <formula>NOW()</formula>
    </cfRule>
    <cfRule type="cellIs" dxfId="3964" priority="4241" operator="lessThan">
      <formula>NOW()+10</formula>
    </cfRule>
  </conditionalFormatting>
  <conditionalFormatting sqref="G389">
    <cfRule type="cellIs" dxfId="3963" priority="4234" operator="lessThan">
      <formula>NOW()</formula>
    </cfRule>
    <cfRule type="cellIs" dxfId="3962" priority="4235" operator="lessThan">
      <formula>NOW()+10</formula>
    </cfRule>
  </conditionalFormatting>
  <conditionalFormatting sqref="P389">
    <cfRule type="cellIs" dxfId="3961" priority="4230" operator="lessThan">
      <formula>NOW()</formula>
    </cfRule>
    <cfRule type="cellIs" dxfId="3960" priority="4231" operator="lessThan">
      <formula>NOW()+10</formula>
    </cfRule>
  </conditionalFormatting>
  <conditionalFormatting sqref="Q389:S389 AB389">
    <cfRule type="cellIs" dxfId="3959" priority="4226" operator="lessThan">
      <formula>NOW()</formula>
    </cfRule>
    <cfRule type="cellIs" dxfId="3958" priority="4227" operator="lessThan">
      <formula>NOW()+7</formula>
    </cfRule>
  </conditionalFormatting>
  <conditionalFormatting sqref="Q389:S389 AB389">
    <cfRule type="cellIs" dxfId="3957" priority="4224" operator="equal">
      <formula>"Yes"</formula>
    </cfRule>
  </conditionalFormatting>
  <conditionalFormatting sqref="Q390:S393 AB390:AB393">
    <cfRule type="cellIs" dxfId="3956" priority="4219" operator="lessThan">
      <formula>NOW()</formula>
    </cfRule>
    <cfRule type="cellIs" dxfId="3955" priority="4220" operator="lessThan">
      <formula>NOW()+7</formula>
    </cfRule>
  </conditionalFormatting>
  <conditionalFormatting sqref="Q390:S393 AB390:AB393">
    <cfRule type="cellIs" dxfId="3954" priority="4217" operator="equal">
      <formula>"Yes"</formula>
    </cfRule>
  </conditionalFormatting>
  <conditionalFormatting sqref="G390:G393">
    <cfRule type="cellIs" dxfId="3953" priority="4214" operator="lessThan">
      <formula>NOW()</formula>
    </cfRule>
    <cfRule type="cellIs" dxfId="3952" priority="4215" operator="lessThan">
      <formula>NOW()+10</formula>
    </cfRule>
  </conditionalFormatting>
  <conditionalFormatting sqref="P390:P393">
    <cfRule type="cellIs" dxfId="3951" priority="4210" operator="lessThan">
      <formula>NOW()</formula>
    </cfRule>
    <cfRule type="cellIs" dxfId="3950" priority="4211" operator="lessThan">
      <formula>NOW()+10</formula>
    </cfRule>
  </conditionalFormatting>
  <conditionalFormatting sqref="AB394:AB396 Q394:S396">
    <cfRule type="cellIs" dxfId="3949" priority="96515" operator="lessThan">
      <formula>NOW()</formula>
    </cfRule>
    <cfRule type="cellIs" dxfId="3948" priority="96516" operator="lessThan">
      <formula>NOW()+7</formula>
    </cfRule>
  </conditionalFormatting>
  <conditionalFormatting sqref="AB394:AB396 Q394:S396">
    <cfRule type="cellIs" dxfId="3947" priority="96526" operator="equal">
      <formula>"Yes"</formula>
    </cfRule>
  </conditionalFormatting>
  <conditionalFormatting sqref="G394:G396">
    <cfRule type="cellIs" dxfId="3946" priority="96537" operator="lessThan">
      <formula>NOW()</formula>
    </cfRule>
    <cfRule type="cellIs" dxfId="3945" priority="96538" operator="lessThan">
      <formula>NOW()+10</formula>
    </cfRule>
  </conditionalFormatting>
  <conditionalFormatting sqref="P394:P396">
    <cfRule type="cellIs" dxfId="3944" priority="96545" operator="lessThan">
      <formula>NOW()</formula>
    </cfRule>
    <cfRule type="cellIs" dxfId="3943" priority="96546" operator="lessThan">
      <formula>NOW()+10</formula>
    </cfRule>
  </conditionalFormatting>
  <conditionalFormatting sqref="Q397:S397 AB397">
    <cfRule type="cellIs" dxfId="3942" priority="4114" operator="lessThan">
      <formula>NOW()</formula>
    </cfRule>
    <cfRule type="cellIs" dxfId="3941" priority="4115" operator="lessThan">
      <formula>NOW()+7</formula>
    </cfRule>
  </conditionalFormatting>
  <conditionalFormatting sqref="Q397:S397 AB397">
    <cfRule type="cellIs" dxfId="3940" priority="4112" operator="equal">
      <formula>"Yes"</formula>
    </cfRule>
  </conditionalFormatting>
  <conditionalFormatting sqref="G397">
    <cfRule type="cellIs" dxfId="3939" priority="4109" operator="lessThan">
      <formula>NOW()</formula>
    </cfRule>
    <cfRule type="cellIs" dxfId="3938" priority="4110" operator="lessThan">
      <formula>NOW()+10</formula>
    </cfRule>
  </conditionalFormatting>
  <conditionalFormatting sqref="P397">
    <cfRule type="cellIs" dxfId="3937" priority="4105" operator="lessThan">
      <formula>NOW()</formula>
    </cfRule>
    <cfRule type="cellIs" dxfId="3936" priority="4106" operator="lessThan">
      <formula>NOW()+10</formula>
    </cfRule>
  </conditionalFormatting>
  <conditionalFormatting sqref="S400:T401 AC399:AC406 S403:T405">
    <cfRule type="cellIs" dxfId="3935" priority="4099" operator="lessThan">
      <formula>NOW()</formula>
    </cfRule>
    <cfRule type="cellIs" dxfId="3934" priority="4100" operator="lessThan">
      <formula>NOW()+7</formula>
    </cfRule>
  </conditionalFormatting>
  <conditionalFormatting sqref="S400:T401 AC399:AC406 S403:T405">
    <cfRule type="cellIs" dxfId="3933" priority="4097" operator="equal">
      <formula>"Yes"</formula>
    </cfRule>
  </conditionalFormatting>
  <conditionalFormatting sqref="R407:T418 AC407:AC426 R419:U426 V419:V424 V426 U414">
    <cfRule type="cellIs" dxfId="3932" priority="4061" operator="lessThan">
      <formula>NOW()</formula>
    </cfRule>
    <cfRule type="cellIs" dxfId="3931" priority="4062" operator="lessThan">
      <formula>NOW()+7</formula>
    </cfRule>
  </conditionalFormatting>
  <conditionalFormatting sqref="R407:T418 AC407:AC426 R419:U426 V419:V424 V426 U414">
    <cfRule type="cellIs" dxfId="3930" priority="4059" operator="equal">
      <formula>"Yes"</formula>
    </cfRule>
  </conditionalFormatting>
  <conditionalFormatting sqref="G407:G426">
    <cfRule type="cellIs" dxfId="3929" priority="4056" operator="lessThan">
      <formula>NOW()</formula>
    </cfRule>
    <cfRule type="cellIs" dxfId="3928" priority="4057" operator="lessThan">
      <formula>NOW()+10</formula>
    </cfRule>
  </conditionalFormatting>
  <conditionalFormatting sqref="Q407:Q424 Q426">
    <cfRule type="cellIs" dxfId="3927" priority="4052" operator="lessThan">
      <formula>NOW()</formula>
    </cfRule>
    <cfRule type="cellIs" dxfId="3926" priority="4053" operator="lessThan">
      <formula>NOW()+10</formula>
    </cfRule>
  </conditionalFormatting>
  <conditionalFormatting sqref="AB104:AB105">
    <cfRule type="expression" dxfId="3925" priority="97779" stopIfTrue="1">
      <formula>ISBLANK(AC417)=TRUE</formula>
    </cfRule>
  </conditionalFormatting>
  <conditionalFormatting sqref="AB104:AB105">
    <cfRule type="expression" priority="97780" stopIfTrue="1">
      <formula>ISBLANK(AC417)=TRUE</formula>
    </cfRule>
  </conditionalFormatting>
  <conditionalFormatting sqref="AC428:AC450">
    <cfRule type="expression" dxfId="3924" priority="3955" stopIfTrue="1">
      <formula>ISBLANK(AC428)=TRUE</formula>
    </cfRule>
    <cfRule type="cellIs" dxfId="3923" priority="3956" operator="lessThan">
      <formula>NOW()</formula>
    </cfRule>
    <cfRule type="cellIs" dxfId="3922" priority="3957" operator="lessThan">
      <formula>NOW()+7</formula>
    </cfRule>
  </conditionalFormatting>
  <conditionalFormatting sqref="AC428:AC450">
    <cfRule type="expression" priority="3953" stopIfTrue="1">
      <formula>ISBLANK(AC428)=TRUE</formula>
    </cfRule>
    <cfRule type="cellIs" dxfId="3921" priority="3954" operator="equal">
      <formula>"Yes"</formula>
    </cfRule>
  </conditionalFormatting>
  <conditionalFormatting sqref="S428:U446">
    <cfRule type="containsText" dxfId="3920" priority="3951" operator="containsText" text="NO">
      <formula>NOT(ISERROR(SEARCH("NO",S428)))</formula>
    </cfRule>
    <cfRule type="containsText" dxfId="3919" priority="3952" operator="containsText" text="YES">
      <formula>NOT(ISERROR(SEARCH("YES",S428)))</formula>
    </cfRule>
  </conditionalFormatting>
  <conditionalFormatting sqref="U428:U446">
    <cfRule type="containsText" dxfId="3918" priority="3949" operator="containsText" text="NO">
      <formula>NOT(ISERROR(SEARCH("NO",U428)))</formula>
    </cfRule>
    <cfRule type="containsText" dxfId="3917" priority="3950" operator="containsText" text="YES">
      <formula>NOT(ISERROR(SEARCH("YES",U428)))</formula>
    </cfRule>
  </conditionalFormatting>
  <conditionalFormatting sqref="S448:U448">
    <cfRule type="containsText" dxfId="3916" priority="3947" operator="containsText" text="NO">
      <formula>NOT(ISERROR(SEARCH("NO",S448)))</formula>
    </cfRule>
    <cfRule type="containsText" dxfId="3915" priority="3948" operator="containsText" text="YES">
      <formula>NOT(ISERROR(SEARCH("YES",S448)))</formula>
    </cfRule>
  </conditionalFormatting>
  <conditionalFormatting sqref="U448">
    <cfRule type="containsText" dxfId="3914" priority="3945" operator="containsText" text="NO">
      <formula>NOT(ISERROR(SEARCH("NO",U448)))</formula>
    </cfRule>
    <cfRule type="containsText" dxfId="3913" priority="3946" operator="containsText" text="YES">
      <formula>NOT(ISERROR(SEARCH("YES",U448)))</formula>
    </cfRule>
  </conditionalFormatting>
  <conditionalFormatting sqref="S447:U447">
    <cfRule type="containsText" dxfId="3912" priority="3943" operator="containsText" text="NO">
      <formula>NOT(ISERROR(SEARCH("NO",S447)))</formula>
    </cfRule>
    <cfRule type="containsText" dxfId="3911" priority="3944" operator="containsText" text="YES">
      <formula>NOT(ISERROR(SEARCH("YES",S447)))</formula>
    </cfRule>
  </conditionalFormatting>
  <conditionalFormatting sqref="U447">
    <cfRule type="containsText" dxfId="3910" priority="3941" operator="containsText" text="NO">
      <formula>NOT(ISERROR(SEARCH("NO",U447)))</formula>
    </cfRule>
    <cfRule type="containsText" dxfId="3909" priority="3942" operator="containsText" text="YES">
      <formula>NOT(ISERROR(SEARCH("YES",U447)))</formula>
    </cfRule>
  </conditionalFormatting>
  <conditionalFormatting sqref="S449:U449">
    <cfRule type="containsText" dxfId="3908" priority="3939" operator="containsText" text="NO">
      <formula>NOT(ISERROR(SEARCH("NO",S449)))</formula>
    </cfRule>
    <cfRule type="containsText" dxfId="3907" priority="3940" operator="containsText" text="YES">
      <formula>NOT(ISERROR(SEARCH("YES",S449)))</formula>
    </cfRule>
  </conditionalFormatting>
  <conditionalFormatting sqref="U449">
    <cfRule type="containsText" dxfId="3906" priority="3937" operator="containsText" text="NO">
      <formula>NOT(ISERROR(SEARCH("NO",U449)))</formula>
    </cfRule>
    <cfRule type="containsText" dxfId="3905" priority="3938" operator="containsText" text="YES">
      <formula>NOT(ISERROR(SEARCH("YES",U449)))</formula>
    </cfRule>
  </conditionalFormatting>
  <conditionalFormatting sqref="AC452:AC455 R452:T455 R457:T473 AC457:AC473 AC476:AC480 R476:T480 R484:T484 R482:T482 AC484 AC482">
    <cfRule type="expression" dxfId="3904" priority="3934" stopIfTrue="1">
      <formula>ISBLANK(R452)=TRUE</formula>
    </cfRule>
    <cfRule type="cellIs" dxfId="3903" priority="3935" operator="lessThan">
      <formula>NOW()</formula>
    </cfRule>
    <cfRule type="cellIs" dxfId="3902" priority="3936" operator="lessThan">
      <formula>NOW()+7</formula>
    </cfRule>
  </conditionalFormatting>
  <conditionalFormatting sqref="AC452:AC455 R452:T455 R457:T473 AC457:AC473 AC476:AC480 R476:T480 R484:T484 R482:T482 AC484 AC482">
    <cfRule type="expression" priority="3932" stopIfTrue="1">
      <formula>ISBLANK(R452)=TRUE</formula>
    </cfRule>
    <cfRule type="cellIs" dxfId="3901" priority="3933" operator="equal">
      <formula>"Yes"</formula>
    </cfRule>
  </conditionalFormatting>
  <conditionalFormatting sqref="G452:G484">
    <cfRule type="expression" dxfId="3900" priority="3928">
      <formula>ISBLANK(I452)=FALSE</formula>
    </cfRule>
    <cfRule type="expression" dxfId="3899" priority="3929">
      <formula>ISBLANK(G452)=TRUE</formula>
    </cfRule>
    <cfRule type="cellIs" dxfId="3898" priority="3930" operator="lessThan">
      <formula>NOW()</formula>
    </cfRule>
    <cfRule type="cellIs" dxfId="3897" priority="3931" operator="lessThan">
      <formula>NOW()+10</formula>
    </cfRule>
  </conditionalFormatting>
  <conditionalFormatting sqref="Q452:Q473 Q476:Q480 Q484 Q482">
    <cfRule type="expression" dxfId="3896" priority="3924">
      <formula>ISBLANK(Q452)=TRUE</formula>
    </cfRule>
    <cfRule type="expression" dxfId="3895" priority="3925">
      <formula>ISBLANK(S452)=FALSE</formula>
    </cfRule>
    <cfRule type="cellIs" dxfId="3894" priority="3926" operator="lessThan">
      <formula>NOW()</formula>
    </cfRule>
    <cfRule type="cellIs" dxfId="3893" priority="3927" operator="lessThan">
      <formula>NOW()+10</formula>
    </cfRule>
  </conditionalFormatting>
  <conditionalFormatting sqref="U452:U455 U457:U473 U476:U480 U484 U482">
    <cfRule type="containsText" dxfId="3892" priority="3922" operator="containsText" text="NO">
      <formula>NOT(ISERROR(SEARCH("NO",U452)))</formula>
    </cfRule>
    <cfRule type="containsText" dxfId="3891" priority="3923" operator="containsText" text="YES">
      <formula>NOT(ISERROR(SEARCH("YES",U452)))</formula>
    </cfRule>
  </conditionalFormatting>
  <conditionalFormatting sqref="AC481">
    <cfRule type="expression" dxfId="3890" priority="3919" stopIfTrue="1">
      <formula>ISBLANK(AC481)=TRUE</formula>
    </cfRule>
    <cfRule type="cellIs" dxfId="3889" priority="3920" operator="lessThan">
      <formula>NOW()</formula>
    </cfRule>
    <cfRule type="cellIs" dxfId="3888" priority="3921" operator="lessThan">
      <formula>NOW()+7</formula>
    </cfRule>
  </conditionalFormatting>
  <conditionalFormatting sqref="AC481">
    <cfRule type="expression" priority="3917" stopIfTrue="1">
      <formula>ISBLANK(AC481)=TRUE</formula>
    </cfRule>
    <cfRule type="cellIs" dxfId="3887" priority="3918" operator="equal">
      <formula>"Yes"</formula>
    </cfRule>
  </conditionalFormatting>
  <conditionalFormatting sqref="AC483 R481:T481">
    <cfRule type="expression" dxfId="3886" priority="3914" stopIfTrue="1">
      <formula>ISBLANK(R481)=TRUE</formula>
    </cfRule>
    <cfRule type="cellIs" dxfId="3885" priority="3915" operator="lessThan">
      <formula>NOW()</formula>
    </cfRule>
    <cfRule type="cellIs" dxfId="3884" priority="3916" operator="lessThan">
      <formula>NOW()+7</formula>
    </cfRule>
  </conditionalFormatting>
  <conditionalFormatting sqref="AC483 R481:T481">
    <cfRule type="expression" priority="3912" stopIfTrue="1">
      <formula>ISBLANK(R481)=TRUE</formula>
    </cfRule>
    <cfRule type="cellIs" dxfId="3883" priority="3913" operator="equal">
      <formula>"Yes"</formula>
    </cfRule>
  </conditionalFormatting>
  <conditionalFormatting sqref="U481">
    <cfRule type="containsText" dxfId="3882" priority="3910" operator="containsText" text="NO">
      <formula>NOT(ISERROR(SEARCH("NO",U481)))</formula>
    </cfRule>
    <cfRule type="containsText" dxfId="3881" priority="3911" operator="containsText" text="YES">
      <formula>NOT(ISERROR(SEARCH("YES",U481)))</formula>
    </cfRule>
  </conditionalFormatting>
  <conditionalFormatting sqref="AC456 R483:T483">
    <cfRule type="expression" dxfId="3880" priority="3907" stopIfTrue="1">
      <formula>ISBLANK(R456)=TRUE</formula>
    </cfRule>
    <cfRule type="cellIs" dxfId="3879" priority="3908" operator="lessThan">
      <formula>NOW()</formula>
    </cfRule>
    <cfRule type="cellIs" dxfId="3878" priority="3909" operator="lessThan">
      <formula>NOW()+7</formula>
    </cfRule>
  </conditionalFormatting>
  <conditionalFormatting sqref="AC456 R483:T483">
    <cfRule type="expression" priority="3905" stopIfTrue="1">
      <formula>ISBLANK(R456)=TRUE</formula>
    </cfRule>
    <cfRule type="cellIs" dxfId="3877" priority="3906" operator="equal">
      <formula>"Yes"</formula>
    </cfRule>
  </conditionalFormatting>
  <conditionalFormatting sqref="Q483">
    <cfRule type="expression" dxfId="3876" priority="3901">
      <formula>ISBLANK(Q483)=TRUE</formula>
    </cfRule>
    <cfRule type="expression" dxfId="3875" priority="3902">
      <formula>ISBLANK(S483)=FALSE</formula>
    </cfRule>
    <cfRule type="cellIs" dxfId="3874" priority="3903" operator="lessThan">
      <formula>NOW()</formula>
    </cfRule>
    <cfRule type="cellIs" dxfId="3873" priority="3904" operator="lessThan">
      <formula>NOW()+10</formula>
    </cfRule>
  </conditionalFormatting>
  <conditionalFormatting sqref="U483">
    <cfRule type="containsText" dxfId="3872" priority="3899" operator="containsText" text="NO">
      <formula>NOT(ISERROR(SEARCH("NO",U483)))</formula>
    </cfRule>
    <cfRule type="containsText" dxfId="3871" priority="3900" operator="containsText" text="YES">
      <formula>NOT(ISERROR(SEARCH("YES",U483)))</formula>
    </cfRule>
  </conditionalFormatting>
  <conditionalFormatting sqref="AC474 R456:T456">
    <cfRule type="expression" dxfId="3870" priority="3896" stopIfTrue="1">
      <formula>ISBLANK(R456)=TRUE</formula>
    </cfRule>
    <cfRule type="cellIs" dxfId="3869" priority="3897" operator="lessThan">
      <formula>NOW()</formula>
    </cfRule>
    <cfRule type="cellIs" dxfId="3868" priority="3898" operator="lessThan">
      <formula>NOW()+7</formula>
    </cfRule>
  </conditionalFormatting>
  <conditionalFormatting sqref="AC474 R456:T456">
    <cfRule type="expression" priority="3894" stopIfTrue="1">
      <formula>ISBLANK(R456)=TRUE</formula>
    </cfRule>
    <cfRule type="cellIs" dxfId="3867" priority="3895" operator="equal">
      <formula>"Yes"</formula>
    </cfRule>
  </conditionalFormatting>
  <conditionalFormatting sqref="U456">
    <cfRule type="containsText" dxfId="3866" priority="3892" operator="containsText" text="NO">
      <formula>NOT(ISERROR(SEARCH("NO",U456)))</formula>
    </cfRule>
    <cfRule type="containsText" dxfId="3865" priority="3893" operator="containsText" text="YES">
      <formula>NOT(ISERROR(SEARCH("YES",U456)))</formula>
    </cfRule>
  </conditionalFormatting>
  <conditionalFormatting sqref="AC475 R475:T475">
    <cfRule type="expression" dxfId="3864" priority="3889" stopIfTrue="1">
      <formula>ISBLANK(R475)=TRUE</formula>
    </cfRule>
    <cfRule type="cellIs" dxfId="3863" priority="3890" operator="lessThan">
      <formula>NOW()</formula>
    </cfRule>
    <cfRule type="cellIs" dxfId="3862" priority="3891" operator="lessThan">
      <formula>NOW()+7</formula>
    </cfRule>
  </conditionalFormatting>
  <conditionalFormatting sqref="AC475 R475:T475">
    <cfRule type="expression" priority="3887" stopIfTrue="1">
      <formula>ISBLANK(R475)=TRUE</formula>
    </cfRule>
    <cfRule type="cellIs" dxfId="3861" priority="3888" operator="equal">
      <formula>"Yes"</formula>
    </cfRule>
  </conditionalFormatting>
  <conditionalFormatting sqref="U475">
    <cfRule type="containsText" dxfId="3860" priority="3885" operator="containsText" text="NO">
      <formula>NOT(ISERROR(SEARCH("NO",U475)))</formula>
    </cfRule>
    <cfRule type="containsText" dxfId="3859" priority="3886" operator="containsText" text="YES">
      <formula>NOT(ISERROR(SEARCH("YES",U475)))</formula>
    </cfRule>
  </conditionalFormatting>
  <conditionalFormatting sqref="AC485 R485:T485">
    <cfRule type="expression" dxfId="3858" priority="3882" stopIfTrue="1">
      <formula>ISBLANK(R485)=TRUE</formula>
    </cfRule>
    <cfRule type="cellIs" dxfId="3857" priority="3883" operator="lessThan">
      <formula>NOW()</formula>
    </cfRule>
    <cfRule type="cellIs" dxfId="3856" priority="3884" operator="lessThan">
      <formula>NOW()+7</formula>
    </cfRule>
  </conditionalFormatting>
  <conditionalFormatting sqref="AC485 R485:T485">
    <cfRule type="expression" priority="3880" stopIfTrue="1">
      <formula>ISBLANK(R485)=TRUE</formula>
    </cfRule>
    <cfRule type="cellIs" dxfId="3855" priority="3881" operator="equal">
      <formula>"Yes"</formula>
    </cfRule>
  </conditionalFormatting>
  <conditionalFormatting sqref="G485">
    <cfRule type="expression" dxfId="3854" priority="3876">
      <formula>ISBLANK(I485)=FALSE</formula>
    </cfRule>
    <cfRule type="expression" dxfId="3853" priority="3877">
      <formula>ISBLANK(G485)=TRUE</formula>
    </cfRule>
    <cfRule type="cellIs" dxfId="3852" priority="3878" operator="lessThan">
      <formula>NOW()</formula>
    </cfRule>
    <cfRule type="cellIs" dxfId="3851" priority="3879" operator="lessThan">
      <formula>NOW()+10</formula>
    </cfRule>
  </conditionalFormatting>
  <conditionalFormatting sqref="Q485">
    <cfRule type="expression" dxfId="3850" priority="3872">
      <formula>ISBLANK(Q485)=TRUE</formula>
    </cfRule>
    <cfRule type="expression" dxfId="3849" priority="3873">
      <formula>ISBLANK(S485)=FALSE</formula>
    </cfRule>
    <cfRule type="cellIs" dxfId="3848" priority="3874" operator="lessThan">
      <formula>NOW()</formula>
    </cfRule>
    <cfRule type="cellIs" dxfId="3847" priority="3875" operator="lessThan">
      <formula>NOW()+10</formula>
    </cfRule>
  </conditionalFormatting>
  <conditionalFormatting sqref="U485">
    <cfRule type="containsText" dxfId="3846" priority="3870" operator="containsText" text="NO">
      <formula>NOT(ISERROR(SEARCH("NO",U485)))</formula>
    </cfRule>
    <cfRule type="containsText" dxfId="3845" priority="3871" operator="containsText" text="YES">
      <formula>NOT(ISERROR(SEARCH("YES",U485)))</formula>
    </cfRule>
  </conditionalFormatting>
  <conditionalFormatting sqref="R474:T474">
    <cfRule type="expression" dxfId="3844" priority="3867" stopIfTrue="1">
      <formula>ISBLANK(R474)=TRUE</formula>
    </cfRule>
    <cfRule type="cellIs" dxfId="3843" priority="3868" operator="lessThan">
      <formula>NOW()</formula>
    </cfRule>
    <cfRule type="cellIs" dxfId="3842" priority="3869" operator="lessThan">
      <formula>NOW()+7</formula>
    </cfRule>
  </conditionalFormatting>
  <conditionalFormatting sqref="R474:T474">
    <cfRule type="expression" priority="3865" stopIfTrue="1">
      <formula>ISBLANK(R474)=TRUE</formula>
    </cfRule>
    <cfRule type="cellIs" dxfId="3841" priority="3866" operator="equal">
      <formula>"Yes"</formula>
    </cfRule>
  </conditionalFormatting>
  <conditionalFormatting sqref="U474">
    <cfRule type="containsText" dxfId="3840" priority="3863" operator="containsText" text="NO">
      <formula>NOT(ISERROR(SEARCH("NO",U474)))</formula>
    </cfRule>
    <cfRule type="containsText" dxfId="3839" priority="3864" operator="containsText" text="YES">
      <formula>NOT(ISERROR(SEARCH("YES",U474)))</formula>
    </cfRule>
  </conditionalFormatting>
  <conditionalFormatting sqref="Q481">
    <cfRule type="expression" dxfId="3838" priority="3859">
      <formula>ISBLANK(Q481)=TRUE</formula>
    </cfRule>
    <cfRule type="expression" dxfId="3837" priority="3860">
      <formula>ISBLANK(S481)=FALSE</formula>
    </cfRule>
    <cfRule type="cellIs" dxfId="3836" priority="3861" operator="lessThan">
      <formula>NOW()</formula>
    </cfRule>
    <cfRule type="cellIs" dxfId="3835" priority="3862" operator="lessThan">
      <formula>NOW()+10</formula>
    </cfRule>
  </conditionalFormatting>
  <conditionalFormatting sqref="Q474">
    <cfRule type="expression" dxfId="3834" priority="3855">
      <formula>ISBLANK(Q474)=TRUE</formula>
    </cfRule>
    <cfRule type="expression" dxfId="3833" priority="3856">
      <formula>ISBLANK(S474)=FALSE</formula>
    </cfRule>
    <cfRule type="cellIs" dxfId="3832" priority="3857" operator="lessThan">
      <formula>NOW()</formula>
    </cfRule>
    <cfRule type="cellIs" dxfId="3831" priority="3858" operator="lessThan">
      <formula>NOW()+10</formula>
    </cfRule>
  </conditionalFormatting>
  <conditionalFormatting sqref="Q475">
    <cfRule type="expression" dxfId="3830" priority="3851">
      <formula>ISBLANK(Q475)=TRUE</formula>
    </cfRule>
    <cfRule type="expression" dxfId="3829" priority="3852">
      <formula>ISBLANK(S475)=FALSE</formula>
    </cfRule>
    <cfRule type="cellIs" dxfId="3828" priority="3853" operator="lessThan">
      <formula>NOW()</formula>
    </cfRule>
    <cfRule type="cellIs" dxfId="3827" priority="3854" operator="lessThan">
      <formula>NOW()+10</formula>
    </cfRule>
  </conditionalFormatting>
  <conditionalFormatting sqref="R489:T489 AC487:AC489">
    <cfRule type="cellIs" dxfId="3826" priority="3849" operator="lessThan">
      <formula>NOW()</formula>
    </cfRule>
    <cfRule type="cellIs" dxfId="3825" priority="3850" operator="lessThan">
      <formula>NOW()+7</formula>
    </cfRule>
  </conditionalFormatting>
  <conditionalFormatting sqref="R489:T489 AC487:AC489">
    <cfRule type="cellIs" dxfId="3824" priority="3847" operator="equal">
      <formula>"Yes"</formula>
    </cfRule>
  </conditionalFormatting>
  <conditionalFormatting sqref="G489">
    <cfRule type="cellIs" dxfId="3823" priority="3844" operator="lessThan">
      <formula>NOW()</formula>
    </cfRule>
    <cfRule type="cellIs" dxfId="3822" priority="3845" operator="lessThan">
      <formula>NOW()+10</formula>
    </cfRule>
  </conditionalFormatting>
  <conditionalFormatting sqref="Q489 Q487 AB487">
    <cfRule type="cellIs" dxfId="3821" priority="3835" operator="lessThan">
      <formula>NOW()</formula>
    </cfRule>
    <cfRule type="cellIs" dxfId="3820" priority="3836" operator="lessThan">
      <formula>NOW()+10</formula>
    </cfRule>
  </conditionalFormatting>
  <conditionalFormatting sqref="G491">
    <cfRule type="cellIs" dxfId="3819" priority="3821" operator="lessThan">
      <formula>NOW()</formula>
    </cfRule>
    <cfRule type="cellIs" dxfId="3818" priority="3822" operator="lessThan">
      <formula>NOW()+10</formula>
    </cfRule>
  </conditionalFormatting>
  <conditionalFormatting sqref="R491:T491 AC491">
    <cfRule type="cellIs" dxfId="3817" priority="3817" operator="lessThan">
      <formula>NOW()</formula>
    </cfRule>
    <cfRule type="cellIs" dxfId="3816" priority="3818" operator="lessThan">
      <formula>NOW()+7</formula>
    </cfRule>
  </conditionalFormatting>
  <conditionalFormatting sqref="R491:T491 AC491">
    <cfRule type="cellIs" dxfId="3815" priority="3815" operator="equal">
      <formula>"Yes"</formula>
    </cfRule>
  </conditionalFormatting>
  <conditionalFormatting sqref="Q491">
    <cfRule type="cellIs" dxfId="3814" priority="3812" operator="lessThan">
      <formula>NOW()</formula>
    </cfRule>
    <cfRule type="cellIs" dxfId="3813" priority="3813" operator="lessThan">
      <formula>NOW()+10</formula>
    </cfRule>
  </conditionalFormatting>
  <conditionalFormatting sqref="AC493:AC529">
    <cfRule type="cellIs" dxfId="3812" priority="3791" operator="lessThan">
      <formula>NOW()</formula>
    </cfRule>
    <cfRule type="cellIs" dxfId="3811" priority="3792" operator="lessThan">
      <formula>NOW()+7</formula>
    </cfRule>
  </conditionalFormatting>
  <conditionalFormatting sqref="AC493:AC529">
    <cfRule type="cellIs" dxfId="3810" priority="3789" operator="equal">
      <formula>"Yes"</formula>
    </cfRule>
  </conditionalFormatting>
  <conditionalFormatting sqref="Q522:Q524">
    <cfRule type="cellIs" dxfId="3809" priority="3752" operator="lessThan">
      <formula>NOW()</formula>
    </cfRule>
    <cfRule type="cellIs" dxfId="3808" priority="3753" operator="lessThan">
      <formula>NOW()+10</formula>
    </cfRule>
  </conditionalFormatting>
  <conditionalFormatting sqref="R530:T533 AC530:AC533">
    <cfRule type="cellIs" dxfId="3807" priority="3675" operator="lessThan">
      <formula>NOW()</formula>
    </cfRule>
    <cfRule type="cellIs" dxfId="3806" priority="3676" operator="lessThan">
      <formula>NOW()+7</formula>
    </cfRule>
  </conditionalFormatting>
  <conditionalFormatting sqref="R530:T533 AC530:AC533">
    <cfRule type="cellIs" dxfId="3805" priority="3673" operator="equal">
      <formula>"Yes"</formula>
    </cfRule>
  </conditionalFormatting>
  <conditionalFormatting sqref="G530:G533">
    <cfRule type="cellIs" dxfId="3804" priority="3690" operator="lessThan">
      <formula>NOW()</formula>
    </cfRule>
    <cfRule type="cellIs" dxfId="3803" priority="3691" operator="lessThan">
      <formula>NOW()+10</formula>
    </cfRule>
  </conditionalFormatting>
  <conditionalFormatting sqref="Q530:Q533 AB530:AB533">
    <cfRule type="cellIs" dxfId="3802" priority="3681" operator="lessThan">
      <formula>NOW()</formula>
    </cfRule>
    <cfRule type="cellIs" dxfId="3801" priority="3682" operator="lessThan">
      <formula>NOW()+10</formula>
    </cfRule>
  </conditionalFormatting>
  <conditionalFormatting sqref="R547:R548 R549:T549 AC535:AC550 R535:T546">
    <cfRule type="cellIs" dxfId="3800" priority="3657" operator="lessThan">
      <formula>NOW()</formula>
    </cfRule>
    <cfRule type="cellIs" dxfId="3799" priority="3658" operator="lessThan">
      <formula>NOW()+7</formula>
    </cfRule>
  </conditionalFormatting>
  <conditionalFormatting sqref="R547:R548 R549:T549 AC535:AC550 R535:T546">
    <cfRule type="cellIs" dxfId="3798" priority="3655" operator="equal">
      <formula>"Yes"</formula>
    </cfRule>
  </conditionalFormatting>
  <conditionalFormatting sqref="G535:G549">
    <cfRule type="cellIs" dxfId="3797" priority="3652" operator="lessThan">
      <formula>NOW()</formula>
    </cfRule>
    <cfRule type="cellIs" dxfId="3796" priority="3653" operator="lessThan">
      <formula>NOW()+10</formula>
    </cfRule>
  </conditionalFormatting>
  <conditionalFormatting sqref="Q535:Q549 AB535:AB549">
    <cfRule type="cellIs" dxfId="3795" priority="3643" operator="lessThan">
      <formula>NOW()</formula>
    </cfRule>
    <cfRule type="cellIs" dxfId="3794" priority="3644" operator="lessThan">
      <formula>NOW()+10</formula>
    </cfRule>
  </conditionalFormatting>
  <conditionalFormatting sqref="G551">
    <cfRule type="cellIs" dxfId="3793" priority="3503" operator="lessThan">
      <formula>NOW()</formula>
    </cfRule>
    <cfRule type="cellIs" dxfId="3792" priority="3504" operator="lessThan">
      <formula>NOW()+10</formula>
    </cfRule>
  </conditionalFormatting>
  <conditionalFormatting sqref="R551:T551 AC551">
    <cfRule type="cellIs" dxfId="3791" priority="3499" operator="lessThan">
      <formula>NOW()</formula>
    </cfRule>
    <cfRule type="cellIs" dxfId="3790" priority="3500" operator="lessThan">
      <formula>NOW()+7</formula>
    </cfRule>
  </conditionalFormatting>
  <conditionalFormatting sqref="R551:T551 AC551">
    <cfRule type="cellIs" dxfId="3789" priority="3497" operator="equal">
      <formula>"Yes"</formula>
    </cfRule>
  </conditionalFormatting>
  <conditionalFormatting sqref="Q551">
    <cfRule type="cellIs" dxfId="3788" priority="3494" operator="lessThan">
      <formula>NOW()</formula>
    </cfRule>
    <cfRule type="cellIs" dxfId="3787" priority="3495" operator="lessThan">
      <formula>NOW()+10</formula>
    </cfRule>
  </conditionalFormatting>
  <conditionalFormatting sqref="R553:T554 AC553:AC554">
    <cfRule type="cellIs" dxfId="3786" priority="3473" operator="lessThan">
      <formula>NOW()</formula>
    </cfRule>
    <cfRule type="cellIs" dxfId="3785" priority="3474" operator="lessThan">
      <formula>NOW()+7</formula>
    </cfRule>
  </conditionalFormatting>
  <conditionalFormatting sqref="R553:T554 AC553:AC554">
    <cfRule type="cellIs" dxfId="3784" priority="3471" operator="equal">
      <formula>"Yes"</formula>
    </cfRule>
  </conditionalFormatting>
  <conditionalFormatting sqref="G553:G554">
    <cfRule type="cellIs" dxfId="3783" priority="3468" operator="lessThan">
      <formula>NOW()</formula>
    </cfRule>
    <cfRule type="cellIs" dxfId="3782" priority="3469" operator="lessThan">
      <formula>NOW()+10</formula>
    </cfRule>
  </conditionalFormatting>
  <conditionalFormatting sqref="Q553:Q554 AB553">
    <cfRule type="cellIs" dxfId="3781" priority="3464" operator="lessThan">
      <formula>NOW()</formula>
    </cfRule>
    <cfRule type="cellIs" dxfId="3780" priority="3465" operator="lessThan">
      <formula>NOW()+10</formula>
    </cfRule>
  </conditionalFormatting>
  <conditionalFormatting sqref="R555:T555 AC555:AC565">
    <cfRule type="cellIs" dxfId="3779" priority="3441" operator="lessThan">
      <formula>NOW()</formula>
    </cfRule>
    <cfRule type="cellIs" dxfId="3778" priority="3442" operator="lessThan">
      <formula>NOW()+7</formula>
    </cfRule>
  </conditionalFormatting>
  <conditionalFormatting sqref="R555:T555 AC555:AC565">
    <cfRule type="cellIs" dxfId="3777" priority="3439" operator="equal">
      <formula>"Yes"</formula>
    </cfRule>
  </conditionalFormatting>
  <conditionalFormatting sqref="G555">
    <cfRule type="cellIs" dxfId="3776" priority="3436" operator="lessThan">
      <formula>NOW()</formula>
    </cfRule>
    <cfRule type="cellIs" dxfId="3775" priority="3437" operator="lessThan">
      <formula>NOW()+10</formula>
    </cfRule>
  </conditionalFormatting>
  <conditionalFormatting sqref="Q555">
    <cfRule type="cellIs" dxfId="3774" priority="3432" operator="lessThan">
      <formula>NOW()</formula>
    </cfRule>
    <cfRule type="cellIs" dxfId="3773" priority="3433" operator="lessThan">
      <formula>NOW()+10</formula>
    </cfRule>
  </conditionalFormatting>
  <conditionalFormatting sqref="G578">
    <cfRule type="expression" dxfId="3772" priority="3306">
      <formula>ISBLANK(I578)=FALSE</formula>
    </cfRule>
    <cfRule type="expression" dxfId="3771" priority="3307">
      <formula>ISBLANK(G578)=TRUE</formula>
    </cfRule>
    <cfRule type="cellIs" dxfId="3770" priority="3308" operator="lessThan">
      <formula>NOW()</formula>
    </cfRule>
    <cfRule type="cellIs" dxfId="3769" priority="3309" operator="lessThan">
      <formula>NOW()+10</formula>
    </cfRule>
  </conditionalFormatting>
  <conditionalFormatting sqref="R578:T578 AC578">
    <cfRule type="expression" dxfId="3768" priority="3303" stopIfTrue="1">
      <formula>ISBLANK(R578)=TRUE</formula>
    </cfRule>
    <cfRule type="cellIs" dxfId="3767" priority="3304" operator="lessThan">
      <formula>NOW()</formula>
    </cfRule>
    <cfRule type="cellIs" dxfId="3766" priority="3305" operator="lessThan">
      <formula>NOW()+7</formula>
    </cfRule>
  </conditionalFormatting>
  <conditionalFormatting sqref="R578:T578 AC578">
    <cfRule type="expression" priority="3301" stopIfTrue="1">
      <formula>ISBLANK(R578)=TRUE</formula>
    </cfRule>
    <cfRule type="cellIs" dxfId="3765" priority="3302" operator="equal">
      <formula>"Yes"</formula>
    </cfRule>
  </conditionalFormatting>
  <conditionalFormatting sqref="Q578">
    <cfRule type="expression" dxfId="3764" priority="3297">
      <formula>ISBLANK(Q578)=TRUE</formula>
    </cfRule>
    <cfRule type="expression" dxfId="3763" priority="3298">
      <formula>ISBLANK(S578)=FALSE</formula>
    </cfRule>
    <cfRule type="cellIs" dxfId="3762" priority="3299" operator="lessThan">
      <formula>NOW()</formula>
    </cfRule>
    <cfRule type="cellIs" dxfId="3761" priority="3300" operator="lessThan">
      <formula>NOW()+10</formula>
    </cfRule>
  </conditionalFormatting>
  <conditionalFormatting sqref="U578">
    <cfRule type="containsText" dxfId="3760" priority="3295" operator="containsText" text="NO">
      <formula>NOT(ISERROR(SEARCH("NO",U578)))</formula>
    </cfRule>
    <cfRule type="containsText" dxfId="3759" priority="3296" operator="containsText" text="YES">
      <formula>NOT(ISERROR(SEARCH("YES",U578)))</formula>
    </cfRule>
  </conditionalFormatting>
  <conditionalFormatting sqref="G578">
    <cfRule type="expression" dxfId="3758" priority="3291">
      <formula>ISBLANK(I578)=FALSE</formula>
    </cfRule>
    <cfRule type="expression" dxfId="3757" priority="3292">
      <formula>ISBLANK(G578)=TRUE</formula>
    </cfRule>
    <cfRule type="cellIs" dxfId="3756" priority="3293" operator="lessThan">
      <formula>NOW()</formula>
    </cfRule>
    <cfRule type="cellIs" dxfId="3755" priority="3294" operator="lessThan">
      <formula>NOW()+10</formula>
    </cfRule>
  </conditionalFormatting>
  <conditionalFormatting sqref="R578:T578 AC578">
    <cfRule type="expression" dxfId="3754" priority="3288" stopIfTrue="1">
      <formula>ISBLANK(R578)=TRUE</formula>
    </cfRule>
    <cfRule type="cellIs" dxfId="3753" priority="3289" operator="lessThan">
      <formula>NOW()</formula>
    </cfRule>
    <cfRule type="cellIs" dxfId="3752" priority="3290" operator="lessThan">
      <formula>NOW()+7</formula>
    </cfRule>
  </conditionalFormatting>
  <conditionalFormatting sqref="R578:T578 AC578">
    <cfRule type="expression" priority="3286" stopIfTrue="1">
      <formula>ISBLANK(R578)=TRUE</formula>
    </cfRule>
    <cfRule type="cellIs" dxfId="3751" priority="3287" operator="equal">
      <formula>"Yes"</formula>
    </cfRule>
  </conditionalFormatting>
  <conditionalFormatting sqref="Q578">
    <cfRule type="expression" dxfId="3750" priority="3282">
      <formula>ISBLANK(Q578)=TRUE</formula>
    </cfRule>
    <cfRule type="expression" dxfId="3749" priority="3283">
      <formula>ISBLANK(S578)=FALSE</formula>
    </cfRule>
    <cfRule type="cellIs" dxfId="3748" priority="3284" operator="lessThan">
      <formula>NOW()</formula>
    </cfRule>
    <cfRule type="cellIs" dxfId="3747" priority="3285" operator="lessThan">
      <formula>NOW()+10</formula>
    </cfRule>
  </conditionalFormatting>
  <conditionalFormatting sqref="U578">
    <cfRule type="containsText" dxfId="3746" priority="3280" operator="containsText" text="NO">
      <formula>NOT(ISERROR(SEARCH("NO",U578)))</formula>
    </cfRule>
    <cfRule type="containsText" dxfId="3745" priority="3281" operator="containsText" text="YES">
      <formula>NOT(ISERROR(SEARCH("YES",U578)))</formula>
    </cfRule>
  </conditionalFormatting>
  <conditionalFormatting sqref="G578">
    <cfRule type="expression" dxfId="3744" priority="3276">
      <formula>ISBLANK(I578)=FALSE</formula>
    </cfRule>
    <cfRule type="expression" dxfId="3743" priority="3277">
      <formula>ISBLANK(G578)=TRUE</formula>
    </cfRule>
    <cfRule type="cellIs" dxfId="3742" priority="3278" operator="lessThan">
      <formula>NOW()</formula>
    </cfRule>
    <cfRule type="cellIs" dxfId="3741" priority="3279" operator="lessThan">
      <formula>NOW()+10</formula>
    </cfRule>
  </conditionalFormatting>
  <conditionalFormatting sqref="R578:T578 AC578">
    <cfRule type="expression" dxfId="3740" priority="3273" stopIfTrue="1">
      <formula>ISBLANK(R578)=TRUE</formula>
    </cfRule>
    <cfRule type="cellIs" dxfId="3739" priority="3274" operator="lessThan">
      <formula>NOW()</formula>
    </cfRule>
    <cfRule type="cellIs" dxfId="3738" priority="3275" operator="lessThan">
      <formula>NOW()+7</formula>
    </cfRule>
  </conditionalFormatting>
  <conditionalFormatting sqref="R578:T578 AC578">
    <cfRule type="expression" priority="3271" stopIfTrue="1">
      <formula>ISBLANK(R578)=TRUE</formula>
    </cfRule>
    <cfRule type="cellIs" dxfId="3737" priority="3272" operator="equal">
      <formula>"Yes"</formula>
    </cfRule>
  </conditionalFormatting>
  <conditionalFormatting sqref="Q578">
    <cfRule type="expression" dxfId="3736" priority="3267">
      <formula>ISBLANK(Q578)=TRUE</formula>
    </cfRule>
    <cfRule type="expression" dxfId="3735" priority="3268">
      <formula>ISBLANK(S578)=FALSE</formula>
    </cfRule>
    <cfRule type="cellIs" dxfId="3734" priority="3269" operator="lessThan">
      <formula>NOW()</formula>
    </cfRule>
    <cfRule type="cellIs" dxfId="3733" priority="3270" operator="lessThan">
      <formula>NOW()+10</formula>
    </cfRule>
  </conditionalFormatting>
  <conditionalFormatting sqref="U578">
    <cfRule type="containsText" dxfId="3732" priority="3265" operator="containsText" text="NO">
      <formula>NOT(ISERROR(SEARCH("NO",U578)))</formula>
    </cfRule>
    <cfRule type="containsText" dxfId="3731" priority="3266" operator="containsText" text="YES">
      <formula>NOT(ISERROR(SEARCH("YES",U578)))</formula>
    </cfRule>
  </conditionalFormatting>
  <conditionalFormatting sqref="G567:G577">
    <cfRule type="expression" dxfId="3730" priority="3261">
      <formula>ISBLANK(I567)=FALSE</formula>
    </cfRule>
    <cfRule type="expression" dxfId="3729" priority="3262">
      <formula>ISBLANK(G567)=TRUE</formula>
    </cfRule>
    <cfRule type="cellIs" dxfId="3728" priority="3263" operator="lessThan">
      <formula>NOW()</formula>
    </cfRule>
    <cfRule type="cellIs" dxfId="3727" priority="3264" operator="lessThan">
      <formula>NOW()+10</formula>
    </cfRule>
  </conditionalFormatting>
  <conditionalFormatting sqref="R567:T567 AC567">
    <cfRule type="expression" dxfId="3726" priority="3258" stopIfTrue="1">
      <formula>ISBLANK(R567)=TRUE</formula>
    </cfRule>
    <cfRule type="cellIs" dxfId="3725" priority="3259" operator="lessThan">
      <formula>NOW()</formula>
    </cfRule>
    <cfRule type="cellIs" dxfId="3724" priority="3260" operator="lessThan">
      <formula>NOW()+7</formula>
    </cfRule>
  </conditionalFormatting>
  <conditionalFormatting sqref="R567:T567 AC567">
    <cfRule type="expression" priority="3256" stopIfTrue="1">
      <formula>ISBLANK(R567)=TRUE</formula>
    </cfRule>
    <cfRule type="cellIs" dxfId="3723" priority="3257" operator="equal">
      <formula>"Yes"</formula>
    </cfRule>
  </conditionalFormatting>
  <conditionalFormatting sqref="Q567">
    <cfRule type="expression" dxfId="3722" priority="3252">
      <formula>ISBLANK(Q567)=TRUE</formula>
    </cfRule>
    <cfRule type="expression" dxfId="3721" priority="3253">
      <formula>ISBLANK(S567)=FALSE</formula>
    </cfRule>
    <cfRule type="cellIs" dxfId="3720" priority="3254" operator="lessThan">
      <formula>NOW()</formula>
    </cfRule>
    <cfRule type="cellIs" dxfId="3719" priority="3255" operator="lessThan">
      <formula>NOW()+10</formula>
    </cfRule>
  </conditionalFormatting>
  <conditionalFormatting sqref="U567">
    <cfRule type="containsText" dxfId="3718" priority="3250" operator="containsText" text="NO">
      <formula>NOT(ISERROR(SEARCH("NO",U567)))</formula>
    </cfRule>
    <cfRule type="containsText" dxfId="3717" priority="3251" operator="containsText" text="YES">
      <formula>NOT(ISERROR(SEARCH("YES",U567)))</formula>
    </cfRule>
  </conditionalFormatting>
  <conditionalFormatting sqref="AC568">
    <cfRule type="expression" dxfId="3716" priority="3247" stopIfTrue="1">
      <formula>ISBLANK(AC568)=TRUE</formula>
    </cfRule>
    <cfRule type="cellIs" dxfId="3715" priority="3248" operator="lessThan">
      <formula>NOW()</formula>
    </cfRule>
    <cfRule type="cellIs" dxfId="3714" priority="3249" operator="lessThan">
      <formula>NOW()+7</formula>
    </cfRule>
  </conditionalFormatting>
  <conditionalFormatting sqref="AC568">
    <cfRule type="expression" priority="3245" stopIfTrue="1">
      <formula>ISBLANK(AC568)=TRUE</formula>
    </cfRule>
    <cfRule type="cellIs" dxfId="3713" priority="3246" operator="equal">
      <formula>"Yes"</formula>
    </cfRule>
  </conditionalFormatting>
  <conditionalFormatting sqref="R569:T569 AC569">
    <cfRule type="expression" dxfId="3712" priority="3242" stopIfTrue="1">
      <formula>ISBLANK(R569)=TRUE</formula>
    </cfRule>
    <cfRule type="cellIs" dxfId="3711" priority="3243" operator="lessThan">
      <formula>NOW()</formula>
    </cfRule>
    <cfRule type="cellIs" dxfId="3710" priority="3244" operator="lessThan">
      <formula>NOW()+7</formula>
    </cfRule>
  </conditionalFormatting>
  <conditionalFormatting sqref="R569:T569 AC569">
    <cfRule type="expression" priority="3240" stopIfTrue="1">
      <formula>ISBLANK(R569)=TRUE</formula>
    </cfRule>
    <cfRule type="cellIs" dxfId="3709" priority="3241" operator="equal">
      <formula>"Yes"</formula>
    </cfRule>
  </conditionalFormatting>
  <conditionalFormatting sqref="U569">
    <cfRule type="containsText" dxfId="3708" priority="3238" operator="containsText" text="NO">
      <formula>NOT(ISERROR(SEARCH("NO",U569)))</formula>
    </cfRule>
    <cfRule type="containsText" dxfId="3707" priority="3239" operator="containsText" text="YES">
      <formula>NOT(ISERROR(SEARCH("YES",U569)))</formula>
    </cfRule>
  </conditionalFormatting>
  <conditionalFormatting sqref="R570:T570 AC570">
    <cfRule type="expression" dxfId="3706" priority="3235" stopIfTrue="1">
      <formula>ISBLANK(R570)=TRUE</formula>
    </cfRule>
    <cfRule type="cellIs" dxfId="3705" priority="3236" operator="lessThan">
      <formula>NOW()</formula>
    </cfRule>
    <cfRule type="cellIs" dxfId="3704" priority="3237" operator="lessThan">
      <formula>NOW()+7</formula>
    </cfRule>
  </conditionalFormatting>
  <conditionalFormatting sqref="R570:T570 AC570">
    <cfRule type="expression" priority="3233" stopIfTrue="1">
      <formula>ISBLANK(R570)=TRUE</formula>
    </cfRule>
    <cfRule type="cellIs" dxfId="3703" priority="3234" operator="equal">
      <formula>"Yes"</formula>
    </cfRule>
  </conditionalFormatting>
  <conditionalFormatting sqref="U570">
    <cfRule type="containsText" dxfId="3702" priority="3231" operator="containsText" text="NO">
      <formula>NOT(ISERROR(SEARCH("NO",U570)))</formula>
    </cfRule>
    <cfRule type="containsText" dxfId="3701" priority="3232" operator="containsText" text="YES">
      <formula>NOT(ISERROR(SEARCH("YES",U570)))</formula>
    </cfRule>
  </conditionalFormatting>
  <conditionalFormatting sqref="AC571">
    <cfRule type="expression" dxfId="3700" priority="3228" stopIfTrue="1">
      <formula>ISBLANK(AC571)=TRUE</formula>
    </cfRule>
    <cfRule type="cellIs" dxfId="3699" priority="3229" operator="lessThan">
      <formula>NOW()</formula>
    </cfRule>
    <cfRule type="cellIs" dxfId="3698" priority="3230" operator="lessThan">
      <formula>NOW()+7</formula>
    </cfRule>
  </conditionalFormatting>
  <conditionalFormatting sqref="AC571">
    <cfRule type="expression" priority="3226" stopIfTrue="1">
      <formula>ISBLANK(AC571)=TRUE</formula>
    </cfRule>
    <cfRule type="cellIs" dxfId="3697" priority="3227" operator="equal">
      <formula>"Yes"</formula>
    </cfRule>
  </conditionalFormatting>
  <conditionalFormatting sqref="AC572">
    <cfRule type="expression" dxfId="3696" priority="3223" stopIfTrue="1">
      <formula>ISBLANK(AC572)=TRUE</formula>
    </cfRule>
    <cfRule type="cellIs" dxfId="3695" priority="3224" operator="lessThan">
      <formula>NOW()</formula>
    </cfRule>
    <cfRule type="cellIs" dxfId="3694" priority="3225" operator="lessThan">
      <formula>NOW()+7</formula>
    </cfRule>
  </conditionalFormatting>
  <conditionalFormatting sqref="AC572">
    <cfRule type="expression" priority="3221" stopIfTrue="1">
      <formula>ISBLANK(AC572)=TRUE</formula>
    </cfRule>
    <cfRule type="cellIs" dxfId="3693" priority="3222" operator="equal">
      <formula>"Yes"</formula>
    </cfRule>
  </conditionalFormatting>
  <conditionalFormatting sqref="AC573">
    <cfRule type="expression" dxfId="3692" priority="3218" stopIfTrue="1">
      <formula>ISBLANK(AC573)=TRUE</formula>
    </cfRule>
    <cfRule type="cellIs" dxfId="3691" priority="3219" operator="lessThan">
      <formula>NOW()</formula>
    </cfRule>
    <cfRule type="cellIs" dxfId="3690" priority="3220" operator="lessThan">
      <formula>NOW()+7</formula>
    </cfRule>
  </conditionalFormatting>
  <conditionalFormatting sqref="AC573">
    <cfRule type="expression" priority="3216" stopIfTrue="1">
      <formula>ISBLANK(AC573)=TRUE</formula>
    </cfRule>
    <cfRule type="cellIs" dxfId="3689" priority="3217" operator="equal">
      <formula>"Yes"</formula>
    </cfRule>
  </conditionalFormatting>
  <conditionalFormatting sqref="AC574">
    <cfRule type="expression" dxfId="3688" priority="3213" stopIfTrue="1">
      <formula>ISBLANK(AC574)=TRUE</formula>
    </cfRule>
    <cfRule type="cellIs" dxfId="3687" priority="3214" operator="lessThan">
      <formula>NOW()</formula>
    </cfRule>
    <cfRule type="cellIs" dxfId="3686" priority="3215" operator="lessThan">
      <formula>NOW()+7</formula>
    </cfRule>
  </conditionalFormatting>
  <conditionalFormatting sqref="AC574">
    <cfRule type="expression" priority="3211" stopIfTrue="1">
      <formula>ISBLANK(AC574)=TRUE</formula>
    </cfRule>
    <cfRule type="cellIs" dxfId="3685" priority="3212" operator="equal">
      <formula>"Yes"</formula>
    </cfRule>
  </conditionalFormatting>
  <conditionalFormatting sqref="R576:T576 AC576">
    <cfRule type="expression" dxfId="3684" priority="3208" stopIfTrue="1">
      <formula>ISBLANK(R576)=TRUE</formula>
    </cfRule>
    <cfRule type="cellIs" dxfId="3683" priority="3209" operator="lessThan">
      <formula>NOW()</formula>
    </cfRule>
    <cfRule type="cellIs" dxfId="3682" priority="3210" operator="lessThan">
      <formula>NOW()+7</formula>
    </cfRule>
  </conditionalFormatting>
  <conditionalFormatting sqref="R576:T576 AC576">
    <cfRule type="expression" priority="3206" stopIfTrue="1">
      <formula>ISBLANK(R576)=TRUE</formula>
    </cfRule>
    <cfRule type="cellIs" dxfId="3681" priority="3207" operator="equal">
      <formula>"Yes"</formula>
    </cfRule>
  </conditionalFormatting>
  <conditionalFormatting sqref="U576">
    <cfRule type="containsText" dxfId="3680" priority="3204" operator="containsText" text="NO">
      <formula>NOT(ISERROR(SEARCH("NO",U576)))</formula>
    </cfRule>
    <cfRule type="containsText" dxfId="3679" priority="3205" operator="containsText" text="YES">
      <formula>NOT(ISERROR(SEARCH("YES",U576)))</formula>
    </cfRule>
  </conditionalFormatting>
  <conditionalFormatting sqref="R571:T571">
    <cfRule type="expression" dxfId="3678" priority="3201" stopIfTrue="1">
      <formula>ISBLANK(R571)=TRUE</formula>
    </cfRule>
    <cfRule type="cellIs" dxfId="3677" priority="3202" operator="lessThan">
      <formula>NOW()</formula>
    </cfRule>
    <cfRule type="cellIs" dxfId="3676" priority="3203" operator="lessThan">
      <formula>NOW()+7</formula>
    </cfRule>
  </conditionalFormatting>
  <conditionalFormatting sqref="R571:T571">
    <cfRule type="expression" priority="3199" stopIfTrue="1">
      <formula>ISBLANK(R571)=TRUE</formula>
    </cfRule>
    <cfRule type="cellIs" dxfId="3675" priority="3200" operator="equal">
      <formula>"Yes"</formula>
    </cfRule>
  </conditionalFormatting>
  <conditionalFormatting sqref="U571">
    <cfRule type="containsText" dxfId="3674" priority="3197" operator="containsText" text="NO">
      <formula>NOT(ISERROR(SEARCH("NO",U571)))</formula>
    </cfRule>
    <cfRule type="containsText" dxfId="3673" priority="3198" operator="containsText" text="YES">
      <formula>NOT(ISERROR(SEARCH("YES",U571)))</formula>
    </cfRule>
  </conditionalFormatting>
  <conditionalFormatting sqref="R568:T568">
    <cfRule type="expression" dxfId="3672" priority="3194" stopIfTrue="1">
      <formula>ISBLANK(R568)=TRUE</formula>
    </cfRule>
    <cfRule type="cellIs" dxfId="3671" priority="3195" operator="lessThan">
      <formula>NOW()</formula>
    </cfRule>
    <cfRule type="cellIs" dxfId="3670" priority="3196" operator="lessThan">
      <formula>NOW()+7</formula>
    </cfRule>
  </conditionalFormatting>
  <conditionalFormatting sqref="R568:T568">
    <cfRule type="expression" priority="3192" stopIfTrue="1">
      <formula>ISBLANK(R568)=TRUE</formula>
    </cfRule>
    <cfRule type="cellIs" dxfId="3669" priority="3193" operator="equal">
      <formula>"Yes"</formula>
    </cfRule>
  </conditionalFormatting>
  <conditionalFormatting sqref="U568">
    <cfRule type="containsText" dxfId="3668" priority="3190" operator="containsText" text="NO">
      <formula>NOT(ISERROR(SEARCH("NO",U568)))</formula>
    </cfRule>
    <cfRule type="containsText" dxfId="3667" priority="3191" operator="containsText" text="YES">
      <formula>NOT(ISERROR(SEARCH("YES",U568)))</formula>
    </cfRule>
  </conditionalFormatting>
  <conditionalFormatting sqref="Q568:Q571">
    <cfRule type="expression" dxfId="3666" priority="3186">
      <formula>ISBLANK(Q568)=TRUE</formula>
    </cfRule>
    <cfRule type="expression" dxfId="3665" priority="3187">
      <formula>ISBLANK(S568)=FALSE</formula>
    </cfRule>
    <cfRule type="cellIs" dxfId="3664" priority="3188" operator="lessThan">
      <formula>NOW()</formula>
    </cfRule>
    <cfRule type="cellIs" dxfId="3663" priority="3189" operator="lessThan">
      <formula>NOW()+10</formula>
    </cfRule>
  </conditionalFormatting>
  <conditionalFormatting sqref="AB567:AB577">
    <cfRule type="expression" dxfId="3662" priority="3182">
      <formula>ISBLANK(AB567)=TRUE</formula>
    </cfRule>
    <cfRule type="expression" dxfId="3661" priority="3183">
      <formula>ISBLANK(AD567)=FALSE</formula>
    </cfRule>
    <cfRule type="cellIs" dxfId="3660" priority="3184" operator="lessThan">
      <formula>NOW()</formula>
    </cfRule>
    <cfRule type="cellIs" dxfId="3659" priority="3185" operator="lessThan">
      <formula>NOW()+10</formula>
    </cfRule>
  </conditionalFormatting>
  <conditionalFormatting sqref="AC575">
    <cfRule type="expression" dxfId="3658" priority="3179" stopIfTrue="1">
      <formula>ISBLANK(AC575)=TRUE</formula>
    </cfRule>
    <cfRule type="cellIs" dxfId="3657" priority="3180" operator="lessThan">
      <formula>NOW()</formula>
    </cfRule>
    <cfRule type="cellIs" dxfId="3656" priority="3181" operator="lessThan">
      <formula>NOW()+7</formula>
    </cfRule>
  </conditionalFormatting>
  <conditionalFormatting sqref="AC575">
    <cfRule type="expression" priority="3177" stopIfTrue="1">
      <formula>ISBLANK(AC575)=TRUE</formula>
    </cfRule>
    <cfRule type="cellIs" dxfId="3655" priority="3178" operator="equal">
      <formula>"Yes"</formula>
    </cfRule>
  </conditionalFormatting>
  <conditionalFormatting sqref="R572:T572">
    <cfRule type="expression" dxfId="3654" priority="3174" stopIfTrue="1">
      <formula>ISBLANK(R572)=TRUE</formula>
    </cfRule>
    <cfRule type="cellIs" dxfId="3653" priority="3175" operator="lessThan">
      <formula>NOW()</formula>
    </cfRule>
    <cfRule type="cellIs" dxfId="3652" priority="3176" operator="lessThan">
      <formula>NOW()+7</formula>
    </cfRule>
  </conditionalFormatting>
  <conditionalFormatting sqref="R572:T572">
    <cfRule type="expression" priority="3172" stopIfTrue="1">
      <formula>ISBLANK(R572)=TRUE</formula>
    </cfRule>
    <cfRule type="cellIs" dxfId="3651" priority="3173" operator="equal">
      <formula>"Yes"</formula>
    </cfRule>
  </conditionalFormatting>
  <conditionalFormatting sqref="U572">
    <cfRule type="containsText" dxfId="3650" priority="3170" operator="containsText" text="NO">
      <formula>NOT(ISERROR(SEARCH("NO",U572)))</formula>
    </cfRule>
    <cfRule type="containsText" dxfId="3649" priority="3171" operator="containsText" text="YES">
      <formula>NOT(ISERROR(SEARCH("YES",U572)))</formula>
    </cfRule>
  </conditionalFormatting>
  <conditionalFormatting sqref="Q572">
    <cfRule type="expression" dxfId="3648" priority="3166">
      <formula>ISBLANK(Q572)=TRUE</formula>
    </cfRule>
    <cfRule type="expression" dxfId="3647" priority="3167">
      <formula>ISBLANK(S572)=FALSE</formula>
    </cfRule>
    <cfRule type="cellIs" dxfId="3646" priority="3168" operator="lessThan">
      <formula>NOW()</formula>
    </cfRule>
    <cfRule type="cellIs" dxfId="3645" priority="3169" operator="lessThan">
      <formula>NOW()+10</formula>
    </cfRule>
  </conditionalFormatting>
  <conditionalFormatting sqref="R573:T573">
    <cfRule type="expression" dxfId="3644" priority="3163" stopIfTrue="1">
      <formula>ISBLANK(R573)=TRUE</formula>
    </cfRule>
    <cfRule type="cellIs" dxfId="3643" priority="3164" operator="lessThan">
      <formula>NOW()</formula>
    </cfRule>
    <cfRule type="cellIs" dxfId="3642" priority="3165" operator="lessThan">
      <formula>NOW()+7</formula>
    </cfRule>
  </conditionalFormatting>
  <conditionalFormatting sqref="R573:T573">
    <cfRule type="expression" priority="3161" stopIfTrue="1">
      <formula>ISBLANK(R573)=TRUE</formula>
    </cfRule>
    <cfRule type="cellIs" dxfId="3641" priority="3162" operator="equal">
      <formula>"Yes"</formula>
    </cfRule>
  </conditionalFormatting>
  <conditionalFormatting sqref="U573">
    <cfRule type="containsText" dxfId="3640" priority="3159" operator="containsText" text="NO">
      <formula>NOT(ISERROR(SEARCH("NO",U573)))</formula>
    </cfRule>
    <cfRule type="containsText" dxfId="3639" priority="3160" operator="containsText" text="YES">
      <formula>NOT(ISERROR(SEARCH("YES",U573)))</formula>
    </cfRule>
  </conditionalFormatting>
  <conditionalFormatting sqref="R574:T574">
    <cfRule type="expression" dxfId="3638" priority="3156" stopIfTrue="1">
      <formula>ISBLANK(R574)=TRUE</formula>
    </cfRule>
    <cfRule type="cellIs" dxfId="3637" priority="3157" operator="lessThan">
      <formula>NOW()</formula>
    </cfRule>
    <cfRule type="cellIs" dxfId="3636" priority="3158" operator="lessThan">
      <formula>NOW()+7</formula>
    </cfRule>
  </conditionalFormatting>
  <conditionalFormatting sqref="R574:T574">
    <cfRule type="expression" priority="3154" stopIfTrue="1">
      <formula>ISBLANK(R574)=TRUE</formula>
    </cfRule>
    <cfRule type="cellIs" dxfId="3635" priority="3155" operator="equal">
      <formula>"Yes"</formula>
    </cfRule>
  </conditionalFormatting>
  <conditionalFormatting sqref="U574">
    <cfRule type="containsText" dxfId="3634" priority="3152" operator="containsText" text="NO">
      <formula>NOT(ISERROR(SEARCH("NO",U574)))</formula>
    </cfRule>
    <cfRule type="containsText" dxfId="3633" priority="3153" operator="containsText" text="YES">
      <formula>NOT(ISERROR(SEARCH("YES",U574)))</formula>
    </cfRule>
  </conditionalFormatting>
  <conditionalFormatting sqref="R575:T575">
    <cfRule type="expression" dxfId="3632" priority="3149" stopIfTrue="1">
      <formula>ISBLANK(R575)=TRUE</formula>
    </cfRule>
    <cfRule type="cellIs" dxfId="3631" priority="3150" operator="lessThan">
      <formula>NOW()</formula>
    </cfRule>
    <cfRule type="cellIs" dxfId="3630" priority="3151" operator="lessThan">
      <formula>NOW()+7</formula>
    </cfRule>
  </conditionalFormatting>
  <conditionalFormatting sqref="R575:T575">
    <cfRule type="expression" priority="3147" stopIfTrue="1">
      <formula>ISBLANK(R575)=TRUE</formula>
    </cfRule>
    <cfRule type="cellIs" dxfId="3629" priority="3148" operator="equal">
      <formula>"Yes"</formula>
    </cfRule>
  </conditionalFormatting>
  <conditionalFormatting sqref="U575">
    <cfRule type="containsText" dxfId="3628" priority="3145" operator="containsText" text="NO">
      <formula>NOT(ISERROR(SEARCH("NO",U575)))</formula>
    </cfRule>
    <cfRule type="containsText" dxfId="3627" priority="3146" operator="containsText" text="YES">
      <formula>NOT(ISERROR(SEARCH("YES",U575)))</formula>
    </cfRule>
  </conditionalFormatting>
  <conditionalFormatting sqref="Q575">
    <cfRule type="expression" dxfId="3626" priority="3141">
      <formula>ISBLANK(Q575)=TRUE</formula>
    </cfRule>
    <cfRule type="expression" dxfId="3625" priority="3142">
      <formula>ISBLANK(S575)=FALSE</formula>
    </cfRule>
    <cfRule type="cellIs" dxfId="3624" priority="3143" operator="lessThan">
      <formula>NOW()</formula>
    </cfRule>
    <cfRule type="cellIs" dxfId="3623" priority="3144" operator="lessThan">
      <formula>NOW()+10</formula>
    </cfRule>
  </conditionalFormatting>
  <conditionalFormatting sqref="R577:T577 AC577">
    <cfRule type="expression" dxfId="3622" priority="3138" stopIfTrue="1">
      <formula>ISBLANK(R577)=TRUE</formula>
    </cfRule>
    <cfRule type="cellIs" dxfId="3621" priority="3139" operator="lessThan">
      <formula>NOW()</formula>
    </cfRule>
    <cfRule type="cellIs" dxfId="3620" priority="3140" operator="lessThan">
      <formula>NOW()+7</formula>
    </cfRule>
  </conditionalFormatting>
  <conditionalFormatting sqref="R577:T577 AC577">
    <cfRule type="expression" priority="3136" stopIfTrue="1">
      <formula>ISBLANK(R577)=TRUE</formula>
    </cfRule>
    <cfRule type="cellIs" dxfId="3619" priority="3137" operator="equal">
      <formula>"Yes"</formula>
    </cfRule>
  </conditionalFormatting>
  <conditionalFormatting sqref="U577">
    <cfRule type="containsText" dxfId="3618" priority="3134" operator="containsText" text="NO">
      <formula>NOT(ISERROR(SEARCH("NO",U577)))</formula>
    </cfRule>
    <cfRule type="containsText" dxfId="3617" priority="3135" operator="containsText" text="YES">
      <formula>NOT(ISERROR(SEARCH("YES",U577)))</formula>
    </cfRule>
  </conditionalFormatting>
  <conditionalFormatting sqref="Q577">
    <cfRule type="expression" dxfId="3616" priority="3130">
      <formula>ISBLANK(Q577)=TRUE</formula>
    </cfRule>
    <cfRule type="expression" dxfId="3615" priority="3131">
      <formula>ISBLANK(S577)=FALSE</formula>
    </cfRule>
    <cfRule type="cellIs" dxfId="3614" priority="3132" operator="lessThan">
      <formula>NOW()</formula>
    </cfRule>
    <cfRule type="cellIs" dxfId="3613" priority="3133" operator="lessThan">
      <formula>NOW()+10</formula>
    </cfRule>
  </conditionalFormatting>
  <conditionalFormatting sqref="Q573">
    <cfRule type="expression" dxfId="3612" priority="3126">
      <formula>ISBLANK(Q573)=TRUE</formula>
    </cfRule>
    <cfRule type="expression" dxfId="3611" priority="3127">
      <formula>ISBLANK(S573)=FALSE</formula>
    </cfRule>
    <cfRule type="cellIs" dxfId="3610" priority="3128" operator="lessThan">
      <formula>NOW()</formula>
    </cfRule>
    <cfRule type="cellIs" dxfId="3609" priority="3129" operator="lessThan">
      <formula>NOW()+10</formula>
    </cfRule>
  </conditionalFormatting>
  <conditionalFormatting sqref="Q574">
    <cfRule type="expression" dxfId="3608" priority="3122">
      <formula>ISBLANK(Q574)=TRUE</formula>
    </cfRule>
    <cfRule type="expression" dxfId="3607" priority="3123">
      <formula>ISBLANK(S574)=FALSE</formula>
    </cfRule>
    <cfRule type="cellIs" dxfId="3606" priority="3124" operator="lessThan">
      <formula>NOW()</formula>
    </cfRule>
    <cfRule type="cellIs" dxfId="3605" priority="3125" operator="lessThan">
      <formula>NOW()+10</formula>
    </cfRule>
  </conditionalFormatting>
  <conditionalFormatting sqref="Q576">
    <cfRule type="expression" dxfId="3604" priority="3118">
      <formula>ISBLANK(Q576)=TRUE</formula>
    </cfRule>
    <cfRule type="expression" dxfId="3603" priority="3119">
      <formula>ISBLANK(S576)=FALSE</formula>
    </cfRule>
    <cfRule type="cellIs" dxfId="3602" priority="3120" operator="lessThan">
      <formula>NOW()</formula>
    </cfRule>
    <cfRule type="cellIs" dxfId="3601" priority="3121" operator="lessThan">
      <formula>NOW()+10</formula>
    </cfRule>
  </conditionalFormatting>
  <conditionalFormatting sqref="R580:T580 AC580 AC583 R583:T583">
    <cfRule type="expression" dxfId="3600" priority="3115" stopIfTrue="1">
      <formula>ISBLANK(R580)=TRUE</formula>
    </cfRule>
    <cfRule type="cellIs" dxfId="3599" priority="3116" operator="lessThan">
      <formula>NOW()</formula>
    </cfRule>
    <cfRule type="cellIs" dxfId="3598" priority="3117" operator="lessThan">
      <formula>NOW()+7</formula>
    </cfRule>
  </conditionalFormatting>
  <conditionalFormatting sqref="R580:T580 AC580 AC583 R583:T583">
    <cfRule type="expression" priority="3113" stopIfTrue="1">
      <formula>ISBLANK(R580)=TRUE</formula>
    </cfRule>
    <cfRule type="cellIs" dxfId="3597" priority="3114" operator="equal">
      <formula>"Yes"</formula>
    </cfRule>
  </conditionalFormatting>
  <conditionalFormatting sqref="G580 G583">
    <cfRule type="expression" dxfId="3596" priority="3109">
      <formula>ISBLANK(I580)=FALSE</formula>
    </cfRule>
    <cfRule type="expression" dxfId="3595" priority="3110">
      <formula>ISBLANK(G580)=TRUE</formula>
    </cfRule>
    <cfRule type="cellIs" dxfId="3594" priority="3111" operator="lessThan">
      <formula>NOW()</formula>
    </cfRule>
    <cfRule type="cellIs" dxfId="3593" priority="3112" operator="lessThan">
      <formula>NOW()+10</formula>
    </cfRule>
  </conditionalFormatting>
  <conditionalFormatting sqref="Q580 Q583">
    <cfRule type="expression" dxfId="3592" priority="3105">
      <formula>ISBLANK(Q580)=TRUE</formula>
    </cfRule>
    <cfRule type="expression" dxfId="3591" priority="3106">
      <formula>ISBLANK(S580)=FALSE</formula>
    </cfRule>
    <cfRule type="cellIs" dxfId="3590" priority="3107" operator="lessThan">
      <formula>NOW()</formula>
    </cfRule>
    <cfRule type="cellIs" dxfId="3589" priority="3108" operator="lessThan">
      <formula>NOW()+10</formula>
    </cfRule>
  </conditionalFormatting>
  <conditionalFormatting sqref="R582:T582 AC582">
    <cfRule type="expression" dxfId="3588" priority="3087" stopIfTrue="1">
      <formula>ISBLANK(R582)=TRUE</formula>
    </cfRule>
    <cfRule type="cellIs" dxfId="3587" priority="3088" operator="lessThan">
      <formula>NOW()</formula>
    </cfRule>
    <cfRule type="cellIs" dxfId="3586" priority="3089" operator="lessThan">
      <formula>NOW()+7</formula>
    </cfRule>
  </conditionalFormatting>
  <conditionalFormatting sqref="R582:T582 AC582">
    <cfRule type="expression" priority="3085" stopIfTrue="1">
      <formula>ISBLANK(R582)=TRUE</formula>
    </cfRule>
    <cfRule type="cellIs" dxfId="3585" priority="3086" operator="equal">
      <formula>"Yes"</formula>
    </cfRule>
  </conditionalFormatting>
  <conditionalFormatting sqref="G581:G582">
    <cfRule type="expression" dxfId="3584" priority="3101">
      <formula>ISBLANK(I581)=FALSE</formula>
    </cfRule>
    <cfRule type="expression" dxfId="3583" priority="3102">
      <formula>ISBLANK(G581)=TRUE</formula>
    </cfRule>
    <cfRule type="cellIs" dxfId="3582" priority="3103" operator="lessThan">
      <formula>NOW()</formula>
    </cfRule>
    <cfRule type="cellIs" dxfId="3581" priority="3104" operator="lessThan">
      <formula>NOW()+10</formula>
    </cfRule>
  </conditionalFormatting>
  <conditionalFormatting sqref="R581:T581 AC581">
    <cfRule type="expression" dxfId="3580" priority="3098" stopIfTrue="1">
      <formula>ISBLANK(R581)=TRUE</formula>
    </cfRule>
    <cfRule type="cellIs" dxfId="3579" priority="3099" operator="lessThan">
      <formula>NOW()</formula>
    </cfRule>
    <cfRule type="cellIs" dxfId="3578" priority="3100" operator="lessThan">
      <formula>NOW()+7</formula>
    </cfRule>
  </conditionalFormatting>
  <conditionalFormatting sqref="R581:T581 AC581">
    <cfRule type="expression" priority="3096" stopIfTrue="1">
      <formula>ISBLANK(R581)=TRUE</formula>
    </cfRule>
    <cfRule type="cellIs" dxfId="3577" priority="3097" operator="equal">
      <formula>"Yes"</formula>
    </cfRule>
  </conditionalFormatting>
  <conditionalFormatting sqref="Q581">
    <cfRule type="expression" dxfId="3576" priority="3092">
      <formula>ISBLANK(Q581)=TRUE</formula>
    </cfRule>
    <cfRule type="expression" dxfId="3575" priority="3093">
      <formula>ISBLANK(S581)=FALSE</formula>
    </cfRule>
    <cfRule type="cellIs" dxfId="3574" priority="3094" operator="lessThan">
      <formula>NOW()</formula>
    </cfRule>
    <cfRule type="cellIs" dxfId="3573" priority="3095" operator="lessThan">
      <formula>NOW()+10</formula>
    </cfRule>
  </conditionalFormatting>
  <conditionalFormatting sqref="U581">
    <cfRule type="containsText" dxfId="3572" priority="3090" operator="containsText" text="NO">
      <formula>NOT(ISERROR(SEARCH("NO",U581)))</formula>
    </cfRule>
    <cfRule type="containsText" dxfId="3571" priority="3091" operator="containsText" text="YES">
      <formula>NOT(ISERROR(SEARCH("YES",U581)))</formula>
    </cfRule>
  </conditionalFormatting>
  <conditionalFormatting sqref="Q582">
    <cfRule type="expression" dxfId="3570" priority="3081">
      <formula>ISBLANK(Q582)=TRUE</formula>
    </cfRule>
    <cfRule type="expression" dxfId="3569" priority="3082">
      <formula>ISBLANK(S582)=FALSE</formula>
    </cfRule>
    <cfRule type="cellIs" dxfId="3568" priority="3083" operator="lessThan">
      <formula>NOW()</formula>
    </cfRule>
    <cfRule type="cellIs" dxfId="3567" priority="3084" operator="lessThan">
      <formula>NOW()+10</formula>
    </cfRule>
  </conditionalFormatting>
  <conditionalFormatting sqref="U582">
    <cfRule type="containsText" dxfId="3566" priority="3079" operator="containsText" text="NO">
      <formula>NOT(ISERROR(SEARCH("NO",U582)))</formula>
    </cfRule>
    <cfRule type="containsText" dxfId="3565" priority="3080" operator="containsText" text="YES">
      <formula>NOT(ISERROR(SEARCH("YES",U582)))</formula>
    </cfRule>
  </conditionalFormatting>
  <conditionalFormatting sqref="AB581:AB582">
    <cfRule type="expression" dxfId="3564" priority="3075">
      <formula>ISBLANK(AB581)=TRUE</formula>
    </cfRule>
    <cfRule type="expression" dxfId="3563" priority="3076">
      <formula>ISBLANK(AD581)=FALSE</formula>
    </cfRule>
    <cfRule type="cellIs" dxfId="3562" priority="3077" operator="lessThan">
      <formula>NOW()</formula>
    </cfRule>
    <cfRule type="cellIs" dxfId="3561" priority="3078" operator="lessThan">
      <formula>NOW()+10</formula>
    </cfRule>
  </conditionalFormatting>
  <conditionalFormatting sqref="G616">
    <cfRule type="expression" dxfId="3560" priority="3071">
      <formula>ISBLANK(I616)=FALSE</formula>
    </cfRule>
    <cfRule type="expression" dxfId="3559" priority="3072">
      <formula>ISBLANK(G616)=TRUE</formula>
    </cfRule>
    <cfRule type="cellIs" dxfId="3558" priority="3073" operator="lessThan">
      <formula>NOW()</formula>
    </cfRule>
    <cfRule type="cellIs" dxfId="3557" priority="3074" operator="lessThan">
      <formula>NOW()+10</formula>
    </cfRule>
  </conditionalFormatting>
  <conditionalFormatting sqref="Q616">
    <cfRule type="expression" dxfId="3556" priority="3067">
      <formula>ISBLANK(Q616)=TRUE</formula>
    </cfRule>
    <cfRule type="expression" dxfId="3555" priority="3068">
      <formula>ISBLANK(S616)=FALSE</formula>
    </cfRule>
    <cfRule type="cellIs" dxfId="3554" priority="3069" operator="lessThan">
      <formula>NOW()</formula>
    </cfRule>
    <cfRule type="cellIs" dxfId="3553" priority="3070" operator="lessThan">
      <formula>NOW()+10</formula>
    </cfRule>
  </conditionalFormatting>
  <conditionalFormatting sqref="G584">
    <cfRule type="expression" dxfId="3552" priority="3063">
      <formula>ISBLANK(I584)=FALSE</formula>
    </cfRule>
    <cfRule type="expression" dxfId="3551" priority="3064">
      <formula>ISBLANK(G584)=TRUE</formula>
    </cfRule>
    <cfRule type="cellIs" dxfId="3550" priority="3065" operator="lessThan">
      <formula>NOW()</formula>
    </cfRule>
    <cfRule type="cellIs" dxfId="3549" priority="3066" operator="lessThan">
      <formula>NOW()+10</formula>
    </cfRule>
  </conditionalFormatting>
  <conditionalFormatting sqref="R584:T584 AC584">
    <cfRule type="expression" dxfId="3548" priority="3060" stopIfTrue="1">
      <formula>ISBLANK(R584)=TRUE</formula>
    </cfRule>
    <cfRule type="cellIs" dxfId="3547" priority="3061" operator="lessThan">
      <formula>NOW()</formula>
    </cfRule>
    <cfRule type="cellIs" dxfId="3546" priority="3062" operator="lessThan">
      <formula>NOW()+7</formula>
    </cfRule>
  </conditionalFormatting>
  <conditionalFormatting sqref="R584:T584 AC584">
    <cfRule type="expression" priority="3058" stopIfTrue="1">
      <formula>ISBLANK(R584)=TRUE</formula>
    </cfRule>
    <cfRule type="cellIs" dxfId="3545" priority="3059" operator="equal">
      <formula>"Yes"</formula>
    </cfRule>
  </conditionalFormatting>
  <conditionalFormatting sqref="Q584">
    <cfRule type="expression" dxfId="3544" priority="3054">
      <formula>ISBLANK(Q584)=TRUE</formula>
    </cfRule>
    <cfRule type="expression" dxfId="3543" priority="3055">
      <formula>ISBLANK(S584)=FALSE</formula>
    </cfRule>
    <cfRule type="cellIs" dxfId="3542" priority="3056" operator="lessThan">
      <formula>NOW()</formula>
    </cfRule>
    <cfRule type="cellIs" dxfId="3541" priority="3057" operator="lessThan">
      <formula>NOW()+10</formula>
    </cfRule>
  </conditionalFormatting>
  <conditionalFormatting sqref="U584">
    <cfRule type="containsText" dxfId="3540" priority="3052" operator="containsText" text="NO">
      <formula>NOT(ISERROR(SEARCH("NO",U584)))</formula>
    </cfRule>
    <cfRule type="containsText" dxfId="3539" priority="3053" operator="containsText" text="YES">
      <formula>NOT(ISERROR(SEARCH("YES",U584)))</formula>
    </cfRule>
  </conditionalFormatting>
  <conditionalFormatting sqref="G585">
    <cfRule type="expression" dxfId="3538" priority="3048">
      <formula>ISBLANK(I585)=FALSE</formula>
    </cfRule>
    <cfRule type="expression" dxfId="3537" priority="3049">
      <formula>ISBLANK(G585)=TRUE</formula>
    </cfRule>
    <cfRule type="cellIs" dxfId="3536" priority="3050" operator="lessThan">
      <formula>NOW()</formula>
    </cfRule>
    <cfRule type="cellIs" dxfId="3535" priority="3051" operator="lessThan">
      <formula>NOW()+10</formula>
    </cfRule>
  </conditionalFormatting>
  <conditionalFormatting sqref="R585:T585 AC585">
    <cfRule type="expression" dxfId="3534" priority="3045" stopIfTrue="1">
      <formula>ISBLANK(R585)=TRUE</formula>
    </cfRule>
    <cfRule type="cellIs" dxfId="3533" priority="3046" operator="lessThan">
      <formula>NOW()</formula>
    </cfRule>
    <cfRule type="cellIs" dxfId="3532" priority="3047" operator="lessThan">
      <formula>NOW()+7</formula>
    </cfRule>
  </conditionalFormatting>
  <conditionalFormatting sqref="R585:T585 AC585">
    <cfRule type="expression" priority="3043" stopIfTrue="1">
      <formula>ISBLANK(R585)=TRUE</formula>
    </cfRule>
    <cfRule type="cellIs" dxfId="3531" priority="3044" operator="equal">
      <formula>"Yes"</formula>
    </cfRule>
  </conditionalFormatting>
  <conditionalFormatting sqref="Q585">
    <cfRule type="expression" dxfId="3530" priority="3039">
      <formula>ISBLANK(Q585)=TRUE</formula>
    </cfRule>
    <cfRule type="expression" dxfId="3529" priority="3040">
      <formula>ISBLANK(S585)=FALSE</formula>
    </cfRule>
    <cfRule type="cellIs" dxfId="3528" priority="3041" operator="lessThan">
      <formula>NOW()</formula>
    </cfRule>
    <cfRule type="cellIs" dxfId="3527" priority="3042" operator="lessThan">
      <formula>NOW()+10</formula>
    </cfRule>
  </conditionalFormatting>
  <conditionalFormatting sqref="U585">
    <cfRule type="containsText" dxfId="3526" priority="3037" operator="containsText" text="NO">
      <formula>NOT(ISERROR(SEARCH("NO",U585)))</formula>
    </cfRule>
    <cfRule type="containsText" dxfId="3525" priority="3038" operator="containsText" text="YES">
      <formula>NOT(ISERROR(SEARCH("YES",U585)))</formula>
    </cfRule>
  </conditionalFormatting>
  <conditionalFormatting sqref="G586">
    <cfRule type="expression" dxfId="3524" priority="3033">
      <formula>ISBLANK(I586)=FALSE</formula>
    </cfRule>
    <cfRule type="expression" dxfId="3523" priority="3034">
      <formula>ISBLANK(G586)=TRUE</formula>
    </cfRule>
    <cfRule type="cellIs" dxfId="3522" priority="3035" operator="lessThan">
      <formula>NOW()</formula>
    </cfRule>
    <cfRule type="cellIs" dxfId="3521" priority="3036" operator="lessThan">
      <formula>NOW()+10</formula>
    </cfRule>
  </conditionalFormatting>
  <conditionalFormatting sqref="AC586">
    <cfRule type="expression" dxfId="3520" priority="3030" stopIfTrue="1">
      <formula>ISBLANK(AC586)=TRUE</formula>
    </cfRule>
    <cfRule type="cellIs" dxfId="3519" priority="3031" operator="lessThan">
      <formula>NOW()</formula>
    </cfRule>
    <cfRule type="cellIs" dxfId="3518" priority="3032" operator="lessThan">
      <formula>NOW()+7</formula>
    </cfRule>
  </conditionalFormatting>
  <conditionalFormatting sqref="AC586">
    <cfRule type="expression" priority="3028" stopIfTrue="1">
      <formula>ISBLANK(AC586)=TRUE</formula>
    </cfRule>
    <cfRule type="cellIs" dxfId="3517" priority="3029" operator="equal">
      <formula>"Yes"</formula>
    </cfRule>
  </conditionalFormatting>
  <conditionalFormatting sqref="G587">
    <cfRule type="expression" dxfId="3516" priority="3024">
      <formula>ISBLANK(I587)=FALSE</formula>
    </cfRule>
    <cfRule type="expression" dxfId="3515" priority="3025">
      <formula>ISBLANK(G587)=TRUE</formula>
    </cfRule>
    <cfRule type="cellIs" dxfId="3514" priority="3026" operator="lessThan">
      <formula>NOW()</formula>
    </cfRule>
    <cfRule type="cellIs" dxfId="3513" priority="3027" operator="lessThan">
      <formula>NOW()+10</formula>
    </cfRule>
  </conditionalFormatting>
  <conditionalFormatting sqref="R587:T587 AC587">
    <cfRule type="expression" dxfId="3512" priority="3021" stopIfTrue="1">
      <formula>ISBLANK(R587)=TRUE</formula>
    </cfRule>
    <cfRule type="cellIs" dxfId="3511" priority="3022" operator="lessThan">
      <formula>NOW()</formula>
    </cfRule>
    <cfRule type="cellIs" dxfId="3510" priority="3023" operator="lessThan">
      <formula>NOW()+7</formula>
    </cfRule>
  </conditionalFormatting>
  <conditionalFormatting sqref="R587:T587 AC587">
    <cfRule type="expression" priority="3019" stopIfTrue="1">
      <formula>ISBLANK(R587)=TRUE</formula>
    </cfRule>
    <cfRule type="cellIs" dxfId="3509" priority="3020" operator="equal">
      <formula>"Yes"</formula>
    </cfRule>
  </conditionalFormatting>
  <conditionalFormatting sqref="Q587">
    <cfRule type="expression" dxfId="3508" priority="3015">
      <formula>ISBLANK(Q587)=TRUE</formula>
    </cfRule>
    <cfRule type="expression" dxfId="3507" priority="3016">
      <formula>ISBLANK(S587)=FALSE</formula>
    </cfRule>
    <cfRule type="cellIs" dxfId="3506" priority="3017" operator="lessThan">
      <formula>NOW()</formula>
    </cfRule>
    <cfRule type="cellIs" dxfId="3505" priority="3018" operator="lessThan">
      <formula>NOW()+10</formula>
    </cfRule>
  </conditionalFormatting>
  <conditionalFormatting sqref="U587">
    <cfRule type="containsText" dxfId="3504" priority="3013" operator="containsText" text="NO">
      <formula>NOT(ISERROR(SEARCH("NO",U587)))</formula>
    </cfRule>
    <cfRule type="containsText" dxfId="3503" priority="3014" operator="containsText" text="YES">
      <formula>NOT(ISERROR(SEARCH("YES",U587)))</formula>
    </cfRule>
  </conditionalFormatting>
  <conditionalFormatting sqref="G588">
    <cfRule type="expression" dxfId="3502" priority="3009">
      <formula>ISBLANK(I588)=FALSE</formula>
    </cfRule>
    <cfRule type="expression" dxfId="3501" priority="3010">
      <formula>ISBLANK(G588)=TRUE</formula>
    </cfRule>
    <cfRule type="cellIs" dxfId="3500" priority="3011" operator="lessThan">
      <formula>NOW()</formula>
    </cfRule>
    <cfRule type="cellIs" dxfId="3499" priority="3012" operator="lessThan">
      <formula>NOW()+10</formula>
    </cfRule>
  </conditionalFormatting>
  <conditionalFormatting sqref="AC588">
    <cfRule type="expression" dxfId="3498" priority="3006" stopIfTrue="1">
      <formula>ISBLANK(AC588)=TRUE</formula>
    </cfRule>
    <cfRule type="cellIs" dxfId="3497" priority="3007" operator="lessThan">
      <formula>NOW()</formula>
    </cfRule>
    <cfRule type="cellIs" dxfId="3496" priority="3008" operator="lessThan">
      <formula>NOW()+7</formula>
    </cfRule>
  </conditionalFormatting>
  <conditionalFormatting sqref="AC588">
    <cfRule type="expression" priority="3004" stopIfTrue="1">
      <formula>ISBLANK(AC588)=TRUE</formula>
    </cfRule>
    <cfRule type="cellIs" dxfId="3495" priority="3005" operator="equal">
      <formula>"Yes"</formula>
    </cfRule>
  </conditionalFormatting>
  <conditionalFormatting sqref="G589">
    <cfRule type="expression" dxfId="3494" priority="3000">
      <formula>ISBLANK(I589)=FALSE</formula>
    </cfRule>
    <cfRule type="expression" dxfId="3493" priority="3001">
      <formula>ISBLANK(G589)=TRUE</formula>
    </cfRule>
    <cfRule type="cellIs" dxfId="3492" priority="3002" operator="lessThan">
      <formula>NOW()</formula>
    </cfRule>
    <cfRule type="cellIs" dxfId="3491" priority="3003" operator="lessThan">
      <formula>NOW()+10</formula>
    </cfRule>
  </conditionalFormatting>
  <conditionalFormatting sqref="AC589">
    <cfRule type="expression" dxfId="3490" priority="2997" stopIfTrue="1">
      <formula>ISBLANK(AC589)=TRUE</formula>
    </cfRule>
    <cfRule type="cellIs" dxfId="3489" priority="2998" operator="lessThan">
      <formula>NOW()</formula>
    </cfRule>
    <cfRule type="cellIs" dxfId="3488" priority="2999" operator="lessThan">
      <formula>NOW()+7</formula>
    </cfRule>
  </conditionalFormatting>
  <conditionalFormatting sqref="AC589">
    <cfRule type="expression" priority="2995" stopIfTrue="1">
      <formula>ISBLANK(AC589)=TRUE</formula>
    </cfRule>
    <cfRule type="cellIs" dxfId="3487" priority="2996" operator="equal">
      <formula>"Yes"</formula>
    </cfRule>
  </conditionalFormatting>
  <conditionalFormatting sqref="G590">
    <cfRule type="expression" dxfId="3486" priority="2991">
      <formula>ISBLANK(I590)=FALSE</formula>
    </cfRule>
    <cfRule type="expression" dxfId="3485" priority="2992">
      <formula>ISBLANK(G590)=TRUE</formula>
    </cfRule>
    <cfRule type="cellIs" dxfId="3484" priority="2993" operator="lessThan">
      <formula>NOW()</formula>
    </cfRule>
    <cfRule type="cellIs" dxfId="3483" priority="2994" operator="lessThan">
      <formula>NOW()+10</formula>
    </cfRule>
  </conditionalFormatting>
  <conditionalFormatting sqref="R590:T590 AC590">
    <cfRule type="expression" dxfId="3482" priority="2988" stopIfTrue="1">
      <formula>ISBLANK(R590)=TRUE</formula>
    </cfRule>
    <cfRule type="cellIs" dxfId="3481" priority="2989" operator="lessThan">
      <formula>NOW()</formula>
    </cfRule>
    <cfRule type="cellIs" dxfId="3480" priority="2990" operator="lessThan">
      <formula>NOW()+7</formula>
    </cfRule>
  </conditionalFormatting>
  <conditionalFormatting sqref="R590:T590 AC590">
    <cfRule type="expression" priority="2986" stopIfTrue="1">
      <formula>ISBLANK(R590)=TRUE</formula>
    </cfRule>
    <cfRule type="cellIs" dxfId="3479" priority="2987" operator="equal">
      <formula>"Yes"</formula>
    </cfRule>
  </conditionalFormatting>
  <conditionalFormatting sqref="Q590">
    <cfRule type="expression" dxfId="3478" priority="2982">
      <formula>ISBLANK(Q590)=TRUE</formula>
    </cfRule>
    <cfRule type="expression" dxfId="3477" priority="2983">
      <formula>ISBLANK(S590)=FALSE</formula>
    </cfRule>
    <cfRule type="cellIs" dxfId="3476" priority="2984" operator="lessThan">
      <formula>NOW()</formula>
    </cfRule>
    <cfRule type="cellIs" dxfId="3475" priority="2985" operator="lessThan">
      <formula>NOW()+10</formula>
    </cfRule>
  </conditionalFormatting>
  <conditionalFormatting sqref="U590">
    <cfRule type="containsText" dxfId="3474" priority="2980" operator="containsText" text="NO">
      <formula>NOT(ISERROR(SEARCH("NO",U590)))</formula>
    </cfRule>
    <cfRule type="containsText" dxfId="3473" priority="2981" operator="containsText" text="YES">
      <formula>NOT(ISERROR(SEARCH("YES",U590)))</formula>
    </cfRule>
  </conditionalFormatting>
  <conditionalFormatting sqref="G591">
    <cfRule type="expression" dxfId="3472" priority="2976">
      <formula>ISBLANK(I591)=FALSE</formula>
    </cfRule>
    <cfRule type="expression" dxfId="3471" priority="2977">
      <formula>ISBLANK(G591)=TRUE</formula>
    </cfRule>
    <cfRule type="cellIs" dxfId="3470" priority="2978" operator="lessThan">
      <formula>NOW()</formula>
    </cfRule>
    <cfRule type="cellIs" dxfId="3469" priority="2979" operator="lessThan">
      <formula>NOW()+10</formula>
    </cfRule>
  </conditionalFormatting>
  <conditionalFormatting sqref="AC591">
    <cfRule type="expression" dxfId="3468" priority="2973" stopIfTrue="1">
      <formula>ISBLANK(AC591)=TRUE</formula>
    </cfRule>
    <cfRule type="cellIs" dxfId="3467" priority="2974" operator="lessThan">
      <formula>NOW()</formula>
    </cfRule>
    <cfRule type="cellIs" dxfId="3466" priority="2975" operator="lessThan">
      <formula>NOW()+7</formula>
    </cfRule>
  </conditionalFormatting>
  <conditionalFormatting sqref="AC591">
    <cfRule type="expression" priority="2971" stopIfTrue="1">
      <formula>ISBLANK(AC591)=TRUE</formula>
    </cfRule>
    <cfRule type="cellIs" dxfId="3465" priority="2972" operator="equal">
      <formula>"Yes"</formula>
    </cfRule>
  </conditionalFormatting>
  <conditionalFormatting sqref="G592">
    <cfRule type="expression" dxfId="3464" priority="2967">
      <formula>ISBLANK(I592)=FALSE</formula>
    </cfRule>
    <cfRule type="expression" dxfId="3463" priority="2968">
      <formula>ISBLANK(G592)=TRUE</formula>
    </cfRule>
    <cfRule type="cellIs" dxfId="3462" priority="2969" operator="lessThan">
      <formula>NOW()</formula>
    </cfRule>
    <cfRule type="cellIs" dxfId="3461" priority="2970" operator="lessThan">
      <formula>NOW()+10</formula>
    </cfRule>
  </conditionalFormatting>
  <conditionalFormatting sqref="AC592">
    <cfRule type="expression" dxfId="3460" priority="2964" stopIfTrue="1">
      <formula>ISBLANK(AC592)=TRUE</formula>
    </cfRule>
    <cfRule type="cellIs" dxfId="3459" priority="2965" operator="lessThan">
      <formula>NOW()</formula>
    </cfRule>
    <cfRule type="cellIs" dxfId="3458" priority="2966" operator="lessThan">
      <formula>NOW()+7</formula>
    </cfRule>
  </conditionalFormatting>
  <conditionalFormatting sqref="AC592">
    <cfRule type="expression" priority="2962" stopIfTrue="1">
      <formula>ISBLANK(AC592)=TRUE</formula>
    </cfRule>
    <cfRule type="cellIs" dxfId="3457" priority="2963" operator="equal">
      <formula>"Yes"</formula>
    </cfRule>
  </conditionalFormatting>
  <conditionalFormatting sqref="G593">
    <cfRule type="expression" dxfId="3456" priority="2958">
      <formula>ISBLANK(I593)=FALSE</formula>
    </cfRule>
    <cfRule type="expression" dxfId="3455" priority="2959">
      <formula>ISBLANK(G593)=TRUE</formula>
    </cfRule>
    <cfRule type="cellIs" dxfId="3454" priority="2960" operator="lessThan">
      <formula>NOW()</formula>
    </cfRule>
    <cfRule type="cellIs" dxfId="3453" priority="2961" operator="lessThan">
      <formula>NOW()+10</formula>
    </cfRule>
  </conditionalFormatting>
  <conditionalFormatting sqref="AC593">
    <cfRule type="expression" dxfId="3452" priority="2955" stopIfTrue="1">
      <formula>ISBLANK(AC593)=TRUE</formula>
    </cfRule>
    <cfRule type="cellIs" dxfId="3451" priority="2956" operator="lessThan">
      <formula>NOW()</formula>
    </cfRule>
    <cfRule type="cellIs" dxfId="3450" priority="2957" operator="lessThan">
      <formula>NOW()+7</formula>
    </cfRule>
  </conditionalFormatting>
  <conditionalFormatting sqref="AC593">
    <cfRule type="expression" priority="2953" stopIfTrue="1">
      <formula>ISBLANK(AC593)=TRUE</formula>
    </cfRule>
    <cfRule type="cellIs" dxfId="3449" priority="2954" operator="equal">
      <formula>"Yes"</formula>
    </cfRule>
  </conditionalFormatting>
  <conditionalFormatting sqref="G594">
    <cfRule type="expression" dxfId="3448" priority="2949">
      <formula>ISBLANK(I594)=FALSE</formula>
    </cfRule>
    <cfRule type="expression" dxfId="3447" priority="2950">
      <formula>ISBLANK(G594)=TRUE</formula>
    </cfRule>
    <cfRule type="cellIs" dxfId="3446" priority="2951" operator="lessThan">
      <formula>NOW()</formula>
    </cfRule>
    <cfRule type="cellIs" dxfId="3445" priority="2952" operator="lessThan">
      <formula>NOW()+10</formula>
    </cfRule>
  </conditionalFormatting>
  <conditionalFormatting sqref="AC594">
    <cfRule type="expression" dxfId="3444" priority="2946" stopIfTrue="1">
      <formula>ISBLANK(AC594)=TRUE</formula>
    </cfRule>
    <cfRule type="cellIs" dxfId="3443" priority="2947" operator="lessThan">
      <formula>NOW()</formula>
    </cfRule>
    <cfRule type="cellIs" dxfId="3442" priority="2948" operator="lessThan">
      <formula>NOW()+7</formula>
    </cfRule>
  </conditionalFormatting>
  <conditionalFormatting sqref="AC594">
    <cfRule type="expression" priority="2944" stopIfTrue="1">
      <formula>ISBLANK(AC594)=TRUE</formula>
    </cfRule>
    <cfRule type="cellIs" dxfId="3441" priority="2945" operator="equal">
      <formula>"Yes"</formula>
    </cfRule>
  </conditionalFormatting>
  <conditionalFormatting sqref="G595">
    <cfRule type="expression" dxfId="3440" priority="2940">
      <formula>ISBLANK(I595)=FALSE</formula>
    </cfRule>
    <cfRule type="expression" dxfId="3439" priority="2941">
      <formula>ISBLANK(G595)=TRUE</formula>
    </cfRule>
    <cfRule type="cellIs" dxfId="3438" priority="2942" operator="lessThan">
      <formula>NOW()</formula>
    </cfRule>
    <cfRule type="cellIs" dxfId="3437" priority="2943" operator="lessThan">
      <formula>NOW()+10</formula>
    </cfRule>
  </conditionalFormatting>
  <conditionalFormatting sqref="AC595">
    <cfRule type="expression" dxfId="3436" priority="2937" stopIfTrue="1">
      <formula>ISBLANK(AC595)=TRUE</formula>
    </cfRule>
    <cfRule type="cellIs" dxfId="3435" priority="2938" operator="lessThan">
      <formula>NOW()</formula>
    </cfRule>
    <cfRule type="cellIs" dxfId="3434" priority="2939" operator="lessThan">
      <formula>NOW()+7</formula>
    </cfRule>
  </conditionalFormatting>
  <conditionalFormatting sqref="AC595">
    <cfRule type="expression" priority="2935" stopIfTrue="1">
      <formula>ISBLANK(AC595)=TRUE</formula>
    </cfRule>
    <cfRule type="cellIs" dxfId="3433" priority="2936" operator="equal">
      <formula>"Yes"</formula>
    </cfRule>
  </conditionalFormatting>
  <conditionalFormatting sqref="G596">
    <cfRule type="expression" dxfId="3432" priority="2931">
      <formula>ISBLANK(I596)=FALSE</formula>
    </cfRule>
    <cfRule type="expression" dxfId="3431" priority="2932">
      <formula>ISBLANK(G596)=TRUE</formula>
    </cfRule>
    <cfRule type="cellIs" dxfId="3430" priority="2933" operator="lessThan">
      <formula>NOW()</formula>
    </cfRule>
    <cfRule type="cellIs" dxfId="3429" priority="2934" operator="lessThan">
      <formula>NOW()+10</formula>
    </cfRule>
  </conditionalFormatting>
  <conditionalFormatting sqref="R596:T596 AC596">
    <cfRule type="expression" dxfId="3428" priority="2928" stopIfTrue="1">
      <formula>ISBLANK(R596)=TRUE</formula>
    </cfRule>
    <cfRule type="cellIs" dxfId="3427" priority="2929" operator="lessThan">
      <formula>NOW()</formula>
    </cfRule>
    <cfRule type="cellIs" dxfId="3426" priority="2930" operator="lessThan">
      <formula>NOW()+7</formula>
    </cfRule>
  </conditionalFormatting>
  <conditionalFormatting sqref="R596:T596 AC596">
    <cfRule type="expression" priority="2926" stopIfTrue="1">
      <formula>ISBLANK(R596)=TRUE</formula>
    </cfRule>
    <cfRule type="cellIs" dxfId="3425" priority="2927" operator="equal">
      <formula>"Yes"</formula>
    </cfRule>
  </conditionalFormatting>
  <conditionalFormatting sqref="Q596">
    <cfRule type="expression" dxfId="3424" priority="2922">
      <formula>ISBLANK(Q596)=TRUE</formula>
    </cfRule>
    <cfRule type="expression" dxfId="3423" priority="2923">
      <formula>ISBLANK(S596)=FALSE</formula>
    </cfRule>
    <cfRule type="cellIs" dxfId="3422" priority="2924" operator="lessThan">
      <formula>NOW()</formula>
    </cfRule>
    <cfRule type="cellIs" dxfId="3421" priority="2925" operator="lessThan">
      <formula>NOW()+10</formula>
    </cfRule>
  </conditionalFormatting>
  <conditionalFormatting sqref="U596">
    <cfRule type="containsText" dxfId="3420" priority="2920" operator="containsText" text="NO">
      <formula>NOT(ISERROR(SEARCH("NO",U596)))</formula>
    </cfRule>
    <cfRule type="containsText" dxfId="3419" priority="2921" operator="containsText" text="YES">
      <formula>NOT(ISERROR(SEARCH("YES",U596)))</formula>
    </cfRule>
  </conditionalFormatting>
  <conditionalFormatting sqref="G597">
    <cfRule type="expression" dxfId="3418" priority="2916">
      <formula>ISBLANK(I597)=FALSE</formula>
    </cfRule>
    <cfRule type="expression" dxfId="3417" priority="2917">
      <formula>ISBLANK(G597)=TRUE</formula>
    </cfRule>
    <cfRule type="cellIs" dxfId="3416" priority="2918" operator="lessThan">
      <formula>NOW()</formula>
    </cfRule>
    <cfRule type="cellIs" dxfId="3415" priority="2919" operator="lessThan">
      <formula>NOW()+10</formula>
    </cfRule>
  </conditionalFormatting>
  <conditionalFormatting sqref="AC597">
    <cfRule type="expression" dxfId="3414" priority="2913" stopIfTrue="1">
      <formula>ISBLANK(AC597)=TRUE</formula>
    </cfRule>
    <cfRule type="cellIs" dxfId="3413" priority="2914" operator="lessThan">
      <formula>NOW()</formula>
    </cfRule>
    <cfRule type="cellIs" dxfId="3412" priority="2915" operator="lessThan">
      <formula>NOW()+7</formula>
    </cfRule>
  </conditionalFormatting>
  <conditionalFormatting sqref="AC597">
    <cfRule type="expression" priority="2911" stopIfTrue="1">
      <formula>ISBLANK(AC597)=TRUE</formula>
    </cfRule>
    <cfRule type="cellIs" dxfId="3411" priority="2912" operator="equal">
      <formula>"Yes"</formula>
    </cfRule>
  </conditionalFormatting>
  <conditionalFormatting sqref="G598">
    <cfRule type="expression" dxfId="3410" priority="2907">
      <formula>ISBLANK(I598)=FALSE</formula>
    </cfRule>
    <cfRule type="expression" dxfId="3409" priority="2908">
      <formula>ISBLANK(G598)=TRUE</formula>
    </cfRule>
    <cfRule type="cellIs" dxfId="3408" priority="2909" operator="lessThan">
      <formula>NOW()</formula>
    </cfRule>
    <cfRule type="cellIs" dxfId="3407" priority="2910" operator="lessThan">
      <formula>NOW()+10</formula>
    </cfRule>
  </conditionalFormatting>
  <conditionalFormatting sqref="AC598">
    <cfRule type="expression" dxfId="3406" priority="2904" stopIfTrue="1">
      <formula>ISBLANK(AC598)=TRUE</formula>
    </cfRule>
    <cfRule type="cellIs" dxfId="3405" priority="2905" operator="lessThan">
      <formula>NOW()</formula>
    </cfRule>
    <cfRule type="cellIs" dxfId="3404" priority="2906" operator="lessThan">
      <formula>NOW()+7</formula>
    </cfRule>
  </conditionalFormatting>
  <conditionalFormatting sqref="AC598">
    <cfRule type="expression" priority="2902" stopIfTrue="1">
      <formula>ISBLANK(AC598)=TRUE</formula>
    </cfRule>
    <cfRule type="cellIs" dxfId="3403" priority="2903" operator="equal">
      <formula>"Yes"</formula>
    </cfRule>
  </conditionalFormatting>
  <conditionalFormatting sqref="G599">
    <cfRule type="expression" dxfId="3402" priority="2898">
      <formula>ISBLANK(I599)=FALSE</formula>
    </cfRule>
    <cfRule type="expression" dxfId="3401" priority="2899">
      <formula>ISBLANK(G599)=TRUE</formula>
    </cfRule>
    <cfRule type="cellIs" dxfId="3400" priority="2900" operator="lessThan">
      <formula>NOW()</formula>
    </cfRule>
    <cfRule type="cellIs" dxfId="3399" priority="2901" operator="lessThan">
      <formula>NOW()+10</formula>
    </cfRule>
  </conditionalFormatting>
  <conditionalFormatting sqref="R599:T599 AC599">
    <cfRule type="expression" dxfId="3398" priority="2895" stopIfTrue="1">
      <formula>ISBLANK(R599)=TRUE</formula>
    </cfRule>
    <cfRule type="cellIs" dxfId="3397" priority="2896" operator="lessThan">
      <formula>NOW()</formula>
    </cfRule>
    <cfRule type="cellIs" dxfId="3396" priority="2897" operator="lessThan">
      <formula>NOW()+7</formula>
    </cfRule>
  </conditionalFormatting>
  <conditionalFormatting sqref="R599:T599 AC599">
    <cfRule type="expression" priority="2893" stopIfTrue="1">
      <formula>ISBLANK(R599)=TRUE</formula>
    </cfRule>
    <cfRule type="cellIs" dxfId="3395" priority="2894" operator="equal">
      <formula>"Yes"</formula>
    </cfRule>
  </conditionalFormatting>
  <conditionalFormatting sqref="Q599">
    <cfRule type="expression" dxfId="3394" priority="2889">
      <formula>ISBLANK(Q599)=TRUE</formula>
    </cfRule>
    <cfRule type="expression" dxfId="3393" priority="2890">
      <formula>ISBLANK(S599)=FALSE</formula>
    </cfRule>
    <cfRule type="cellIs" dxfId="3392" priority="2891" operator="lessThan">
      <formula>NOW()</formula>
    </cfRule>
    <cfRule type="cellIs" dxfId="3391" priority="2892" operator="lessThan">
      <formula>NOW()+10</formula>
    </cfRule>
  </conditionalFormatting>
  <conditionalFormatting sqref="U599">
    <cfRule type="containsText" dxfId="3390" priority="2887" operator="containsText" text="NO">
      <formula>NOT(ISERROR(SEARCH("NO",U599)))</formula>
    </cfRule>
    <cfRule type="containsText" dxfId="3389" priority="2888" operator="containsText" text="YES">
      <formula>NOT(ISERROR(SEARCH("YES",U599)))</formula>
    </cfRule>
  </conditionalFormatting>
  <conditionalFormatting sqref="G600">
    <cfRule type="expression" dxfId="3388" priority="2883">
      <formula>ISBLANK(I600)=FALSE</formula>
    </cfRule>
    <cfRule type="expression" dxfId="3387" priority="2884">
      <formula>ISBLANK(G600)=TRUE</formula>
    </cfRule>
    <cfRule type="cellIs" dxfId="3386" priority="2885" operator="lessThan">
      <formula>NOW()</formula>
    </cfRule>
    <cfRule type="cellIs" dxfId="3385" priority="2886" operator="lessThan">
      <formula>NOW()+10</formula>
    </cfRule>
  </conditionalFormatting>
  <conditionalFormatting sqref="AC600">
    <cfRule type="expression" dxfId="3384" priority="2880" stopIfTrue="1">
      <formula>ISBLANK(AC600)=TRUE</formula>
    </cfRule>
    <cfRule type="cellIs" dxfId="3383" priority="2881" operator="lessThan">
      <formula>NOW()</formula>
    </cfRule>
    <cfRule type="cellIs" dxfId="3382" priority="2882" operator="lessThan">
      <formula>NOW()+7</formula>
    </cfRule>
  </conditionalFormatting>
  <conditionalFormatting sqref="AC600">
    <cfRule type="expression" priority="2878" stopIfTrue="1">
      <formula>ISBLANK(AC600)=TRUE</formula>
    </cfRule>
    <cfRule type="cellIs" dxfId="3381" priority="2879" operator="equal">
      <formula>"Yes"</formula>
    </cfRule>
  </conditionalFormatting>
  <conditionalFormatting sqref="G601">
    <cfRule type="expression" dxfId="3380" priority="2874">
      <formula>ISBLANK(I601)=FALSE</formula>
    </cfRule>
    <cfRule type="expression" dxfId="3379" priority="2875">
      <formula>ISBLANK(G601)=TRUE</formula>
    </cfRule>
    <cfRule type="cellIs" dxfId="3378" priority="2876" operator="lessThan">
      <formula>NOW()</formula>
    </cfRule>
    <cfRule type="cellIs" dxfId="3377" priority="2877" operator="lessThan">
      <formula>NOW()+10</formula>
    </cfRule>
  </conditionalFormatting>
  <conditionalFormatting sqref="AC601">
    <cfRule type="expression" dxfId="3376" priority="2871" stopIfTrue="1">
      <formula>ISBLANK(AC601)=TRUE</formula>
    </cfRule>
    <cfRule type="cellIs" dxfId="3375" priority="2872" operator="lessThan">
      <formula>NOW()</formula>
    </cfRule>
    <cfRule type="cellIs" dxfId="3374" priority="2873" operator="lessThan">
      <formula>NOW()+7</formula>
    </cfRule>
  </conditionalFormatting>
  <conditionalFormatting sqref="AC601">
    <cfRule type="expression" priority="2869" stopIfTrue="1">
      <formula>ISBLANK(AC601)=TRUE</formula>
    </cfRule>
    <cfRule type="cellIs" dxfId="3373" priority="2870" operator="equal">
      <formula>"Yes"</formula>
    </cfRule>
  </conditionalFormatting>
  <conditionalFormatting sqref="G602">
    <cfRule type="expression" dxfId="3372" priority="2865">
      <formula>ISBLANK(I602)=FALSE</formula>
    </cfRule>
    <cfRule type="expression" dxfId="3371" priority="2866">
      <formula>ISBLANK(G602)=TRUE</formula>
    </cfRule>
    <cfRule type="cellIs" dxfId="3370" priority="2867" operator="lessThan">
      <formula>NOW()</formula>
    </cfRule>
    <cfRule type="cellIs" dxfId="3369" priority="2868" operator="lessThan">
      <formula>NOW()+10</formula>
    </cfRule>
  </conditionalFormatting>
  <conditionalFormatting sqref="AC602">
    <cfRule type="expression" dxfId="3368" priority="2862" stopIfTrue="1">
      <formula>ISBLANK(AC602)=TRUE</formula>
    </cfRule>
    <cfRule type="cellIs" dxfId="3367" priority="2863" operator="lessThan">
      <formula>NOW()</formula>
    </cfRule>
    <cfRule type="cellIs" dxfId="3366" priority="2864" operator="lessThan">
      <formula>NOW()+7</formula>
    </cfRule>
  </conditionalFormatting>
  <conditionalFormatting sqref="AC602">
    <cfRule type="expression" priority="2860" stopIfTrue="1">
      <formula>ISBLANK(AC602)=TRUE</formula>
    </cfRule>
    <cfRule type="cellIs" dxfId="3365" priority="2861" operator="equal">
      <formula>"Yes"</formula>
    </cfRule>
  </conditionalFormatting>
  <conditionalFormatting sqref="G603">
    <cfRule type="expression" dxfId="3364" priority="2856">
      <formula>ISBLANK(I603)=FALSE</formula>
    </cfRule>
    <cfRule type="expression" dxfId="3363" priority="2857">
      <formula>ISBLANK(G603)=TRUE</formula>
    </cfRule>
    <cfRule type="cellIs" dxfId="3362" priority="2858" operator="lessThan">
      <formula>NOW()</formula>
    </cfRule>
    <cfRule type="cellIs" dxfId="3361" priority="2859" operator="lessThan">
      <formula>NOW()+10</formula>
    </cfRule>
  </conditionalFormatting>
  <conditionalFormatting sqref="R603:T603 AC603">
    <cfRule type="expression" dxfId="3360" priority="2853" stopIfTrue="1">
      <formula>ISBLANK(R603)=TRUE</formula>
    </cfRule>
    <cfRule type="cellIs" dxfId="3359" priority="2854" operator="lessThan">
      <formula>NOW()</formula>
    </cfRule>
    <cfRule type="cellIs" dxfId="3358" priority="2855" operator="lessThan">
      <formula>NOW()+7</formula>
    </cfRule>
  </conditionalFormatting>
  <conditionalFormatting sqref="R603:T603 AC603">
    <cfRule type="expression" priority="2851" stopIfTrue="1">
      <formula>ISBLANK(R603)=TRUE</formula>
    </cfRule>
    <cfRule type="cellIs" dxfId="3357" priority="2852" operator="equal">
      <formula>"Yes"</formula>
    </cfRule>
  </conditionalFormatting>
  <conditionalFormatting sqref="Q603">
    <cfRule type="expression" dxfId="3356" priority="2847">
      <formula>ISBLANK(Q603)=TRUE</formula>
    </cfRule>
    <cfRule type="expression" dxfId="3355" priority="2848">
      <formula>ISBLANK(S603)=FALSE</formula>
    </cfRule>
    <cfRule type="cellIs" dxfId="3354" priority="2849" operator="lessThan">
      <formula>NOW()</formula>
    </cfRule>
    <cfRule type="cellIs" dxfId="3353" priority="2850" operator="lessThan">
      <formula>NOW()+10</formula>
    </cfRule>
  </conditionalFormatting>
  <conditionalFormatting sqref="U603">
    <cfRule type="containsText" dxfId="3352" priority="2845" operator="containsText" text="NO">
      <formula>NOT(ISERROR(SEARCH("NO",U603)))</formula>
    </cfRule>
    <cfRule type="containsText" dxfId="3351" priority="2846" operator="containsText" text="YES">
      <formula>NOT(ISERROR(SEARCH("YES",U603)))</formula>
    </cfRule>
  </conditionalFormatting>
  <conditionalFormatting sqref="G604">
    <cfRule type="expression" dxfId="3350" priority="2841">
      <formula>ISBLANK(I604)=FALSE</formula>
    </cfRule>
    <cfRule type="expression" dxfId="3349" priority="2842">
      <formula>ISBLANK(G604)=TRUE</formula>
    </cfRule>
    <cfRule type="cellIs" dxfId="3348" priority="2843" operator="lessThan">
      <formula>NOW()</formula>
    </cfRule>
    <cfRule type="cellIs" dxfId="3347" priority="2844" operator="lessThan">
      <formula>NOW()+10</formula>
    </cfRule>
  </conditionalFormatting>
  <conditionalFormatting sqref="R604:T604 AC604">
    <cfRule type="expression" dxfId="3346" priority="2838" stopIfTrue="1">
      <formula>ISBLANK(R604)=TRUE</formula>
    </cfRule>
    <cfRule type="cellIs" dxfId="3345" priority="2839" operator="lessThan">
      <formula>NOW()</formula>
    </cfRule>
    <cfRule type="cellIs" dxfId="3344" priority="2840" operator="lessThan">
      <formula>NOW()+7</formula>
    </cfRule>
  </conditionalFormatting>
  <conditionalFormatting sqref="R604:T604 AC604">
    <cfRule type="expression" priority="2836" stopIfTrue="1">
      <formula>ISBLANK(R604)=TRUE</formula>
    </cfRule>
    <cfRule type="cellIs" dxfId="3343" priority="2837" operator="equal">
      <formula>"Yes"</formula>
    </cfRule>
  </conditionalFormatting>
  <conditionalFormatting sqref="Q604">
    <cfRule type="expression" dxfId="3342" priority="2832">
      <formula>ISBLANK(Q604)=TRUE</formula>
    </cfRule>
    <cfRule type="expression" dxfId="3341" priority="2833">
      <formula>ISBLANK(S604)=FALSE</formula>
    </cfRule>
    <cfRule type="cellIs" dxfId="3340" priority="2834" operator="lessThan">
      <formula>NOW()</formula>
    </cfRule>
    <cfRule type="cellIs" dxfId="3339" priority="2835" operator="lessThan">
      <formula>NOW()+10</formula>
    </cfRule>
  </conditionalFormatting>
  <conditionalFormatting sqref="U604">
    <cfRule type="containsText" dxfId="3338" priority="2830" operator="containsText" text="NO">
      <formula>NOT(ISERROR(SEARCH("NO",U604)))</formula>
    </cfRule>
    <cfRule type="containsText" dxfId="3337" priority="2831" operator="containsText" text="YES">
      <formula>NOT(ISERROR(SEARCH("YES",U604)))</formula>
    </cfRule>
  </conditionalFormatting>
  <conditionalFormatting sqref="G605">
    <cfRule type="expression" dxfId="3336" priority="2826">
      <formula>ISBLANK(I605)=FALSE</formula>
    </cfRule>
    <cfRule type="expression" dxfId="3335" priority="2827">
      <formula>ISBLANK(G605)=TRUE</formula>
    </cfRule>
    <cfRule type="cellIs" dxfId="3334" priority="2828" operator="lessThan">
      <formula>NOW()</formula>
    </cfRule>
    <cfRule type="cellIs" dxfId="3333" priority="2829" operator="lessThan">
      <formula>NOW()+10</formula>
    </cfRule>
  </conditionalFormatting>
  <conditionalFormatting sqref="R605:T605 AC605">
    <cfRule type="expression" dxfId="3332" priority="2823" stopIfTrue="1">
      <formula>ISBLANK(R605)=TRUE</formula>
    </cfRule>
    <cfRule type="cellIs" dxfId="3331" priority="2824" operator="lessThan">
      <formula>NOW()</formula>
    </cfRule>
    <cfRule type="cellIs" dxfId="3330" priority="2825" operator="lessThan">
      <formula>NOW()+7</formula>
    </cfRule>
  </conditionalFormatting>
  <conditionalFormatting sqref="R605:T605 AC605">
    <cfRule type="expression" priority="2821" stopIfTrue="1">
      <formula>ISBLANK(R605)=TRUE</formula>
    </cfRule>
    <cfRule type="cellIs" dxfId="3329" priority="2822" operator="equal">
      <formula>"Yes"</formula>
    </cfRule>
  </conditionalFormatting>
  <conditionalFormatting sqref="Q605">
    <cfRule type="expression" dxfId="3328" priority="2817">
      <formula>ISBLANK(Q605)=TRUE</formula>
    </cfRule>
    <cfRule type="expression" dxfId="3327" priority="2818">
      <formula>ISBLANK(S605)=FALSE</formula>
    </cfRule>
    <cfRule type="cellIs" dxfId="3326" priority="2819" operator="lessThan">
      <formula>NOW()</formula>
    </cfRule>
    <cfRule type="cellIs" dxfId="3325" priority="2820" operator="lessThan">
      <formula>NOW()+10</formula>
    </cfRule>
  </conditionalFormatting>
  <conditionalFormatting sqref="U605">
    <cfRule type="containsText" dxfId="3324" priority="2815" operator="containsText" text="NO">
      <formula>NOT(ISERROR(SEARCH("NO",U605)))</formula>
    </cfRule>
    <cfRule type="containsText" dxfId="3323" priority="2816" operator="containsText" text="YES">
      <formula>NOT(ISERROR(SEARCH("YES",U605)))</formula>
    </cfRule>
  </conditionalFormatting>
  <conditionalFormatting sqref="G606">
    <cfRule type="expression" dxfId="3322" priority="2811">
      <formula>ISBLANK(I606)=FALSE</formula>
    </cfRule>
    <cfRule type="expression" dxfId="3321" priority="2812">
      <formula>ISBLANK(G606)=TRUE</formula>
    </cfRule>
    <cfRule type="cellIs" dxfId="3320" priority="2813" operator="lessThan">
      <formula>NOW()</formula>
    </cfRule>
    <cfRule type="cellIs" dxfId="3319" priority="2814" operator="lessThan">
      <formula>NOW()+10</formula>
    </cfRule>
  </conditionalFormatting>
  <conditionalFormatting sqref="R606:T606 AC606">
    <cfRule type="expression" dxfId="3318" priority="2808" stopIfTrue="1">
      <formula>ISBLANK(R606)=TRUE</formula>
    </cfRule>
    <cfRule type="cellIs" dxfId="3317" priority="2809" operator="lessThan">
      <formula>NOW()</formula>
    </cfRule>
    <cfRule type="cellIs" dxfId="3316" priority="2810" operator="lessThan">
      <formula>NOW()+7</formula>
    </cfRule>
  </conditionalFormatting>
  <conditionalFormatting sqref="R606:T606 AC606">
    <cfRule type="expression" priority="2806" stopIfTrue="1">
      <formula>ISBLANK(R606)=TRUE</formula>
    </cfRule>
    <cfRule type="cellIs" dxfId="3315" priority="2807" operator="equal">
      <formula>"Yes"</formula>
    </cfRule>
  </conditionalFormatting>
  <conditionalFormatting sqref="Q606">
    <cfRule type="expression" dxfId="3314" priority="2802">
      <formula>ISBLANK(Q606)=TRUE</formula>
    </cfRule>
    <cfRule type="expression" dxfId="3313" priority="2803">
      <formula>ISBLANK(S606)=FALSE</formula>
    </cfRule>
    <cfRule type="cellIs" dxfId="3312" priority="2804" operator="lessThan">
      <formula>NOW()</formula>
    </cfRule>
    <cfRule type="cellIs" dxfId="3311" priority="2805" operator="lessThan">
      <formula>NOW()+10</formula>
    </cfRule>
  </conditionalFormatting>
  <conditionalFormatting sqref="U606">
    <cfRule type="containsText" dxfId="3310" priority="2800" operator="containsText" text="NO">
      <formula>NOT(ISERROR(SEARCH("NO",U606)))</formula>
    </cfRule>
    <cfRule type="containsText" dxfId="3309" priority="2801" operator="containsText" text="YES">
      <formula>NOT(ISERROR(SEARCH("YES",U606)))</formula>
    </cfRule>
  </conditionalFormatting>
  <conditionalFormatting sqref="R598:T598">
    <cfRule type="expression" dxfId="3308" priority="2797" stopIfTrue="1">
      <formula>ISBLANK(R598)=TRUE</formula>
    </cfRule>
    <cfRule type="cellIs" dxfId="3307" priority="2798" operator="lessThan">
      <formula>NOW()</formula>
    </cfRule>
    <cfRule type="cellIs" dxfId="3306" priority="2799" operator="lessThan">
      <formula>NOW()+7</formula>
    </cfRule>
  </conditionalFormatting>
  <conditionalFormatting sqref="R598:T598">
    <cfRule type="expression" priority="2795" stopIfTrue="1">
      <formula>ISBLANK(R598)=TRUE</formula>
    </cfRule>
    <cfRule type="cellIs" dxfId="3305" priority="2796" operator="equal">
      <formula>"Yes"</formula>
    </cfRule>
  </conditionalFormatting>
  <conditionalFormatting sqref="Q598">
    <cfRule type="expression" dxfId="3304" priority="2791">
      <formula>ISBLANK(Q598)=TRUE</formula>
    </cfRule>
    <cfRule type="expression" dxfId="3303" priority="2792">
      <formula>ISBLANK(S598)=FALSE</formula>
    </cfRule>
    <cfRule type="cellIs" dxfId="3302" priority="2793" operator="lessThan">
      <formula>NOW()</formula>
    </cfRule>
    <cfRule type="cellIs" dxfId="3301" priority="2794" operator="lessThan">
      <formula>NOW()+10</formula>
    </cfRule>
  </conditionalFormatting>
  <conditionalFormatting sqref="U598">
    <cfRule type="containsText" dxfId="3300" priority="2789" operator="containsText" text="NO">
      <formula>NOT(ISERROR(SEARCH("NO",U598)))</formula>
    </cfRule>
    <cfRule type="containsText" dxfId="3299" priority="2790" operator="containsText" text="YES">
      <formula>NOT(ISERROR(SEARCH("YES",U598)))</formula>
    </cfRule>
  </conditionalFormatting>
  <conditionalFormatting sqref="R592:T592">
    <cfRule type="expression" dxfId="3298" priority="2786" stopIfTrue="1">
      <formula>ISBLANK(R592)=TRUE</formula>
    </cfRule>
    <cfRule type="cellIs" dxfId="3297" priority="2787" operator="lessThan">
      <formula>NOW()</formula>
    </cfRule>
    <cfRule type="cellIs" dxfId="3296" priority="2788" operator="lessThan">
      <formula>NOW()+7</formula>
    </cfRule>
  </conditionalFormatting>
  <conditionalFormatting sqref="R592:T592">
    <cfRule type="expression" priority="2784" stopIfTrue="1">
      <formula>ISBLANK(R592)=TRUE</formula>
    </cfRule>
    <cfRule type="cellIs" dxfId="3295" priority="2785" operator="equal">
      <formula>"Yes"</formula>
    </cfRule>
  </conditionalFormatting>
  <conditionalFormatting sqref="Q592">
    <cfRule type="expression" dxfId="3294" priority="2780">
      <formula>ISBLANK(Q592)=TRUE</formula>
    </cfRule>
    <cfRule type="expression" dxfId="3293" priority="2781">
      <formula>ISBLANK(S592)=FALSE</formula>
    </cfRule>
    <cfRule type="cellIs" dxfId="3292" priority="2782" operator="lessThan">
      <formula>NOW()</formula>
    </cfRule>
    <cfRule type="cellIs" dxfId="3291" priority="2783" operator="lessThan">
      <formula>NOW()+10</formula>
    </cfRule>
  </conditionalFormatting>
  <conditionalFormatting sqref="U592">
    <cfRule type="containsText" dxfId="3290" priority="2778" operator="containsText" text="NO">
      <formula>NOT(ISERROR(SEARCH("NO",U592)))</formula>
    </cfRule>
    <cfRule type="containsText" dxfId="3289" priority="2779" operator="containsText" text="YES">
      <formula>NOT(ISERROR(SEARCH("YES",U592)))</formula>
    </cfRule>
  </conditionalFormatting>
  <conditionalFormatting sqref="G607">
    <cfRule type="expression" dxfId="3288" priority="2774">
      <formula>ISBLANK(I607)=FALSE</formula>
    </cfRule>
    <cfRule type="expression" dxfId="3287" priority="2775">
      <formula>ISBLANK(G607)=TRUE</formula>
    </cfRule>
    <cfRule type="cellIs" dxfId="3286" priority="2776" operator="lessThan">
      <formula>NOW()</formula>
    </cfRule>
    <cfRule type="cellIs" dxfId="3285" priority="2777" operator="lessThan">
      <formula>NOW()+10</formula>
    </cfRule>
  </conditionalFormatting>
  <conditionalFormatting sqref="R607:T607 AC607">
    <cfRule type="expression" dxfId="3284" priority="2771" stopIfTrue="1">
      <formula>ISBLANK(R607)=TRUE</formula>
    </cfRule>
    <cfRule type="cellIs" dxfId="3283" priority="2772" operator="lessThan">
      <formula>NOW()</formula>
    </cfRule>
    <cfRule type="cellIs" dxfId="3282" priority="2773" operator="lessThan">
      <formula>NOW()+7</formula>
    </cfRule>
  </conditionalFormatting>
  <conditionalFormatting sqref="R607:T607 AC607">
    <cfRule type="expression" priority="2769" stopIfTrue="1">
      <formula>ISBLANK(R607)=TRUE</formula>
    </cfRule>
    <cfRule type="cellIs" dxfId="3281" priority="2770" operator="equal">
      <formula>"Yes"</formula>
    </cfRule>
  </conditionalFormatting>
  <conditionalFormatting sqref="Q607">
    <cfRule type="expression" dxfId="3280" priority="2765">
      <formula>ISBLANK(Q607)=TRUE</formula>
    </cfRule>
    <cfRule type="expression" dxfId="3279" priority="2766">
      <formula>ISBLANK(S607)=FALSE</formula>
    </cfRule>
    <cfRule type="cellIs" dxfId="3278" priority="2767" operator="lessThan">
      <formula>NOW()</formula>
    </cfRule>
    <cfRule type="cellIs" dxfId="3277" priority="2768" operator="lessThan">
      <formula>NOW()+10</formula>
    </cfRule>
  </conditionalFormatting>
  <conditionalFormatting sqref="U607">
    <cfRule type="containsText" dxfId="3276" priority="2763" operator="containsText" text="NO">
      <formula>NOT(ISERROR(SEARCH("NO",U607)))</formula>
    </cfRule>
    <cfRule type="containsText" dxfId="3275" priority="2764" operator="containsText" text="YES">
      <formula>NOT(ISERROR(SEARCH("YES",U607)))</formula>
    </cfRule>
  </conditionalFormatting>
  <conditionalFormatting sqref="G608:G609">
    <cfRule type="expression" dxfId="3274" priority="2759">
      <formula>ISBLANK(I608)=FALSE</formula>
    </cfRule>
    <cfRule type="expression" dxfId="3273" priority="2760">
      <formula>ISBLANK(G608)=TRUE</formula>
    </cfRule>
    <cfRule type="cellIs" dxfId="3272" priority="2761" operator="lessThan">
      <formula>NOW()</formula>
    </cfRule>
    <cfRule type="cellIs" dxfId="3271" priority="2762" operator="lessThan">
      <formula>NOW()+10</formula>
    </cfRule>
  </conditionalFormatting>
  <conditionalFormatting sqref="R608:T609 AC608:AC609 AC616 R616:T616">
    <cfRule type="expression" dxfId="3270" priority="2756" stopIfTrue="1">
      <formula>ISBLANK(R608)=TRUE</formula>
    </cfRule>
    <cfRule type="cellIs" dxfId="3269" priority="2757" operator="lessThan">
      <formula>NOW()</formula>
    </cfRule>
    <cfRule type="cellIs" dxfId="3268" priority="2758" operator="lessThan">
      <formula>NOW()+7</formula>
    </cfRule>
  </conditionalFormatting>
  <conditionalFormatting sqref="R608:T609 AC608:AC609 AC616 R616:T616">
    <cfRule type="expression" priority="2754" stopIfTrue="1">
      <formula>ISBLANK(R608)=TRUE</formula>
    </cfRule>
    <cfRule type="cellIs" dxfId="3267" priority="2755" operator="equal">
      <formula>"Yes"</formula>
    </cfRule>
  </conditionalFormatting>
  <conditionalFormatting sqref="Q608:Q609">
    <cfRule type="expression" dxfId="3266" priority="2750">
      <formula>ISBLANK(Q608)=TRUE</formula>
    </cfRule>
    <cfRule type="expression" dxfId="3265" priority="2751">
      <formula>ISBLANK(S608)=FALSE</formula>
    </cfRule>
    <cfRule type="cellIs" dxfId="3264" priority="2752" operator="lessThan">
      <formula>NOW()</formula>
    </cfRule>
    <cfRule type="cellIs" dxfId="3263" priority="2753" operator="lessThan">
      <formula>NOW()+10</formula>
    </cfRule>
  </conditionalFormatting>
  <conditionalFormatting sqref="U608:U609 U616">
    <cfRule type="containsText" dxfId="3262" priority="2748" operator="containsText" text="NO">
      <formula>NOT(ISERROR(SEARCH("NO",U608)))</formula>
    </cfRule>
    <cfRule type="containsText" dxfId="3261" priority="2749" operator="containsText" text="YES">
      <formula>NOT(ISERROR(SEARCH("YES",U608)))</formula>
    </cfRule>
  </conditionalFormatting>
  <conditionalFormatting sqref="R601:T601">
    <cfRule type="expression" dxfId="3260" priority="2684" stopIfTrue="1">
      <formula>ISBLANK(R601)=TRUE</formula>
    </cfRule>
    <cfRule type="cellIs" dxfId="3259" priority="2685" operator="lessThan">
      <formula>NOW()</formula>
    </cfRule>
    <cfRule type="cellIs" dxfId="3258" priority="2686" operator="lessThan">
      <formula>NOW()+7</formula>
    </cfRule>
  </conditionalFormatting>
  <conditionalFormatting sqref="R601:T601">
    <cfRule type="expression" priority="2682" stopIfTrue="1">
      <formula>ISBLANK(R601)=TRUE</formula>
    </cfRule>
    <cfRule type="cellIs" dxfId="3257" priority="2683" operator="equal">
      <formula>"Yes"</formula>
    </cfRule>
  </conditionalFormatting>
  <conditionalFormatting sqref="U601">
    <cfRule type="containsText" dxfId="3256" priority="2680" operator="containsText" text="NO">
      <formula>NOT(ISERROR(SEARCH("NO",U601)))</formula>
    </cfRule>
    <cfRule type="containsText" dxfId="3255" priority="2681" operator="containsText" text="YES">
      <formula>NOT(ISERROR(SEARCH("YES",U601)))</formula>
    </cfRule>
  </conditionalFormatting>
  <conditionalFormatting sqref="R586:T586">
    <cfRule type="expression" dxfId="3254" priority="2745" stopIfTrue="1">
      <formula>ISBLANK(R586)=TRUE</formula>
    </cfRule>
    <cfRule type="cellIs" dxfId="3253" priority="2746" operator="lessThan">
      <formula>NOW()</formula>
    </cfRule>
    <cfRule type="cellIs" dxfId="3252" priority="2747" operator="lessThan">
      <formula>NOW()+7</formula>
    </cfRule>
  </conditionalFormatting>
  <conditionalFormatting sqref="R586:T586">
    <cfRule type="expression" priority="2743" stopIfTrue="1">
      <formula>ISBLANK(R586)=TRUE</formula>
    </cfRule>
    <cfRule type="cellIs" dxfId="3251" priority="2744" operator="equal">
      <formula>"Yes"</formula>
    </cfRule>
  </conditionalFormatting>
  <conditionalFormatting sqref="U586">
    <cfRule type="containsText" dxfId="3250" priority="2741" operator="containsText" text="NO">
      <formula>NOT(ISERROR(SEARCH("NO",U586)))</formula>
    </cfRule>
    <cfRule type="containsText" dxfId="3249" priority="2742" operator="containsText" text="YES">
      <formula>NOT(ISERROR(SEARCH("YES",U586)))</formula>
    </cfRule>
  </conditionalFormatting>
  <conditionalFormatting sqref="R589:T589">
    <cfRule type="expression" dxfId="3248" priority="2738" stopIfTrue="1">
      <formula>ISBLANK(R589)=TRUE</formula>
    </cfRule>
    <cfRule type="cellIs" dxfId="3247" priority="2739" operator="lessThan">
      <formula>NOW()</formula>
    </cfRule>
    <cfRule type="cellIs" dxfId="3246" priority="2740" operator="lessThan">
      <formula>NOW()+7</formula>
    </cfRule>
  </conditionalFormatting>
  <conditionalFormatting sqref="R589:T589">
    <cfRule type="expression" priority="2736" stopIfTrue="1">
      <formula>ISBLANK(R589)=TRUE</formula>
    </cfRule>
    <cfRule type="cellIs" dxfId="3245" priority="2737" operator="equal">
      <formula>"Yes"</formula>
    </cfRule>
  </conditionalFormatting>
  <conditionalFormatting sqref="U589">
    <cfRule type="containsText" dxfId="3244" priority="2734" operator="containsText" text="NO">
      <formula>NOT(ISERROR(SEARCH("NO",U589)))</formula>
    </cfRule>
    <cfRule type="containsText" dxfId="3243" priority="2735" operator="containsText" text="YES">
      <formula>NOT(ISERROR(SEARCH("YES",U589)))</formula>
    </cfRule>
  </conditionalFormatting>
  <conditionalFormatting sqref="R591:T591">
    <cfRule type="expression" dxfId="3242" priority="2731" stopIfTrue="1">
      <formula>ISBLANK(R591)=TRUE</formula>
    </cfRule>
    <cfRule type="cellIs" dxfId="3241" priority="2732" operator="lessThan">
      <formula>NOW()</formula>
    </cfRule>
    <cfRule type="cellIs" dxfId="3240" priority="2733" operator="lessThan">
      <formula>NOW()+7</formula>
    </cfRule>
  </conditionalFormatting>
  <conditionalFormatting sqref="R591:T591">
    <cfRule type="expression" priority="2729" stopIfTrue="1">
      <formula>ISBLANK(R591)=TRUE</formula>
    </cfRule>
    <cfRule type="cellIs" dxfId="3239" priority="2730" operator="equal">
      <formula>"Yes"</formula>
    </cfRule>
  </conditionalFormatting>
  <conditionalFormatting sqref="U591">
    <cfRule type="containsText" dxfId="3238" priority="2727" operator="containsText" text="NO">
      <formula>NOT(ISERROR(SEARCH("NO",U591)))</formula>
    </cfRule>
    <cfRule type="containsText" dxfId="3237" priority="2728" operator="containsText" text="YES">
      <formula>NOT(ISERROR(SEARCH("YES",U591)))</formula>
    </cfRule>
  </conditionalFormatting>
  <conditionalFormatting sqref="R593:T593">
    <cfRule type="expression" dxfId="3236" priority="2724" stopIfTrue="1">
      <formula>ISBLANK(R593)=TRUE</formula>
    </cfRule>
    <cfRule type="cellIs" dxfId="3235" priority="2725" operator="lessThan">
      <formula>NOW()</formula>
    </cfRule>
    <cfRule type="cellIs" dxfId="3234" priority="2726" operator="lessThan">
      <formula>NOW()+7</formula>
    </cfRule>
  </conditionalFormatting>
  <conditionalFormatting sqref="R593:T593">
    <cfRule type="expression" priority="2722" stopIfTrue="1">
      <formula>ISBLANK(R593)=TRUE</formula>
    </cfRule>
    <cfRule type="cellIs" dxfId="3233" priority="2723" operator="equal">
      <formula>"Yes"</formula>
    </cfRule>
  </conditionalFormatting>
  <conditionalFormatting sqref="U593">
    <cfRule type="containsText" dxfId="3232" priority="2720" operator="containsText" text="NO">
      <formula>NOT(ISERROR(SEARCH("NO",U593)))</formula>
    </cfRule>
    <cfRule type="containsText" dxfId="3231" priority="2721" operator="containsText" text="YES">
      <formula>NOT(ISERROR(SEARCH("YES",U593)))</formula>
    </cfRule>
  </conditionalFormatting>
  <conditionalFormatting sqref="R594:T594">
    <cfRule type="expression" dxfId="3230" priority="2717" stopIfTrue="1">
      <formula>ISBLANK(R594)=TRUE</formula>
    </cfRule>
    <cfRule type="cellIs" dxfId="3229" priority="2718" operator="lessThan">
      <formula>NOW()</formula>
    </cfRule>
    <cfRule type="cellIs" dxfId="3228" priority="2719" operator="lessThan">
      <formula>NOW()+7</formula>
    </cfRule>
  </conditionalFormatting>
  <conditionalFormatting sqref="R594:T594">
    <cfRule type="expression" priority="2715" stopIfTrue="1">
      <formula>ISBLANK(R594)=TRUE</formula>
    </cfRule>
    <cfRule type="cellIs" dxfId="3227" priority="2716" operator="equal">
      <formula>"Yes"</formula>
    </cfRule>
  </conditionalFormatting>
  <conditionalFormatting sqref="Q594">
    <cfRule type="expression" dxfId="3226" priority="2711">
      <formula>ISBLANK(Q594)=TRUE</formula>
    </cfRule>
    <cfRule type="expression" dxfId="3225" priority="2712">
      <formula>ISBLANK(S594)=FALSE</formula>
    </cfRule>
    <cfRule type="cellIs" dxfId="3224" priority="2713" operator="lessThan">
      <formula>NOW()</formula>
    </cfRule>
    <cfRule type="cellIs" dxfId="3223" priority="2714" operator="lessThan">
      <formula>NOW()+10</formula>
    </cfRule>
  </conditionalFormatting>
  <conditionalFormatting sqref="U594">
    <cfRule type="containsText" dxfId="3222" priority="2709" operator="containsText" text="NO">
      <formula>NOT(ISERROR(SEARCH("NO",U594)))</formula>
    </cfRule>
    <cfRule type="containsText" dxfId="3221" priority="2710" operator="containsText" text="YES">
      <formula>NOT(ISERROR(SEARCH("YES",U594)))</formula>
    </cfRule>
  </conditionalFormatting>
  <conditionalFormatting sqref="R595:T595">
    <cfRule type="expression" dxfId="3220" priority="2706" stopIfTrue="1">
      <formula>ISBLANK(R595)=TRUE</formula>
    </cfRule>
    <cfRule type="cellIs" dxfId="3219" priority="2707" operator="lessThan">
      <formula>NOW()</formula>
    </cfRule>
    <cfRule type="cellIs" dxfId="3218" priority="2708" operator="lessThan">
      <formula>NOW()+7</formula>
    </cfRule>
  </conditionalFormatting>
  <conditionalFormatting sqref="R595:T595">
    <cfRule type="expression" priority="2704" stopIfTrue="1">
      <formula>ISBLANK(R595)=TRUE</formula>
    </cfRule>
    <cfRule type="cellIs" dxfId="3217" priority="2705" operator="equal">
      <formula>"Yes"</formula>
    </cfRule>
  </conditionalFormatting>
  <conditionalFormatting sqref="Q595">
    <cfRule type="expression" dxfId="3216" priority="2700">
      <formula>ISBLANK(Q595)=TRUE</formula>
    </cfRule>
    <cfRule type="expression" dxfId="3215" priority="2701">
      <formula>ISBLANK(S595)=FALSE</formula>
    </cfRule>
    <cfRule type="cellIs" dxfId="3214" priority="2702" operator="lessThan">
      <formula>NOW()</formula>
    </cfRule>
    <cfRule type="cellIs" dxfId="3213" priority="2703" operator="lessThan">
      <formula>NOW()+10</formula>
    </cfRule>
  </conditionalFormatting>
  <conditionalFormatting sqref="U595">
    <cfRule type="containsText" dxfId="3212" priority="2698" operator="containsText" text="NO">
      <formula>NOT(ISERROR(SEARCH("NO",U595)))</formula>
    </cfRule>
    <cfRule type="containsText" dxfId="3211" priority="2699" operator="containsText" text="YES">
      <formula>NOT(ISERROR(SEARCH("YES",U595)))</formula>
    </cfRule>
  </conditionalFormatting>
  <conditionalFormatting sqref="R597:T597">
    <cfRule type="expression" dxfId="3210" priority="2695" stopIfTrue="1">
      <formula>ISBLANK(R597)=TRUE</formula>
    </cfRule>
    <cfRule type="cellIs" dxfId="3209" priority="2696" operator="lessThan">
      <formula>NOW()</formula>
    </cfRule>
    <cfRule type="cellIs" dxfId="3208" priority="2697" operator="lessThan">
      <formula>NOW()+7</formula>
    </cfRule>
  </conditionalFormatting>
  <conditionalFormatting sqref="R597:T597">
    <cfRule type="expression" priority="2693" stopIfTrue="1">
      <formula>ISBLANK(R597)=TRUE</formula>
    </cfRule>
    <cfRule type="cellIs" dxfId="3207" priority="2694" operator="equal">
      <formula>"Yes"</formula>
    </cfRule>
  </conditionalFormatting>
  <conditionalFormatting sqref="Q597">
    <cfRule type="expression" dxfId="3206" priority="2689">
      <formula>ISBLANK(Q597)=TRUE</formula>
    </cfRule>
    <cfRule type="expression" dxfId="3205" priority="2690">
      <formula>ISBLANK(S597)=FALSE</formula>
    </cfRule>
    <cfRule type="cellIs" dxfId="3204" priority="2691" operator="lessThan">
      <formula>NOW()</formula>
    </cfRule>
    <cfRule type="cellIs" dxfId="3203" priority="2692" operator="lessThan">
      <formula>NOW()+10</formula>
    </cfRule>
  </conditionalFormatting>
  <conditionalFormatting sqref="U597">
    <cfRule type="containsText" dxfId="3202" priority="2687" operator="containsText" text="NO">
      <formula>NOT(ISERROR(SEARCH("NO",U597)))</formula>
    </cfRule>
    <cfRule type="containsText" dxfId="3201" priority="2688" operator="containsText" text="YES">
      <formula>NOT(ISERROR(SEARCH("YES",U597)))</formula>
    </cfRule>
  </conditionalFormatting>
  <conditionalFormatting sqref="R600:T600">
    <cfRule type="expression" dxfId="3200" priority="2677" stopIfTrue="1">
      <formula>ISBLANK(R600)=TRUE</formula>
    </cfRule>
    <cfRule type="cellIs" dxfId="3199" priority="2678" operator="lessThan">
      <formula>NOW()</formula>
    </cfRule>
    <cfRule type="cellIs" dxfId="3198" priority="2679" operator="lessThan">
      <formula>NOW()+7</formula>
    </cfRule>
  </conditionalFormatting>
  <conditionalFormatting sqref="R600:T600">
    <cfRule type="expression" priority="2675" stopIfTrue="1">
      <formula>ISBLANK(R600)=TRUE</formula>
    </cfRule>
    <cfRule type="cellIs" dxfId="3197" priority="2676" operator="equal">
      <formula>"Yes"</formula>
    </cfRule>
  </conditionalFormatting>
  <conditionalFormatting sqref="Q600">
    <cfRule type="expression" dxfId="3196" priority="2671">
      <formula>ISBLANK(Q600)=TRUE</formula>
    </cfRule>
    <cfRule type="expression" dxfId="3195" priority="2672">
      <formula>ISBLANK(S600)=FALSE</formula>
    </cfRule>
    <cfRule type="cellIs" dxfId="3194" priority="2673" operator="lessThan">
      <formula>NOW()</formula>
    </cfRule>
    <cfRule type="cellIs" dxfId="3193" priority="2674" operator="lessThan">
      <formula>NOW()+10</formula>
    </cfRule>
  </conditionalFormatting>
  <conditionalFormatting sqref="U600">
    <cfRule type="containsText" dxfId="3192" priority="2669" operator="containsText" text="NO">
      <formula>NOT(ISERROR(SEARCH("NO",U600)))</formula>
    </cfRule>
    <cfRule type="containsText" dxfId="3191" priority="2670" operator="containsText" text="YES">
      <formula>NOT(ISERROR(SEARCH("YES",U600)))</formula>
    </cfRule>
  </conditionalFormatting>
  <conditionalFormatting sqref="R602:T602">
    <cfRule type="expression" dxfId="3190" priority="2666" stopIfTrue="1">
      <formula>ISBLANK(R602)=TRUE</formula>
    </cfRule>
    <cfRule type="cellIs" dxfId="3189" priority="2667" operator="lessThan">
      <formula>NOW()</formula>
    </cfRule>
    <cfRule type="cellIs" dxfId="3188" priority="2668" operator="lessThan">
      <formula>NOW()+7</formula>
    </cfRule>
  </conditionalFormatting>
  <conditionalFormatting sqref="R602:T602">
    <cfRule type="expression" priority="2664" stopIfTrue="1">
      <formula>ISBLANK(R602)=TRUE</formula>
    </cfRule>
    <cfRule type="cellIs" dxfId="3187" priority="2665" operator="equal">
      <formula>"Yes"</formula>
    </cfRule>
  </conditionalFormatting>
  <conditionalFormatting sqref="U602">
    <cfRule type="containsText" dxfId="3186" priority="2662" operator="containsText" text="NO">
      <formula>NOT(ISERROR(SEARCH("NO",U602)))</formula>
    </cfRule>
    <cfRule type="containsText" dxfId="3185" priority="2663" operator="containsText" text="YES">
      <formula>NOT(ISERROR(SEARCH("YES",U602)))</formula>
    </cfRule>
  </conditionalFormatting>
  <conditionalFormatting sqref="Q601">
    <cfRule type="expression" dxfId="3184" priority="2658">
      <formula>ISBLANK(Q601)=TRUE</formula>
    </cfRule>
    <cfRule type="expression" dxfId="3183" priority="2659">
      <formula>ISBLANK(S601)=FALSE</formula>
    </cfRule>
    <cfRule type="cellIs" dxfId="3182" priority="2660" operator="lessThan">
      <formula>NOW()</formula>
    </cfRule>
    <cfRule type="cellIs" dxfId="3181" priority="2661" operator="lessThan">
      <formula>NOW()+10</formula>
    </cfRule>
  </conditionalFormatting>
  <conditionalFormatting sqref="Q602">
    <cfRule type="expression" dxfId="3180" priority="2654">
      <formula>ISBLANK(Q602)=TRUE</formula>
    </cfRule>
    <cfRule type="expression" dxfId="3179" priority="2655">
      <formula>ISBLANK(S602)=FALSE</formula>
    </cfRule>
    <cfRule type="cellIs" dxfId="3178" priority="2656" operator="lessThan">
      <formula>NOW()</formula>
    </cfRule>
    <cfRule type="cellIs" dxfId="3177" priority="2657" operator="lessThan">
      <formula>NOW()+10</formula>
    </cfRule>
  </conditionalFormatting>
  <conditionalFormatting sqref="Q586">
    <cfRule type="expression" dxfId="3176" priority="2650">
      <formula>ISBLANK(Q586)=TRUE</formula>
    </cfRule>
    <cfRule type="expression" dxfId="3175" priority="2651">
      <formula>ISBLANK(S586)=FALSE</formula>
    </cfRule>
    <cfRule type="cellIs" dxfId="3174" priority="2652" operator="lessThan">
      <formula>NOW()</formula>
    </cfRule>
    <cfRule type="cellIs" dxfId="3173" priority="2653" operator="lessThan">
      <formula>NOW()+10</formula>
    </cfRule>
  </conditionalFormatting>
  <conditionalFormatting sqref="Q589">
    <cfRule type="expression" dxfId="3172" priority="2646">
      <formula>ISBLANK(Q589)=TRUE</formula>
    </cfRule>
    <cfRule type="expression" dxfId="3171" priority="2647">
      <formula>ISBLANK(S589)=FALSE</formula>
    </cfRule>
    <cfRule type="cellIs" dxfId="3170" priority="2648" operator="lessThan">
      <formula>NOW()</formula>
    </cfRule>
    <cfRule type="cellIs" dxfId="3169" priority="2649" operator="lessThan">
      <formula>NOW()+10</formula>
    </cfRule>
  </conditionalFormatting>
  <conditionalFormatting sqref="Q591">
    <cfRule type="expression" dxfId="3168" priority="2642">
      <formula>ISBLANK(Q591)=TRUE</formula>
    </cfRule>
    <cfRule type="expression" dxfId="3167" priority="2643">
      <formula>ISBLANK(S591)=FALSE</formula>
    </cfRule>
    <cfRule type="cellIs" dxfId="3166" priority="2644" operator="lessThan">
      <formula>NOW()</formula>
    </cfRule>
    <cfRule type="cellIs" dxfId="3165" priority="2645" operator="lessThan">
      <formula>NOW()+10</formula>
    </cfRule>
  </conditionalFormatting>
  <conditionalFormatting sqref="Q593">
    <cfRule type="expression" dxfId="3164" priority="2638">
      <formula>ISBLANK(Q593)=TRUE</formula>
    </cfRule>
    <cfRule type="expression" dxfId="3163" priority="2639">
      <formula>ISBLANK(S593)=FALSE</formula>
    </cfRule>
    <cfRule type="cellIs" dxfId="3162" priority="2640" operator="lessThan">
      <formula>NOW()</formula>
    </cfRule>
    <cfRule type="cellIs" dxfId="3161" priority="2641" operator="lessThan">
      <formula>NOW()+10</formula>
    </cfRule>
  </conditionalFormatting>
  <conditionalFormatting sqref="R588:T588">
    <cfRule type="expression" dxfId="3160" priority="2635" stopIfTrue="1">
      <formula>ISBLANK(R588)=TRUE</formula>
    </cfRule>
    <cfRule type="cellIs" dxfId="3159" priority="2636" operator="lessThan">
      <formula>NOW()</formula>
    </cfRule>
    <cfRule type="cellIs" dxfId="3158" priority="2637" operator="lessThan">
      <formula>NOW()+7</formula>
    </cfRule>
  </conditionalFormatting>
  <conditionalFormatting sqref="R588:T588">
    <cfRule type="expression" priority="2633" stopIfTrue="1">
      <formula>ISBLANK(R588)=TRUE</formula>
    </cfRule>
    <cfRule type="cellIs" dxfId="3157" priority="2634" operator="equal">
      <formula>"Yes"</formula>
    </cfRule>
  </conditionalFormatting>
  <conditionalFormatting sqref="Q588">
    <cfRule type="expression" dxfId="3156" priority="2629">
      <formula>ISBLANK(Q588)=TRUE</formula>
    </cfRule>
    <cfRule type="expression" dxfId="3155" priority="2630">
      <formula>ISBLANK(S588)=FALSE</formula>
    </cfRule>
    <cfRule type="cellIs" dxfId="3154" priority="2631" operator="lessThan">
      <formula>NOW()</formula>
    </cfRule>
    <cfRule type="cellIs" dxfId="3153" priority="2632" operator="lessThan">
      <formula>NOW()+10</formula>
    </cfRule>
  </conditionalFormatting>
  <conditionalFormatting sqref="U588">
    <cfRule type="containsText" dxfId="3152" priority="2627" operator="containsText" text="NO">
      <formula>NOT(ISERROR(SEARCH("NO",U588)))</formula>
    </cfRule>
    <cfRule type="containsText" dxfId="3151" priority="2628" operator="containsText" text="YES">
      <formula>NOT(ISERROR(SEARCH("YES",U588)))</formula>
    </cfRule>
  </conditionalFormatting>
  <conditionalFormatting sqref="G610">
    <cfRule type="expression" dxfId="3150" priority="2623">
      <formula>ISBLANK(I610)=FALSE</formula>
    </cfRule>
    <cfRule type="expression" dxfId="3149" priority="2624">
      <formula>ISBLANK(G610)=TRUE</formula>
    </cfRule>
    <cfRule type="cellIs" dxfId="3148" priority="2625" operator="lessThan">
      <formula>NOW()</formula>
    </cfRule>
    <cfRule type="cellIs" dxfId="3147" priority="2626" operator="lessThan">
      <formula>NOW()+10</formula>
    </cfRule>
  </conditionalFormatting>
  <conditionalFormatting sqref="AC610">
    <cfRule type="expression" dxfId="3146" priority="2620" stopIfTrue="1">
      <formula>ISBLANK(AC610)=TRUE</formula>
    </cfRule>
    <cfRule type="cellIs" dxfId="3145" priority="2621" operator="lessThan">
      <formula>NOW()</formula>
    </cfRule>
    <cfRule type="cellIs" dxfId="3144" priority="2622" operator="lessThan">
      <formula>NOW()+7</formula>
    </cfRule>
  </conditionalFormatting>
  <conditionalFormatting sqref="AC610">
    <cfRule type="expression" priority="2618" stopIfTrue="1">
      <formula>ISBLANK(AC610)=TRUE</formula>
    </cfRule>
    <cfRule type="cellIs" dxfId="3143" priority="2619" operator="equal">
      <formula>"Yes"</formula>
    </cfRule>
  </conditionalFormatting>
  <conditionalFormatting sqref="R610:T610">
    <cfRule type="expression" dxfId="3142" priority="2615" stopIfTrue="1">
      <formula>ISBLANK(R610)=TRUE</formula>
    </cfRule>
    <cfRule type="cellIs" dxfId="3141" priority="2616" operator="lessThan">
      <formula>NOW()</formula>
    </cfRule>
    <cfRule type="cellIs" dxfId="3140" priority="2617" operator="lessThan">
      <formula>NOW()+7</formula>
    </cfRule>
  </conditionalFormatting>
  <conditionalFormatting sqref="R610:T610">
    <cfRule type="expression" priority="2613" stopIfTrue="1">
      <formula>ISBLANK(R610)=TRUE</formula>
    </cfRule>
    <cfRule type="cellIs" dxfId="3139" priority="2614" operator="equal">
      <formula>"Yes"</formula>
    </cfRule>
  </conditionalFormatting>
  <conditionalFormatting sqref="U610">
    <cfRule type="containsText" dxfId="3138" priority="2611" operator="containsText" text="NO">
      <formula>NOT(ISERROR(SEARCH("NO",U610)))</formula>
    </cfRule>
    <cfRule type="containsText" dxfId="3137" priority="2612" operator="containsText" text="YES">
      <formula>NOT(ISERROR(SEARCH("YES",U610)))</formula>
    </cfRule>
  </conditionalFormatting>
  <conditionalFormatting sqref="Q610">
    <cfRule type="expression" dxfId="3136" priority="2607">
      <formula>ISBLANK(Q610)=TRUE</formula>
    </cfRule>
    <cfRule type="expression" dxfId="3135" priority="2608">
      <formula>ISBLANK(S610)=FALSE</formula>
    </cfRule>
    <cfRule type="cellIs" dxfId="3134" priority="2609" operator="lessThan">
      <formula>NOW()</formula>
    </cfRule>
    <cfRule type="cellIs" dxfId="3133" priority="2610" operator="lessThan">
      <formula>NOW()+10</formula>
    </cfRule>
  </conditionalFormatting>
  <conditionalFormatting sqref="G611">
    <cfRule type="expression" dxfId="3132" priority="2603">
      <formula>ISBLANK(I611)=FALSE</formula>
    </cfRule>
    <cfRule type="expression" dxfId="3131" priority="2604">
      <formula>ISBLANK(G611)=TRUE</formula>
    </cfRule>
    <cfRule type="cellIs" dxfId="3130" priority="2605" operator="lessThan">
      <formula>NOW()</formula>
    </cfRule>
    <cfRule type="cellIs" dxfId="3129" priority="2606" operator="lessThan">
      <formula>NOW()+10</formula>
    </cfRule>
  </conditionalFormatting>
  <conditionalFormatting sqref="AC611">
    <cfRule type="expression" dxfId="3128" priority="2600" stopIfTrue="1">
      <formula>ISBLANK(AC611)=TRUE</formula>
    </cfRule>
    <cfRule type="cellIs" dxfId="3127" priority="2601" operator="lessThan">
      <formula>NOW()</formula>
    </cfRule>
    <cfRule type="cellIs" dxfId="3126" priority="2602" operator="lessThan">
      <formula>NOW()+7</formula>
    </cfRule>
  </conditionalFormatting>
  <conditionalFormatting sqref="AC611">
    <cfRule type="expression" priority="2598" stopIfTrue="1">
      <formula>ISBLANK(AC611)=TRUE</formula>
    </cfRule>
    <cfRule type="cellIs" dxfId="3125" priority="2599" operator="equal">
      <formula>"Yes"</formula>
    </cfRule>
  </conditionalFormatting>
  <conditionalFormatting sqref="R611:T615 S610">
    <cfRule type="expression" dxfId="3124" priority="2595" stopIfTrue="1">
      <formula>ISBLANK(R610)=TRUE</formula>
    </cfRule>
    <cfRule type="cellIs" dxfId="3123" priority="2596" operator="lessThan">
      <formula>NOW()</formula>
    </cfRule>
    <cfRule type="cellIs" dxfId="3122" priority="2597" operator="lessThan">
      <formula>NOW()+7</formula>
    </cfRule>
  </conditionalFormatting>
  <conditionalFormatting sqref="R611:T615 S610">
    <cfRule type="expression" priority="2593" stopIfTrue="1">
      <formula>ISBLANK(R610)=TRUE</formula>
    </cfRule>
    <cfRule type="cellIs" dxfId="3121" priority="2594" operator="equal">
      <formula>"Yes"</formula>
    </cfRule>
  </conditionalFormatting>
  <conditionalFormatting sqref="U611:U615">
    <cfRule type="containsText" dxfId="3120" priority="2591" operator="containsText" text="NO">
      <formula>NOT(ISERROR(SEARCH("NO",U611)))</formula>
    </cfRule>
    <cfRule type="containsText" dxfId="3119" priority="2592" operator="containsText" text="YES">
      <formula>NOT(ISERROR(SEARCH("YES",U611)))</formula>
    </cfRule>
  </conditionalFormatting>
  <conditionalFormatting sqref="Q611:Q615">
    <cfRule type="expression" dxfId="3118" priority="2587">
      <formula>ISBLANK(Q611)=TRUE</formula>
    </cfRule>
    <cfRule type="expression" dxfId="3117" priority="2588">
      <formula>ISBLANK(S611)=FALSE</formula>
    </cfRule>
    <cfRule type="cellIs" dxfId="3116" priority="2589" operator="lessThan">
      <formula>NOW()</formula>
    </cfRule>
    <cfRule type="cellIs" dxfId="3115" priority="2590" operator="lessThan">
      <formula>NOW()+10</formula>
    </cfRule>
  </conditionalFormatting>
  <conditionalFormatting sqref="G612">
    <cfRule type="expression" dxfId="3114" priority="2583">
      <formula>ISBLANK(I612)=FALSE</formula>
    </cfRule>
    <cfRule type="expression" dxfId="3113" priority="2584">
      <formula>ISBLANK(G612)=TRUE</formula>
    </cfRule>
    <cfRule type="cellIs" dxfId="3112" priority="2585" operator="lessThan">
      <formula>NOW()</formula>
    </cfRule>
    <cfRule type="cellIs" dxfId="3111" priority="2586" operator="lessThan">
      <formula>NOW()+10</formula>
    </cfRule>
  </conditionalFormatting>
  <conditionalFormatting sqref="AC612">
    <cfRule type="expression" dxfId="3110" priority="2580" stopIfTrue="1">
      <formula>ISBLANK(AC612)=TRUE</formula>
    </cfRule>
    <cfRule type="cellIs" dxfId="3109" priority="2581" operator="lessThan">
      <formula>NOW()</formula>
    </cfRule>
    <cfRule type="cellIs" dxfId="3108" priority="2582" operator="lessThan">
      <formula>NOW()+7</formula>
    </cfRule>
  </conditionalFormatting>
  <conditionalFormatting sqref="AC612">
    <cfRule type="expression" priority="2578" stopIfTrue="1">
      <formula>ISBLANK(AC612)=TRUE</formula>
    </cfRule>
    <cfRule type="cellIs" dxfId="3107" priority="2579" operator="equal">
      <formula>"Yes"</formula>
    </cfRule>
  </conditionalFormatting>
  <conditionalFormatting sqref="G613">
    <cfRule type="expression" dxfId="3106" priority="2574">
      <formula>ISBLANK(I613)=FALSE</formula>
    </cfRule>
    <cfRule type="expression" dxfId="3105" priority="2575">
      <formula>ISBLANK(G613)=TRUE</formula>
    </cfRule>
    <cfRule type="cellIs" dxfId="3104" priority="2576" operator="lessThan">
      <formula>NOW()</formula>
    </cfRule>
    <cfRule type="cellIs" dxfId="3103" priority="2577" operator="lessThan">
      <formula>NOW()+10</formula>
    </cfRule>
  </conditionalFormatting>
  <conditionalFormatting sqref="AC613">
    <cfRule type="expression" dxfId="3102" priority="2571" stopIfTrue="1">
      <formula>ISBLANK(AC613)=TRUE</formula>
    </cfRule>
    <cfRule type="cellIs" dxfId="3101" priority="2572" operator="lessThan">
      <formula>NOW()</formula>
    </cfRule>
    <cfRule type="cellIs" dxfId="3100" priority="2573" operator="lessThan">
      <formula>NOW()+7</formula>
    </cfRule>
  </conditionalFormatting>
  <conditionalFormatting sqref="AC613">
    <cfRule type="expression" priority="2569" stopIfTrue="1">
      <formula>ISBLANK(AC613)=TRUE</formula>
    </cfRule>
    <cfRule type="cellIs" dxfId="3099" priority="2570" operator="equal">
      <formula>"Yes"</formula>
    </cfRule>
  </conditionalFormatting>
  <conditionalFormatting sqref="G614">
    <cfRule type="expression" dxfId="3098" priority="2565">
      <formula>ISBLANK(I614)=FALSE</formula>
    </cfRule>
    <cfRule type="expression" dxfId="3097" priority="2566">
      <formula>ISBLANK(G614)=TRUE</formula>
    </cfRule>
    <cfRule type="cellIs" dxfId="3096" priority="2567" operator="lessThan">
      <formula>NOW()</formula>
    </cfRule>
    <cfRule type="cellIs" dxfId="3095" priority="2568" operator="lessThan">
      <formula>NOW()+10</formula>
    </cfRule>
  </conditionalFormatting>
  <conditionalFormatting sqref="AC614">
    <cfRule type="expression" dxfId="3094" priority="2562" stopIfTrue="1">
      <formula>ISBLANK(AC614)=TRUE</formula>
    </cfRule>
    <cfRule type="cellIs" dxfId="3093" priority="2563" operator="lessThan">
      <formula>NOW()</formula>
    </cfRule>
    <cfRule type="cellIs" dxfId="3092" priority="2564" operator="lessThan">
      <formula>NOW()+7</formula>
    </cfRule>
  </conditionalFormatting>
  <conditionalFormatting sqref="AC614">
    <cfRule type="expression" priority="2560" stopIfTrue="1">
      <formula>ISBLANK(AC614)=TRUE</formula>
    </cfRule>
    <cfRule type="cellIs" dxfId="3091" priority="2561" operator="equal">
      <formula>"Yes"</formula>
    </cfRule>
  </conditionalFormatting>
  <conditionalFormatting sqref="G615">
    <cfRule type="expression" dxfId="3090" priority="2556">
      <formula>ISBLANK(I615)=FALSE</formula>
    </cfRule>
    <cfRule type="expression" dxfId="3089" priority="2557">
      <formula>ISBLANK(G615)=TRUE</formula>
    </cfRule>
    <cfRule type="cellIs" dxfId="3088" priority="2558" operator="lessThan">
      <formula>NOW()</formula>
    </cfRule>
    <cfRule type="cellIs" dxfId="3087" priority="2559" operator="lessThan">
      <formula>NOW()+10</formula>
    </cfRule>
  </conditionalFormatting>
  <conditionalFormatting sqref="AC615">
    <cfRule type="expression" dxfId="3086" priority="2553" stopIfTrue="1">
      <formula>ISBLANK(AC615)=TRUE</formula>
    </cfRule>
    <cfRule type="cellIs" dxfId="3085" priority="2554" operator="lessThan">
      <formula>NOW()</formula>
    </cfRule>
    <cfRule type="cellIs" dxfId="3084" priority="2555" operator="lessThan">
      <formula>NOW()+7</formula>
    </cfRule>
  </conditionalFormatting>
  <conditionalFormatting sqref="AC615">
    <cfRule type="expression" priority="2551" stopIfTrue="1">
      <formula>ISBLANK(AC615)=TRUE</formula>
    </cfRule>
    <cfRule type="cellIs" dxfId="3083" priority="2552" operator="equal">
      <formula>"Yes"</formula>
    </cfRule>
  </conditionalFormatting>
  <conditionalFormatting sqref="P111">
    <cfRule type="expression" dxfId="3082" priority="101859">
      <formula>ISBLANK(Q606)=TRUE</formula>
    </cfRule>
    <cfRule type="expression" dxfId="3081" priority="101860">
      <formula>ISBLANK(S606)=FALSE</formula>
    </cfRule>
  </conditionalFormatting>
  <conditionalFormatting sqref="G107:G110">
    <cfRule type="expression" dxfId="3080" priority="101873">
      <formula>ISBLANK(I595)=FALSE</formula>
    </cfRule>
    <cfRule type="expression" dxfId="3079" priority="101874">
      <formula>ISBLANK(G595)=TRUE</formula>
    </cfRule>
  </conditionalFormatting>
  <conditionalFormatting sqref="P107:P110">
    <cfRule type="expression" dxfId="3078" priority="101875">
      <formula>ISBLANK(Q595)=TRUE</formula>
    </cfRule>
    <cfRule type="expression" dxfId="3077" priority="101876">
      <formula>ISBLANK(S595)=FALSE</formula>
    </cfRule>
  </conditionalFormatting>
  <conditionalFormatting sqref="G111">
    <cfRule type="expression" dxfId="3076" priority="101879">
      <formula>ISBLANK(I606)=FALSE</formula>
    </cfRule>
    <cfRule type="expression" dxfId="3075" priority="101880">
      <formula>ISBLANK(G606)=TRUE</formula>
    </cfRule>
  </conditionalFormatting>
  <conditionalFormatting sqref="Q107:S110 AB107:AB110">
    <cfRule type="expression" dxfId="3074" priority="101889" stopIfTrue="1">
      <formula>ISBLANK(R595)=TRUE</formula>
    </cfRule>
  </conditionalFormatting>
  <conditionalFormatting sqref="Q107:S110 AB107:AB110">
    <cfRule type="expression" priority="101891" stopIfTrue="1">
      <formula>ISBLANK(R595)=TRUE</formula>
    </cfRule>
  </conditionalFormatting>
  <conditionalFormatting sqref="AB111 Q111:S111 AC510">
    <cfRule type="expression" dxfId="3073" priority="101893" stopIfTrue="1">
      <formula>ISBLANK(R606)=TRUE</formula>
    </cfRule>
  </conditionalFormatting>
  <conditionalFormatting sqref="AB111 Q111:S111 AC510">
    <cfRule type="expression" priority="101895" stopIfTrue="1">
      <formula>ISBLANK(R606)=TRUE</formula>
    </cfRule>
  </conditionalFormatting>
  <conditionalFormatting sqref="G638 G628:G631 G617:G626">
    <cfRule type="expression" dxfId="3072" priority="2547">
      <formula>ISBLANK(I617)=FALSE</formula>
    </cfRule>
    <cfRule type="expression" dxfId="3071" priority="2548">
      <formula>ISBLANK(G617)=TRUE</formula>
    </cfRule>
    <cfRule type="cellIs" dxfId="3070" priority="2549" operator="lessThan">
      <formula>NOW()</formula>
    </cfRule>
    <cfRule type="cellIs" dxfId="3069" priority="2550" operator="lessThan">
      <formula>NOW()+10</formula>
    </cfRule>
  </conditionalFormatting>
  <conditionalFormatting sqref="R617:T617 AC617">
    <cfRule type="expression" dxfId="3068" priority="2544" stopIfTrue="1">
      <formula>ISBLANK(R617)=TRUE</formula>
    </cfRule>
    <cfRule type="cellIs" dxfId="3067" priority="2545" operator="lessThan">
      <formula>NOW()</formula>
    </cfRule>
    <cfRule type="cellIs" dxfId="3066" priority="2546" operator="lessThan">
      <formula>NOW()+7</formula>
    </cfRule>
  </conditionalFormatting>
  <conditionalFormatting sqref="R617:T617 AC617">
    <cfRule type="expression" priority="2542" stopIfTrue="1">
      <formula>ISBLANK(R617)=TRUE</formula>
    </cfRule>
    <cfRule type="cellIs" dxfId="3065" priority="2543" operator="equal">
      <formula>"Yes"</formula>
    </cfRule>
  </conditionalFormatting>
  <conditionalFormatting sqref="U617">
    <cfRule type="containsText" dxfId="3064" priority="2540" operator="containsText" text="NO">
      <formula>NOT(ISERROR(SEARCH("NO",U617)))</formula>
    </cfRule>
    <cfRule type="containsText" dxfId="3063" priority="2541" operator="containsText" text="YES">
      <formula>NOT(ISERROR(SEARCH("YES",U617)))</formula>
    </cfRule>
  </conditionalFormatting>
  <conditionalFormatting sqref="AC618">
    <cfRule type="expression" dxfId="3062" priority="2537" stopIfTrue="1">
      <formula>ISBLANK(AC618)=TRUE</formula>
    </cfRule>
    <cfRule type="cellIs" dxfId="3061" priority="2538" operator="lessThan">
      <formula>NOW()</formula>
    </cfRule>
    <cfRule type="cellIs" dxfId="3060" priority="2539" operator="lessThan">
      <formula>NOW()+7</formula>
    </cfRule>
  </conditionalFormatting>
  <conditionalFormatting sqref="AC618">
    <cfRule type="expression" priority="2535" stopIfTrue="1">
      <formula>ISBLANK(AC618)=TRUE</formula>
    </cfRule>
    <cfRule type="cellIs" dxfId="3059" priority="2536" operator="equal">
      <formula>"Yes"</formula>
    </cfRule>
  </conditionalFormatting>
  <conditionalFormatting sqref="R619:T619 AC619">
    <cfRule type="expression" dxfId="3058" priority="2532" stopIfTrue="1">
      <formula>ISBLANK(R619)=TRUE</formula>
    </cfRule>
    <cfRule type="cellIs" dxfId="3057" priority="2533" operator="lessThan">
      <formula>NOW()</formula>
    </cfRule>
    <cfRule type="cellIs" dxfId="3056" priority="2534" operator="lessThan">
      <formula>NOW()+7</formula>
    </cfRule>
  </conditionalFormatting>
  <conditionalFormatting sqref="R619:T619 AC619">
    <cfRule type="expression" priority="2530" stopIfTrue="1">
      <formula>ISBLANK(R619)=TRUE</formula>
    </cfRule>
    <cfRule type="cellIs" dxfId="3055" priority="2531" operator="equal">
      <formula>"Yes"</formula>
    </cfRule>
  </conditionalFormatting>
  <conditionalFormatting sqref="U619">
    <cfRule type="containsText" dxfId="3054" priority="2528" operator="containsText" text="NO">
      <formula>NOT(ISERROR(SEARCH("NO",U619)))</formula>
    </cfRule>
    <cfRule type="containsText" dxfId="3053" priority="2529" operator="containsText" text="YES">
      <formula>NOT(ISERROR(SEARCH("YES",U619)))</formula>
    </cfRule>
  </conditionalFormatting>
  <conditionalFormatting sqref="R620:T620 AC620">
    <cfRule type="expression" dxfId="3052" priority="2525" stopIfTrue="1">
      <formula>ISBLANK(R620)=TRUE</formula>
    </cfRule>
    <cfRule type="cellIs" dxfId="3051" priority="2526" operator="lessThan">
      <formula>NOW()</formula>
    </cfRule>
    <cfRule type="cellIs" dxfId="3050" priority="2527" operator="lessThan">
      <formula>NOW()+7</formula>
    </cfRule>
  </conditionalFormatting>
  <conditionalFormatting sqref="R620:T620 AC620">
    <cfRule type="expression" priority="2523" stopIfTrue="1">
      <formula>ISBLANK(R620)=TRUE</formula>
    </cfRule>
    <cfRule type="cellIs" dxfId="3049" priority="2524" operator="equal">
      <formula>"Yes"</formula>
    </cfRule>
  </conditionalFormatting>
  <conditionalFormatting sqref="U620">
    <cfRule type="containsText" dxfId="3048" priority="2521" operator="containsText" text="NO">
      <formula>NOT(ISERROR(SEARCH("NO",U620)))</formula>
    </cfRule>
    <cfRule type="containsText" dxfId="3047" priority="2522" operator="containsText" text="YES">
      <formula>NOT(ISERROR(SEARCH("YES",U620)))</formula>
    </cfRule>
  </conditionalFormatting>
  <conditionalFormatting sqref="AC621">
    <cfRule type="expression" dxfId="3046" priority="2518" stopIfTrue="1">
      <formula>ISBLANK(AC621)=TRUE</formula>
    </cfRule>
    <cfRule type="cellIs" dxfId="3045" priority="2519" operator="lessThan">
      <formula>NOW()</formula>
    </cfRule>
    <cfRule type="cellIs" dxfId="3044" priority="2520" operator="lessThan">
      <formula>NOW()+7</formula>
    </cfRule>
  </conditionalFormatting>
  <conditionalFormatting sqref="AC621">
    <cfRule type="expression" priority="2516" stopIfTrue="1">
      <formula>ISBLANK(AC621)=TRUE</formula>
    </cfRule>
    <cfRule type="cellIs" dxfId="3043" priority="2517" operator="equal">
      <formula>"Yes"</formula>
    </cfRule>
  </conditionalFormatting>
  <conditionalFormatting sqref="AC622">
    <cfRule type="expression" dxfId="3042" priority="2513" stopIfTrue="1">
      <formula>ISBLANK(AC622)=TRUE</formula>
    </cfRule>
    <cfRule type="cellIs" dxfId="3041" priority="2514" operator="lessThan">
      <formula>NOW()</formula>
    </cfRule>
    <cfRule type="cellIs" dxfId="3040" priority="2515" operator="lessThan">
      <formula>NOW()+7</formula>
    </cfRule>
  </conditionalFormatting>
  <conditionalFormatting sqref="AC622">
    <cfRule type="expression" priority="2511" stopIfTrue="1">
      <formula>ISBLANK(AC622)=TRUE</formula>
    </cfRule>
    <cfRule type="cellIs" dxfId="3039" priority="2512" operator="equal">
      <formula>"Yes"</formula>
    </cfRule>
  </conditionalFormatting>
  <conditionalFormatting sqref="AC623">
    <cfRule type="expression" dxfId="3038" priority="2508" stopIfTrue="1">
      <formula>ISBLANK(AC623)=TRUE</formula>
    </cfRule>
    <cfRule type="cellIs" dxfId="3037" priority="2509" operator="lessThan">
      <formula>NOW()</formula>
    </cfRule>
    <cfRule type="cellIs" dxfId="3036" priority="2510" operator="lessThan">
      <formula>NOW()+7</formula>
    </cfRule>
  </conditionalFormatting>
  <conditionalFormatting sqref="AC623">
    <cfRule type="expression" priority="2506" stopIfTrue="1">
      <formula>ISBLANK(AC623)=TRUE</formula>
    </cfRule>
    <cfRule type="cellIs" dxfId="3035" priority="2507" operator="equal">
      <formula>"Yes"</formula>
    </cfRule>
  </conditionalFormatting>
  <conditionalFormatting sqref="AC624">
    <cfRule type="expression" dxfId="3034" priority="2503" stopIfTrue="1">
      <formula>ISBLANK(AC624)=TRUE</formula>
    </cfRule>
    <cfRule type="cellIs" dxfId="3033" priority="2504" operator="lessThan">
      <formula>NOW()</formula>
    </cfRule>
    <cfRule type="cellIs" dxfId="3032" priority="2505" operator="lessThan">
      <formula>NOW()+7</formula>
    </cfRule>
  </conditionalFormatting>
  <conditionalFormatting sqref="AC624">
    <cfRule type="expression" priority="2501" stopIfTrue="1">
      <formula>ISBLANK(AC624)=TRUE</formula>
    </cfRule>
    <cfRule type="cellIs" dxfId="3031" priority="2502" operator="equal">
      <formula>"Yes"</formula>
    </cfRule>
  </conditionalFormatting>
  <conditionalFormatting sqref="R626:T626 AC626">
    <cfRule type="expression" dxfId="3030" priority="2498" stopIfTrue="1">
      <formula>ISBLANK(R626)=TRUE</formula>
    </cfRule>
    <cfRule type="cellIs" dxfId="3029" priority="2499" operator="lessThan">
      <formula>NOW()</formula>
    </cfRule>
    <cfRule type="cellIs" dxfId="3028" priority="2500" operator="lessThan">
      <formula>NOW()+7</formula>
    </cfRule>
  </conditionalFormatting>
  <conditionalFormatting sqref="R626:T626 AC626">
    <cfRule type="expression" priority="2496" stopIfTrue="1">
      <formula>ISBLANK(R626)=TRUE</formula>
    </cfRule>
    <cfRule type="cellIs" dxfId="3027" priority="2497" operator="equal">
      <formula>"Yes"</formula>
    </cfRule>
  </conditionalFormatting>
  <conditionalFormatting sqref="U626">
    <cfRule type="containsText" dxfId="3026" priority="2494" operator="containsText" text="NO">
      <formula>NOT(ISERROR(SEARCH("NO",U626)))</formula>
    </cfRule>
    <cfRule type="containsText" dxfId="3025" priority="2495" operator="containsText" text="YES">
      <formula>NOT(ISERROR(SEARCH("YES",U626)))</formula>
    </cfRule>
  </conditionalFormatting>
  <conditionalFormatting sqref="R628:T628 AC628">
    <cfRule type="expression" dxfId="3024" priority="2491" stopIfTrue="1">
      <formula>ISBLANK(R628)=TRUE</formula>
    </cfRule>
    <cfRule type="cellIs" dxfId="3023" priority="2492" operator="lessThan">
      <formula>NOW()</formula>
    </cfRule>
    <cfRule type="cellIs" dxfId="3022" priority="2493" operator="lessThan">
      <formula>NOW()+7</formula>
    </cfRule>
  </conditionalFormatting>
  <conditionalFormatting sqref="R628:T628 AC628">
    <cfRule type="expression" priority="2489" stopIfTrue="1">
      <formula>ISBLANK(R628)=TRUE</formula>
    </cfRule>
    <cfRule type="cellIs" dxfId="3021" priority="2490" operator="equal">
      <formula>"Yes"</formula>
    </cfRule>
  </conditionalFormatting>
  <conditionalFormatting sqref="U628">
    <cfRule type="containsText" dxfId="3020" priority="2487" operator="containsText" text="NO">
      <formula>NOT(ISERROR(SEARCH("NO",U628)))</formula>
    </cfRule>
    <cfRule type="containsText" dxfId="3019" priority="2488" operator="containsText" text="YES">
      <formula>NOT(ISERROR(SEARCH("YES",U628)))</formula>
    </cfRule>
  </conditionalFormatting>
  <conditionalFormatting sqref="AC629">
    <cfRule type="expression" dxfId="3018" priority="2484" stopIfTrue="1">
      <formula>ISBLANK(AC629)=TRUE</formula>
    </cfRule>
    <cfRule type="cellIs" dxfId="3017" priority="2485" operator="lessThan">
      <formula>NOW()</formula>
    </cfRule>
    <cfRule type="cellIs" dxfId="3016" priority="2486" operator="lessThan">
      <formula>NOW()+7</formula>
    </cfRule>
  </conditionalFormatting>
  <conditionalFormatting sqref="AC629">
    <cfRule type="expression" priority="2482" stopIfTrue="1">
      <formula>ISBLANK(AC629)=TRUE</formula>
    </cfRule>
    <cfRule type="cellIs" dxfId="3015" priority="2483" operator="equal">
      <formula>"Yes"</formula>
    </cfRule>
  </conditionalFormatting>
  <conditionalFormatting sqref="AC630">
    <cfRule type="expression" dxfId="3014" priority="2479" stopIfTrue="1">
      <formula>ISBLANK(AC630)=TRUE</formula>
    </cfRule>
    <cfRule type="cellIs" dxfId="3013" priority="2480" operator="lessThan">
      <formula>NOW()</formula>
    </cfRule>
    <cfRule type="cellIs" dxfId="3012" priority="2481" operator="lessThan">
      <formula>NOW()+7</formula>
    </cfRule>
  </conditionalFormatting>
  <conditionalFormatting sqref="AC630">
    <cfRule type="expression" priority="2477" stopIfTrue="1">
      <formula>ISBLANK(AC630)=TRUE</formula>
    </cfRule>
    <cfRule type="cellIs" dxfId="3011" priority="2478" operator="equal">
      <formula>"Yes"</formula>
    </cfRule>
  </conditionalFormatting>
  <conditionalFormatting sqref="U637:U638">
    <cfRule type="containsText" dxfId="3010" priority="2450" operator="containsText" text="NO">
      <formula>NOT(ISERROR(SEARCH("NO",U637)))</formula>
    </cfRule>
    <cfRule type="containsText" dxfId="3009" priority="2451" operator="containsText" text="YES">
      <formula>NOT(ISERROR(SEARCH("YES",U637)))</formula>
    </cfRule>
  </conditionalFormatting>
  <conditionalFormatting sqref="AC631">
    <cfRule type="expression" dxfId="3008" priority="2474" stopIfTrue="1">
      <formula>ISBLANK(AC631)=TRUE</formula>
    </cfRule>
    <cfRule type="cellIs" dxfId="3007" priority="2475" operator="lessThan">
      <formula>NOW()</formula>
    </cfRule>
    <cfRule type="cellIs" dxfId="3006" priority="2476" operator="lessThan">
      <formula>NOW()+7</formula>
    </cfRule>
  </conditionalFormatting>
  <conditionalFormatting sqref="AC631">
    <cfRule type="expression" priority="2472" stopIfTrue="1">
      <formula>ISBLANK(AC631)=TRUE</formula>
    </cfRule>
    <cfRule type="cellIs" dxfId="3005" priority="2473" operator="equal">
      <formula>"Yes"</formula>
    </cfRule>
  </conditionalFormatting>
  <conditionalFormatting sqref="Q637:Q638">
    <cfRule type="expression" dxfId="3004" priority="2452">
      <formula>ISBLANK(Q637)=TRUE</formula>
    </cfRule>
    <cfRule type="expression" dxfId="3003" priority="2453">
      <formula>ISBLANK(S637)=FALSE</formula>
    </cfRule>
    <cfRule type="cellIs" dxfId="3002" priority="2454" operator="lessThan">
      <formula>NOW()</formula>
    </cfRule>
    <cfRule type="cellIs" dxfId="3001" priority="2455" operator="lessThan">
      <formula>NOW()+10</formula>
    </cfRule>
  </conditionalFormatting>
  <conditionalFormatting sqref="R636:T636 AC636">
    <cfRule type="expression" dxfId="3000" priority="2469" stopIfTrue="1">
      <formula>ISBLANK(R636)=TRUE</formula>
    </cfRule>
    <cfRule type="cellIs" dxfId="2999" priority="2470" operator="lessThan">
      <formula>NOW()</formula>
    </cfRule>
    <cfRule type="cellIs" dxfId="2998" priority="2471" operator="lessThan">
      <formula>NOW()+7</formula>
    </cfRule>
  </conditionalFormatting>
  <conditionalFormatting sqref="R636:T636 AC636">
    <cfRule type="expression" priority="2467" stopIfTrue="1">
      <formula>ISBLANK(R636)=TRUE</formula>
    </cfRule>
    <cfRule type="cellIs" dxfId="2997" priority="2468" operator="equal">
      <formula>"Yes"</formula>
    </cfRule>
  </conditionalFormatting>
  <conditionalFormatting sqref="Q636">
    <cfRule type="expression" dxfId="2996" priority="2463">
      <formula>ISBLANK(Q636)=TRUE</formula>
    </cfRule>
    <cfRule type="expression" dxfId="2995" priority="2464">
      <formula>ISBLANK(S636)=FALSE</formula>
    </cfRule>
    <cfRule type="cellIs" dxfId="2994" priority="2465" operator="lessThan">
      <formula>NOW()</formula>
    </cfRule>
    <cfRule type="cellIs" dxfId="2993" priority="2466" operator="lessThan">
      <formula>NOW()+10</formula>
    </cfRule>
  </conditionalFormatting>
  <conditionalFormatting sqref="U636">
    <cfRule type="containsText" dxfId="2992" priority="2461" operator="containsText" text="NO">
      <formula>NOT(ISERROR(SEARCH("NO",U636)))</formula>
    </cfRule>
    <cfRule type="containsText" dxfId="2991" priority="2462" operator="containsText" text="YES">
      <formula>NOT(ISERROR(SEARCH("YES",U636)))</formula>
    </cfRule>
  </conditionalFormatting>
  <conditionalFormatting sqref="R637:T638 AC637:AC638">
    <cfRule type="expression" dxfId="2990" priority="2458" stopIfTrue="1">
      <formula>ISBLANK(R637)=TRUE</formula>
    </cfRule>
    <cfRule type="cellIs" dxfId="2989" priority="2459" operator="lessThan">
      <formula>NOW()</formula>
    </cfRule>
    <cfRule type="cellIs" dxfId="2988" priority="2460" operator="lessThan">
      <formula>NOW()+7</formula>
    </cfRule>
  </conditionalFormatting>
  <conditionalFormatting sqref="R637:T638 AC637:AC638">
    <cfRule type="expression" priority="2456" stopIfTrue="1">
      <formula>ISBLANK(R637)=TRUE</formula>
    </cfRule>
    <cfRule type="cellIs" dxfId="2987" priority="2457" operator="equal">
      <formula>"Yes"</formula>
    </cfRule>
  </conditionalFormatting>
  <conditionalFormatting sqref="R621:T621">
    <cfRule type="expression" dxfId="2986" priority="2447" stopIfTrue="1">
      <formula>ISBLANK(R621)=TRUE</formula>
    </cfRule>
    <cfRule type="cellIs" dxfId="2985" priority="2448" operator="lessThan">
      <formula>NOW()</formula>
    </cfRule>
    <cfRule type="cellIs" dxfId="2984" priority="2449" operator="lessThan">
      <formula>NOW()+7</formula>
    </cfRule>
  </conditionalFormatting>
  <conditionalFormatting sqref="R621:T621">
    <cfRule type="expression" priority="2445" stopIfTrue="1">
      <formula>ISBLANK(R621)=TRUE</formula>
    </cfRule>
    <cfRule type="cellIs" dxfId="2983" priority="2446" operator="equal">
      <formula>"Yes"</formula>
    </cfRule>
  </conditionalFormatting>
  <conditionalFormatting sqref="U621">
    <cfRule type="containsText" dxfId="2982" priority="2443" operator="containsText" text="NO">
      <formula>NOT(ISERROR(SEARCH("NO",U621)))</formula>
    </cfRule>
    <cfRule type="containsText" dxfId="2981" priority="2444" operator="containsText" text="YES">
      <formula>NOT(ISERROR(SEARCH("YES",U621)))</formula>
    </cfRule>
  </conditionalFormatting>
  <conditionalFormatting sqref="R618:T618">
    <cfRule type="expression" dxfId="2980" priority="2440" stopIfTrue="1">
      <formula>ISBLANK(R618)=TRUE</formula>
    </cfRule>
    <cfRule type="cellIs" dxfId="2979" priority="2441" operator="lessThan">
      <formula>NOW()</formula>
    </cfRule>
    <cfRule type="cellIs" dxfId="2978" priority="2442" operator="lessThan">
      <formula>NOW()+7</formula>
    </cfRule>
  </conditionalFormatting>
  <conditionalFormatting sqref="R618:T618">
    <cfRule type="expression" priority="2438" stopIfTrue="1">
      <formula>ISBLANK(R618)=TRUE</formula>
    </cfRule>
    <cfRule type="cellIs" dxfId="2977" priority="2439" operator="equal">
      <formula>"Yes"</formula>
    </cfRule>
  </conditionalFormatting>
  <conditionalFormatting sqref="U618">
    <cfRule type="containsText" dxfId="2976" priority="2436" operator="containsText" text="NO">
      <formula>NOT(ISERROR(SEARCH("NO",U618)))</formula>
    </cfRule>
    <cfRule type="containsText" dxfId="2975" priority="2437" operator="containsText" text="YES">
      <formula>NOT(ISERROR(SEARCH("YES",U618)))</formula>
    </cfRule>
  </conditionalFormatting>
  <conditionalFormatting sqref="Q618 Q626 Q628">
    <cfRule type="expression" dxfId="2974" priority="2432">
      <formula>ISBLANK(Q618)=TRUE</formula>
    </cfRule>
    <cfRule type="expression" dxfId="2973" priority="2433">
      <formula>ISBLANK(S618)=FALSE</formula>
    </cfRule>
    <cfRule type="cellIs" dxfId="2972" priority="2434" operator="lessThan">
      <formula>NOW()</formula>
    </cfRule>
    <cfRule type="cellIs" dxfId="2971" priority="2435" operator="lessThan">
      <formula>NOW()+10</formula>
    </cfRule>
  </conditionalFormatting>
  <conditionalFormatting sqref="AB617:AB638">
    <cfRule type="expression" dxfId="2970" priority="2428">
      <formula>ISBLANK(AB617)=TRUE</formula>
    </cfRule>
    <cfRule type="expression" dxfId="2969" priority="2429">
      <formula>ISBLANK(AD617)=FALSE</formula>
    </cfRule>
    <cfRule type="cellIs" dxfId="2968" priority="2430" operator="lessThan">
      <formula>NOW()</formula>
    </cfRule>
    <cfRule type="cellIs" dxfId="2967" priority="2431" operator="lessThan">
      <formula>NOW()+10</formula>
    </cfRule>
  </conditionalFormatting>
  <conditionalFormatting sqref="AC625">
    <cfRule type="expression" dxfId="2966" priority="2425" stopIfTrue="1">
      <formula>ISBLANK(AC625)=TRUE</formula>
    </cfRule>
    <cfRule type="cellIs" dxfId="2965" priority="2426" operator="lessThan">
      <formula>NOW()</formula>
    </cfRule>
    <cfRule type="cellIs" dxfId="2964" priority="2427" operator="lessThan">
      <formula>NOW()+7</formula>
    </cfRule>
  </conditionalFormatting>
  <conditionalFormatting sqref="AC625">
    <cfRule type="expression" priority="2423" stopIfTrue="1">
      <formula>ISBLANK(AC625)=TRUE</formula>
    </cfRule>
    <cfRule type="cellIs" dxfId="2963" priority="2424" operator="equal">
      <formula>"Yes"</formula>
    </cfRule>
  </conditionalFormatting>
  <conditionalFormatting sqref="R633:T633 AC633">
    <cfRule type="expression" dxfId="2962" priority="2420" stopIfTrue="1">
      <formula>ISBLANK(R633)=TRUE</formula>
    </cfRule>
    <cfRule type="cellIs" dxfId="2961" priority="2421" operator="lessThan">
      <formula>NOW()</formula>
    </cfRule>
    <cfRule type="cellIs" dxfId="2960" priority="2422" operator="lessThan">
      <formula>NOW()+7</formula>
    </cfRule>
  </conditionalFormatting>
  <conditionalFormatting sqref="R633:T633 AC633">
    <cfRule type="expression" priority="2418" stopIfTrue="1">
      <formula>ISBLANK(R633)=TRUE</formula>
    </cfRule>
    <cfRule type="cellIs" dxfId="2959" priority="2419" operator="equal">
      <formula>"Yes"</formula>
    </cfRule>
  </conditionalFormatting>
  <conditionalFormatting sqref="U633">
    <cfRule type="containsText" dxfId="2958" priority="2416" operator="containsText" text="NO">
      <formula>NOT(ISERROR(SEARCH("NO",U633)))</formula>
    </cfRule>
    <cfRule type="containsText" dxfId="2957" priority="2417" operator="containsText" text="YES">
      <formula>NOT(ISERROR(SEARCH("YES",U633)))</formula>
    </cfRule>
  </conditionalFormatting>
  <conditionalFormatting sqref="AC634">
    <cfRule type="expression" dxfId="2956" priority="2413" stopIfTrue="1">
      <formula>ISBLANK(AC634)=TRUE</formula>
    </cfRule>
    <cfRule type="cellIs" dxfId="2955" priority="2414" operator="lessThan">
      <formula>NOW()</formula>
    </cfRule>
    <cfRule type="cellIs" dxfId="2954" priority="2415" operator="lessThan">
      <formula>NOW()+7</formula>
    </cfRule>
  </conditionalFormatting>
  <conditionalFormatting sqref="AC634">
    <cfRule type="expression" priority="2411" stopIfTrue="1">
      <formula>ISBLANK(AC634)=TRUE</formula>
    </cfRule>
    <cfRule type="cellIs" dxfId="2953" priority="2412" operator="equal">
      <formula>"Yes"</formula>
    </cfRule>
  </conditionalFormatting>
  <conditionalFormatting sqref="R634:T634">
    <cfRule type="expression" dxfId="2952" priority="2408" stopIfTrue="1">
      <formula>ISBLANK(R634)=TRUE</formula>
    </cfRule>
    <cfRule type="cellIs" dxfId="2951" priority="2409" operator="lessThan">
      <formula>NOW()</formula>
    </cfRule>
    <cfRule type="cellIs" dxfId="2950" priority="2410" operator="lessThan">
      <formula>NOW()+7</formula>
    </cfRule>
  </conditionalFormatting>
  <conditionalFormatting sqref="R634:T634">
    <cfRule type="expression" priority="2406" stopIfTrue="1">
      <formula>ISBLANK(R634)=TRUE</formula>
    </cfRule>
    <cfRule type="cellIs" dxfId="2949" priority="2407" operator="equal">
      <formula>"Yes"</formula>
    </cfRule>
  </conditionalFormatting>
  <conditionalFormatting sqref="U634">
    <cfRule type="containsText" dxfId="2948" priority="2404" operator="containsText" text="NO">
      <formula>NOT(ISERROR(SEARCH("NO",U634)))</formula>
    </cfRule>
    <cfRule type="containsText" dxfId="2947" priority="2405" operator="containsText" text="YES">
      <formula>NOT(ISERROR(SEARCH("YES",U634)))</formula>
    </cfRule>
  </conditionalFormatting>
  <conditionalFormatting sqref="AC635">
    <cfRule type="expression" dxfId="2946" priority="2401" stopIfTrue="1">
      <formula>ISBLANK(AC635)=TRUE</formula>
    </cfRule>
    <cfRule type="cellIs" dxfId="2945" priority="2402" operator="lessThan">
      <formula>NOW()</formula>
    </cfRule>
    <cfRule type="cellIs" dxfId="2944" priority="2403" operator="lessThan">
      <formula>NOW()+7</formula>
    </cfRule>
  </conditionalFormatting>
  <conditionalFormatting sqref="AC635">
    <cfRule type="expression" priority="2399" stopIfTrue="1">
      <formula>ISBLANK(AC635)=TRUE</formula>
    </cfRule>
    <cfRule type="cellIs" dxfId="2943" priority="2400" operator="equal">
      <formula>"Yes"</formula>
    </cfRule>
  </conditionalFormatting>
  <conditionalFormatting sqref="R622:T622">
    <cfRule type="expression" dxfId="2942" priority="2396" stopIfTrue="1">
      <formula>ISBLANK(R622)=TRUE</formula>
    </cfRule>
    <cfRule type="cellIs" dxfId="2941" priority="2397" operator="lessThan">
      <formula>NOW()</formula>
    </cfRule>
    <cfRule type="cellIs" dxfId="2940" priority="2398" operator="lessThan">
      <formula>NOW()+7</formula>
    </cfRule>
  </conditionalFormatting>
  <conditionalFormatting sqref="R622:T622">
    <cfRule type="expression" priority="2394" stopIfTrue="1">
      <formula>ISBLANK(R622)=TRUE</formula>
    </cfRule>
    <cfRule type="cellIs" dxfId="2939" priority="2395" operator="equal">
      <formula>"Yes"</formula>
    </cfRule>
  </conditionalFormatting>
  <conditionalFormatting sqref="U622">
    <cfRule type="containsText" dxfId="2938" priority="2392" operator="containsText" text="NO">
      <formula>NOT(ISERROR(SEARCH("NO",U622)))</formula>
    </cfRule>
    <cfRule type="containsText" dxfId="2937" priority="2393" operator="containsText" text="YES">
      <formula>NOT(ISERROR(SEARCH("YES",U622)))</formula>
    </cfRule>
  </conditionalFormatting>
  <conditionalFormatting sqref="R623:T623">
    <cfRule type="expression" dxfId="2936" priority="2389" stopIfTrue="1">
      <formula>ISBLANK(R623)=TRUE</formula>
    </cfRule>
    <cfRule type="cellIs" dxfId="2935" priority="2390" operator="lessThan">
      <formula>NOW()</formula>
    </cfRule>
    <cfRule type="cellIs" dxfId="2934" priority="2391" operator="lessThan">
      <formula>NOW()+7</formula>
    </cfRule>
  </conditionalFormatting>
  <conditionalFormatting sqref="R623:T623">
    <cfRule type="expression" priority="2387" stopIfTrue="1">
      <formula>ISBLANK(R623)=TRUE</formula>
    </cfRule>
    <cfRule type="cellIs" dxfId="2933" priority="2388" operator="equal">
      <formula>"Yes"</formula>
    </cfRule>
  </conditionalFormatting>
  <conditionalFormatting sqref="U623">
    <cfRule type="containsText" dxfId="2932" priority="2385" operator="containsText" text="NO">
      <formula>NOT(ISERROR(SEARCH("NO",U623)))</formula>
    </cfRule>
    <cfRule type="containsText" dxfId="2931" priority="2386" operator="containsText" text="YES">
      <formula>NOT(ISERROR(SEARCH("YES",U623)))</formula>
    </cfRule>
  </conditionalFormatting>
  <conditionalFormatting sqref="Q623">
    <cfRule type="expression" dxfId="2930" priority="2381">
      <formula>ISBLANK(Q623)=TRUE</formula>
    </cfRule>
    <cfRule type="expression" dxfId="2929" priority="2382">
      <formula>ISBLANK(S623)=FALSE</formula>
    </cfRule>
    <cfRule type="cellIs" dxfId="2928" priority="2383" operator="lessThan">
      <formula>NOW()</formula>
    </cfRule>
    <cfRule type="cellIs" dxfId="2927" priority="2384" operator="lessThan">
      <formula>NOW()+10</formula>
    </cfRule>
  </conditionalFormatting>
  <conditionalFormatting sqref="R624:T624">
    <cfRule type="expression" dxfId="2926" priority="2378" stopIfTrue="1">
      <formula>ISBLANK(R624)=TRUE</formula>
    </cfRule>
    <cfRule type="cellIs" dxfId="2925" priority="2379" operator="lessThan">
      <formula>NOW()</formula>
    </cfRule>
    <cfRule type="cellIs" dxfId="2924" priority="2380" operator="lessThan">
      <formula>NOW()+7</formula>
    </cfRule>
  </conditionalFormatting>
  <conditionalFormatting sqref="R624:T624">
    <cfRule type="expression" priority="2376" stopIfTrue="1">
      <formula>ISBLANK(R624)=TRUE</formula>
    </cfRule>
    <cfRule type="cellIs" dxfId="2923" priority="2377" operator="equal">
      <formula>"Yes"</formula>
    </cfRule>
  </conditionalFormatting>
  <conditionalFormatting sqref="U624">
    <cfRule type="containsText" dxfId="2922" priority="2374" operator="containsText" text="NO">
      <formula>NOT(ISERROR(SEARCH("NO",U624)))</formula>
    </cfRule>
    <cfRule type="containsText" dxfId="2921" priority="2375" operator="containsText" text="YES">
      <formula>NOT(ISERROR(SEARCH("YES",U624)))</formula>
    </cfRule>
  </conditionalFormatting>
  <conditionalFormatting sqref="R625:T625">
    <cfRule type="expression" dxfId="2920" priority="2371" stopIfTrue="1">
      <formula>ISBLANK(R625)=TRUE</formula>
    </cfRule>
    <cfRule type="cellIs" dxfId="2919" priority="2372" operator="lessThan">
      <formula>NOW()</formula>
    </cfRule>
    <cfRule type="cellIs" dxfId="2918" priority="2373" operator="lessThan">
      <formula>NOW()+7</formula>
    </cfRule>
  </conditionalFormatting>
  <conditionalFormatting sqref="R625:T625">
    <cfRule type="expression" priority="2369" stopIfTrue="1">
      <formula>ISBLANK(R625)=TRUE</formula>
    </cfRule>
    <cfRule type="cellIs" dxfId="2917" priority="2370" operator="equal">
      <formula>"Yes"</formula>
    </cfRule>
  </conditionalFormatting>
  <conditionalFormatting sqref="U625">
    <cfRule type="containsText" dxfId="2916" priority="2367" operator="containsText" text="NO">
      <formula>NOT(ISERROR(SEARCH("NO",U625)))</formula>
    </cfRule>
    <cfRule type="containsText" dxfId="2915" priority="2368" operator="containsText" text="YES">
      <formula>NOT(ISERROR(SEARCH("YES",U625)))</formula>
    </cfRule>
  </conditionalFormatting>
  <conditionalFormatting sqref="G627">
    <cfRule type="expression" dxfId="2914" priority="2363">
      <formula>ISBLANK(I627)=FALSE</formula>
    </cfRule>
    <cfRule type="expression" dxfId="2913" priority="2364">
      <formula>ISBLANK(G627)=TRUE</formula>
    </cfRule>
    <cfRule type="cellIs" dxfId="2912" priority="2365" operator="lessThan">
      <formula>NOW()</formula>
    </cfRule>
    <cfRule type="cellIs" dxfId="2911" priority="2366" operator="lessThan">
      <formula>NOW()+10</formula>
    </cfRule>
  </conditionalFormatting>
  <conditionalFormatting sqref="R627:T627 AC627">
    <cfRule type="expression" dxfId="2910" priority="2360" stopIfTrue="1">
      <formula>ISBLANK(R627)=TRUE</formula>
    </cfRule>
    <cfRule type="cellIs" dxfId="2909" priority="2361" operator="lessThan">
      <formula>NOW()</formula>
    </cfRule>
    <cfRule type="cellIs" dxfId="2908" priority="2362" operator="lessThan">
      <formula>NOW()+7</formula>
    </cfRule>
  </conditionalFormatting>
  <conditionalFormatting sqref="R627:T627 AC627">
    <cfRule type="expression" priority="2358" stopIfTrue="1">
      <formula>ISBLANK(R627)=TRUE</formula>
    </cfRule>
    <cfRule type="cellIs" dxfId="2907" priority="2359" operator="equal">
      <formula>"Yes"</formula>
    </cfRule>
  </conditionalFormatting>
  <conditionalFormatting sqref="U627">
    <cfRule type="containsText" dxfId="2906" priority="2356" operator="containsText" text="NO">
      <formula>NOT(ISERROR(SEARCH("NO",U627)))</formula>
    </cfRule>
    <cfRule type="containsText" dxfId="2905" priority="2357" operator="containsText" text="YES">
      <formula>NOT(ISERROR(SEARCH("YES",U627)))</formula>
    </cfRule>
  </conditionalFormatting>
  <conditionalFormatting sqref="Q627">
    <cfRule type="expression" dxfId="2904" priority="2352">
      <formula>ISBLANK(Q627)=TRUE</formula>
    </cfRule>
    <cfRule type="expression" dxfId="2903" priority="2353">
      <formula>ISBLANK(S627)=FALSE</formula>
    </cfRule>
    <cfRule type="cellIs" dxfId="2902" priority="2354" operator="lessThan">
      <formula>NOW()</formula>
    </cfRule>
    <cfRule type="cellIs" dxfId="2901" priority="2355" operator="lessThan">
      <formula>NOW()+10</formula>
    </cfRule>
  </conditionalFormatting>
  <conditionalFormatting sqref="R629:T630">
    <cfRule type="expression" dxfId="2900" priority="2349" stopIfTrue="1">
      <formula>ISBLANK(R629)=TRUE</formula>
    </cfRule>
    <cfRule type="cellIs" dxfId="2899" priority="2350" operator="lessThan">
      <formula>NOW()</formula>
    </cfRule>
    <cfRule type="cellIs" dxfId="2898" priority="2351" operator="lessThan">
      <formula>NOW()+7</formula>
    </cfRule>
  </conditionalFormatting>
  <conditionalFormatting sqref="R629:T630">
    <cfRule type="expression" priority="2347" stopIfTrue="1">
      <formula>ISBLANK(R629)=TRUE</formula>
    </cfRule>
    <cfRule type="cellIs" dxfId="2897" priority="2348" operator="equal">
      <formula>"Yes"</formula>
    </cfRule>
  </conditionalFormatting>
  <conditionalFormatting sqref="U629:U630">
    <cfRule type="containsText" dxfId="2896" priority="2345" operator="containsText" text="NO">
      <formula>NOT(ISERROR(SEARCH("NO",U629)))</formula>
    </cfRule>
    <cfRule type="containsText" dxfId="2895" priority="2346" operator="containsText" text="YES">
      <formula>NOT(ISERROR(SEARCH("YES",U629)))</formula>
    </cfRule>
  </conditionalFormatting>
  <conditionalFormatting sqref="R631:T631">
    <cfRule type="expression" dxfId="2894" priority="2342" stopIfTrue="1">
      <formula>ISBLANK(R631)=TRUE</formula>
    </cfRule>
    <cfRule type="cellIs" dxfId="2893" priority="2343" operator="lessThan">
      <formula>NOW()</formula>
    </cfRule>
    <cfRule type="cellIs" dxfId="2892" priority="2344" operator="lessThan">
      <formula>NOW()+7</formula>
    </cfRule>
  </conditionalFormatting>
  <conditionalFormatting sqref="R631:T631">
    <cfRule type="expression" priority="2340" stopIfTrue="1">
      <formula>ISBLANK(R631)=TRUE</formula>
    </cfRule>
    <cfRule type="cellIs" dxfId="2891" priority="2341" operator="equal">
      <formula>"Yes"</formula>
    </cfRule>
  </conditionalFormatting>
  <conditionalFormatting sqref="U631">
    <cfRule type="containsText" dxfId="2890" priority="2338" operator="containsText" text="NO">
      <formula>NOT(ISERROR(SEARCH("NO",U631)))</formula>
    </cfRule>
    <cfRule type="containsText" dxfId="2889" priority="2339" operator="containsText" text="YES">
      <formula>NOT(ISERROR(SEARCH("YES",U631)))</formula>
    </cfRule>
  </conditionalFormatting>
  <conditionalFormatting sqref="Q631">
    <cfRule type="expression" dxfId="2888" priority="2334">
      <formula>ISBLANK(Q631)=TRUE</formula>
    </cfRule>
    <cfRule type="expression" dxfId="2887" priority="2335">
      <formula>ISBLANK(S631)=FALSE</formula>
    </cfRule>
    <cfRule type="cellIs" dxfId="2886" priority="2336" operator="lessThan">
      <formula>NOW()</formula>
    </cfRule>
    <cfRule type="cellIs" dxfId="2885" priority="2337" operator="lessThan">
      <formula>NOW()+10</formula>
    </cfRule>
  </conditionalFormatting>
  <conditionalFormatting sqref="R632:T632 AC632">
    <cfRule type="expression" dxfId="2884" priority="2331" stopIfTrue="1">
      <formula>ISBLANK(R632)=TRUE</formula>
    </cfRule>
    <cfRule type="cellIs" dxfId="2883" priority="2332" operator="lessThan">
      <formula>NOW()</formula>
    </cfRule>
    <cfRule type="cellIs" dxfId="2882" priority="2333" operator="lessThan">
      <formula>NOW()+7</formula>
    </cfRule>
  </conditionalFormatting>
  <conditionalFormatting sqref="R632:T632 AC632">
    <cfRule type="expression" priority="2329" stopIfTrue="1">
      <formula>ISBLANK(R632)=TRUE</formula>
    </cfRule>
    <cfRule type="cellIs" dxfId="2881" priority="2330" operator="equal">
      <formula>"Yes"</formula>
    </cfRule>
  </conditionalFormatting>
  <conditionalFormatting sqref="U632">
    <cfRule type="containsText" dxfId="2880" priority="2327" operator="containsText" text="NO">
      <formula>NOT(ISERROR(SEARCH("NO",U632)))</formula>
    </cfRule>
    <cfRule type="containsText" dxfId="2879" priority="2328" operator="containsText" text="YES">
      <formula>NOT(ISERROR(SEARCH("YES",U632)))</formula>
    </cfRule>
  </conditionalFormatting>
  <conditionalFormatting sqref="Q632">
    <cfRule type="expression" dxfId="2878" priority="2323">
      <formula>ISBLANK(Q632)=TRUE</formula>
    </cfRule>
    <cfRule type="expression" dxfId="2877" priority="2324">
      <formula>ISBLANK(S632)=FALSE</formula>
    </cfRule>
    <cfRule type="cellIs" dxfId="2876" priority="2325" operator="lessThan">
      <formula>NOW()</formula>
    </cfRule>
    <cfRule type="cellIs" dxfId="2875" priority="2326" operator="lessThan">
      <formula>NOW()+10</formula>
    </cfRule>
  </conditionalFormatting>
  <conditionalFormatting sqref="R635:T635">
    <cfRule type="expression" dxfId="2874" priority="2320" stopIfTrue="1">
      <formula>ISBLANK(R635)=TRUE</formula>
    </cfRule>
    <cfRule type="cellIs" dxfId="2873" priority="2321" operator="lessThan">
      <formula>NOW()</formula>
    </cfRule>
    <cfRule type="cellIs" dxfId="2872" priority="2322" operator="lessThan">
      <formula>NOW()+7</formula>
    </cfRule>
  </conditionalFormatting>
  <conditionalFormatting sqref="R635:T635">
    <cfRule type="expression" priority="2318" stopIfTrue="1">
      <formula>ISBLANK(R635)=TRUE</formula>
    </cfRule>
    <cfRule type="cellIs" dxfId="2871" priority="2319" operator="equal">
      <formula>"Yes"</formula>
    </cfRule>
  </conditionalFormatting>
  <conditionalFormatting sqref="U635">
    <cfRule type="containsText" dxfId="2870" priority="2316" operator="containsText" text="NO">
      <formula>NOT(ISERROR(SEARCH("NO",U635)))</formula>
    </cfRule>
    <cfRule type="containsText" dxfId="2869" priority="2317" operator="containsText" text="YES">
      <formula>NOT(ISERROR(SEARCH("YES",U635)))</formula>
    </cfRule>
  </conditionalFormatting>
  <conditionalFormatting sqref="Q629">
    <cfRule type="expression" dxfId="2868" priority="2312">
      <formula>ISBLANK(Q629)=TRUE</formula>
    </cfRule>
    <cfRule type="expression" dxfId="2867" priority="2313">
      <formula>ISBLANK(S629)=FALSE</formula>
    </cfRule>
    <cfRule type="cellIs" dxfId="2866" priority="2314" operator="lessThan">
      <formula>NOW()</formula>
    </cfRule>
    <cfRule type="cellIs" dxfId="2865" priority="2315" operator="lessThan">
      <formula>NOW()+10</formula>
    </cfRule>
  </conditionalFormatting>
  <conditionalFormatting sqref="Q630">
    <cfRule type="expression" dxfId="2864" priority="2308">
      <formula>ISBLANK(Q630)=TRUE</formula>
    </cfRule>
    <cfRule type="expression" dxfId="2863" priority="2309">
      <formula>ISBLANK(S630)=FALSE</formula>
    </cfRule>
    <cfRule type="cellIs" dxfId="2862" priority="2310" operator="lessThan">
      <formula>NOW()</formula>
    </cfRule>
    <cfRule type="cellIs" dxfId="2861" priority="2311" operator="lessThan">
      <formula>NOW()+10</formula>
    </cfRule>
  </conditionalFormatting>
  <conditionalFormatting sqref="G632:G636">
    <cfRule type="expression" dxfId="2860" priority="2304">
      <formula>ISBLANK(I632)=FALSE</formula>
    </cfRule>
    <cfRule type="expression" dxfId="2859" priority="2305">
      <formula>ISBLANK(G632)=TRUE</formula>
    </cfRule>
    <cfRule type="cellIs" dxfId="2858" priority="2306" operator="lessThan">
      <formula>NOW()</formula>
    </cfRule>
    <cfRule type="cellIs" dxfId="2857" priority="2307" operator="lessThan">
      <formula>NOW()+10</formula>
    </cfRule>
  </conditionalFormatting>
  <conditionalFormatting sqref="G637">
    <cfRule type="expression" dxfId="2856" priority="2300">
      <formula>ISBLANK(I637)=FALSE</formula>
    </cfRule>
    <cfRule type="expression" dxfId="2855" priority="2301">
      <formula>ISBLANK(G637)=TRUE</formula>
    </cfRule>
    <cfRule type="cellIs" dxfId="2854" priority="2302" operator="lessThan">
      <formula>NOW()</formula>
    </cfRule>
    <cfRule type="cellIs" dxfId="2853" priority="2303" operator="lessThan">
      <formula>NOW()+10</formula>
    </cfRule>
  </conditionalFormatting>
  <conditionalFormatting sqref="Q633">
    <cfRule type="expression" dxfId="2852" priority="2296">
      <formula>ISBLANK(Q633)=TRUE</formula>
    </cfRule>
    <cfRule type="expression" dxfId="2851" priority="2297">
      <formula>ISBLANK(S633)=FALSE</formula>
    </cfRule>
    <cfRule type="cellIs" dxfId="2850" priority="2298" operator="lessThan">
      <formula>NOW()</formula>
    </cfRule>
    <cfRule type="cellIs" dxfId="2849" priority="2299" operator="lessThan">
      <formula>NOW()+10</formula>
    </cfRule>
  </conditionalFormatting>
  <conditionalFormatting sqref="Q620">
    <cfRule type="expression" dxfId="2848" priority="2292">
      <formula>ISBLANK(Q620)=TRUE</formula>
    </cfRule>
    <cfRule type="expression" dxfId="2847" priority="2293">
      <formula>ISBLANK(S620)=FALSE</formula>
    </cfRule>
    <cfRule type="cellIs" dxfId="2846" priority="2294" operator="lessThan">
      <formula>NOW()</formula>
    </cfRule>
    <cfRule type="cellIs" dxfId="2845" priority="2295" operator="lessThan">
      <formula>NOW()+10</formula>
    </cfRule>
  </conditionalFormatting>
  <conditionalFormatting sqref="Q617">
    <cfRule type="expression" dxfId="2844" priority="2288">
      <formula>ISBLANK(Q617)=TRUE</formula>
    </cfRule>
    <cfRule type="expression" dxfId="2843" priority="2289">
      <formula>ISBLANK(S617)=FALSE</formula>
    </cfRule>
    <cfRule type="cellIs" dxfId="2842" priority="2290" operator="lessThan">
      <formula>NOW()</formula>
    </cfRule>
    <cfRule type="cellIs" dxfId="2841" priority="2291" operator="lessThan">
      <formula>NOW()+10</formula>
    </cfRule>
  </conditionalFormatting>
  <conditionalFormatting sqref="Q619">
    <cfRule type="expression" dxfId="2840" priority="2284">
      <formula>ISBLANK(Q619)=TRUE</formula>
    </cfRule>
    <cfRule type="expression" dxfId="2839" priority="2285">
      <formula>ISBLANK(S619)=FALSE</formula>
    </cfRule>
    <cfRule type="cellIs" dxfId="2838" priority="2286" operator="lessThan">
      <formula>NOW()</formula>
    </cfRule>
    <cfRule type="cellIs" dxfId="2837" priority="2287" operator="lessThan">
      <formula>NOW()+10</formula>
    </cfRule>
  </conditionalFormatting>
  <conditionalFormatting sqref="Q621">
    <cfRule type="expression" dxfId="2836" priority="2280">
      <formula>ISBLANK(Q621)=TRUE</formula>
    </cfRule>
    <cfRule type="expression" dxfId="2835" priority="2281">
      <formula>ISBLANK(S621)=FALSE</formula>
    </cfRule>
    <cfRule type="cellIs" dxfId="2834" priority="2282" operator="lessThan">
      <formula>NOW()</formula>
    </cfRule>
    <cfRule type="cellIs" dxfId="2833" priority="2283" operator="lessThan">
      <formula>NOW()+10</formula>
    </cfRule>
  </conditionalFormatting>
  <conditionalFormatting sqref="Q622">
    <cfRule type="expression" dxfId="2832" priority="2276">
      <formula>ISBLANK(Q622)=TRUE</formula>
    </cfRule>
    <cfRule type="expression" dxfId="2831" priority="2277">
      <formula>ISBLANK(S622)=FALSE</formula>
    </cfRule>
    <cfRule type="cellIs" dxfId="2830" priority="2278" operator="lessThan">
      <formula>NOW()</formula>
    </cfRule>
    <cfRule type="cellIs" dxfId="2829" priority="2279" operator="lessThan">
      <formula>NOW()+10</formula>
    </cfRule>
  </conditionalFormatting>
  <conditionalFormatting sqref="Q624">
    <cfRule type="expression" dxfId="2828" priority="2272">
      <formula>ISBLANK(Q624)=TRUE</formula>
    </cfRule>
    <cfRule type="expression" dxfId="2827" priority="2273">
      <formula>ISBLANK(S624)=FALSE</formula>
    </cfRule>
    <cfRule type="cellIs" dxfId="2826" priority="2274" operator="lessThan">
      <formula>NOW()</formula>
    </cfRule>
    <cfRule type="cellIs" dxfId="2825" priority="2275" operator="lessThan">
      <formula>NOW()+10</formula>
    </cfRule>
  </conditionalFormatting>
  <conditionalFormatting sqref="Q625">
    <cfRule type="expression" dxfId="2824" priority="2268">
      <formula>ISBLANK(Q625)=TRUE</formula>
    </cfRule>
    <cfRule type="expression" dxfId="2823" priority="2269">
      <formula>ISBLANK(S625)=FALSE</formula>
    </cfRule>
    <cfRule type="cellIs" dxfId="2822" priority="2270" operator="lessThan">
      <formula>NOW()</formula>
    </cfRule>
    <cfRule type="cellIs" dxfId="2821" priority="2271" operator="lessThan">
      <formula>NOW()+10</formula>
    </cfRule>
  </conditionalFormatting>
  <conditionalFormatting sqref="Q634">
    <cfRule type="expression" dxfId="2820" priority="2264">
      <formula>ISBLANK(Q634)=TRUE</formula>
    </cfRule>
    <cfRule type="expression" dxfId="2819" priority="2265">
      <formula>ISBLANK(S634)=FALSE</formula>
    </cfRule>
    <cfRule type="cellIs" dxfId="2818" priority="2266" operator="lessThan">
      <formula>NOW()</formula>
    </cfRule>
    <cfRule type="cellIs" dxfId="2817" priority="2267" operator="lessThan">
      <formula>NOW()+10</formula>
    </cfRule>
  </conditionalFormatting>
  <conditionalFormatting sqref="Q635">
    <cfRule type="expression" dxfId="2816" priority="2260">
      <formula>ISBLANK(Q635)=TRUE</formula>
    </cfRule>
    <cfRule type="expression" dxfId="2815" priority="2261">
      <formula>ISBLANK(S635)=FALSE</formula>
    </cfRule>
    <cfRule type="cellIs" dxfId="2814" priority="2262" operator="lessThan">
      <formula>NOW()</formula>
    </cfRule>
    <cfRule type="cellIs" dxfId="2813" priority="2263" operator="lessThan">
      <formula>NOW()+10</formula>
    </cfRule>
  </conditionalFormatting>
  <conditionalFormatting sqref="AA617 AA621 AA625 AA629 AA633 AA637">
    <cfRule type="expression" dxfId="2812" priority="2256">
      <formula>ISBLANK(AA617)=TRUE</formula>
    </cfRule>
    <cfRule type="expression" dxfId="2811" priority="2257">
      <formula>ISBLANK(AC617)=FALSE</formula>
    </cfRule>
    <cfRule type="cellIs" dxfId="2810" priority="2258" operator="lessThan">
      <formula>NOW()</formula>
    </cfRule>
    <cfRule type="cellIs" dxfId="2809" priority="2259" operator="lessThan">
      <formula>NOW()+10</formula>
    </cfRule>
  </conditionalFormatting>
  <conditionalFormatting sqref="AA618 AA622 AA626 AA630 AA634">
    <cfRule type="expression" dxfId="2808" priority="2252">
      <formula>ISBLANK(AA618)=TRUE</formula>
    </cfRule>
    <cfRule type="expression" dxfId="2807" priority="2253">
      <formula>ISBLANK(AC618)=FALSE</formula>
    </cfRule>
    <cfRule type="cellIs" dxfId="2806" priority="2254" operator="lessThan">
      <formula>NOW()</formula>
    </cfRule>
    <cfRule type="cellIs" dxfId="2805" priority="2255" operator="lessThan">
      <formula>NOW()+10</formula>
    </cfRule>
  </conditionalFormatting>
  <conditionalFormatting sqref="AA619 AA623 AA627 AA631 AA635">
    <cfRule type="expression" dxfId="2804" priority="2248">
      <formula>ISBLANK(AA619)=TRUE</formula>
    </cfRule>
    <cfRule type="expression" dxfId="2803" priority="2249">
      <formula>ISBLANK(AC619)=FALSE</formula>
    </cfRule>
    <cfRule type="cellIs" dxfId="2802" priority="2250" operator="lessThan">
      <formula>NOW()</formula>
    </cfRule>
    <cfRule type="cellIs" dxfId="2801" priority="2251" operator="lessThan">
      <formula>NOW()+10</formula>
    </cfRule>
  </conditionalFormatting>
  <conditionalFormatting sqref="AA620 AA624 AA628 AA632 AA636">
    <cfRule type="expression" dxfId="2800" priority="2244">
      <formula>ISBLANK(AA620)=TRUE</formula>
    </cfRule>
    <cfRule type="expression" dxfId="2799" priority="2245">
      <formula>ISBLANK(AC620)=FALSE</formula>
    </cfRule>
    <cfRule type="cellIs" dxfId="2798" priority="2246" operator="lessThan">
      <formula>NOW()</formula>
    </cfRule>
    <cfRule type="cellIs" dxfId="2797" priority="2247" operator="lessThan">
      <formula>NOW()+10</formula>
    </cfRule>
  </conditionalFormatting>
  <conditionalFormatting sqref="Q195:S196 AB195:AB196">
    <cfRule type="expression" dxfId="2796" priority="101950" stopIfTrue="1">
      <formula>ISBLANK(R618)=TRUE</formula>
    </cfRule>
  </conditionalFormatting>
  <conditionalFormatting sqref="AB195:AB196 Q195:S196">
    <cfRule type="expression" priority="101952" stopIfTrue="1">
      <formula>ISBLANK(R618)=TRUE</formula>
    </cfRule>
  </conditionalFormatting>
  <conditionalFormatting sqref="G195:G196">
    <cfRule type="expression" dxfId="2795" priority="101954">
      <formula>ISBLANK(I618)=FALSE</formula>
    </cfRule>
    <cfRule type="expression" dxfId="2794" priority="101955">
      <formula>ISBLANK(G618)=TRUE</formula>
    </cfRule>
  </conditionalFormatting>
  <conditionalFormatting sqref="P195:P196">
    <cfRule type="expression" dxfId="2793" priority="101956">
      <formula>ISBLANK(Q618)=TRUE</formula>
    </cfRule>
    <cfRule type="expression" dxfId="2792" priority="101957">
      <formula>ISBLANK(S618)=FALSE</formula>
    </cfRule>
  </conditionalFormatting>
  <conditionalFormatting sqref="AB129">
    <cfRule type="expression" dxfId="2791" priority="102608" stopIfTrue="1">
      <formula>ISBLANK(AC629)=TRUE</formula>
    </cfRule>
  </conditionalFormatting>
  <conditionalFormatting sqref="AB129">
    <cfRule type="expression" priority="102609" stopIfTrue="1">
      <formula>ISBLANK(AC629)=TRUE</formula>
    </cfRule>
  </conditionalFormatting>
  <conditionalFormatting sqref="G129">
    <cfRule type="expression" dxfId="2790" priority="102610">
      <formula>ISBLANK(I629)=FALSE</formula>
    </cfRule>
    <cfRule type="expression" dxfId="2789" priority="102611">
      <formula>ISBLANK(G629)=TRUE</formula>
    </cfRule>
  </conditionalFormatting>
  <conditionalFormatting sqref="AC648">
    <cfRule type="expression" dxfId="2788" priority="2241" stopIfTrue="1">
      <formula>ISBLANK(AC648)=TRUE</formula>
    </cfRule>
    <cfRule type="cellIs" dxfId="2787" priority="2242" operator="lessThan">
      <formula>NOW()</formula>
    </cfRule>
    <cfRule type="cellIs" dxfId="2786" priority="2243" operator="lessThan">
      <formula>NOW()+7</formula>
    </cfRule>
  </conditionalFormatting>
  <conditionalFormatting sqref="AC648">
    <cfRule type="expression" priority="2239" stopIfTrue="1">
      <formula>ISBLANK(AC648)=TRUE</formula>
    </cfRule>
    <cfRule type="cellIs" dxfId="2785" priority="2240" operator="equal">
      <formula>"Yes"</formula>
    </cfRule>
  </conditionalFormatting>
  <conditionalFormatting sqref="U648">
    <cfRule type="containsText" dxfId="2784" priority="2237" operator="containsText" text="NO">
      <formula>NOT(ISERROR(SEARCH("NO",U648)))</formula>
    </cfRule>
    <cfRule type="containsText" dxfId="2783" priority="2238" operator="containsText" text="YES">
      <formula>NOT(ISERROR(SEARCH("YES",U648)))</formula>
    </cfRule>
  </conditionalFormatting>
  <conditionalFormatting sqref="S648:U648">
    <cfRule type="containsText" dxfId="2782" priority="2235" operator="containsText" text="NO">
      <formula>NOT(ISERROR(SEARCH("NO",S648)))</formula>
    </cfRule>
    <cfRule type="containsText" dxfId="2781" priority="2236" operator="containsText" text="YES">
      <formula>NOT(ISERROR(SEARCH("YES",S648)))</formula>
    </cfRule>
  </conditionalFormatting>
  <conditionalFormatting sqref="AC639">
    <cfRule type="expression" dxfId="2780" priority="2232" stopIfTrue="1">
      <formula>ISBLANK(AC639)=TRUE</formula>
    </cfRule>
    <cfRule type="cellIs" dxfId="2779" priority="2233" operator="lessThan">
      <formula>NOW()</formula>
    </cfRule>
    <cfRule type="cellIs" dxfId="2778" priority="2234" operator="lessThan">
      <formula>NOW()+7</formula>
    </cfRule>
  </conditionalFormatting>
  <conditionalFormatting sqref="AC639">
    <cfRule type="expression" priority="2230" stopIfTrue="1">
      <formula>ISBLANK(AC639)=TRUE</formula>
    </cfRule>
    <cfRule type="cellIs" dxfId="2777" priority="2231" operator="equal">
      <formula>"Yes"</formula>
    </cfRule>
  </conditionalFormatting>
  <conditionalFormatting sqref="T639:U639">
    <cfRule type="containsText" dxfId="2776" priority="2228" operator="containsText" text="NO">
      <formula>NOT(ISERROR(SEARCH("NO",T639)))</formula>
    </cfRule>
    <cfRule type="containsText" dxfId="2775" priority="2229" operator="containsText" text="YES">
      <formula>NOT(ISERROR(SEARCH("YES",T639)))</formula>
    </cfRule>
  </conditionalFormatting>
  <conditionalFormatting sqref="U639">
    <cfRule type="containsText" dxfId="2774" priority="2226" operator="containsText" text="NO">
      <formula>NOT(ISERROR(SEARCH("NO",U639)))</formula>
    </cfRule>
    <cfRule type="containsText" dxfId="2773" priority="2227" operator="containsText" text="YES">
      <formula>NOT(ISERROR(SEARCH("YES",U639)))</formula>
    </cfRule>
  </conditionalFormatting>
  <conditionalFormatting sqref="S639">
    <cfRule type="containsText" dxfId="2772" priority="2224" operator="containsText" text="NO">
      <formula>NOT(ISERROR(SEARCH("NO",S639)))</formula>
    </cfRule>
    <cfRule type="containsText" dxfId="2771" priority="2225" operator="containsText" text="YES">
      <formula>NOT(ISERROR(SEARCH("YES",S639)))</formula>
    </cfRule>
  </conditionalFormatting>
  <conditionalFormatting sqref="AC640">
    <cfRule type="expression" dxfId="2770" priority="2221" stopIfTrue="1">
      <formula>ISBLANK(AC640)=TRUE</formula>
    </cfRule>
    <cfRule type="cellIs" dxfId="2769" priority="2222" operator="lessThan">
      <formula>NOW()</formula>
    </cfRule>
    <cfRule type="cellIs" dxfId="2768" priority="2223" operator="lessThan">
      <formula>NOW()+7</formula>
    </cfRule>
  </conditionalFormatting>
  <conditionalFormatting sqref="AC640">
    <cfRule type="expression" priority="2219" stopIfTrue="1">
      <formula>ISBLANK(AC640)=TRUE</formula>
    </cfRule>
    <cfRule type="cellIs" dxfId="2767" priority="2220" operator="equal">
      <formula>"Yes"</formula>
    </cfRule>
  </conditionalFormatting>
  <conditionalFormatting sqref="T640:U640">
    <cfRule type="containsText" dxfId="2766" priority="2217" operator="containsText" text="NO">
      <formula>NOT(ISERROR(SEARCH("NO",T640)))</formula>
    </cfRule>
    <cfRule type="containsText" dxfId="2765" priority="2218" operator="containsText" text="YES">
      <formula>NOT(ISERROR(SEARCH("YES",T640)))</formula>
    </cfRule>
  </conditionalFormatting>
  <conditionalFormatting sqref="U640">
    <cfRule type="containsText" dxfId="2764" priority="2215" operator="containsText" text="NO">
      <formula>NOT(ISERROR(SEARCH("NO",U640)))</formula>
    </cfRule>
    <cfRule type="containsText" dxfId="2763" priority="2216" operator="containsText" text="YES">
      <formula>NOT(ISERROR(SEARCH("YES",U640)))</formula>
    </cfRule>
  </conditionalFormatting>
  <conditionalFormatting sqref="S640">
    <cfRule type="containsText" dxfId="2762" priority="2213" operator="containsText" text="NO">
      <formula>NOT(ISERROR(SEARCH("NO",S640)))</formula>
    </cfRule>
    <cfRule type="containsText" dxfId="2761" priority="2214" operator="containsText" text="YES">
      <formula>NOT(ISERROR(SEARCH("YES",S640)))</formula>
    </cfRule>
  </conditionalFormatting>
  <conditionalFormatting sqref="AC641">
    <cfRule type="expression" dxfId="2760" priority="2210" stopIfTrue="1">
      <formula>ISBLANK(AC641)=TRUE</formula>
    </cfRule>
    <cfRule type="cellIs" dxfId="2759" priority="2211" operator="lessThan">
      <formula>NOW()</formula>
    </cfRule>
    <cfRule type="cellIs" dxfId="2758" priority="2212" operator="lessThan">
      <formula>NOW()+7</formula>
    </cfRule>
  </conditionalFormatting>
  <conditionalFormatting sqref="AC641">
    <cfRule type="expression" priority="2208" stopIfTrue="1">
      <formula>ISBLANK(AC641)=TRUE</formula>
    </cfRule>
    <cfRule type="cellIs" dxfId="2757" priority="2209" operator="equal">
      <formula>"Yes"</formula>
    </cfRule>
  </conditionalFormatting>
  <conditionalFormatting sqref="T641:U641">
    <cfRule type="containsText" dxfId="2756" priority="2206" operator="containsText" text="NO">
      <formula>NOT(ISERROR(SEARCH("NO",T641)))</formula>
    </cfRule>
    <cfRule type="containsText" dxfId="2755" priority="2207" operator="containsText" text="YES">
      <formula>NOT(ISERROR(SEARCH("YES",T641)))</formula>
    </cfRule>
  </conditionalFormatting>
  <conditionalFormatting sqref="U641">
    <cfRule type="containsText" dxfId="2754" priority="2204" operator="containsText" text="NO">
      <formula>NOT(ISERROR(SEARCH("NO",U641)))</formula>
    </cfRule>
    <cfRule type="containsText" dxfId="2753" priority="2205" operator="containsText" text="YES">
      <formula>NOT(ISERROR(SEARCH("YES",U641)))</formula>
    </cfRule>
  </conditionalFormatting>
  <conditionalFormatting sqref="S641">
    <cfRule type="containsText" dxfId="2752" priority="2202" operator="containsText" text="NO">
      <formula>NOT(ISERROR(SEARCH("NO",S641)))</formula>
    </cfRule>
    <cfRule type="containsText" dxfId="2751" priority="2203" operator="containsText" text="YES">
      <formula>NOT(ISERROR(SEARCH("YES",S641)))</formula>
    </cfRule>
  </conditionalFormatting>
  <conditionalFormatting sqref="AC642">
    <cfRule type="expression" dxfId="2750" priority="2199" stopIfTrue="1">
      <formula>ISBLANK(AC642)=TRUE</formula>
    </cfRule>
    <cfRule type="cellIs" dxfId="2749" priority="2200" operator="lessThan">
      <formula>NOW()</formula>
    </cfRule>
    <cfRule type="cellIs" dxfId="2748" priority="2201" operator="lessThan">
      <formula>NOW()+7</formula>
    </cfRule>
  </conditionalFormatting>
  <conditionalFormatting sqref="AC642">
    <cfRule type="expression" priority="2197" stopIfTrue="1">
      <formula>ISBLANK(AC642)=TRUE</formula>
    </cfRule>
    <cfRule type="cellIs" dxfId="2747" priority="2198" operator="equal">
      <formula>"Yes"</formula>
    </cfRule>
  </conditionalFormatting>
  <conditionalFormatting sqref="T642:U642">
    <cfRule type="containsText" dxfId="2746" priority="2195" operator="containsText" text="NO">
      <formula>NOT(ISERROR(SEARCH("NO",T642)))</formula>
    </cfRule>
    <cfRule type="containsText" dxfId="2745" priority="2196" operator="containsText" text="YES">
      <formula>NOT(ISERROR(SEARCH("YES",T642)))</formula>
    </cfRule>
  </conditionalFormatting>
  <conditionalFormatting sqref="U642">
    <cfRule type="containsText" dxfId="2744" priority="2193" operator="containsText" text="NO">
      <formula>NOT(ISERROR(SEARCH("NO",U642)))</formula>
    </cfRule>
    <cfRule type="containsText" dxfId="2743" priority="2194" operator="containsText" text="YES">
      <formula>NOT(ISERROR(SEARCH("YES",U642)))</formula>
    </cfRule>
  </conditionalFormatting>
  <conditionalFormatting sqref="S642">
    <cfRule type="containsText" dxfId="2742" priority="2191" operator="containsText" text="NO">
      <formula>NOT(ISERROR(SEARCH("NO",S642)))</formula>
    </cfRule>
    <cfRule type="containsText" dxfId="2741" priority="2192" operator="containsText" text="YES">
      <formula>NOT(ISERROR(SEARCH("YES",S642)))</formula>
    </cfRule>
  </conditionalFormatting>
  <conditionalFormatting sqref="AC643">
    <cfRule type="expression" dxfId="2740" priority="2188" stopIfTrue="1">
      <formula>ISBLANK(AC643)=TRUE</formula>
    </cfRule>
    <cfRule type="cellIs" dxfId="2739" priority="2189" operator="lessThan">
      <formula>NOW()</formula>
    </cfRule>
    <cfRule type="cellIs" dxfId="2738" priority="2190" operator="lessThan">
      <formula>NOW()+7</formula>
    </cfRule>
  </conditionalFormatting>
  <conditionalFormatting sqref="AC643">
    <cfRule type="expression" priority="2186" stopIfTrue="1">
      <formula>ISBLANK(AC643)=TRUE</formula>
    </cfRule>
    <cfRule type="cellIs" dxfId="2737" priority="2187" operator="equal">
      <formula>"Yes"</formula>
    </cfRule>
  </conditionalFormatting>
  <conditionalFormatting sqref="T643:U643">
    <cfRule type="containsText" dxfId="2736" priority="2184" operator="containsText" text="NO">
      <formula>NOT(ISERROR(SEARCH("NO",T643)))</formula>
    </cfRule>
    <cfRule type="containsText" dxfId="2735" priority="2185" operator="containsText" text="YES">
      <formula>NOT(ISERROR(SEARCH("YES",T643)))</formula>
    </cfRule>
  </conditionalFormatting>
  <conditionalFormatting sqref="U643">
    <cfRule type="containsText" dxfId="2734" priority="2182" operator="containsText" text="NO">
      <formula>NOT(ISERROR(SEARCH("NO",U643)))</formula>
    </cfRule>
    <cfRule type="containsText" dxfId="2733" priority="2183" operator="containsText" text="YES">
      <formula>NOT(ISERROR(SEARCH("YES",U643)))</formula>
    </cfRule>
  </conditionalFormatting>
  <conditionalFormatting sqref="S643">
    <cfRule type="containsText" dxfId="2732" priority="2180" operator="containsText" text="NO">
      <formula>NOT(ISERROR(SEARCH("NO",S643)))</formula>
    </cfRule>
    <cfRule type="containsText" dxfId="2731" priority="2181" operator="containsText" text="YES">
      <formula>NOT(ISERROR(SEARCH("YES",S643)))</formula>
    </cfRule>
  </conditionalFormatting>
  <conditionalFormatting sqref="AC644">
    <cfRule type="expression" dxfId="2730" priority="2177" stopIfTrue="1">
      <formula>ISBLANK(AC644)=TRUE</formula>
    </cfRule>
    <cfRule type="cellIs" dxfId="2729" priority="2178" operator="lessThan">
      <formula>NOW()</formula>
    </cfRule>
    <cfRule type="cellIs" dxfId="2728" priority="2179" operator="lessThan">
      <formula>NOW()+7</formula>
    </cfRule>
  </conditionalFormatting>
  <conditionalFormatting sqref="AC644">
    <cfRule type="expression" priority="2175" stopIfTrue="1">
      <formula>ISBLANK(AC644)=TRUE</formula>
    </cfRule>
    <cfRule type="cellIs" dxfId="2727" priority="2176" operator="equal">
      <formula>"Yes"</formula>
    </cfRule>
  </conditionalFormatting>
  <conditionalFormatting sqref="T644:U644">
    <cfRule type="containsText" dxfId="2726" priority="2173" operator="containsText" text="NO">
      <formula>NOT(ISERROR(SEARCH("NO",T644)))</formula>
    </cfRule>
    <cfRule type="containsText" dxfId="2725" priority="2174" operator="containsText" text="YES">
      <formula>NOT(ISERROR(SEARCH("YES",T644)))</formula>
    </cfRule>
  </conditionalFormatting>
  <conditionalFormatting sqref="U644">
    <cfRule type="containsText" dxfId="2724" priority="2171" operator="containsText" text="NO">
      <formula>NOT(ISERROR(SEARCH("NO",U644)))</formula>
    </cfRule>
    <cfRule type="containsText" dxfId="2723" priority="2172" operator="containsText" text="YES">
      <formula>NOT(ISERROR(SEARCH("YES",U644)))</formula>
    </cfRule>
  </conditionalFormatting>
  <conditionalFormatting sqref="S644">
    <cfRule type="containsText" dxfId="2722" priority="2169" operator="containsText" text="NO">
      <formula>NOT(ISERROR(SEARCH("NO",S644)))</formula>
    </cfRule>
    <cfRule type="containsText" dxfId="2721" priority="2170" operator="containsText" text="YES">
      <formula>NOT(ISERROR(SEARCH("YES",S644)))</formula>
    </cfRule>
  </conditionalFormatting>
  <conditionalFormatting sqref="AC645">
    <cfRule type="expression" dxfId="2720" priority="2166" stopIfTrue="1">
      <formula>ISBLANK(AC645)=TRUE</formula>
    </cfRule>
    <cfRule type="cellIs" dxfId="2719" priority="2167" operator="lessThan">
      <formula>NOW()</formula>
    </cfRule>
    <cfRule type="cellIs" dxfId="2718" priority="2168" operator="lessThan">
      <formula>NOW()+7</formula>
    </cfRule>
  </conditionalFormatting>
  <conditionalFormatting sqref="AC645">
    <cfRule type="expression" priority="2164" stopIfTrue="1">
      <formula>ISBLANK(AC645)=TRUE</formula>
    </cfRule>
    <cfRule type="cellIs" dxfId="2717" priority="2165" operator="equal">
      <formula>"Yes"</formula>
    </cfRule>
  </conditionalFormatting>
  <conditionalFormatting sqref="T645:U645">
    <cfRule type="containsText" dxfId="2716" priority="2162" operator="containsText" text="NO">
      <formula>NOT(ISERROR(SEARCH("NO",T645)))</formula>
    </cfRule>
    <cfRule type="containsText" dxfId="2715" priority="2163" operator="containsText" text="YES">
      <formula>NOT(ISERROR(SEARCH("YES",T645)))</formula>
    </cfRule>
  </conditionalFormatting>
  <conditionalFormatting sqref="U645">
    <cfRule type="containsText" dxfId="2714" priority="2160" operator="containsText" text="NO">
      <formula>NOT(ISERROR(SEARCH("NO",U645)))</formula>
    </cfRule>
    <cfRule type="containsText" dxfId="2713" priority="2161" operator="containsText" text="YES">
      <formula>NOT(ISERROR(SEARCH("YES",U645)))</formula>
    </cfRule>
  </conditionalFormatting>
  <conditionalFormatting sqref="S645">
    <cfRule type="containsText" dxfId="2712" priority="2158" operator="containsText" text="NO">
      <formula>NOT(ISERROR(SEARCH("NO",S645)))</formula>
    </cfRule>
    <cfRule type="containsText" dxfId="2711" priority="2159" operator="containsText" text="YES">
      <formula>NOT(ISERROR(SEARCH("YES",S645)))</formula>
    </cfRule>
  </conditionalFormatting>
  <conditionalFormatting sqref="AC646">
    <cfRule type="expression" dxfId="2710" priority="2155" stopIfTrue="1">
      <formula>ISBLANK(AC646)=TRUE</formula>
    </cfRule>
    <cfRule type="cellIs" dxfId="2709" priority="2156" operator="lessThan">
      <formula>NOW()</formula>
    </cfRule>
    <cfRule type="cellIs" dxfId="2708" priority="2157" operator="lessThan">
      <formula>NOW()+7</formula>
    </cfRule>
  </conditionalFormatting>
  <conditionalFormatting sqref="AC646">
    <cfRule type="expression" priority="2153" stopIfTrue="1">
      <formula>ISBLANK(AC646)=TRUE</formula>
    </cfRule>
    <cfRule type="cellIs" dxfId="2707" priority="2154" operator="equal">
      <formula>"Yes"</formula>
    </cfRule>
  </conditionalFormatting>
  <conditionalFormatting sqref="T646:U646">
    <cfRule type="containsText" dxfId="2706" priority="2151" operator="containsText" text="NO">
      <formula>NOT(ISERROR(SEARCH("NO",T646)))</formula>
    </cfRule>
    <cfRule type="containsText" dxfId="2705" priority="2152" operator="containsText" text="YES">
      <formula>NOT(ISERROR(SEARCH("YES",T646)))</formula>
    </cfRule>
  </conditionalFormatting>
  <conditionalFormatting sqref="U646">
    <cfRule type="containsText" dxfId="2704" priority="2149" operator="containsText" text="NO">
      <formula>NOT(ISERROR(SEARCH("NO",U646)))</formula>
    </cfRule>
    <cfRule type="containsText" dxfId="2703" priority="2150" operator="containsText" text="YES">
      <formula>NOT(ISERROR(SEARCH("YES",U646)))</formula>
    </cfRule>
  </conditionalFormatting>
  <conditionalFormatting sqref="S646">
    <cfRule type="containsText" dxfId="2702" priority="2147" operator="containsText" text="NO">
      <formula>NOT(ISERROR(SEARCH("NO",S646)))</formula>
    </cfRule>
    <cfRule type="containsText" dxfId="2701" priority="2148" operator="containsText" text="YES">
      <formula>NOT(ISERROR(SEARCH("YES",S646)))</formula>
    </cfRule>
  </conditionalFormatting>
  <conditionalFormatting sqref="AC647">
    <cfRule type="expression" dxfId="2700" priority="2144" stopIfTrue="1">
      <formula>ISBLANK(AC647)=TRUE</formula>
    </cfRule>
    <cfRule type="cellIs" dxfId="2699" priority="2145" operator="lessThan">
      <formula>NOW()</formula>
    </cfRule>
    <cfRule type="cellIs" dxfId="2698" priority="2146" operator="lessThan">
      <formula>NOW()+7</formula>
    </cfRule>
  </conditionalFormatting>
  <conditionalFormatting sqref="AC647">
    <cfRule type="expression" priority="2142" stopIfTrue="1">
      <formula>ISBLANK(AC647)=TRUE</formula>
    </cfRule>
    <cfRule type="cellIs" dxfId="2697" priority="2143" operator="equal">
      <formula>"Yes"</formula>
    </cfRule>
  </conditionalFormatting>
  <conditionalFormatting sqref="T647:U647">
    <cfRule type="containsText" dxfId="2696" priority="2140" operator="containsText" text="NO">
      <formula>NOT(ISERROR(SEARCH("NO",T647)))</formula>
    </cfRule>
    <cfRule type="containsText" dxfId="2695" priority="2141" operator="containsText" text="YES">
      <formula>NOT(ISERROR(SEARCH("YES",T647)))</formula>
    </cfRule>
  </conditionalFormatting>
  <conditionalFormatting sqref="U647">
    <cfRule type="containsText" dxfId="2694" priority="2138" operator="containsText" text="NO">
      <formula>NOT(ISERROR(SEARCH("NO",U647)))</formula>
    </cfRule>
    <cfRule type="containsText" dxfId="2693" priority="2139" operator="containsText" text="YES">
      <formula>NOT(ISERROR(SEARCH("YES",U647)))</formula>
    </cfRule>
  </conditionalFormatting>
  <conditionalFormatting sqref="S647">
    <cfRule type="containsText" dxfId="2692" priority="2136" operator="containsText" text="NO">
      <formula>NOT(ISERROR(SEARCH("NO",S647)))</formula>
    </cfRule>
    <cfRule type="containsText" dxfId="2691" priority="2137" operator="containsText" text="YES">
      <formula>NOT(ISERROR(SEARCH("YES",S647)))</formula>
    </cfRule>
  </conditionalFormatting>
  <conditionalFormatting sqref="AB647:AB648">
    <cfRule type="expression" dxfId="2690" priority="2132">
      <formula>ISBLANK(AB647)=TRUE</formula>
    </cfRule>
    <cfRule type="expression" dxfId="2689" priority="2133">
      <formula>ISBLANK(AD647)=FALSE</formula>
    </cfRule>
    <cfRule type="cellIs" dxfId="2688" priority="2134" operator="lessThan">
      <formula>NOW()</formula>
    </cfRule>
    <cfRule type="cellIs" dxfId="2687" priority="2135" operator="lessThan">
      <formula>NOW()+10</formula>
    </cfRule>
  </conditionalFormatting>
  <conditionalFormatting sqref="AB646">
    <cfRule type="expression" dxfId="2686" priority="2128">
      <formula>ISBLANK(AB646)=TRUE</formula>
    </cfRule>
    <cfRule type="expression" dxfId="2685" priority="2129">
      <formula>ISBLANK(AD646)=FALSE</formula>
    </cfRule>
    <cfRule type="cellIs" dxfId="2684" priority="2130" operator="lessThan">
      <formula>NOW()</formula>
    </cfRule>
    <cfRule type="cellIs" dxfId="2683" priority="2131" operator="lessThan">
      <formula>NOW()+10</formula>
    </cfRule>
  </conditionalFormatting>
  <conditionalFormatting sqref="AB645">
    <cfRule type="expression" dxfId="2682" priority="2124">
      <formula>ISBLANK(AB645)=TRUE</formula>
    </cfRule>
    <cfRule type="expression" dxfId="2681" priority="2125">
      <formula>ISBLANK(AD645)=FALSE</formula>
    </cfRule>
    <cfRule type="cellIs" dxfId="2680" priority="2126" operator="lessThan">
      <formula>NOW()</formula>
    </cfRule>
    <cfRule type="cellIs" dxfId="2679" priority="2127" operator="lessThan">
      <formula>NOW()+10</formula>
    </cfRule>
  </conditionalFormatting>
  <conditionalFormatting sqref="AB644">
    <cfRule type="expression" dxfId="2678" priority="2120">
      <formula>ISBLANK(AB644)=TRUE</formula>
    </cfRule>
    <cfRule type="expression" dxfId="2677" priority="2121">
      <formula>ISBLANK(AD644)=FALSE</formula>
    </cfRule>
    <cfRule type="cellIs" dxfId="2676" priority="2122" operator="lessThan">
      <formula>NOW()</formula>
    </cfRule>
    <cfRule type="cellIs" dxfId="2675" priority="2123" operator="lessThan">
      <formula>NOW()+10</formula>
    </cfRule>
  </conditionalFormatting>
  <conditionalFormatting sqref="AB643">
    <cfRule type="expression" dxfId="2674" priority="2116">
      <formula>ISBLANK(AB643)=TRUE</formula>
    </cfRule>
    <cfRule type="expression" dxfId="2673" priority="2117">
      <formula>ISBLANK(AD643)=FALSE</formula>
    </cfRule>
    <cfRule type="cellIs" dxfId="2672" priority="2118" operator="lessThan">
      <formula>NOW()</formula>
    </cfRule>
    <cfRule type="cellIs" dxfId="2671" priority="2119" operator="lessThan">
      <formula>NOW()+10</formula>
    </cfRule>
  </conditionalFormatting>
  <conditionalFormatting sqref="AB642">
    <cfRule type="expression" dxfId="2670" priority="2112">
      <formula>ISBLANK(AB642)=TRUE</formula>
    </cfRule>
    <cfRule type="expression" dxfId="2669" priority="2113">
      <formula>ISBLANK(AD642)=FALSE</formula>
    </cfRule>
    <cfRule type="cellIs" dxfId="2668" priority="2114" operator="lessThan">
      <formula>NOW()</formula>
    </cfRule>
    <cfRule type="cellIs" dxfId="2667" priority="2115" operator="lessThan">
      <formula>NOW()+10</formula>
    </cfRule>
  </conditionalFormatting>
  <conditionalFormatting sqref="AB641">
    <cfRule type="expression" dxfId="2666" priority="2108">
      <formula>ISBLANK(AB641)=TRUE</formula>
    </cfRule>
    <cfRule type="expression" dxfId="2665" priority="2109">
      <formula>ISBLANK(AD641)=FALSE</formula>
    </cfRule>
    <cfRule type="cellIs" dxfId="2664" priority="2110" operator="lessThan">
      <formula>NOW()</formula>
    </cfRule>
    <cfRule type="cellIs" dxfId="2663" priority="2111" operator="lessThan">
      <formula>NOW()+10</formula>
    </cfRule>
  </conditionalFormatting>
  <conditionalFormatting sqref="AB640">
    <cfRule type="expression" dxfId="2662" priority="2104">
      <formula>ISBLANK(AB640)=TRUE</formula>
    </cfRule>
    <cfRule type="expression" dxfId="2661" priority="2105">
      <formula>ISBLANK(AD640)=FALSE</formula>
    </cfRule>
    <cfRule type="cellIs" dxfId="2660" priority="2106" operator="lessThan">
      <formula>NOW()</formula>
    </cfRule>
    <cfRule type="cellIs" dxfId="2659" priority="2107" operator="lessThan">
      <formula>NOW()+10</formula>
    </cfRule>
  </conditionalFormatting>
  <conditionalFormatting sqref="AB639">
    <cfRule type="expression" dxfId="2658" priority="2100">
      <formula>ISBLANK(AB639)=TRUE</formula>
    </cfRule>
    <cfRule type="expression" dxfId="2657" priority="2101">
      <formula>ISBLANK(AD639)=FALSE</formula>
    </cfRule>
    <cfRule type="cellIs" dxfId="2656" priority="2102" operator="lessThan">
      <formula>NOW()</formula>
    </cfRule>
    <cfRule type="cellIs" dxfId="2655" priority="2103" operator="lessThan">
      <formula>NOW()+10</formula>
    </cfRule>
  </conditionalFormatting>
  <conditionalFormatting sqref="R650:T650 AE650">
    <cfRule type="expression" dxfId="2654" priority="2093" stopIfTrue="1">
      <formula>ISBLANK(R650)=TRUE</formula>
    </cfRule>
    <cfRule type="cellIs" dxfId="2653" priority="2094" operator="lessThan">
      <formula>NOW()</formula>
    </cfRule>
    <cfRule type="cellIs" dxfId="2652" priority="2095" operator="lessThan">
      <formula>NOW()+7</formula>
    </cfRule>
  </conditionalFormatting>
  <conditionalFormatting sqref="R650:T650 AE650">
    <cfRule type="expression" priority="2091" stopIfTrue="1">
      <formula>ISBLANK(R650)=TRUE</formula>
    </cfRule>
    <cfRule type="cellIs" dxfId="2651" priority="2092" operator="equal">
      <formula>"Yes"</formula>
    </cfRule>
  </conditionalFormatting>
  <conditionalFormatting sqref="G650">
    <cfRule type="expression" dxfId="2650" priority="2096">
      <formula>ISBLANK(I650)=FALSE</formula>
    </cfRule>
    <cfRule type="expression" dxfId="2649" priority="2097">
      <formula>ISBLANK(G650)=TRUE</formula>
    </cfRule>
    <cfRule type="cellIs" dxfId="2648" priority="2098" operator="lessThan">
      <formula>NOW()</formula>
    </cfRule>
    <cfRule type="cellIs" dxfId="2647" priority="2099" operator="lessThan">
      <formula>NOW()+10</formula>
    </cfRule>
  </conditionalFormatting>
  <conditionalFormatting sqref="Q650">
    <cfRule type="expression" dxfId="2646" priority="2087">
      <formula>ISBLANK(Q650)=TRUE</formula>
    </cfRule>
    <cfRule type="expression" dxfId="2645" priority="2088">
      <formula>ISBLANK(S650)=FALSE</formula>
    </cfRule>
    <cfRule type="cellIs" dxfId="2644" priority="2089" operator="lessThan">
      <formula>NOW()</formula>
    </cfRule>
    <cfRule type="cellIs" dxfId="2643" priority="2090" operator="lessThan">
      <formula>NOW()+10</formula>
    </cfRule>
  </conditionalFormatting>
  <conditionalFormatting sqref="U650">
    <cfRule type="containsText" dxfId="2642" priority="2085" operator="containsText" text="NO">
      <formula>NOT(ISERROR(SEARCH("NO",U650)))</formula>
    </cfRule>
    <cfRule type="containsText" dxfId="2641" priority="2086" operator="containsText" text="YES">
      <formula>NOT(ISERROR(SEARCH("YES",U650)))</formula>
    </cfRule>
  </conditionalFormatting>
  <conditionalFormatting sqref="AE651">
    <cfRule type="expression" dxfId="2640" priority="2074" stopIfTrue="1">
      <formula>ISBLANK(AE651)=TRUE</formula>
    </cfRule>
    <cfRule type="cellIs" dxfId="2639" priority="2075" operator="lessThan">
      <formula>NOW()</formula>
    </cfRule>
    <cfRule type="cellIs" dxfId="2638" priority="2076" operator="lessThan">
      <formula>NOW()+7</formula>
    </cfRule>
  </conditionalFormatting>
  <conditionalFormatting sqref="AE651">
    <cfRule type="expression" priority="2072" stopIfTrue="1">
      <formula>ISBLANK(AE651)=TRUE</formula>
    </cfRule>
    <cfRule type="cellIs" dxfId="2637" priority="2073" operator="equal">
      <formula>"Yes"</formula>
    </cfRule>
  </conditionalFormatting>
  <conditionalFormatting sqref="G651">
    <cfRule type="expression" dxfId="2636" priority="2077">
      <formula>ISBLANK(I651)=FALSE</formula>
    </cfRule>
    <cfRule type="expression" dxfId="2635" priority="2078">
      <formula>ISBLANK(G651)=TRUE</formula>
    </cfRule>
    <cfRule type="cellIs" dxfId="2634" priority="2079" operator="lessThan">
      <formula>NOW()</formula>
    </cfRule>
    <cfRule type="cellIs" dxfId="2633" priority="2080" operator="lessThan">
      <formula>NOW()+10</formula>
    </cfRule>
  </conditionalFormatting>
  <conditionalFormatting sqref="AE652">
    <cfRule type="expression" dxfId="2632" priority="2065" stopIfTrue="1">
      <formula>ISBLANK(AE652)=TRUE</formula>
    </cfRule>
    <cfRule type="cellIs" dxfId="2631" priority="2066" operator="lessThan">
      <formula>NOW()</formula>
    </cfRule>
    <cfRule type="cellIs" dxfId="2630" priority="2067" operator="lessThan">
      <formula>NOW()+7</formula>
    </cfRule>
  </conditionalFormatting>
  <conditionalFormatting sqref="AE652">
    <cfRule type="expression" priority="2063" stopIfTrue="1">
      <formula>ISBLANK(AE652)=TRUE</formula>
    </cfRule>
    <cfRule type="cellIs" dxfId="2629" priority="2064" operator="equal">
      <formula>"Yes"</formula>
    </cfRule>
  </conditionalFormatting>
  <conditionalFormatting sqref="G652">
    <cfRule type="expression" dxfId="2628" priority="2068">
      <formula>ISBLANK(I652)=FALSE</formula>
    </cfRule>
    <cfRule type="expression" dxfId="2627" priority="2069">
      <formula>ISBLANK(G652)=TRUE</formula>
    </cfRule>
    <cfRule type="cellIs" dxfId="2626" priority="2070" operator="lessThan">
      <formula>NOW()</formula>
    </cfRule>
    <cfRule type="cellIs" dxfId="2625" priority="2071" operator="lessThan">
      <formula>NOW()+10</formula>
    </cfRule>
  </conditionalFormatting>
  <conditionalFormatting sqref="AE653:AE654">
    <cfRule type="expression" dxfId="2624" priority="2056" stopIfTrue="1">
      <formula>ISBLANK(AE653)=TRUE</formula>
    </cfRule>
    <cfRule type="cellIs" dxfId="2623" priority="2057" operator="lessThan">
      <formula>NOW()</formula>
    </cfRule>
    <cfRule type="cellIs" dxfId="2622" priority="2058" operator="lessThan">
      <formula>NOW()+7</formula>
    </cfRule>
  </conditionalFormatting>
  <conditionalFormatting sqref="AE653:AE654">
    <cfRule type="expression" priority="2054" stopIfTrue="1">
      <formula>ISBLANK(AE653)=TRUE</formula>
    </cfRule>
    <cfRule type="cellIs" dxfId="2621" priority="2055" operator="equal">
      <formula>"Yes"</formula>
    </cfRule>
  </conditionalFormatting>
  <conditionalFormatting sqref="G653:G654">
    <cfRule type="expression" dxfId="2620" priority="2059">
      <formula>ISBLANK(I653)=FALSE</formula>
    </cfRule>
    <cfRule type="expression" dxfId="2619" priority="2060">
      <formula>ISBLANK(G653)=TRUE</formula>
    </cfRule>
    <cfRule type="cellIs" dxfId="2618" priority="2061" operator="lessThan">
      <formula>NOW()</formula>
    </cfRule>
    <cfRule type="cellIs" dxfId="2617" priority="2062" operator="lessThan">
      <formula>NOW()+10</formula>
    </cfRule>
  </conditionalFormatting>
  <conditionalFormatting sqref="R651:T651">
    <cfRule type="expression" dxfId="2616" priority="2047" stopIfTrue="1">
      <formula>ISBLANK(R651)=TRUE</formula>
    </cfRule>
    <cfRule type="cellIs" dxfId="2615" priority="2048" operator="lessThan">
      <formula>NOW()</formula>
    </cfRule>
    <cfRule type="cellIs" dxfId="2614" priority="2049" operator="lessThan">
      <formula>NOW()+7</formula>
    </cfRule>
  </conditionalFormatting>
  <conditionalFormatting sqref="R651:T651">
    <cfRule type="expression" priority="2045" stopIfTrue="1">
      <formula>ISBLANK(R651)=TRUE</formula>
    </cfRule>
    <cfRule type="cellIs" dxfId="2613" priority="2046" operator="equal">
      <formula>"Yes"</formula>
    </cfRule>
  </conditionalFormatting>
  <conditionalFormatting sqref="Q651">
    <cfRule type="expression" dxfId="2612" priority="2041">
      <formula>ISBLANK(Q651)=TRUE</formula>
    </cfRule>
    <cfRule type="expression" dxfId="2611" priority="2042">
      <formula>ISBLANK(S651)=FALSE</formula>
    </cfRule>
    <cfRule type="cellIs" dxfId="2610" priority="2043" operator="lessThan">
      <formula>NOW()</formula>
    </cfRule>
    <cfRule type="cellIs" dxfId="2609" priority="2044" operator="lessThan">
      <formula>NOW()+10</formula>
    </cfRule>
  </conditionalFormatting>
  <conditionalFormatting sqref="U651">
    <cfRule type="containsText" dxfId="2608" priority="2039" operator="containsText" text="NO">
      <formula>NOT(ISERROR(SEARCH("NO",U651)))</formula>
    </cfRule>
    <cfRule type="containsText" dxfId="2607" priority="2040" operator="containsText" text="YES">
      <formula>NOT(ISERROR(SEARCH("YES",U651)))</formula>
    </cfRule>
  </conditionalFormatting>
  <conditionalFormatting sqref="R652:T652">
    <cfRule type="expression" dxfId="2606" priority="2036" stopIfTrue="1">
      <formula>ISBLANK(R652)=TRUE</formula>
    </cfRule>
    <cfRule type="cellIs" dxfId="2605" priority="2037" operator="lessThan">
      <formula>NOW()</formula>
    </cfRule>
    <cfRule type="cellIs" dxfId="2604" priority="2038" operator="lessThan">
      <formula>NOW()+7</formula>
    </cfRule>
  </conditionalFormatting>
  <conditionalFormatting sqref="R652:T652">
    <cfRule type="expression" priority="2034" stopIfTrue="1">
      <formula>ISBLANK(R652)=TRUE</formula>
    </cfRule>
    <cfRule type="cellIs" dxfId="2603" priority="2035" operator="equal">
      <formula>"Yes"</formula>
    </cfRule>
  </conditionalFormatting>
  <conditionalFormatting sqref="Q652">
    <cfRule type="expression" dxfId="2602" priority="2030">
      <formula>ISBLANK(Q652)=TRUE</formula>
    </cfRule>
    <cfRule type="expression" dxfId="2601" priority="2031">
      <formula>ISBLANK(S652)=FALSE</formula>
    </cfRule>
    <cfRule type="cellIs" dxfId="2600" priority="2032" operator="lessThan">
      <formula>NOW()</formula>
    </cfRule>
    <cfRule type="cellIs" dxfId="2599" priority="2033" operator="lessThan">
      <formula>NOW()+10</formula>
    </cfRule>
  </conditionalFormatting>
  <conditionalFormatting sqref="U652">
    <cfRule type="containsText" dxfId="2598" priority="2028" operator="containsText" text="NO">
      <formula>NOT(ISERROR(SEARCH("NO",U652)))</formula>
    </cfRule>
    <cfRule type="containsText" dxfId="2597" priority="2029" operator="containsText" text="YES">
      <formula>NOT(ISERROR(SEARCH("YES",U652)))</formula>
    </cfRule>
  </conditionalFormatting>
  <conditionalFormatting sqref="R653:T653">
    <cfRule type="expression" dxfId="2596" priority="2025" stopIfTrue="1">
      <formula>ISBLANK(R653)=TRUE</formula>
    </cfRule>
    <cfRule type="cellIs" dxfId="2595" priority="2026" operator="lessThan">
      <formula>NOW()</formula>
    </cfRule>
    <cfRule type="cellIs" dxfId="2594" priority="2027" operator="lessThan">
      <formula>NOW()+7</formula>
    </cfRule>
  </conditionalFormatting>
  <conditionalFormatting sqref="R653:T653">
    <cfRule type="expression" priority="2023" stopIfTrue="1">
      <formula>ISBLANK(R653)=TRUE</formula>
    </cfRule>
    <cfRule type="cellIs" dxfId="2593" priority="2024" operator="equal">
      <formula>"Yes"</formula>
    </cfRule>
  </conditionalFormatting>
  <conditionalFormatting sqref="Q653">
    <cfRule type="expression" dxfId="2592" priority="2019">
      <formula>ISBLANK(Q653)=TRUE</formula>
    </cfRule>
    <cfRule type="expression" dxfId="2591" priority="2020">
      <formula>ISBLANK(S653)=FALSE</formula>
    </cfRule>
    <cfRule type="cellIs" dxfId="2590" priority="2021" operator="lessThan">
      <formula>NOW()</formula>
    </cfRule>
    <cfRule type="cellIs" dxfId="2589" priority="2022" operator="lessThan">
      <formula>NOW()+10</formula>
    </cfRule>
  </conditionalFormatting>
  <conditionalFormatting sqref="U653">
    <cfRule type="containsText" dxfId="2588" priority="2017" operator="containsText" text="NO">
      <formula>NOT(ISERROR(SEARCH("NO",U653)))</formula>
    </cfRule>
    <cfRule type="containsText" dxfId="2587" priority="2018" operator="containsText" text="YES">
      <formula>NOT(ISERROR(SEARCH("YES",U653)))</formula>
    </cfRule>
  </conditionalFormatting>
  <conditionalFormatting sqref="R656:T656 AE656">
    <cfRule type="cellIs" dxfId="2586" priority="2011" operator="lessThan">
      <formula>NOW()</formula>
    </cfRule>
    <cfRule type="cellIs" dxfId="2585" priority="2012" operator="lessThan">
      <formula>NOW()+7</formula>
    </cfRule>
  </conditionalFormatting>
  <conditionalFormatting sqref="R656:T656 AE656">
    <cfRule type="cellIs" dxfId="2584" priority="2009" operator="equal">
      <formula>"Yes"</formula>
    </cfRule>
  </conditionalFormatting>
  <conditionalFormatting sqref="G656">
    <cfRule type="cellIs" dxfId="2583" priority="2015" operator="lessThan">
      <formula>NOW()</formula>
    </cfRule>
    <cfRule type="cellIs" dxfId="2582" priority="2016" operator="lessThan">
      <formula>NOW()+10</formula>
    </cfRule>
  </conditionalFormatting>
  <conditionalFormatting sqref="Q656 AD656">
    <cfRule type="cellIs" dxfId="2581" priority="2006" operator="lessThan">
      <formula>NOW()</formula>
    </cfRule>
    <cfRule type="cellIs" dxfId="2580" priority="2007" operator="lessThan">
      <formula>NOW()+10</formula>
    </cfRule>
  </conditionalFormatting>
  <conditionalFormatting sqref="AE658:AE664 R659:T664">
    <cfRule type="cellIs" dxfId="2579" priority="1996" operator="lessThan">
      <formula>NOW()</formula>
    </cfRule>
    <cfRule type="cellIs" dxfId="2578" priority="1997" operator="lessThan">
      <formula>NOW()+7</formula>
    </cfRule>
  </conditionalFormatting>
  <conditionalFormatting sqref="AE658:AE664 R659:T664">
    <cfRule type="cellIs" dxfId="2577" priority="1994" operator="equal">
      <formula>"Yes"</formula>
    </cfRule>
  </conditionalFormatting>
  <conditionalFormatting sqref="G659:G664">
    <cfRule type="cellIs" dxfId="2576" priority="1991" operator="lessThan">
      <formula>NOW()</formula>
    </cfRule>
    <cfRule type="cellIs" dxfId="2575" priority="1992" operator="lessThan">
      <formula>NOW()+10</formula>
    </cfRule>
  </conditionalFormatting>
  <conditionalFormatting sqref="AD659:AD664 Q659:Q664">
    <cfRule type="cellIs" dxfId="2574" priority="1987" operator="lessThan">
      <formula>NOW()</formula>
    </cfRule>
    <cfRule type="cellIs" dxfId="2573" priority="1988" operator="lessThan">
      <formula>NOW()+10</formula>
    </cfRule>
  </conditionalFormatting>
  <conditionalFormatting sqref="AE666:AE705">
    <cfRule type="cellIs" dxfId="2572" priority="1906" operator="lessThan">
      <formula>NOW()</formula>
    </cfRule>
    <cfRule type="cellIs" dxfId="2571" priority="1907" operator="lessThan">
      <formula>NOW()+7</formula>
    </cfRule>
  </conditionalFormatting>
  <conditionalFormatting sqref="AE666:AE705">
    <cfRule type="cellIs" dxfId="2570" priority="1904" operator="equal">
      <formula>"Yes"</formula>
    </cfRule>
  </conditionalFormatting>
  <conditionalFormatting sqref="AD707:AD713 S707:T713">
    <cfRule type="cellIs" dxfId="2569" priority="1727" operator="lessThan">
      <formula>NOW()</formula>
    </cfRule>
    <cfRule type="cellIs" dxfId="2568" priority="1728" operator="lessThan">
      <formula>NOW()+7</formula>
    </cfRule>
  </conditionalFormatting>
  <conditionalFormatting sqref="AD707:AD713 S707:T713">
    <cfRule type="cellIs" dxfId="2567" priority="1725" operator="equal">
      <formula>"Yes"</formula>
    </cfRule>
  </conditionalFormatting>
  <conditionalFormatting sqref="H707:H709 H711:H713 I707 H710:I710">
    <cfRule type="cellIs" dxfId="2566" priority="1722" operator="lessThan">
      <formula>NOW()</formula>
    </cfRule>
    <cfRule type="cellIs" dxfId="2565" priority="1723" operator="lessThan">
      <formula>NOW()+10</formula>
    </cfRule>
  </conditionalFormatting>
  <conditionalFormatting sqref="AC707:AC713">
    <cfRule type="cellIs" dxfId="2564" priority="1718" operator="lessThan">
      <formula>NOW()</formula>
    </cfRule>
    <cfRule type="cellIs" dxfId="2563" priority="1719" operator="lessThan">
      <formula>NOW()+10</formula>
    </cfRule>
  </conditionalFormatting>
  <conditionalFormatting sqref="R707:R713">
    <cfRule type="cellIs" dxfId="2562" priority="1712" operator="lessThan">
      <formula>NOW()</formula>
    </cfRule>
    <cfRule type="cellIs" dxfId="2561" priority="1713" operator="lessThan">
      <formula>NOW()+10</formula>
    </cfRule>
  </conditionalFormatting>
  <conditionalFormatting sqref="S715:T717 AD715:AD717">
    <cfRule type="cellIs" dxfId="2560" priority="1690" operator="lessThan">
      <formula>NOW()</formula>
    </cfRule>
    <cfRule type="cellIs" dxfId="2559" priority="1691" operator="lessThan">
      <formula>NOW()+7</formula>
    </cfRule>
  </conditionalFormatting>
  <conditionalFormatting sqref="S715:T717 AD715:AD717">
    <cfRule type="cellIs" dxfId="2558" priority="1688" operator="equal">
      <formula>"Yes"</formula>
    </cfRule>
  </conditionalFormatting>
  <conditionalFormatting sqref="R715:R717">
    <cfRule type="cellIs" dxfId="2557" priority="1685" operator="lessThan">
      <formula>NOW()</formula>
    </cfRule>
    <cfRule type="cellIs" dxfId="2556" priority="1686" operator="lessThan">
      <formula>NOW()+10</formula>
    </cfRule>
  </conditionalFormatting>
  <conditionalFormatting sqref="H715:H717">
    <cfRule type="cellIs" dxfId="2555" priority="1681" operator="lessThan">
      <formula>NOW()</formula>
    </cfRule>
    <cfRule type="cellIs" dxfId="2554" priority="1682" operator="lessThan">
      <formula>NOW()+10</formula>
    </cfRule>
  </conditionalFormatting>
  <conditionalFormatting sqref="AC715:AC717">
    <cfRule type="cellIs" dxfId="2553" priority="1677" operator="lessThan">
      <formula>NOW()</formula>
    </cfRule>
    <cfRule type="cellIs" dxfId="2552" priority="1678" operator="lessThan">
      <formula>NOW()+10</formula>
    </cfRule>
  </conditionalFormatting>
  <conditionalFormatting sqref="AD720:AD740 S720:T740">
    <cfRule type="cellIs" dxfId="2551" priority="1646" operator="lessThan">
      <formula>NOW()</formula>
    </cfRule>
    <cfRule type="cellIs" dxfId="2550" priority="1647" operator="lessThan">
      <formula>NOW()+7</formula>
    </cfRule>
  </conditionalFormatting>
  <conditionalFormatting sqref="AD720:AD740 S720:T740">
    <cfRule type="cellIs" dxfId="2549" priority="1644" operator="equal">
      <formula>"Yes"</formula>
    </cfRule>
  </conditionalFormatting>
  <conditionalFormatting sqref="H720:H740">
    <cfRule type="cellIs" dxfId="2548" priority="1641" operator="lessThan">
      <formula>NOW()</formula>
    </cfRule>
    <cfRule type="cellIs" dxfId="2547" priority="1642" operator="lessThan">
      <formula>NOW()+10</formula>
    </cfRule>
  </conditionalFormatting>
  <conditionalFormatting sqref="AC720:AC740">
    <cfRule type="cellIs" dxfId="2546" priority="1637" operator="lessThan">
      <formula>NOW()</formula>
    </cfRule>
    <cfRule type="cellIs" dxfId="2545" priority="1638" operator="lessThan">
      <formula>NOW()+10</formula>
    </cfRule>
  </conditionalFormatting>
  <conditionalFormatting sqref="R720:R740">
    <cfRule type="cellIs" dxfId="2544" priority="1631" operator="lessThan">
      <formula>NOW()</formula>
    </cfRule>
    <cfRule type="cellIs" dxfId="2543" priority="1632" operator="lessThan">
      <formula>NOW()+10</formula>
    </cfRule>
  </conditionalFormatting>
  <conditionalFormatting sqref="S742:T777 AD742:AD777">
    <cfRule type="cellIs" dxfId="2542" priority="1476" operator="lessThan">
      <formula>NOW()</formula>
    </cfRule>
    <cfRule type="cellIs" dxfId="2541" priority="1477" operator="lessThan">
      <formula>NOW()+7</formula>
    </cfRule>
  </conditionalFormatting>
  <conditionalFormatting sqref="S742:T777 AD742:AD777">
    <cfRule type="cellIs" dxfId="2540" priority="1474" operator="equal">
      <formula>"Yes"</formula>
    </cfRule>
  </conditionalFormatting>
  <conditionalFormatting sqref="H742:H777">
    <cfRule type="cellIs" dxfId="2539" priority="1471" operator="lessThan">
      <formula>NOW()</formula>
    </cfRule>
    <cfRule type="cellIs" dxfId="2538" priority="1472" operator="lessThan">
      <formula>NOW()+10</formula>
    </cfRule>
  </conditionalFormatting>
  <conditionalFormatting sqref="AC742:AC777">
    <cfRule type="cellIs" dxfId="2537" priority="1467" operator="lessThan">
      <formula>NOW()</formula>
    </cfRule>
    <cfRule type="cellIs" dxfId="2536" priority="1468" operator="lessThan">
      <formula>NOW()+10</formula>
    </cfRule>
  </conditionalFormatting>
  <conditionalFormatting sqref="R742:R777">
    <cfRule type="cellIs" dxfId="2535" priority="1461" operator="lessThan">
      <formula>NOW()</formula>
    </cfRule>
    <cfRule type="cellIs" dxfId="2534" priority="1462" operator="lessThan">
      <formula>NOW()+10</formula>
    </cfRule>
  </conditionalFormatting>
  <conditionalFormatting sqref="AC779:AC791 AC1160:AC1192 AC1229:AC1231 AC1272:AC1281">
    <cfRule type="expression" dxfId="2533" priority="1100">
      <formula>NOT(ISBLANK(AD779))</formula>
    </cfRule>
  </conditionalFormatting>
  <conditionalFormatting sqref="AD779:AD791">
    <cfRule type="cellIs" dxfId="2532" priority="1099" operator="equal">
      <formula>"yes"</formula>
    </cfRule>
  </conditionalFormatting>
  <conditionalFormatting sqref="S779:T791">
    <cfRule type="containsText" dxfId="2531" priority="1098" operator="containsText" text="YES">
      <formula>NOT(ISERROR(SEARCH("YES",S779)))</formula>
    </cfRule>
  </conditionalFormatting>
  <conditionalFormatting sqref="H779:H791">
    <cfRule type="expression" dxfId="2530" priority="1101">
      <formula>AND(NOT(ISBLANK(J779)),NOT(ISBLANK(H779)))</formula>
    </cfRule>
    <cfRule type="expression" dxfId="2529" priority="1102">
      <formula>AND(H779 &lt;TODAY(), TODAY() &gt;H779 -10, NOT(ISBLANK(H779)))</formula>
    </cfRule>
    <cfRule type="expression" dxfId="2528" priority="1103">
      <formula>AND(TODAY() &gt;= H779, NOT(ISBLANK(H779)))</formula>
    </cfRule>
  </conditionalFormatting>
  <conditionalFormatting sqref="AC779:AC791">
    <cfRule type="expression" dxfId="2527" priority="1104">
      <formula>AND(NOT(ISBLANK(AC779)), TODAY() &gt; AC779 - 10, TODAY() &lt; AC779)</formula>
    </cfRule>
    <cfRule type="expression" dxfId="2526" priority="1105">
      <formula>AND(NOT(ISBLANK(AC779)),TODAY() &gt;= AC779)</formula>
    </cfRule>
  </conditionalFormatting>
  <conditionalFormatting sqref="R779:R791">
    <cfRule type="expression" dxfId="2525" priority="1097">
      <formula>AND(TODAY() &gt;= R779, ISBLANK(S779), NOT(ISBLANK(R779)))</formula>
    </cfRule>
    <cfRule type="expression" dxfId="2524" priority="1106">
      <formula>AND(R779-2 &lt;= TODAY(), TODAY() &lt; R779, ISBLANK(S779), NOT(ISBLANK(R779)))</formula>
    </cfRule>
    <cfRule type="expression" dxfId="2523" priority="1107">
      <formula>AND(R779-7 &lt;= TODAY(), TODAY() &lt; R779-2, ISBLANK(S779), NOT(ISBLANK(R779)))</formula>
    </cfRule>
  </conditionalFormatting>
  <conditionalFormatting sqref="U779:U791">
    <cfRule type="cellIs" dxfId="2522" priority="1108" operator="equal">
      <formula>"NO"</formula>
    </cfRule>
    <cfRule type="cellIs" dxfId="2521" priority="1109" operator="equal">
      <formula>"YES"</formula>
    </cfRule>
  </conditionalFormatting>
  <conditionalFormatting sqref="AB330:AB334">
    <cfRule type="expression" dxfId="2520" priority="120664" stopIfTrue="1">
      <formula>ISBLANK(AD779)=TRUE</formula>
    </cfRule>
  </conditionalFormatting>
  <conditionalFormatting sqref="AB330:AB334">
    <cfRule type="expression" priority="120665" stopIfTrue="1">
      <formula>ISBLANK(AD779)=TRUE</formula>
    </cfRule>
  </conditionalFormatting>
  <conditionalFormatting sqref="G330:G334">
    <cfRule type="expression" dxfId="2519" priority="120666">
      <formula>ISBLANK(J779)=FALSE</formula>
    </cfRule>
    <cfRule type="expression" dxfId="2518" priority="120667">
      <formula>ISBLANK(H779)=TRUE</formula>
    </cfRule>
  </conditionalFormatting>
  <conditionalFormatting sqref="AB308:AB310">
    <cfRule type="expression" dxfId="2517" priority="120668" stopIfTrue="1">
      <formula>ISBLANK(AD781)=TRUE</formula>
    </cfRule>
  </conditionalFormatting>
  <conditionalFormatting sqref="AB308:AB310">
    <cfRule type="expression" priority="120669" stopIfTrue="1">
      <formula>ISBLANK(AD781)=TRUE</formula>
    </cfRule>
  </conditionalFormatting>
  <conditionalFormatting sqref="G308:G310">
    <cfRule type="expression" dxfId="2516" priority="120670">
      <formula>ISBLANK(J781)=FALSE</formula>
    </cfRule>
    <cfRule type="expression" dxfId="2515" priority="120671">
      <formula>ISBLANK(H781)=TRUE</formula>
    </cfRule>
  </conditionalFormatting>
  <conditionalFormatting sqref="T308:T310">
    <cfRule type="containsText" dxfId="2514" priority="120672" operator="containsText" text="NO">
      <formula>NOT(ISERROR(SEARCH("NO",U781)))</formula>
    </cfRule>
    <cfRule type="containsText" dxfId="2513" priority="120673" operator="containsText" text="YES">
      <formula>NOT(ISERROR(SEARCH("YES",U781)))</formula>
    </cfRule>
  </conditionalFormatting>
  <conditionalFormatting sqref="AB264:AB268">
    <cfRule type="expression" dxfId="2512" priority="120674" stopIfTrue="1">
      <formula>ISBLANK(AD779)=TRUE</formula>
    </cfRule>
  </conditionalFormatting>
  <conditionalFormatting sqref="AB264:AB268">
    <cfRule type="expression" priority="120675" stopIfTrue="1">
      <formula>ISBLANK(AD779)=TRUE</formula>
    </cfRule>
  </conditionalFormatting>
  <conditionalFormatting sqref="G264:G268">
    <cfRule type="expression" dxfId="2511" priority="120676">
      <formula>ISBLANK(J779)=FALSE</formula>
    </cfRule>
    <cfRule type="expression" dxfId="2510" priority="120677">
      <formula>ISBLANK(H779)=TRUE</formula>
    </cfRule>
  </conditionalFormatting>
  <conditionalFormatting sqref="T264:T268">
    <cfRule type="containsText" dxfId="2509" priority="120678" operator="containsText" text="NO">
      <formula>NOT(ISERROR(SEARCH("NO",U779)))</formula>
    </cfRule>
    <cfRule type="containsText" dxfId="2508" priority="120679" operator="containsText" text="YES">
      <formula>NOT(ISERROR(SEARCH("YES",U779)))</formula>
    </cfRule>
  </conditionalFormatting>
  <conditionalFormatting sqref="T330:T334">
    <cfRule type="containsText" dxfId="2507" priority="120680" operator="containsText" text="NO">
      <formula>NOT(ISERROR(SEARCH("NO",U779)))</formula>
    </cfRule>
    <cfRule type="containsText" dxfId="2506" priority="120681" operator="containsText" text="YES">
      <formula>NOT(ISERROR(SEARCH("YES",U779)))</formula>
    </cfRule>
  </conditionalFormatting>
  <conditionalFormatting sqref="AB335">
    <cfRule type="expression" dxfId="2505" priority="120682" stopIfTrue="1">
      <formula>ISBLANK(AD786)=TRUE</formula>
    </cfRule>
  </conditionalFormatting>
  <conditionalFormatting sqref="AB335">
    <cfRule type="expression" priority="120683" stopIfTrue="1">
      <formula>ISBLANK(AD786)=TRUE</formula>
    </cfRule>
  </conditionalFormatting>
  <conditionalFormatting sqref="G335">
    <cfRule type="expression" dxfId="2504" priority="120684">
      <formula>ISBLANK(J786)=FALSE</formula>
    </cfRule>
    <cfRule type="expression" dxfId="2503" priority="120685">
      <formula>ISBLANK(H786)=TRUE</formula>
    </cfRule>
  </conditionalFormatting>
  <conditionalFormatting sqref="T335">
    <cfRule type="containsText" dxfId="2502" priority="120686" operator="containsText" text="NO">
      <formula>NOT(ISERROR(SEARCH("NO",U786)))</formula>
    </cfRule>
    <cfRule type="containsText" dxfId="2501" priority="120687" operator="containsText" text="YES">
      <formula>NOT(ISERROR(SEARCH("YES",U786)))</formula>
    </cfRule>
  </conditionalFormatting>
  <conditionalFormatting sqref="AB269">
    <cfRule type="expression" dxfId="2500" priority="120688" stopIfTrue="1">
      <formula>ISBLANK(AD786)=TRUE</formula>
    </cfRule>
  </conditionalFormatting>
  <conditionalFormatting sqref="AB269">
    <cfRule type="expression" priority="120689" stopIfTrue="1">
      <formula>ISBLANK(AD786)=TRUE</formula>
    </cfRule>
  </conditionalFormatting>
  <conditionalFormatting sqref="G269">
    <cfRule type="expression" dxfId="2499" priority="120690">
      <formula>ISBLANK(J786)=FALSE</formula>
    </cfRule>
    <cfRule type="expression" dxfId="2498" priority="120691">
      <formula>ISBLANK(H786)=TRUE</formula>
    </cfRule>
  </conditionalFormatting>
  <conditionalFormatting sqref="T269">
    <cfRule type="containsText" dxfId="2497" priority="120692" operator="containsText" text="NO">
      <formula>NOT(ISERROR(SEARCH("NO",U786)))</formula>
    </cfRule>
    <cfRule type="containsText" dxfId="2496" priority="120693" operator="containsText" text="YES">
      <formula>NOT(ISERROR(SEARCH("YES",U786)))</formula>
    </cfRule>
  </conditionalFormatting>
  <conditionalFormatting sqref="P308:P310">
    <cfRule type="expression" dxfId="2495" priority="120694">
      <formula>ISBLANK(R781)=TRUE</formula>
    </cfRule>
    <cfRule type="expression" dxfId="2494" priority="120695">
      <formula>ISBLANK(S781)=FALSE</formula>
    </cfRule>
  </conditionalFormatting>
  <conditionalFormatting sqref="P264:P268">
    <cfRule type="expression" dxfId="2493" priority="120696">
      <formula>ISBLANK(R779)=TRUE</formula>
    </cfRule>
    <cfRule type="expression" dxfId="2492" priority="120697">
      <formula>ISBLANK(S779)=FALSE</formula>
    </cfRule>
  </conditionalFormatting>
  <conditionalFormatting sqref="P330:P334">
    <cfRule type="expression" dxfId="2491" priority="120698">
      <formula>ISBLANK(R779)=TRUE</formula>
    </cfRule>
    <cfRule type="expression" dxfId="2490" priority="120699">
      <formula>ISBLANK(S779)=FALSE</formula>
    </cfRule>
  </conditionalFormatting>
  <conditionalFormatting sqref="P335">
    <cfRule type="expression" dxfId="2489" priority="120700">
      <formula>ISBLANK(R786)=TRUE</formula>
    </cfRule>
    <cfRule type="expression" dxfId="2488" priority="120701">
      <formula>ISBLANK(S786)=FALSE</formula>
    </cfRule>
  </conditionalFormatting>
  <conditionalFormatting sqref="P269">
    <cfRule type="expression" dxfId="2487" priority="120702">
      <formula>ISBLANK(R786)=TRUE</formula>
    </cfRule>
    <cfRule type="expression" dxfId="2486" priority="120703">
      <formula>ISBLANK(S786)=FALSE</formula>
    </cfRule>
  </conditionalFormatting>
  <conditionalFormatting sqref="R330:S334">
    <cfRule type="expression" dxfId="2485" priority="120704" stopIfTrue="1">
      <formula>ISBLANK(S779)=TRUE</formula>
    </cfRule>
  </conditionalFormatting>
  <conditionalFormatting sqref="R330:S334">
    <cfRule type="expression" priority="120705" stopIfTrue="1">
      <formula>ISBLANK(S779)=TRUE</formula>
    </cfRule>
  </conditionalFormatting>
  <conditionalFormatting sqref="R308:S310">
    <cfRule type="expression" dxfId="2484" priority="120706" stopIfTrue="1">
      <formula>ISBLANK(S781)=TRUE</formula>
    </cfRule>
  </conditionalFormatting>
  <conditionalFormatting sqref="R308:S310">
    <cfRule type="expression" priority="120707" stopIfTrue="1">
      <formula>ISBLANK(S781)=TRUE</formula>
    </cfRule>
  </conditionalFormatting>
  <conditionalFormatting sqref="R264:S268">
    <cfRule type="expression" dxfId="2483" priority="120708" stopIfTrue="1">
      <formula>ISBLANK(S779)=TRUE</formula>
    </cfRule>
  </conditionalFormatting>
  <conditionalFormatting sqref="R264:S268">
    <cfRule type="expression" priority="120709" stopIfTrue="1">
      <formula>ISBLANK(S779)=TRUE</formula>
    </cfRule>
  </conditionalFormatting>
  <conditionalFormatting sqref="R335:S335">
    <cfRule type="expression" dxfId="2482" priority="120710" stopIfTrue="1">
      <formula>ISBLANK(S786)=TRUE</formula>
    </cfRule>
  </conditionalFormatting>
  <conditionalFormatting sqref="R335:S335">
    <cfRule type="expression" priority="120711" stopIfTrue="1">
      <formula>ISBLANK(S786)=TRUE</formula>
    </cfRule>
  </conditionalFormatting>
  <conditionalFormatting sqref="R269:S269">
    <cfRule type="expression" dxfId="2481" priority="120712" stopIfTrue="1">
      <formula>ISBLANK(S786)=TRUE</formula>
    </cfRule>
  </conditionalFormatting>
  <conditionalFormatting sqref="R269:S269">
    <cfRule type="expression" priority="120713" stopIfTrue="1">
      <formula>ISBLANK(S786)=TRUE</formula>
    </cfRule>
  </conditionalFormatting>
  <conditionalFormatting sqref="AD796:AD808">
    <cfRule type="cellIs" dxfId="2480" priority="1086" operator="equal">
      <formula>"yes"</formula>
    </cfRule>
  </conditionalFormatting>
  <conditionalFormatting sqref="U796:U808">
    <cfRule type="cellIs" dxfId="2479" priority="1095" operator="equal">
      <formula>"NO"</formula>
    </cfRule>
    <cfRule type="cellIs" dxfId="2478" priority="1096" operator="equal">
      <formula>"YES"</formula>
    </cfRule>
  </conditionalFormatting>
  <conditionalFormatting sqref="AC812:AC850">
    <cfRule type="expression" dxfId="2477" priority="1074">
      <formula>NOT(ISBLANK(AD812))</formula>
    </cfRule>
  </conditionalFormatting>
  <conditionalFormatting sqref="AD812:AD850">
    <cfRule type="cellIs" dxfId="2476" priority="1073" operator="equal">
      <formula>"yes"</formula>
    </cfRule>
  </conditionalFormatting>
  <conditionalFormatting sqref="S812:T850">
    <cfRule type="containsText" dxfId="2475" priority="1072" operator="containsText" text="YES">
      <formula>NOT(ISERROR(SEARCH("YES",S812)))</formula>
    </cfRule>
  </conditionalFormatting>
  <conditionalFormatting sqref="H812:H850">
    <cfRule type="expression" dxfId="2474" priority="1075">
      <formula>AND(NOT(ISBLANK(J812)),NOT(ISBLANK(H812)))</formula>
    </cfRule>
    <cfRule type="expression" dxfId="2473" priority="1076">
      <formula>AND(H812 &lt;TODAY(), TODAY() &gt;H812 -10, NOT(ISBLANK(H812)))</formula>
    </cfRule>
    <cfRule type="expression" dxfId="2472" priority="1077">
      <formula>AND(TODAY() &gt;= H812, NOT(ISBLANK(H812)))</formula>
    </cfRule>
  </conditionalFormatting>
  <conditionalFormatting sqref="AC812:AC850">
    <cfRule type="expression" dxfId="2471" priority="1078">
      <formula>AND(NOT(ISBLANK(AC812)), TODAY() &gt; AC812 - 10, TODAY() &lt; AC812)</formula>
    </cfRule>
    <cfRule type="expression" dxfId="2470" priority="1079">
      <formula>AND(NOT(ISBLANK(AC812)),TODAY() &gt;= AC812)</formula>
    </cfRule>
  </conditionalFormatting>
  <conditionalFormatting sqref="R812:R850">
    <cfRule type="expression" dxfId="2469" priority="1071">
      <formula>AND(TODAY() &gt;= R812, ISBLANK(S812), NOT(ISBLANK(R812)))</formula>
    </cfRule>
    <cfRule type="expression" dxfId="2468" priority="1080">
      <formula>AND(AG812&gt;=-2, TODAY() &lt; R812, ISBLANK(S812), NOT(ISBLANK(R812)))</formula>
    </cfRule>
    <cfRule type="expression" dxfId="2467" priority="1081">
      <formula>AND(R812-7 &lt;= TODAY(), TODAY() &lt; R812-2, ISBLANK(S812), NOT(ISBLANK(R812)))</formula>
    </cfRule>
  </conditionalFormatting>
  <conditionalFormatting sqref="U812:U850">
    <cfRule type="cellIs" dxfId="2466" priority="1082" operator="equal">
      <formula>"NO"</formula>
    </cfRule>
    <cfRule type="cellIs" dxfId="2465" priority="1083" operator="equal">
      <formula>"YES"</formula>
    </cfRule>
  </conditionalFormatting>
  <conditionalFormatting sqref="U1">
    <cfRule type="cellIs" dxfId="2464" priority="1051" operator="equal">
      <formula>"SHORTAGE LIST"</formula>
    </cfRule>
    <cfRule type="cellIs" dxfId="2463" priority="1059" operator="equal">
      <formula>"NO"</formula>
    </cfRule>
    <cfRule type="cellIs" dxfId="2462" priority="1060" operator="equal">
      <formula>"YES"</formula>
    </cfRule>
  </conditionalFormatting>
  <conditionalFormatting sqref="AC851:AC880">
    <cfRule type="expression" dxfId="2461" priority="1041">
      <formula>NOT(ISBLANK(AD851))</formula>
    </cfRule>
  </conditionalFormatting>
  <conditionalFormatting sqref="AD851:AD880">
    <cfRule type="cellIs" dxfId="2460" priority="1040" operator="equal">
      <formula>"yes"</formula>
    </cfRule>
  </conditionalFormatting>
  <conditionalFormatting sqref="S851:T880">
    <cfRule type="containsText" dxfId="2459" priority="1039" operator="containsText" text="YES">
      <formula>NOT(ISERROR(SEARCH("YES",S851)))</formula>
    </cfRule>
  </conditionalFormatting>
  <conditionalFormatting sqref="AC851:AC880">
    <cfRule type="expression" dxfId="2458" priority="1045">
      <formula>AND(NOT(ISBLANK(AC851)), TODAY() &gt; AC851 - 10, TODAY() &lt; AC851)</formula>
    </cfRule>
    <cfRule type="expression" dxfId="2457" priority="1046">
      <formula>AND(NOT(ISBLANK(AC851)),TODAY() &gt;= AC851)</formula>
    </cfRule>
  </conditionalFormatting>
  <conditionalFormatting sqref="U851:U880">
    <cfRule type="cellIs" dxfId="2456" priority="1050" operator="equal">
      <formula>"YES"</formula>
    </cfRule>
  </conditionalFormatting>
  <conditionalFormatting sqref="V851:V880">
    <cfRule type="expression" dxfId="2455" priority="1034">
      <formula>AND(V851="Matl List", TODAY() - 7 &gt;= K851, NOT(ISBLANK(K851)))</formula>
    </cfRule>
  </conditionalFormatting>
  <conditionalFormatting sqref="R851:R880">
    <cfRule type="expression" dxfId="2454" priority="1048">
      <formula>AND(R851-7 &lt;= TODAY(), TODAY() &lt; R851-2, ISBLANK(S851), NOT(ISBLANK(R851)))</formula>
    </cfRule>
  </conditionalFormatting>
  <conditionalFormatting sqref="I851:I880 I1160:I1192 I1229:I1231 I1270:I1281">
    <cfRule type="expression" dxfId="2453" priority="1035">
      <formula>AND(NOT(ISBLANK(J851)),NOT(ISBLANK(I851)))</formula>
    </cfRule>
    <cfRule type="expression" dxfId="2452" priority="1036">
      <formula>AND(I851 &lt;TODAY(), TODAY() &gt;I851 -10, NOT(ISBLANK(I851)))</formula>
    </cfRule>
    <cfRule type="expression" dxfId="2451" priority="1037">
      <formula>AND(TODAY() &gt;= I851, NOT(ISBLANK(I851)))</formula>
    </cfRule>
  </conditionalFormatting>
  <conditionalFormatting sqref="U851:U880">
    <cfRule type="cellIs" dxfId="2450" priority="1033" operator="equal">
      <formula>"SHORTAGE LIST"</formula>
    </cfRule>
  </conditionalFormatting>
  <conditionalFormatting sqref="R851:R880">
    <cfRule type="expression" dxfId="2449" priority="1038">
      <formula>AND(TODAY() &gt;= R851, ISBLANK(S851), NOT(ISBLANK(R851)))</formula>
    </cfRule>
  </conditionalFormatting>
  <conditionalFormatting sqref="R851:R883">
    <cfRule type="expression" dxfId="2448" priority="1047">
      <formula>AND(AG851&gt;=-3, TODAY() &lt; R851, ISBLANK(S851), NOT(ISBLANK(R851)))</formula>
    </cfRule>
  </conditionalFormatting>
  <conditionalFormatting sqref="U851:U880">
    <cfRule type="cellIs" dxfId="2447" priority="1049" operator="equal">
      <formula>"NO"</formula>
    </cfRule>
  </conditionalFormatting>
  <conditionalFormatting sqref="H851:H880 H1160:H1192 H1229:H1232 H1233:I1237 I1238:J1248 I1249:I1253 H1238:H1253 H1254:J1264 H1265:H1281 H1306:H1315">
    <cfRule type="expression" dxfId="2446" priority="1042">
      <formula>AND(NOT(ISBLANK($J851)),NOT(ISBLANK(H851)))</formula>
    </cfRule>
    <cfRule type="expression" dxfId="2445" priority="1043">
      <formula>AND(TODAY() &lt; H851, TODAY() &gt;= H851 -10, NOT(ISBLANK(H851)))</formula>
    </cfRule>
    <cfRule type="expression" dxfId="2444" priority="1044">
      <formula>AND(TODAY() &gt;= H851, NOT(ISBLANK(H851)))</formula>
    </cfRule>
  </conditionalFormatting>
  <conditionalFormatting sqref="AC881:AC883">
    <cfRule type="expression" dxfId="2443" priority="1026">
      <formula>NOT(ISBLANK(AD881))</formula>
    </cfRule>
  </conditionalFormatting>
  <conditionalFormatting sqref="AD881:AD883">
    <cfRule type="cellIs" dxfId="2442" priority="1025" operator="equal">
      <formula>"yes"</formula>
    </cfRule>
  </conditionalFormatting>
  <conditionalFormatting sqref="S881:T883">
    <cfRule type="containsText" dxfId="2441" priority="1024" operator="containsText" text="YES">
      <formula>NOT(ISERROR(SEARCH("YES",S881)))</formula>
    </cfRule>
  </conditionalFormatting>
  <conditionalFormatting sqref="AC881:AC883">
    <cfRule type="expression" dxfId="2440" priority="1027">
      <formula>AND(NOT(ISBLANK(AC881)), TODAY() &gt; AC881 - 10, TODAY() &lt; AC881)</formula>
    </cfRule>
    <cfRule type="expression" dxfId="2439" priority="1028">
      <formula>AND(NOT(ISBLANK(AC881)),TODAY() &gt;= AC881)</formula>
    </cfRule>
  </conditionalFormatting>
  <conditionalFormatting sqref="U881:U883">
    <cfRule type="cellIs" dxfId="2438" priority="1032" operator="equal">
      <formula>"YES"</formula>
    </cfRule>
  </conditionalFormatting>
  <conditionalFormatting sqref="V881:V883">
    <cfRule type="expression" dxfId="2437" priority="1022">
      <formula>AND(V881="Matl List", TODAY() - 7 &gt;= K881, NOT(ISBLANK(K881)))</formula>
    </cfRule>
  </conditionalFormatting>
  <conditionalFormatting sqref="R881:R883">
    <cfRule type="expression" dxfId="2436" priority="1030">
      <formula>AND(R881-7 &lt;= TODAY(), TODAY() &lt; R881-2, ISBLANK(S881), NOT(ISBLANK(R881)))</formula>
    </cfRule>
  </conditionalFormatting>
  <conditionalFormatting sqref="U881:U883">
    <cfRule type="cellIs" dxfId="2435" priority="1021" operator="equal">
      <formula>"SHORTAGE LIST"</formula>
    </cfRule>
  </conditionalFormatting>
  <conditionalFormatting sqref="R881:R883">
    <cfRule type="expression" dxfId="2434" priority="1023">
      <formula>AND(TODAY() &gt;= R881, ISBLANK(S881), NOT(ISBLANK(R881)))</formula>
    </cfRule>
  </conditionalFormatting>
  <conditionalFormatting sqref="U881:U883">
    <cfRule type="cellIs" dxfId="2433" priority="1031" operator="equal">
      <formula>"NO"</formula>
    </cfRule>
  </conditionalFormatting>
  <conditionalFormatting sqref="H881:H883">
    <cfRule type="expression" dxfId="2432" priority="1018">
      <formula>AND(NOT(ISBLANK($J881)),NOT(ISBLANK(H881)))</formula>
    </cfRule>
    <cfRule type="expression" dxfId="2431" priority="1019">
      <formula>AND(TODAY() &lt; H881, TODAY() &gt;= H881 -10, NOT(ISBLANK(H881)))</formula>
    </cfRule>
    <cfRule type="expression" dxfId="2430" priority="1020">
      <formula>AND(TODAY() &gt;= H881, NOT(ISBLANK(H881)))</formula>
    </cfRule>
  </conditionalFormatting>
  <conditionalFormatting sqref="I881:I883">
    <cfRule type="expression" dxfId="2429" priority="1015">
      <formula>AND(NOT(ISBLANK(J881)),NOT(ISBLANK(I881)))</formula>
    </cfRule>
    <cfRule type="expression" dxfId="2428" priority="1016">
      <formula>AND(I881 &lt;TODAY(), TODAY() &gt;I881 -10, NOT(ISBLANK(I881)))</formula>
    </cfRule>
    <cfRule type="expression" dxfId="2427" priority="1017">
      <formula>AND(TODAY() &gt;= I881, NOT(ISBLANK(I881)))</formula>
    </cfRule>
  </conditionalFormatting>
  <conditionalFormatting sqref="AC884:AC885">
    <cfRule type="expression" dxfId="2426" priority="1008">
      <formula>NOT(ISBLANK(AD884))</formula>
    </cfRule>
  </conditionalFormatting>
  <conditionalFormatting sqref="AD884:AD885">
    <cfRule type="cellIs" dxfId="2425" priority="1007" operator="equal">
      <formula>"yes"</formula>
    </cfRule>
  </conditionalFormatting>
  <conditionalFormatting sqref="S884:T885">
    <cfRule type="containsText" dxfId="2424" priority="1006" operator="containsText" text="YES">
      <formula>NOT(ISERROR(SEARCH("YES",S884)))</formula>
    </cfRule>
  </conditionalFormatting>
  <conditionalFormatting sqref="AC884:AC885">
    <cfRule type="expression" dxfId="2423" priority="1009">
      <formula>AND(NOT(ISBLANK(AC884)), TODAY() &gt; AC884 - 10, TODAY() &lt; AC884)</formula>
    </cfRule>
    <cfRule type="expression" dxfId="2422" priority="1010">
      <formula>AND(NOT(ISBLANK(AC884)),TODAY() &gt;= AC884)</formula>
    </cfRule>
  </conditionalFormatting>
  <conditionalFormatting sqref="U884:U885">
    <cfRule type="cellIs" dxfId="2421" priority="1014" operator="equal">
      <formula>"YES"</formula>
    </cfRule>
  </conditionalFormatting>
  <conditionalFormatting sqref="V884:V885">
    <cfRule type="expression" dxfId="2420" priority="1004">
      <formula>AND(V884="Matl List", TODAY() - 7 &gt;= K884, NOT(ISBLANK(K884)))</formula>
    </cfRule>
  </conditionalFormatting>
  <conditionalFormatting sqref="R884:R885">
    <cfRule type="expression" dxfId="2419" priority="1012">
      <formula>AND(R884-7 &lt;= TODAY(), TODAY() &lt; R884-2, ISBLANK(S884), NOT(ISBLANK(R884)))</formula>
    </cfRule>
  </conditionalFormatting>
  <conditionalFormatting sqref="U884:U885">
    <cfRule type="cellIs" dxfId="2418" priority="1003" operator="equal">
      <formula>"SHORTAGE LIST"</formula>
    </cfRule>
  </conditionalFormatting>
  <conditionalFormatting sqref="R884:R885">
    <cfRule type="expression" dxfId="2417" priority="1005">
      <formula>AND(TODAY() &gt;= R884, ISBLANK(S884), NOT(ISBLANK(R884)))</formula>
    </cfRule>
  </conditionalFormatting>
  <conditionalFormatting sqref="R884:R885">
    <cfRule type="expression" dxfId="2416" priority="1011">
      <formula>AND(AG884&gt;=-3, TODAY() &lt; R884, ISBLANK(S884), NOT(ISBLANK(R884)))</formula>
    </cfRule>
  </conditionalFormatting>
  <conditionalFormatting sqref="U884:U885">
    <cfRule type="cellIs" dxfId="2415" priority="1013" operator="equal">
      <formula>"NO"</formula>
    </cfRule>
  </conditionalFormatting>
  <conditionalFormatting sqref="H884:H885">
    <cfRule type="expression" dxfId="2414" priority="1000">
      <formula>AND(NOT(ISBLANK($J884)),NOT(ISBLANK(H884)))</formula>
    </cfRule>
    <cfRule type="expression" dxfId="2413" priority="1001">
      <formula>AND(TODAY() &lt; H884, TODAY() &gt;= H884 -10, NOT(ISBLANK(H884)))</formula>
    </cfRule>
    <cfRule type="expression" dxfId="2412" priority="1002">
      <formula>AND(TODAY() &gt;= H884, NOT(ISBLANK(H884)))</formula>
    </cfRule>
  </conditionalFormatting>
  <conditionalFormatting sqref="I884:I885">
    <cfRule type="expression" dxfId="2411" priority="997">
      <formula>AND(NOT(ISBLANK(J884)),NOT(ISBLANK(I884)))</formula>
    </cfRule>
    <cfRule type="expression" dxfId="2410" priority="998">
      <formula>AND(I884 &lt;TODAY(), TODAY() &gt;I884 -10, NOT(ISBLANK(I884)))</formula>
    </cfRule>
    <cfRule type="expression" dxfId="2409" priority="999">
      <formula>AND(TODAY() &gt;= I884, NOT(ISBLANK(I884)))</formula>
    </cfRule>
  </conditionalFormatting>
  <conditionalFormatting sqref="AC886:AC902">
    <cfRule type="expression" dxfId="2408" priority="990">
      <formula>NOT(ISBLANK(AD886))</formula>
    </cfRule>
  </conditionalFormatting>
  <conditionalFormatting sqref="AD886:AD902">
    <cfRule type="cellIs" dxfId="2407" priority="989" operator="equal">
      <formula>"yes"</formula>
    </cfRule>
  </conditionalFormatting>
  <conditionalFormatting sqref="S886:T902">
    <cfRule type="containsText" dxfId="2406" priority="988" operator="containsText" text="YES">
      <formula>NOT(ISERROR(SEARCH("YES",S886)))</formula>
    </cfRule>
  </conditionalFormatting>
  <conditionalFormatting sqref="AC886:AC902">
    <cfRule type="expression" dxfId="2405" priority="991">
      <formula>AND(NOT(ISBLANK(AC886)), TODAY() &gt; AC886 - 10, TODAY() &lt; AC886)</formula>
    </cfRule>
    <cfRule type="expression" dxfId="2404" priority="992">
      <formula>AND(NOT(ISBLANK(AC886)),TODAY() &gt;= AC886)</formula>
    </cfRule>
  </conditionalFormatting>
  <conditionalFormatting sqref="U886:U902">
    <cfRule type="cellIs" dxfId="2403" priority="996" operator="equal">
      <formula>"YES"</formula>
    </cfRule>
  </conditionalFormatting>
  <conditionalFormatting sqref="V886:V902">
    <cfRule type="expression" dxfId="2402" priority="986">
      <formula>AND(V886="Matl List", TODAY() - 7 &gt;= K886, NOT(ISBLANK(K886)))</formula>
    </cfRule>
  </conditionalFormatting>
  <conditionalFormatting sqref="R886:R902">
    <cfRule type="expression" dxfId="2401" priority="994">
      <formula>AND(R886-7 &lt;= TODAY(), TODAY() &lt; R886-2, ISBLANK(S886), NOT(ISBLANK(R886)))</formula>
    </cfRule>
  </conditionalFormatting>
  <conditionalFormatting sqref="U886:U902">
    <cfRule type="cellIs" dxfId="2400" priority="985" operator="equal">
      <formula>"SHORTAGE LIST"</formula>
    </cfRule>
  </conditionalFormatting>
  <conditionalFormatting sqref="R886:R902">
    <cfRule type="expression" dxfId="2399" priority="987">
      <formula>AND(TODAY() &gt;= R886, ISBLANK(S886), NOT(ISBLANK(R886)))</formula>
    </cfRule>
  </conditionalFormatting>
  <conditionalFormatting sqref="R886:R902">
    <cfRule type="expression" dxfId="2398" priority="993">
      <formula>AND(AG886&gt;=-3, TODAY() &lt; R886, ISBLANK(S886), NOT(ISBLANK(R886)))</formula>
    </cfRule>
  </conditionalFormatting>
  <conditionalFormatting sqref="U886:U902">
    <cfRule type="cellIs" dxfId="2397" priority="995" operator="equal">
      <formula>"NO"</formula>
    </cfRule>
  </conditionalFormatting>
  <conditionalFormatting sqref="H886:H902">
    <cfRule type="expression" dxfId="2396" priority="982">
      <formula>AND(NOT(ISBLANK($J886)),NOT(ISBLANK(H886)))</formula>
    </cfRule>
    <cfRule type="expression" dxfId="2395" priority="983">
      <formula>AND(TODAY() &lt; H886, TODAY() &gt;= H886 -10, NOT(ISBLANK(H886)))</formula>
    </cfRule>
    <cfRule type="expression" dxfId="2394" priority="984">
      <formula>AND(TODAY() &gt;= H886, NOT(ISBLANK(H886)))</formula>
    </cfRule>
  </conditionalFormatting>
  <conditionalFormatting sqref="I886:I902">
    <cfRule type="expression" dxfId="2393" priority="979">
      <formula>AND(NOT(ISBLANK(J886)),NOT(ISBLANK(I886)))</formula>
    </cfRule>
    <cfRule type="expression" dxfId="2392" priority="980">
      <formula>AND(I886 &lt;TODAY(), TODAY() &gt;I886 -10, NOT(ISBLANK(I886)))</formula>
    </cfRule>
    <cfRule type="expression" dxfId="2391" priority="981">
      <formula>AND(TODAY() &gt;= I886, NOT(ISBLANK(I886)))</formula>
    </cfRule>
  </conditionalFormatting>
  <conditionalFormatting sqref="AC903:AC916">
    <cfRule type="expression" dxfId="2390" priority="972">
      <formula>NOT(ISBLANK(AD903))</formula>
    </cfRule>
  </conditionalFormatting>
  <conditionalFormatting sqref="AD903:AD916">
    <cfRule type="cellIs" dxfId="2389" priority="971" operator="equal">
      <formula>"yes"</formula>
    </cfRule>
  </conditionalFormatting>
  <conditionalFormatting sqref="S903:T916">
    <cfRule type="containsText" dxfId="2388" priority="970" operator="containsText" text="YES">
      <formula>NOT(ISERROR(SEARCH("YES",S903)))</formula>
    </cfRule>
  </conditionalFormatting>
  <conditionalFormatting sqref="AC903:AC916">
    <cfRule type="expression" dxfId="2387" priority="973">
      <formula>AND(NOT(ISBLANK(AC903)), TODAY() &gt; AC903 - 10, TODAY() &lt; AC903)</formula>
    </cfRule>
    <cfRule type="expression" dxfId="2386" priority="974">
      <formula>AND(NOT(ISBLANK(AC903)),TODAY() &gt;= AC903)</formula>
    </cfRule>
  </conditionalFormatting>
  <conditionalFormatting sqref="U903:U916">
    <cfRule type="cellIs" dxfId="2385" priority="978" operator="equal">
      <formula>"YES"</formula>
    </cfRule>
  </conditionalFormatting>
  <conditionalFormatting sqref="V903:V916">
    <cfRule type="expression" dxfId="2384" priority="968">
      <formula>AND(V903="Matl List", TODAY() - 7 &gt;= K903, NOT(ISBLANK(K903)))</formula>
    </cfRule>
  </conditionalFormatting>
  <conditionalFormatting sqref="R903:R916">
    <cfRule type="expression" dxfId="2383" priority="976">
      <formula>AND(R903-7 &lt;= TODAY(), TODAY() &lt; R903-2, ISBLANK(S903), NOT(ISBLANK(R903)))</formula>
    </cfRule>
  </conditionalFormatting>
  <conditionalFormatting sqref="U903:U916">
    <cfRule type="cellIs" dxfId="2382" priority="967" operator="equal">
      <formula>"SHORTAGE LIST"</formula>
    </cfRule>
  </conditionalFormatting>
  <conditionalFormatting sqref="R903:R916">
    <cfRule type="expression" dxfId="2381" priority="969">
      <formula>AND(TODAY() &gt;= R903, ISBLANK(S903), NOT(ISBLANK(R903)))</formula>
    </cfRule>
  </conditionalFormatting>
  <conditionalFormatting sqref="R903:R916">
    <cfRule type="expression" dxfId="2380" priority="975">
      <formula>AND(AG903&gt;=-3, TODAY() &lt; R903, ISBLANK(S903), NOT(ISBLANK(R903)))</formula>
    </cfRule>
  </conditionalFormatting>
  <conditionalFormatting sqref="U903:U916">
    <cfRule type="cellIs" dxfId="2379" priority="977" operator="equal">
      <formula>"NO"</formula>
    </cfRule>
  </conditionalFormatting>
  <conditionalFormatting sqref="H903:H916">
    <cfRule type="expression" dxfId="2378" priority="964">
      <formula>AND(NOT(ISBLANK($J903)),NOT(ISBLANK(H903)))</formula>
    </cfRule>
    <cfRule type="expression" dxfId="2377" priority="965">
      <formula>AND(TODAY() &lt; H903, TODAY() &gt;= H903 -10, NOT(ISBLANK(H903)))</formula>
    </cfRule>
    <cfRule type="expression" dxfId="2376" priority="966">
      <formula>AND(TODAY() &gt;= H903, NOT(ISBLANK(H903)))</formula>
    </cfRule>
  </conditionalFormatting>
  <conditionalFormatting sqref="I903:I916">
    <cfRule type="expression" dxfId="2375" priority="961">
      <formula>AND(NOT(ISBLANK(J903)),NOT(ISBLANK(I903)))</formula>
    </cfRule>
    <cfRule type="expression" dxfId="2374" priority="962">
      <formula>AND(I903 &lt;TODAY(), TODAY() &gt;I903 -10, NOT(ISBLANK(I903)))</formula>
    </cfRule>
    <cfRule type="expression" dxfId="2373" priority="963">
      <formula>AND(TODAY() &gt;= I903, NOT(ISBLANK(I903)))</formula>
    </cfRule>
  </conditionalFormatting>
  <conditionalFormatting sqref="AC917:AC931">
    <cfRule type="expression" dxfId="2372" priority="954">
      <formula>NOT(ISBLANK(AD917))</formula>
    </cfRule>
  </conditionalFormatting>
  <conditionalFormatting sqref="AD917:AD931">
    <cfRule type="cellIs" dxfId="2371" priority="953" operator="equal">
      <formula>"yes"</formula>
    </cfRule>
  </conditionalFormatting>
  <conditionalFormatting sqref="S917:T931">
    <cfRule type="containsText" dxfId="2370" priority="952" operator="containsText" text="YES">
      <formula>NOT(ISERROR(SEARCH("YES",S917)))</formula>
    </cfRule>
  </conditionalFormatting>
  <conditionalFormatting sqref="AC917:AC931">
    <cfRule type="expression" dxfId="2369" priority="955">
      <formula>AND(NOT(ISBLANK(AC917)), TODAY() &gt; AC917 - 10, TODAY() &lt; AC917)</formula>
    </cfRule>
    <cfRule type="expression" dxfId="2368" priority="956">
      <formula>AND(NOT(ISBLANK(AC917)),TODAY() &gt;= AC917)</formula>
    </cfRule>
  </conditionalFormatting>
  <conditionalFormatting sqref="U917:U931">
    <cfRule type="cellIs" dxfId="2367" priority="960" operator="equal">
      <formula>"YES"</formula>
    </cfRule>
  </conditionalFormatting>
  <conditionalFormatting sqref="V917:V931">
    <cfRule type="expression" dxfId="2366" priority="950">
      <formula>AND(V917="Matl List", TODAY() - 7 &gt;= K917, NOT(ISBLANK(K917)))</formula>
    </cfRule>
  </conditionalFormatting>
  <conditionalFormatting sqref="R917:R931">
    <cfRule type="expression" dxfId="2365" priority="958">
      <formula>AND(R917-7 &lt;= TODAY(), TODAY() &lt; R917-2, ISBLANK(S917), NOT(ISBLANK(R917)))</formula>
    </cfRule>
  </conditionalFormatting>
  <conditionalFormatting sqref="U917:U931">
    <cfRule type="cellIs" dxfId="2364" priority="949" operator="equal">
      <formula>"SHORTAGE LIST"</formula>
    </cfRule>
  </conditionalFormatting>
  <conditionalFormatting sqref="R917:R931">
    <cfRule type="expression" dxfId="2363" priority="951">
      <formula>AND(TODAY() &gt;= R917, ISBLANK(S917), NOT(ISBLANK(R917)))</formula>
    </cfRule>
  </conditionalFormatting>
  <conditionalFormatting sqref="R917:R931">
    <cfRule type="expression" dxfId="2362" priority="957">
      <formula>AND(AG917&gt;=-3, TODAY() &lt; R917, ISBLANK(S917), NOT(ISBLANK(R917)))</formula>
    </cfRule>
  </conditionalFormatting>
  <conditionalFormatting sqref="U917:U931">
    <cfRule type="cellIs" dxfId="2361" priority="959" operator="equal">
      <formula>"NO"</formula>
    </cfRule>
  </conditionalFormatting>
  <conditionalFormatting sqref="H917:H931">
    <cfRule type="expression" dxfId="2360" priority="946">
      <formula>AND(NOT(ISBLANK($J917)),NOT(ISBLANK(H917)))</formula>
    </cfRule>
    <cfRule type="expression" dxfId="2359" priority="947">
      <formula>AND(TODAY() &lt; H917, TODAY() &gt;= H917 -10, NOT(ISBLANK(H917)))</formula>
    </cfRule>
    <cfRule type="expression" dxfId="2358" priority="948">
      <formula>AND(TODAY() &gt;= H917, NOT(ISBLANK(H917)))</formula>
    </cfRule>
  </conditionalFormatting>
  <conditionalFormatting sqref="I917:I931">
    <cfRule type="expression" dxfId="2357" priority="943">
      <formula>AND(NOT(ISBLANK(J917)),NOT(ISBLANK(I917)))</formula>
    </cfRule>
    <cfRule type="expression" dxfId="2356" priority="944">
      <formula>AND(I917 &lt;TODAY(), TODAY() &gt;I917 -10, NOT(ISBLANK(I917)))</formula>
    </cfRule>
    <cfRule type="expression" dxfId="2355" priority="945">
      <formula>AND(TODAY() &gt;= I917, NOT(ISBLANK(I917)))</formula>
    </cfRule>
  </conditionalFormatting>
  <conditionalFormatting sqref="H932:H937">
    <cfRule type="expression" dxfId="2354" priority="921">
      <formula>AND(NOT(ISBLANK($J932)),NOT(ISBLANK(H932)))</formula>
    </cfRule>
    <cfRule type="expression" dxfId="2353" priority="922">
      <formula>AND(TODAY() &lt; H932, TODAY() &gt;= H932 -10, NOT(ISBLANK(H932)))</formula>
    </cfRule>
    <cfRule type="expression" dxfId="2352" priority="923">
      <formula>AND(TODAY() &gt;= H932, NOT(ISBLANK(H932)))</formula>
    </cfRule>
  </conditionalFormatting>
  <conditionalFormatting sqref="AD932:AD937">
    <cfRule type="cellIs" dxfId="2351" priority="937" operator="equal">
      <formula>"yes"</formula>
    </cfRule>
  </conditionalFormatting>
  <conditionalFormatting sqref="S932:T937">
    <cfRule type="containsText" dxfId="2350" priority="929" operator="containsText" text="YES">
      <formula>NOT(ISERROR(SEARCH("YES",S932)))</formula>
    </cfRule>
  </conditionalFormatting>
  <conditionalFormatting sqref="V932:V937">
    <cfRule type="expression" dxfId="2349" priority="928">
      <formula>AND(V932="Matl List", TODAY() - 7 &gt;= K932, NOT(ISBLANK(K932)))</formula>
    </cfRule>
  </conditionalFormatting>
  <conditionalFormatting sqref="U932:U937">
    <cfRule type="cellIs" dxfId="2348" priority="927" operator="equal">
      <formula>"SHORTAGE LIST"</formula>
    </cfRule>
    <cfRule type="cellIs" dxfId="2347" priority="930" operator="equal">
      <formula>"NO"</formula>
    </cfRule>
    <cfRule type="cellIs" dxfId="2346" priority="931" operator="equal">
      <formula>"YES"</formula>
    </cfRule>
    <cfRule type="cellIs" dxfId="2345" priority="941" operator="equal">
      <formula>"NO"</formula>
    </cfRule>
    <cfRule type="cellIs" dxfId="2344" priority="942" operator="equal">
      <formula>"YES"</formula>
    </cfRule>
  </conditionalFormatting>
  <conditionalFormatting sqref="AC932:AC937">
    <cfRule type="expression" dxfId="2343" priority="939">
      <formula>AND(NOT(ISBLANK(AC932)), TODAY() &gt; AC932 - 10, TODAY() &lt; AC932)</formula>
    </cfRule>
    <cfRule type="expression" dxfId="2342" priority="940">
      <formula>AND(NOT(ISBLANK(AC932)),TODAY() &gt;= AC932)</formula>
    </cfRule>
  </conditionalFormatting>
  <conditionalFormatting sqref="AC932:AC937">
    <cfRule type="expression" dxfId="2341" priority="938">
      <formula>NOT(ISBLANK(AD932))</formula>
    </cfRule>
  </conditionalFormatting>
  <conditionalFormatting sqref="J932:J937 J1160:J1192 J1229:J1237 J1249:J1253 J1265:J1315 H1282:H1305">
    <cfRule type="expression" dxfId="2340" priority="935">
      <formula>AND(NOT(ISBLANK($J932)),NOT(ISBLANK(H932)))</formula>
    </cfRule>
    <cfRule type="expression" dxfId="2339" priority="936">
      <formula>AND(TODAY() &lt; H932, TODAY() &gt;= H932 -10, NOT(ISBLANK(H932)))</formula>
    </cfRule>
  </conditionalFormatting>
  <conditionalFormatting sqref="R932:R937">
    <cfRule type="expression" dxfId="2338" priority="924">
      <formula>AND(TODAY() &gt;= R932, ISBLANK(S932), NOT(ISBLANK(R932)))</formula>
    </cfRule>
    <cfRule type="expression" dxfId="2337" priority="925">
      <formula>AND(AG932&gt;=-3, TODAY() &lt; R932, ISBLANK(S932), NOT(ISBLANK(R932)))</formula>
    </cfRule>
    <cfRule type="expression" dxfId="2336" priority="926">
      <formula>AND(R932-8 &lt;= TODAY(), TODAY() &lt; R932-2, ISBLANK(S932), NOT(ISBLANK(R932)))</formula>
    </cfRule>
  </conditionalFormatting>
  <conditionalFormatting sqref="I932:I937">
    <cfRule type="expression" dxfId="2335" priority="932">
      <formula>AND(NOT(ISBLANK(J932)),NOT(ISBLANK(I932)))</formula>
    </cfRule>
    <cfRule type="expression" dxfId="2334" priority="933">
      <formula>AND(I932 &lt;TODAY(), TODAY() &gt;I932 -10, NOT(ISBLANK(I932)))</formula>
    </cfRule>
    <cfRule type="expression" dxfId="2333" priority="934">
      <formula>AND(TODAY() &gt;= I932, NOT(ISBLANK(I932)))</formula>
    </cfRule>
  </conditionalFormatting>
  <conditionalFormatting sqref="AD938:AD993">
    <cfRule type="cellIs" dxfId="2332" priority="915" operator="equal">
      <formula>"yes"</formula>
    </cfRule>
  </conditionalFormatting>
  <conditionalFormatting sqref="S938:T993">
    <cfRule type="cellIs" dxfId="2331" priority="909" operator="equal">
      <formula>"YES"</formula>
    </cfRule>
  </conditionalFormatting>
  <conditionalFormatting sqref="V938:V993">
    <cfRule type="expression" dxfId="2330" priority="908">
      <formula>AND(V938="Matl List", TODAY() - 7 &gt;= K938, NOT(ISBLANK(K938)))</formula>
    </cfRule>
  </conditionalFormatting>
  <conditionalFormatting sqref="U938:U993">
    <cfRule type="cellIs" dxfId="2329" priority="907" operator="equal">
      <formula>"SHORTAGE LIST"</formula>
    </cfRule>
    <cfRule type="cellIs" dxfId="2328" priority="919" operator="equal">
      <formula>"NO"</formula>
    </cfRule>
    <cfRule type="cellIs" dxfId="2327" priority="920" operator="equal">
      <formula>"YES"</formula>
    </cfRule>
  </conditionalFormatting>
  <conditionalFormatting sqref="AC938:AC993">
    <cfRule type="expression" dxfId="2326" priority="917">
      <formula>AND(NOT(ISBLANK(AC938)), TODAY() &gt; AC938 - 10, TODAY() &lt; AC938)</formula>
    </cfRule>
    <cfRule type="expression" dxfId="2325" priority="918">
      <formula>AND(NOT(ISBLANK(AC938)),TODAY() &gt;= AC938)</formula>
    </cfRule>
  </conditionalFormatting>
  <conditionalFormatting sqref="AC938:AC993">
    <cfRule type="expression" dxfId="2324" priority="916">
      <formula>NOT(ISBLANK(AD938))</formula>
    </cfRule>
  </conditionalFormatting>
  <conditionalFormatting sqref="J938:J993">
    <cfRule type="expression" dxfId="2323" priority="913">
      <formula>AND(NOT(ISBLANK($J938)),NOT(ISBLANK(J938)))</formula>
    </cfRule>
    <cfRule type="expression" dxfId="2322" priority="914">
      <formula>AND(TODAY() &lt; J938, TODAY() &gt;= J938 -10, NOT(ISBLANK(J938)))</formula>
    </cfRule>
  </conditionalFormatting>
  <conditionalFormatting sqref="I938:I993">
    <cfRule type="expression" dxfId="2321" priority="910">
      <formula>AND(NOT(ISBLANK(J938)),NOT(ISBLANK(I938)))</formula>
    </cfRule>
    <cfRule type="expression" dxfId="2320" priority="911">
      <formula>AND(I938 &lt;TODAY(), TODAY() &gt;I938 -10, NOT(ISBLANK(I938)))</formula>
    </cfRule>
    <cfRule type="expression" dxfId="2319" priority="912">
      <formula>AND(TODAY() &gt;= I938, NOT(ISBLANK(I938)))</formula>
    </cfRule>
  </conditionalFormatting>
  <conditionalFormatting sqref="H938:H993">
    <cfRule type="expression" dxfId="2318" priority="901">
      <formula>AND(NOT(ISBLANK($J938)),NOT(ISBLANK(H938)))</formula>
    </cfRule>
    <cfRule type="expression" dxfId="2317" priority="902">
      <formula>AND(TODAY() &lt; H938, TODAY() &gt;= H938 -10, NOT(ISBLANK(H938)))</formula>
    </cfRule>
    <cfRule type="expression" dxfId="2316" priority="903">
      <formula>AND(TODAY() &gt;= H938, NOT(ISBLANK(H938)))</formula>
    </cfRule>
  </conditionalFormatting>
  <conditionalFormatting sqref="R938:R993">
    <cfRule type="expression" dxfId="2315" priority="904">
      <formula>AND(TODAY() &gt;= R938, S938 &lt;&gt; "YES", NOT(ISBLANK(R938)))</formula>
    </cfRule>
    <cfRule type="expression" dxfId="2314" priority="906">
      <formula>AND(R938-8 &lt;= TODAY(), TODAY() &lt; R938-2, S938 &lt;&gt; "YES", NOT(ISBLANK(R938)))</formula>
    </cfRule>
  </conditionalFormatting>
  <conditionalFormatting sqref="R938:R993">
    <cfRule type="expression" dxfId="2313" priority="905">
      <formula>AND(AG938&gt;=-3, TODAY() &lt; R938, S938 &lt;&gt; "YES", NOT(ISBLANK(R938)))</formula>
    </cfRule>
  </conditionalFormatting>
  <conditionalFormatting sqref="AD994:AD1006">
    <cfRule type="cellIs" dxfId="2312" priority="895" operator="equal">
      <formula>"yes"</formula>
    </cfRule>
  </conditionalFormatting>
  <conditionalFormatting sqref="S994:T1006">
    <cfRule type="cellIs" dxfId="2311" priority="889" operator="equal">
      <formula>"YES"</formula>
    </cfRule>
  </conditionalFormatting>
  <conditionalFormatting sqref="V994:V1006 V1160:V1192 V1229:V1231 V1270:V1281">
    <cfRule type="expression" dxfId="2310" priority="888">
      <formula>AND(V994="", TODAY() - 7 &gt;= K994, NOT(ISBLANK(K994)))</formula>
    </cfRule>
  </conditionalFormatting>
  <conditionalFormatting sqref="U994:U1006">
    <cfRule type="cellIs" dxfId="2309" priority="887" operator="equal">
      <formula>"SHORTAGE LIST"</formula>
    </cfRule>
    <cfRule type="cellIs" dxfId="2308" priority="899" operator="equal">
      <formula>"NO"</formula>
    </cfRule>
    <cfRule type="cellIs" dxfId="2307" priority="900" operator="equal">
      <formula>"YES"</formula>
    </cfRule>
  </conditionalFormatting>
  <conditionalFormatting sqref="AC994:AC1006">
    <cfRule type="expression" dxfId="2306" priority="897">
      <formula>AND(NOT(ISBLANK(AC994)), TODAY() &gt; AC994 - 10, TODAY() &lt; AC994)</formula>
    </cfRule>
    <cfRule type="expression" dxfId="2305" priority="898">
      <formula>AND(NOT(ISBLANK(AC994)),TODAY() &gt;= AC994)</formula>
    </cfRule>
  </conditionalFormatting>
  <conditionalFormatting sqref="AC994:AC1006">
    <cfRule type="expression" dxfId="2304" priority="896">
      <formula>NOT(ISBLANK(AD994))</formula>
    </cfRule>
  </conditionalFormatting>
  <conditionalFormatting sqref="J994:J1006">
    <cfRule type="expression" dxfId="2303" priority="893">
      <formula>AND(NOT(ISBLANK($J994)),NOT(ISBLANK(J994)))</formula>
    </cfRule>
    <cfRule type="expression" dxfId="2302" priority="894">
      <formula>AND(TODAY() &lt; J994, TODAY() &gt;= J994 -10, NOT(ISBLANK(J994)))</formula>
    </cfRule>
  </conditionalFormatting>
  <conditionalFormatting sqref="R994:R1006">
    <cfRule type="expression" dxfId="2301" priority="884">
      <formula>AND(TODAY() &gt;= R994, S994 &lt;&gt; "YES", NOT(ISBLANK(R994)))</formula>
    </cfRule>
    <cfRule type="expression" dxfId="2300" priority="886">
      <formula>AND(R994-8 &lt;= TODAY(), TODAY() &lt; R994-2, S994 &lt;&gt; "YES", NOT(ISBLANK(R994)))</formula>
    </cfRule>
  </conditionalFormatting>
  <conditionalFormatting sqref="R994:R1006">
    <cfRule type="expression" dxfId="2299" priority="885">
      <formula>AND(AG994&gt;=-3, TODAY() &lt; R994, S994 &lt;&gt; "YES", NOT(ISBLANK(R994)))</formula>
    </cfRule>
  </conditionalFormatting>
  <conditionalFormatting sqref="I994:I1006">
    <cfRule type="expression" dxfId="2298" priority="890">
      <formula>AND(NOT(ISBLANK(J994)),NOT(ISBLANK(I994)))</formula>
    </cfRule>
    <cfRule type="expression" dxfId="2297" priority="891">
      <formula>AND(I994 &lt;TODAY(), TODAY() &gt;I994 -10, NOT(ISBLANK(I994)))</formula>
    </cfRule>
    <cfRule type="expression" dxfId="2296" priority="892">
      <formula>AND(TODAY() &gt;= I994, NOT(ISBLANK(I994)))</formula>
    </cfRule>
  </conditionalFormatting>
  <conditionalFormatting sqref="H994:H1006">
    <cfRule type="expression" dxfId="2295" priority="881">
      <formula>AND(NOT(ISBLANK($J994)),NOT(ISBLANK(H994)))</formula>
    </cfRule>
    <cfRule type="expression" dxfId="2294" priority="882">
      <formula>AND(TODAY() &lt; H994, TODAY() &gt;= H994 -10, NOT(ISBLANK(H994)))</formula>
    </cfRule>
    <cfRule type="expression" dxfId="2293" priority="883">
      <formula>AND(TODAY() &gt;= H994, NOT(ISBLANK(H994)))</formula>
    </cfRule>
  </conditionalFormatting>
  <conditionalFormatting sqref="AC503:AC507">
    <cfRule type="expression" dxfId="2292" priority="146162" stopIfTrue="1">
      <formula>ISBLANK(AD1000)=TRUE</formula>
    </cfRule>
  </conditionalFormatting>
  <conditionalFormatting sqref="AC503:AC507">
    <cfRule type="expression" priority="146163" stopIfTrue="1">
      <formula>ISBLANK(AD1000)=TRUE</formula>
    </cfRule>
  </conditionalFormatting>
  <conditionalFormatting sqref="S503:U507">
    <cfRule type="containsText" dxfId="2291" priority="146164" operator="containsText" text="NO">
      <formula>NOT(ISERROR(SEARCH("NO",S1000)))</formula>
    </cfRule>
    <cfRule type="containsText" dxfId="2290" priority="146165" operator="containsText" text="YES">
      <formula>NOT(ISERROR(SEARCH("YES",S1000)))</formula>
    </cfRule>
  </conditionalFormatting>
  <conditionalFormatting sqref="U503:U507">
    <cfRule type="containsText" dxfId="2289" priority="146166" operator="containsText" text="NO">
      <formula>NOT(ISERROR(SEARCH("NO",U1000)))</formula>
    </cfRule>
    <cfRule type="containsText" dxfId="2288" priority="146167" operator="containsText" text="YES">
      <formula>NOT(ISERROR(SEARCH("YES",U1000)))</formula>
    </cfRule>
  </conditionalFormatting>
  <conditionalFormatting sqref="AC524">
    <cfRule type="expression" dxfId="2287" priority="146392" stopIfTrue="1">
      <formula>ISBLANK(AD1006)=TRUE</formula>
    </cfRule>
  </conditionalFormatting>
  <conditionalFormatting sqref="AC524">
    <cfRule type="expression" priority="146393" stopIfTrue="1">
      <formula>ISBLANK(AD1006)=TRUE</formula>
    </cfRule>
  </conditionalFormatting>
  <conditionalFormatting sqref="S524:U524">
    <cfRule type="containsText" dxfId="2286" priority="146394" operator="containsText" text="NO">
      <formula>NOT(ISERROR(SEARCH("NO",S1006)))</formula>
    </cfRule>
    <cfRule type="containsText" dxfId="2285" priority="146395" operator="containsText" text="YES">
      <formula>NOT(ISERROR(SEARCH("YES",S1006)))</formula>
    </cfRule>
  </conditionalFormatting>
  <conditionalFormatting sqref="U524">
    <cfRule type="containsText" dxfId="2284" priority="146396" operator="containsText" text="NO">
      <formula>NOT(ISERROR(SEARCH("NO",U1006)))</formula>
    </cfRule>
    <cfRule type="containsText" dxfId="2283" priority="146397" operator="containsText" text="YES">
      <formula>NOT(ISERROR(SEARCH("YES",U1006)))</formula>
    </cfRule>
  </conditionalFormatting>
  <conditionalFormatting sqref="Q524">
    <cfRule type="expression" dxfId="2282" priority="146398">
      <formula>ISBLANK(R1006)=TRUE</formula>
    </cfRule>
    <cfRule type="expression" dxfId="2281" priority="146399">
      <formula>ISBLANK(S1006)=FALSE</formula>
    </cfRule>
  </conditionalFormatting>
  <conditionalFormatting sqref="S510:U510">
    <cfRule type="containsText" dxfId="2280" priority="146402" operator="containsText" text="NO">
      <formula>NOT(ISERROR(SEARCH("NO",S1005)))</formula>
    </cfRule>
    <cfRule type="containsText" dxfId="2279" priority="146403" operator="containsText" text="YES">
      <formula>NOT(ISERROR(SEARCH("YES",S1005)))</formula>
    </cfRule>
  </conditionalFormatting>
  <conditionalFormatting sqref="U510">
    <cfRule type="containsText" dxfId="2278" priority="146404" operator="containsText" text="NO">
      <formula>NOT(ISERROR(SEARCH("NO",U1005)))</formula>
    </cfRule>
    <cfRule type="containsText" dxfId="2277" priority="146405" operator="containsText" text="YES">
      <formula>NOT(ISERROR(SEARCH("YES",U1005)))</formula>
    </cfRule>
  </conditionalFormatting>
  <conditionalFormatting sqref="AD1007:AD1012">
    <cfRule type="cellIs" dxfId="2276" priority="875" operator="equal">
      <formula>"yes"</formula>
    </cfRule>
  </conditionalFormatting>
  <conditionalFormatting sqref="S1007:T1012">
    <cfRule type="cellIs" dxfId="2275" priority="869" operator="equal">
      <formula>"YES"</formula>
    </cfRule>
  </conditionalFormatting>
  <conditionalFormatting sqref="V1007:V1012">
    <cfRule type="expression" dxfId="2274" priority="868">
      <formula>AND(V1007="", TODAY() - 7 &gt;= K1007, NOT(ISBLANK(K1007)))</formula>
    </cfRule>
  </conditionalFormatting>
  <conditionalFormatting sqref="U1007:U1012">
    <cfRule type="cellIs" dxfId="2273" priority="867" operator="equal">
      <formula>"SHORTAGE LIST"</formula>
    </cfRule>
    <cfRule type="cellIs" dxfId="2272" priority="879" operator="equal">
      <formula>"NO"</formula>
    </cfRule>
    <cfRule type="cellIs" dxfId="2271" priority="880" operator="equal">
      <formula>"YES"</formula>
    </cfRule>
  </conditionalFormatting>
  <conditionalFormatting sqref="AC1007:AC1012">
    <cfRule type="expression" dxfId="2270" priority="877">
      <formula>AND(NOT(ISBLANK(AC1007)), TODAY() &gt; AC1007 - 10, TODAY() &lt; AC1007)</formula>
    </cfRule>
    <cfRule type="expression" dxfId="2269" priority="878">
      <formula>AND(NOT(ISBLANK(AC1007)),TODAY() &gt;= AC1007)</formula>
    </cfRule>
  </conditionalFormatting>
  <conditionalFormatting sqref="AC1007:AC1012">
    <cfRule type="expression" dxfId="2268" priority="876">
      <formula>NOT(ISBLANK(AD1007))</formula>
    </cfRule>
  </conditionalFormatting>
  <conditionalFormatting sqref="J1007:J1012">
    <cfRule type="expression" dxfId="2267" priority="873">
      <formula>AND(NOT(ISBLANK($J1007)),NOT(ISBLANK(J1007)))</formula>
    </cfRule>
    <cfRule type="expression" dxfId="2266" priority="874">
      <formula>AND(TODAY() &lt; J1007, TODAY() &gt;= J1007 -10, NOT(ISBLANK(J1007)))</formula>
    </cfRule>
  </conditionalFormatting>
  <conditionalFormatting sqref="R1007:R1012">
    <cfRule type="expression" dxfId="2265" priority="864">
      <formula>AND(TODAY() &gt;= R1007, S1007 &lt;&gt; "YES", NOT(ISBLANK(R1007)))</formula>
    </cfRule>
    <cfRule type="expression" dxfId="2264" priority="866">
      <formula>AND(R1007-8 &lt;= TODAY(), TODAY() &lt; R1007-2, S1007 &lt;&gt; "YES", NOT(ISBLANK(R1007)))</formula>
    </cfRule>
  </conditionalFormatting>
  <conditionalFormatting sqref="R1007:R1012">
    <cfRule type="expression" dxfId="2263" priority="865">
      <formula>AND(AG1007&gt;=-3, TODAY() &lt; R1007, S1007 &lt;&gt; "YES", NOT(ISBLANK(R1007)))</formula>
    </cfRule>
  </conditionalFormatting>
  <conditionalFormatting sqref="I1007:I1012">
    <cfRule type="expression" dxfId="2262" priority="870">
      <formula>AND(NOT(ISBLANK(J1007)),NOT(ISBLANK(I1007)))</formula>
    </cfRule>
    <cfRule type="expression" dxfId="2261" priority="871">
      <formula>AND(I1007 &lt;TODAY(), TODAY() &gt;I1007 -10, NOT(ISBLANK(I1007)))</formula>
    </cfRule>
    <cfRule type="expression" dxfId="2260" priority="872">
      <formula>AND(TODAY() &gt;= I1007, NOT(ISBLANK(I1007)))</formula>
    </cfRule>
  </conditionalFormatting>
  <conditionalFormatting sqref="H1007:H1012">
    <cfRule type="expression" dxfId="2259" priority="861">
      <formula>AND(NOT(ISBLANK($J1007)),NOT(ISBLANK(H1007)))</formula>
    </cfRule>
    <cfRule type="expression" dxfId="2258" priority="862">
      <formula>AND(TODAY() &lt; H1007, TODAY() &gt;= H1007 -10, NOT(ISBLANK(H1007)))</formula>
    </cfRule>
    <cfRule type="expression" dxfId="2257" priority="863">
      <formula>AND(TODAY() &gt;= H1007, NOT(ISBLANK(H1007)))</formula>
    </cfRule>
  </conditionalFormatting>
  <conditionalFormatting sqref="AD1013:AD1032">
    <cfRule type="cellIs" dxfId="2256" priority="855" operator="equal">
      <formula>"yes"</formula>
    </cfRule>
  </conditionalFormatting>
  <conditionalFormatting sqref="S1013:T1032">
    <cfRule type="cellIs" dxfId="2255" priority="849" operator="equal">
      <formula>"YES"</formula>
    </cfRule>
  </conditionalFormatting>
  <conditionalFormatting sqref="V1013:V1032">
    <cfRule type="expression" dxfId="2254" priority="848">
      <formula>AND(V1013="", TODAY() - 7 &gt;= K1013, NOT(ISBLANK(K1013)))</formula>
    </cfRule>
  </conditionalFormatting>
  <conditionalFormatting sqref="U1013:U1032">
    <cfRule type="cellIs" dxfId="2253" priority="847" operator="equal">
      <formula>"SHORTAGE LIST"</formula>
    </cfRule>
    <cfRule type="cellIs" dxfId="2252" priority="859" operator="equal">
      <formula>"NO"</formula>
    </cfRule>
    <cfRule type="cellIs" dxfId="2251" priority="860" operator="equal">
      <formula>"YES"</formula>
    </cfRule>
  </conditionalFormatting>
  <conditionalFormatting sqref="AC1013:AC1032">
    <cfRule type="expression" dxfId="2250" priority="857">
      <formula>AND(NOT(ISBLANK(AC1013)), TODAY() &gt; AC1013 - 10, TODAY() &lt; AC1013)</formula>
    </cfRule>
    <cfRule type="expression" dxfId="2249" priority="858">
      <formula>AND(NOT(ISBLANK(AC1013)),TODAY() &gt;= AC1013)</formula>
    </cfRule>
  </conditionalFormatting>
  <conditionalFormatting sqref="AC1013:AC1032">
    <cfRule type="expression" dxfId="2248" priority="856">
      <formula>NOT(ISBLANK(AD1013))</formula>
    </cfRule>
  </conditionalFormatting>
  <conditionalFormatting sqref="J1013:J1032">
    <cfRule type="expression" dxfId="2247" priority="853">
      <formula>AND(NOT(ISBLANK($J1013)),NOT(ISBLANK(J1013)))</formula>
    </cfRule>
    <cfRule type="expression" dxfId="2246" priority="854">
      <formula>AND(TODAY() &lt; J1013, TODAY() &gt;= J1013 -10, NOT(ISBLANK(J1013)))</formula>
    </cfRule>
  </conditionalFormatting>
  <conditionalFormatting sqref="R1013:R1032">
    <cfRule type="expression" dxfId="2245" priority="844">
      <formula>AND(TODAY() &gt;= R1013, S1013 &lt;&gt; "YES", NOT(ISBLANK(R1013)))</formula>
    </cfRule>
    <cfRule type="expression" dxfId="2244" priority="846">
      <formula>AND(R1013-8 &lt;= TODAY(), TODAY() &lt; R1013-2, S1013 &lt;&gt; "YES", NOT(ISBLANK(R1013)))</formula>
    </cfRule>
  </conditionalFormatting>
  <conditionalFormatting sqref="R1013:R1032">
    <cfRule type="expression" dxfId="2243" priority="845">
      <formula>AND(AG1013&gt;=-3, TODAY() &lt; R1013, S1013 &lt;&gt; "YES", NOT(ISBLANK(R1013)))</formula>
    </cfRule>
  </conditionalFormatting>
  <conditionalFormatting sqref="I1013:I1032">
    <cfRule type="expression" dxfId="2242" priority="850">
      <formula>AND(NOT(ISBLANK(J1013)),NOT(ISBLANK(I1013)))</formula>
    </cfRule>
    <cfRule type="expression" dxfId="2241" priority="851">
      <formula>AND(I1013 &lt;TODAY(), TODAY() &gt;I1013 -10, NOT(ISBLANK(I1013)))</formula>
    </cfRule>
    <cfRule type="expression" dxfId="2240" priority="852">
      <formula>AND(TODAY() &gt;= I1013, NOT(ISBLANK(I1013)))</formula>
    </cfRule>
  </conditionalFormatting>
  <conditionalFormatting sqref="H1013:H1032">
    <cfRule type="expression" dxfId="2239" priority="841">
      <formula>AND(NOT(ISBLANK($J1013)),NOT(ISBLANK(H1013)))</formula>
    </cfRule>
    <cfRule type="expression" dxfId="2238" priority="842">
      <formula>AND(TODAY() &lt; H1013, TODAY() &gt;= H1013 -10, NOT(ISBLANK(H1013)))</formula>
    </cfRule>
    <cfRule type="expression" dxfId="2237" priority="843">
      <formula>AND(TODAY() &gt;= H1013, NOT(ISBLANK(H1013)))</formula>
    </cfRule>
  </conditionalFormatting>
  <conditionalFormatting sqref="AD1033:AD1034">
    <cfRule type="cellIs" dxfId="2236" priority="835" operator="equal">
      <formula>"yes"</formula>
    </cfRule>
  </conditionalFormatting>
  <conditionalFormatting sqref="S1033:T1034">
    <cfRule type="cellIs" dxfId="2235" priority="829" operator="equal">
      <formula>"YES"</formula>
    </cfRule>
  </conditionalFormatting>
  <conditionalFormatting sqref="V1033:V1034">
    <cfRule type="expression" dxfId="2234" priority="828">
      <formula>AND(V1033="", TODAY() - 7 &gt;= K1033, NOT(ISBLANK(K1033)))</formula>
    </cfRule>
  </conditionalFormatting>
  <conditionalFormatting sqref="U1033:U1034">
    <cfRule type="cellIs" dxfId="2233" priority="827" operator="equal">
      <formula>"SHORTAGE LIST"</formula>
    </cfRule>
    <cfRule type="cellIs" dxfId="2232" priority="839" operator="equal">
      <formula>"NO"</formula>
    </cfRule>
    <cfRule type="cellIs" dxfId="2231" priority="840" operator="equal">
      <formula>"YES"</formula>
    </cfRule>
  </conditionalFormatting>
  <conditionalFormatting sqref="AC1033:AC1034">
    <cfRule type="expression" dxfId="2230" priority="837">
      <formula>AND(NOT(ISBLANK(AC1033)), TODAY() &gt; AC1033 - 10, TODAY() &lt; AC1033)</formula>
    </cfRule>
    <cfRule type="expression" dxfId="2229" priority="838">
      <formula>AND(NOT(ISBLANK(AC1033)),TODAY() &gt;= AC1033)</formula>
    </cfRule>
  </conditionalFormatting>
  <conditionalFormatting sqref="AC1033:AC1034">
    <cfRule type="expression" dxfId="2228" priority="836">
      <formula>NOT(ISBLANK(AD1033))</formula>
    </cfRule>
  </conditionalFormatting>
  <conditionalFormatting sqref="J1033:J1034">
    <cfRule type="expression" dxfId="2227" priority="833">
      <formula>AND(NOT(ISBLANK($J1033)),NOT(ISBLANK(J1033)))</formula>
    </cfRule>
    <cfRule type="expression" dxfId="2226" priority="834">
      <formula>AND(TODAY() &lt; J1033, TODAY() &gt;= J1033 -10, NOT(ISBLANK(J1033)))</formula>
    </cfRule>
  </conditionalFormatting>
  <conditionalFormatting sqref="R1033:R1034">
    <cfRule type="expression" dxfId="2225" priority="824">
      <formula>AND(TODAY() &gt;= R1033, S1033 &lt;&gt; "YES", NOT(ISBLANK(R1033)))</formula>
    </cfRule>
    <cfRule type="expression" dxfId="2224" priority="826">
      <formula>AND(R1033-8 &lt;= TODAY(), TODAY() &lt; R1033-2, S1033 &lt;&gt; "YES", NOT(ISBLANK(R1033)))</formula>
    </cfRule>
  </conditionalFormatting>
  <conditionalFormatting sqref="R1033:R1034">
    <cfRule type="expression" dxfId="2223" priority="825">
      <formula>AND(AG1033&gt;=-3, TODAY() &lt; R1033, S1033 &lt;&gt; "YES", NOT(ISBLANK(R1033)))</formula>
    </cfRule>
  </conditionalFormatting>
  <conditionalFormatting sqref="I1033:I1034">
    <cfRule type="expression" dxfId="2222" priority="830">
      <formula>AND(NOT(ISBLANK(J1033)),NOT(ISBLANK(I1033)))</formula>
    </cfRule>
    <cfRule type="expression" dxfId="2221" priority="831">
      <formula>AND(I1033 &lt;TODAY(), TODAY() &gt;I1033 -10, NOT(ISBLANK(I1033)))</formula>
    </cfRule>
    <cfRule type="expression" dxfId="2220" priority="832">
      <formula>AND(TODAY() &gt;= I1033, NOT(ISBLANK(I1033)))</formula>
    </cfRule>
  </conditionalFormatting>
  <conditionalFormatting sqref="H1033:H1034">
    <cfRule type="expression" dxfId="2219" priority="821">
      <formula>AND(NOT(ISBLANK($J1033)),NOT(ISBLANK(H1033)))</formula>
    </cfRule>
    <cfRule type="expression" dxfId="2218" priority="822">
      <formula>AND(TODAY() &lt; H1033, TODAY() &gt;= H1033 -10, NOT(ISBLANK(H1033)))</formula>
    </cfRule>
    <cfRule type="expression" dxfId="2217" priority="823">
      <formula>AND(TODAY() &gt;= H1033, NOT(ISBLANK(H1033)))</formula>
    </cfRule>
  </conditionalFormatting>
  <conditionalFormatting sqref="S754:T756 AD754:AD756">
    <cfRule type="expression" dxfId="2216" priority="146835" stopIfTrue="1">
      <formula>ISBLANK(S1034)=TRUE</formula>
    </cfRule>
  </conditionalFormatting>
  <conditionalFormatting sqref="S754:T756 AD754:AD756">
    <cfRule type="expression" priority="146839" stopIfTrue="1">
      <formula>ISBLANK(S1034)=TRUE</formula>
    </cfRule>
  </conditionalFormatting>
  <conditionalFormatting sqref="H754:H756">
    <cfRule type="expression" dxfId="2215" priority="146844">
      <formula>ISBLANK(J1034)=FALSE</formula>
    </cfRule>
    <cfRule type="expression" dxfId="2214" priority="146845">
      <formula>ISBLANK(H1034)=TRUE</formula>
    </cfRule>
  </conditionalFormatting>
  <conditionalFormatting sqref="AC754:AC756">
    <cfRule type="expression" dxfId="2213" priority="146848">
      <formula>ISBLANK(AC1034)=TRUE</formula>
    </cfRule>
    <cfRule type="expression" dxfId="2212" priority="146849">
      <formula>ISBLANK(AE1034)=FALSE</formula>
    </cfRule>
  </conditionalFormatting>
  <conditionalFormatting sqref="U754:U756">
    <cfRule type="containsText" dxfId="2211" priority="146852" operator="containsText" text="NO">
      <formula>NOT(ISERROR(SEARCH("NO",U1034)))</formula>
    </cfRule>
    <cfRule type="containsText" dxfId="2210" priority="146853" operator="containsText" text="YES">
      <formula>NOT(ISERROR(SEARCH("YES",U1034)))</formula>
    </cfRule>
  </conditionalFormatting>
  <conditionalFormatting sqref="R754:R756">
    <cfRule type="expression" dxfId="2209" priority="146856">
      <formula>ISBLANK(R1034)=TRUE</formula>
    </cfRule>
    <cfRule type="expression" dxfId="2208" priority="146857">
      <formula>ISBLANK(S1034)=FALSE</formula>
    </cfRule>
  </conditionalFormatting>
  <conditionalFormatting sqref="AD1035:AD1036">
    <cfRule type="cellIs" dxfId="2207" priority="815" operator="equal">
      <formula>"yes"</formula>
    </cfRule>
  </conditionalFormatting>
  <conditionalFormatting sqref="S1035:T1036">
    <cfRule type="cellIs" dxfId="2206" priority="809" operator="equal">
      <formula>"YES"</formula>
    </cfRule>
  </conditionalFormatting>
  <conditionalFormatting sqref="V1035:V1036">
    <cfRule type="expression" dxfId="2205" priority="808">
      <formula>AND(V1035="", TODAY() - 7 &gt;= K1035, NOT(ISBLANK(K1035)))</formula>
    </cfRule>
  </conditionalFormatting>
  <conditionalFormatting sqref="U1035:U1036">
    <cfRule type="cellIs" dxfId="2204" priority="807" operator="equal">
      <formula>"SHORTAGE LIST"</formula>
    </cfRule>
    <cfRule type="cellIs" dxfId="2203" priority="819" operator="equal">
      <formula>"NO"</formula>
    </cfRule>
    <cfRule type="cellIs" dxfId="2202" priority="820" operator="equal">
      <formula>"YES"</formula>
    </cfRule>
  </conditionalFormatting>
  <conditionalFormatting sqref="AC1035:AC1036">
    <cfRule type="expression" dxfId="2201" priority="817">
      <formula>AND(NOT(ISBLANK(AC1035)), TODAY() &gt; AC1035 - 10, TODAY() &lt; AC1035)</formula>
    </cfRule>
    <cfRule type="expression" dxfId="2200" priority="818">
      <formula>AND(NOT(ISBLANK(AC1035)),TODAY() &gt;= AC1035)</formula>
    </cfRule>
  </conditionalFormatting>
  <conditionalFormatting sqref="AC1035:AC1036">
    <cfRule type="expression" dxfId="2199" priority="816">
      <formula>NOT(ISBLANK(AD1035))</formula>
    </cfRule>
  </conditionalFormatting>
  <conditionalFormatting sqref="J1035:J1036">
    <cfRule type="expression" dxfId="2198" priority="813">
      <formula>AND(NOT(ISBLANK($J1035)),NOT(ISBLANK(J1035)))</formula>
    </cfRule>
    <cfRule type="expression" dxfId="2197" priority="814">
      <formula>AND(TODAY() &lt; J1035, TODAY() &gt;= J1035 -10, NOT(ISBLANK(J1035)))</formula>
    </cfRule>
  </conditionalFormatting>
  <conditionalFormatting sqref="R1035:R1036">
    <cfRule type="expression" dxfId="2196" priority="804">
      <formula>AND(TODAY() &gt;= R1035, S1035 &lt;&gt; "YES", NOT(ISBLANK(R1035)))</formula>
    </cfRule>
    <cfRule type="expression" dxfId="2195" priority="806">
      <formula>AND(R1035-8 &lt;= TODAY(), TODAY() &lt; R1035-2, S1035 &lt;&gt; "YES", NOT(ISBLANK(R1035)))</formula>
    </cfRule>
  </conditionalFormatting>
  <conditionalFormatting sqref="R1035:R1036">
    <cfRule type="expression" dxfId="2194" priority="805">
      <formula>AND(AG1035&gt;=-3, TODAY() &lt; R1035, S1035 &lt;&gt; "YES", NOT(ISBLANK(R1035)))</formula>
    </cfRule>
  </conditionalFormatting>
  <conditionalFormatting sqref="I1035:I1036">
    <cfRule type="expression" dxfId="2193" priority="810">
      <formula>AND(NOT(ISBLANK(J1035)),NOT(ISBLANK(I1035)))</formula>
    </cfRule>
    <cfRule type="expression" dxfId="2192" priority="811">
      <formula>AND(I1035 &lt;TODAY(), TODAY() &gt;I1035 -10, NOT(ISBLANK(I1035)))</formula>
    </cfRule>
    <cfRule type="expression" dxfId="2191" priority="812">
      <formula>AND(TODAY() &gt;= I1035, NOT(ISBLANK(I1035)))</formula>
    </cfRule>
  </conditionalFormatting>
  <conditionalFormatting sqref="H1035:H1036">
    <cfRule type="expression" dxfId="2190" priority="801">
      <formula>AND(NOT(ISBLANK($J1035)),NOT(ISBLANK(H1035)))</formula>
    </cfRule>
    <cfRule type="expression" dxfId="2189" priority="802">
      <formula>AND(TODAY() &lt; H1035, TODAY() &gt;= H1035 -10, NOT(ISBLANK(H1035)))</formula>
    </cfRule>
    <cfRule type="expression" dxfId="2188" priority="803">
      <formula>AND(TODAY() &gt;= H1035, NOT(ISBLANK(H1035)))</formula>
    </cfRule>
  </conditionalFormatting>
  <conditionalFormatting sqref="AD1037:AD1044">
    <cfRule type="cellIs" dxfId="2187" priority="795" operator="equal">
      <formula>"yes"</formula>
    </cfRule>
  </conditionalFormatting>
  <conditionalFormatting sqref="S1037:T1044">
    <cfRule type="cellIs" dxfId="2186" priority="789" operator="equal">
      <formula>"YES"</formula>
    </cfRule>
  </conditionalFormatting>
  <conditionalFormatting sqref="V1037:V1044">
    <cfRule type="expression" dxfId="2185" priority="788">
      <formula>AND(V1037="", TODAY() - 7 &gt;= K1037, NOT(ISBLANK(K1037)))</formula>
    </cfRule>
  </conditionalFormatting>
  <conditionalFormatting sqref="U1037:U1044">
    <cfRule type="cellIs" dxfId="2184" priority="787" operator="equal">
      <formula>"SHORTAGE LIST"</formula>
    </cfRule>
    <cfRule type="cellIs" dxfId="2183" priority="799" operator="equal">
      <formula>"NO"</formula>
    </cfRule>
    <cfRule type="cellIs" dxfId="2182" priority="800" operator="equal">
      <formula>"YES"</formula>
    </cfRule>
  </conditionalFormatting>
  <conditionalFormatting sqref="AC1037:AC1044">
    <cfRule type="expression" dxfId="2181" priority="797">
      <formula>AND(NOT(ISBLANK(AC1037)), TODAY() &gt; AC1037 - 10, TODAY() &lt; AC1037)</formula>
    </cfRule>
    <cfRule type="expression" dxfId="2180" priority="798">
      <formula>AND(NOT(ISBLANK(AC1037)),TODAY() &gt;= AC1037)</formula>
    </cfRule>
  </conditionalFormatting>
  <conditionalFormatting sqref="AC1037:AC1044">
    <cfRule type="expression" dxfId="2179" priority="796">
      <formula>NOT(ISBLANK(AD1037))</formula>
    </cfRule>
  </conditionalFormatting>
  <conditionalFormatting sqref="J1037:J1044">
    <cfRule type="expression" dxfId="2178" priority="793">
      <formula>AND(NOT(ISBLANK($J1037)),NOT(ISBLANK(J1037)))</formula>
    </cfRule>
    <cfRule type="expression" dxfId="2177" priority="794">
      <formula>AND(TODAY() &lt; J1037, TODAY() &gt;= J1037 -10, NOT(ISBLANK(J1037)))</formula>
    </cfRule>
  </conditionalFormatting>
  <conditionalFormatting sqref="R1037:R1044">
    <cfRule type="expression" dxfId="2176" priority="784">
      <formula>AND(TODAY() &gt;= R1037, S1037 &lt;&gt; "YES", NOT(ISBLANK(R1037)))</formula>
    </cfRule>
    <cfRule type="expression" dxfId="2175" priority="786">
      <formula>AND(R1037-8 &lt;= TODAY(), TODAY() &lt; R1037-2, S1037 &lt;&gt; "YES", NOT(ISBLANK(R1037)))</formula>
    </cfRule>
  </conditionalFormatting>
  <conditionalFormatting sqref="R1037:R1044">
    <cfRule type="expression" dxfId="2174" priority="785">
      <formula>AND(AG1037&gt;=-3, TODAY() &lt; R1037, S1037 &lt;&gt; "YES", NOT(ISBLANK(R1037)))</formula>
    </cfRule>
  </conditionalFormatting>
  <conditionalFormatting sqref="I1037:I1044">
    <cfRule type="expression" dxfId="2173" priority="790">
      <formula>AND(NOT(ISBLANK(J1037)),NOT(ISBLANK(I1037)))</formula>
    </cfRule>
    <cfRule type="expression" dxfId="2172" priority="791">
      <formula>AND(I1037 &lt;TODAY(), TODAY() &gt;I1037 -10, NOT(ISBLANK(I1037)))</formula>
    </cfRule>
    <cfRule type="expression" dxfId="2171" priority="792">
      <formula>AND(TODAY() &gt;= I1037, NOT(ISBLANK(I1037)))</formula>
    </cfRule>
  </conditionalFormatting>
  <conditionalFormatting sqref="H1037:H1044">
    <cfRule type="expression" dxfId="2170" priority="781">
      <formula>AND(NOT(ISBLANK($J1037)),NOT(ISBLANK(H1037)))</formula>
    </cfRule>
    <cfRule type="expression" dxfId="2169" priority="782">
      <formula>AND(TODAY() &lt; H1037, TODAY() &gt;= H1037 -10, NOT(ISBLANK(H1037)))</formula>
    </cfRule>
    <cfRule type="expression" dxfId="2168" priority="783">
      <formula>AND(TODAY() &gt;= H1037, NOT(ISBLANK(H1037)))</formula>
    </cfRule>
  </conditionalFormatting>
  <conditionalFormatting sqref="AD1045:AD1078">
    <cfRule type="cellIs" dxfId="2167" priority="775" operator="equal">
      <formula>"yes"</formula>
    </cfRule>
  </conditionalFormatting>
  <conditionalFormatting sqref="S1045:T1078">
    <cfRule type="cellIs" dxfId="2166" priority="769" operator="equal">
      <formula>"YES"</formula>
    </cfRule>
  </conditionalFormatting>
  <conditionalFormatting sqref="V1045:V1078">
    <cfRule type="expression" dxfId="2165" priority="768">
      <formula>AND(V1045="", TODAY() - 7 &gt;= K1045, NOT(ISBLANK(K1045)))</formula>
    </cfRule>
  </conditionalFormatting>
  <conditionalFormatting sqref="U1045:U1078">
    <cfRule type="cellIs" dxfId="2164" priority="767" operator="equal">
      <formula>"SHORTAGE LIST"</formula>
    </cfRule>
    <cfRule type="cellIs" dxfId="2163" priority="779" operator="equal">
      <formula>"NO"</formula>
    </cfRule>
    <cfRule type="cellIs" dxfId="2162" priority="780" operator="equal">
      <formula>"YES"</formula>
    </cfRule>
  </conditionalFormatting>
  <conditionalFormatting sqref="AC1045:AC1078">
    <cfRule type="expression" dxfId="2161" priority="777">
      <formula>AND(NOT(ISBLANK(AC1045)), TODAY() &gt; AC1045 - 10, TODAY() &lt; AC1045)</formula>
    </cfRule>
    <cfRule type="expression" dxfId="2160" priority="778">
      <formula>AND(NOT(ISBLANK(AC1045)),TODAY() &gt;= AC1045)</formula>
    </cfRule>
  </conditionalFormatting>
  <conditionalFormatting sqref="AC1045:AC1078">
    <cfRule type="expression" dxfId="2159" priority="776">
      <formula>NOT(ISBLANK(AD1045))</formula>
    </cfRule>
  </conditionalFormatting>
  <conditionalFormatting sqref="J1045:J1078">
    <cfRule type="expression" dxfId="2158" priority="773">
      <formula>AND(NOT(ISBLANK($J1045)),NOT(ISBLANK(J1045)))</formula>
    </cfRule>
    <cfRule type="expression" dxfId="2157" priority="774">
      <formula>AND(TODAY() &lt; J1045, TODAY() &gt;= J1045 -10, NOT(ISBLANK(J1045)))</formula>
    </cfRule>
  </conditionalFormatting>
  <conditionalFormatting sqref="R1045:R1078">
    <cfRule type="expression" dxfId="2156" priority="764">
      <formula>AND(TODAY() &gt;= R1045, S1045 &lt;&gt; "YES", NOT(ISBLANK(R1045)))</formula>
    </cfRule>
    <cfRule type="expression" dxfId="2155" priority="766">
      <formula>AND(R1045-8 &lt;= TODAY(), TODAY() &lt; R1045-2, S1045 &lt;&gt; "YES", NOT(ISBLANK(R1045)))</formula>
    </cfRule>
  </conditionalFormatting>
  <conditionalFormatting sqref="R1045:R1078">
    <cfRule type="expression" dxfId="2154" priority="765">
      <formula>AND(AG1045&gt;=-3, TODAY() &lt; R1045, S1045 &lt;&gt; "YES", NOT(ISBLANK(R1045)))</formula>
    </cfRule>
  </conditionalFormatting>
  <conditionalFormatting sqref="I1045:I1078">
    <cfRule type="expression" dxfId="2153" priority="770">
      <formula>AND(NOT(ISBLANK(J1045)),NOT(ISBLANK(I1045)))</formula>
    </cfRule>
    <cfRule type="expression" dxfId="2152" priority="771">
      <formula>AND(I1045 &lt;TODAY(), TODAY() &gt;I1045 -10, NOT(ISBLANK(I1045)))</formula>
    </cfRule>
    <cfRule type="expression" dxfId="2151" priority="772">
      <formula>AND(TODAY() &gt;= I1045, NOT(ISBLANK(I1045)))</formula>
    </cfRule>
  </conditionalFormatting>
  <conditionalFormatting sqref="H1045:H1078">
    <cfRule type="expression" dxfId="2150" priority="761">
      <formula>AND(NOT(ISBLANK($J1045)),NOT(ISBLANK(H1045)))</formula>
    </cfRule>
    <cfRule type="expression" dxfId="2149" priority="762">
      <formula>AND(TODAY() &lt; H1045, TODAY() &gt;= H1045 -10, NOT(ISBLANK(H1045)))</formula>
    </cfRule>
    <cfRule type="expression" dxfId="2148" priority="763">
      <formula>AND(TODAY() &gt;= H1045, NOT(ISBLANK(H1045)))</formula>
    </cfRule>
  </conditionalFormatting>
  <conditionalFormatting sqref="AD1079:AD1080">
    <cfRule type="cellIs" dxfId="2147" priority="755" operator="equal">
      <formula>"yes"</formula>
    </cfRule>
  </conditionalFormatting>
  <conditionalFormatting sqref="S1079:T1080">
    <cfRule type="cellIs" dxfId="2146" priority="749" operator="equal">
      <formula>"YES"</formula>
    </cfRule>
  </conditionalFormatting>
  <conditionalFormatting sqref="V1079:V1080">
    <cfRule type="expression" dxfId="2145" priority="748">
      <formula>AND(V1079="", TODAY() - 7 &gt;= K1079, NOT(ISBLANK(K1079)))</formula>
    </cfRule>
  </conditionalFormatting>
  <conditionalFormatting sqref="U1079:U1080">
    <cfRule type="cellIs" dxfId="2144" priority="747" operator="equal">
      <formula>"SHORTAGE LIST"</formula>
    </cfRule>
    <cfRule type="expression" dxfId="2143" priority="759">
      <formula>AND(NOT(ISBLANK(U1079)),OR(U1079 = "NO", U1079 &lt;= 0))</formula>
    </cfRule>
    <cfRule type="expression" dxfId="2142" priority="760">
      <formula>AND(NOT(ISBLANK(U1079)),OR(U1079="YES",AND(ISNUMBER(U1079),U1079&gt;0)))</formula>
    </cfRule>
  </conditionalFormatting>
  <conditionalFormatting sqref="AC1079:AC1080">
    <cfRule type="expression" dxfId="2141" priority="757">
      <formula>AND(NOT(ISBLANK(AC1079)), TODAY() &gt; AC1079 - 10, TODAY() &lt; AC1079)</formula>
    </cfRule>
    <cfRule type="expression" dxfId="2140" priority="758">
      <formula>AND(NOT(ISBLANK(AC1079)),TODAY() &gt;= AC1079)</formula>
    </cfRule>
  </conditionalFormatting>
  <conditionalFormatting sqref="AC1079:AC1080">
    <cfRule type="expression" dxfId="2139" priority="756">
      <formula>NOT(ISBLANK(AD1079))</formula>
    </cfRule>
  </conditionalFormatting>
  <conditionalFormatting sqref="J1079:J1080">
    <cfRule type="expression" dxfId="2138" priority="753">
      <formula>AND(NOT(ISBLANK($J1079)),NOT(ISBLANK(J1079)))</formula>
    </cfRule>
    <cfRule type="expression" dxfId="2137" priority="754">
      <formula>AND(TODAY() &lt; J1079, TODAY() &gt;= J1079 -10, NOT(ISBLANK(J1079)))</formula>
    </cfRule>
  </conditionalFormatting>
  <conditionalFormatting sqref="R1079:R1080">
    <cfRule type="expression" dxfId="2136" priority="744">
      <formula>AND(TODAY() &gt;= R1079, S1079 &lt;&gt; "YES", NOT(ISBLANK(R1079)))</formula>
    </cfRule>
    <cfRule type="expression" dxfId="2135" priority="746">
      <formula>AND(R1079-8 &lt;= TODAY(), TODAY() &lt; R1079-2, S1079 &lt;&gt; "YES", NOT(ISBLANK(R1079)))</formula>
    </cfRule>
  </conditionalFormatting>
  <conditionalFormatting sqref="R1079:R1080">
    <cfRule type="expression" dxfId="2134" priority="745">
      <formula>AND(AG1079&gt;=-3, TODAY() &lt; R1079, S1079 &lt;&gt; "YES", NOT(ISBLANK(R1079)))</formula>
    </cfRule>
  </conditionalFormatting>
  <conditionalFormatting sqref="I1079:I1080">
    <cfRule type="expression" dxfId="2133" priority="750">
      <formula>AND(NOT(ISBLANK(J1079)),NOT(ISBLANK(I1079)))</formula>
    </cfRule>
    <cfRule type="expression" dxfId="2132" priority="751">
      <formula>AND(I1079 &lt;TODAY(), TODAY() &gt;I1079 -10, NOT(ISBLANK(I1079)))</formula>
    </cfRule>
    <cfRule type="expression" dxfId="2131" priority="752">
      <formula>AND(TODAY() &gt;= I1079, NOT(ISBLANK(I1079)))</formula>
    </cfRule>
  </conditionalFormatting>
  <conditionalFormatting sqref="H1079:H1080">
    <cfRule type="expression" dxfId="2130" priority="741">
      <formula>AND(NOT(ISBLANK($J1079)),NOT(ISBLANK(H1079)))</formula>
    </cfRule>
    <cfRule type="expression" dxfId="2129" priority="742">
      <formula>AND(TODAY() &lt; H1079, TODAY() &gt;= H1079 -10, NOT(ISBLANK(H1079)))</formula>
    </cfRule>
    <cfRule type="expression" dxfId="2128" priority="743">
      <formula>AND(TODAY() &gt;= H1079, NOT(ISBLANK(H1079)))</formula>
    </cfRule>
  </conditionalFormatting>
  <conditionalFormatting sqref="S1079:S1080">
    <cfRule type="expression" dxfId="2127" priority="738">
      <formula>AND(S1079-8 &lt;= TODAY(), TODAY() &lt; S1079-2, S1079 &lt;&gt; "YES", NOT(ISBLANK(S1079)))</formula>
    </cfRule>
    <cfRule type="expression" dxfId="2126" priority="739">
      <formula>AND(TODAY() &gt;= S1079, S1079 &lt;&gt; "YES", NOT(ISBLANK(S1079)))</formula>
    </cfRule>
  </conditionalFormatting>
  <conditionalFormatting sqref="S1079:S1080">
    <cfRule type="expression" dxfId="2125" priority="740">
      <formula>AND(AG1079&gt;=-3, TODAY() &lt; S1079, S1079 &lt;&gt; "YES", NOT(ISBLANK(S1079)))</formula>
    </cfRule>
  </conditionalFormatting>
  <conditionalFormatting sqref="AD1081:AD1135">
    <cfRule type="cellIs" dxfId="2124" priority="732" operator="equal">
      <formula>"yes"</formula>
    </cfRule>
  </conditionalFormatting>
  <conditionalFormatting sqref="S1081:T1135">
    <cfRule type="cellIs" dxfId="2123" priority="726" operator="equal">
      <formula>"YES"</formula>
    </cfRule>
  </conditionalFormatting>
  <conditionalFormatting sqref="V1081:V1135">
    <cfRule type="expression" dxfId="2122" priority="725">
      <formula>AND(V1081="", TODAY() - 7 &gt;= K1081, NOT(ISBLANK(K1081)))</formula>
    </cfRule>
  </conditionalFormatting>
  <conditionalFormatting sqref="U1081:U1135">
    <cfRule type="cellIs" dxfId="2121" priority="724" operator="equal">
      <formula>"SHORTAGE LIST"</formula>
    </cfRule>
    <cfRule type="expression" dxfId="2120" priority="736">
      <formula>AND(NOT(ISBLANK(U1081)),OR(U1081 = "NO", U1081 &lt;= 0))</formula>
    </cfRule>
    <cfRule type="expression" dxfId="2119" priority="737">
      <formula>AND(NOT(ISBLANK(U1081)),OR(U1081="YES",AND(ISNUMBER(U1081),U1081&gt;0)))</formula>
    </cfRule>
  </conditionalFormatting>
  <conditionalFormatting sqref="AC1081:AC1135">
    <cfRule type="expression" dxfId="2118" priority="734">
      <formula>AND(NOT(ISBLANK(AC1081)), TODAY() &gt; AC1081 - 10, TODAY() &lt; AC1081)</formula>
    </cfRule>
    <cfRule type="expression" dxfId="2117" priority="735">
      <formula>AND(NOT(ISBLANK(AC1081)),TODAY() &gt;= AC1081)</formula>
    </cfRule>
  </conditionalFormatting>
  <conditionalFormatting sqref="AC1081:AC1135">
    <cfRule type="expression" dxfId="2116" priority="733">
      <formula>NOT(ISBLANK(AD1081))</formula>
    </cfRule>
  </conditionalFormatting>
  <conditionalFormatting sqref="J1081:J1135">
    <cfRule type="expression" dxfId="2115" priority="730">
      <formula>AND(NOT(ISBLANK($J1081)),NOT(ISBLANK(J1081)))</formula>
    </cfRule>
    <cfRule type="expression" dxfId="2114" priority="731">
      <formula>AND(TODAY() &lt; J1081, TODAY() &gt;= J1081 -10, NOT(ISBLANK(J1081)))</formula>
    </cfRule>
  </conditionalFormatting>
  <conditionalFormatting sqref="R1081:R1135">
    <cfRule type="expression" dxfId="2113" priority="721">
      <formula>AND(TODAY() &gt;= R1081, S1081 &lt;&gt; "YES", NOT(ISBLANK(R1081)))</formula>
    </cfRule>
    <cfRule type="expression" dxfId="2112" priority="723">
      <formula>AND(R1081-8 &lt;= TODAY(), TODAY() &lt; R1081-2, S1081 &lt;&gt; "YES", NOT(ISBLANK(R1081)))</formula>
    </cfRule>
  </conditionalFormatting>
  <conditionalFormatting sqref="R1081:R1135">
    <cfRule type="expression" dxfId="2111" priority="722">
      <formula>AND(AG1081&gt;=-3, TODAY() &lt; R1081, S1081 &lt;&gt; "YES", NOT(ISBLANK(R1081)))</formula>
    </cfRule>
  </conditionalFormatting>
  <conditionalFormatting sqref="I1081:I1135">
    <cfRule type="expression" dxfId="2110" priority="727">
      <formula>AND(NOT(ISBLANK(J1081)),NOT(ISBLANK(I1081)))</formula>
    </cfRule>
    <cfRule type="expression" dxfId="2109" priority="728">
      <formula>AND(I1081 &lt;TODAY(), TODAY() &gt;I1081 -10, NOT(ISBLANK(I1081)))</formula>
    </cfRule>
    <cfRule type="expression" dxfId="2108" priority="729">
      <formula>AND(TODAY() &gt;= I1081, NOT(ISBLANK(I1081)))</formula>
    </cfRule>
  </conditionalFormatting>
  <conditionalFormatting sqref="H1081:H1135">
    <cfRule type="expression" dxfId="2107" priority="718">
      <formula>AND(NOT(ISBLANK($J1081)),NOT(ISBLANK(H1081)))</formula>
    </cfRule>
    <cfRule type="expression" dxfId="2106" priority="719">
      <formula>AND(TODAY() &lt; H1081, TODAY() &gt;= H1081 -10, NOT(ISBLANK(H1081)))</formula>
    </cfRule>
    <cfRule type="expression" dxfId="2105" priority="720">
      <formula>AND(TODAY() &gt;= H1081, NOT(ISBLANK(H1081)))</formula>
    </cfRule>
  </conditionalFormatting>
  <conditionalFormatting sqref="S1081:S1135">
    <cfRule type="expression" dxfId="2104" priority="715">
      <formula>AND(S1081-8 &lt;= TODAY(), TODAY() &lt; S1081-2, S1081 &lt;&gt; "YES", NOT(ISBLANK(S1081)))</formula>
    </cfRule>
    <cfRule type="expression" dxfId="2103" priority="716">
      <formula>AND(TODAY() &gt;= S1081, S1081 &lt;&gt; "YES", NOT(ISBLANK(S1081)))</formula>
    </cfRule>
  </conditionalFormatting>
  <conditionalFormatting sqref="S1081:S1135">
    <cfRule type="expression" dxfId="2102" priority="717">
      <formula>AND(AG1081&gt;=-3, TODAY() &lt; S1081, S1081 &lt;&gt; "YES", NOT(ISBLANK(S1081)))</formula>
    </cfRule>
  </conditionalFormatting>
  <conditionalFormatting sqref="U757">
    <cfRule type="containsText" dxfId="2101" priority="148993" operator="containsText" text="NO">
      <formula>NOT(ISERROR(SEARCH("NO",U1081)))</formula>
    </cfRule>
    <cfRule type="containsText" dxfId="2100" priority="148994" operator="containsText" text="YES">
      <formula>NOT(ISERROR(SEARCH("YES",U1081)))</formula>
    </cfRule>
  </conditionalFormatting>
  <conditionalFormatting sqref="S757:T757 AD757">
    <cfRule type="expression" dxfId="2099" priority="149098" stopIfTrue="1">
      <formula>ISBLANK(S1081)=TRUE</formula>
    </cfRule>
  </conditionalFormatting>
  <conditionalFormatting sqref="S757:T757 AD757">
    <cfRule type="expression" priority="149100" stopIfTrue="1">
      <formula>ISBLANK(S1081)=TRUE</formula>
    </cfRule>
  </conditionalFormatting>
  <conditionalFormatting sqref="H757">
    <cfRule type="expression" dxfId="2098" priority="149102">
      <formula>ISBLANK(J1081)=FALSE</formula>
    </cfRule>
    <cfRule type="expression" dxfId="2097" priority="149103">
      <formula>ISBLANK(H1081)=TRUE</formula>
    </cfRule>
  </conditionalFormatting>
  <conditionalFormatting sqref="AC757">
    <cfRule type="expression" dxfId="2096" priority="149104">
      <formula>ISBLANK(AC1081)=TRUE</formula>
    </cfRule>
    <cfRule type="expression" dxfId="2095" priority="149105">
      <formula>ISBLANK(AE1081)=FALSE</formula>
    </cfRule>
  </conditionalFormatting>
  <conditionalFormatting sqref="R757">
    <cfRule type="expression" dxfId="2094" priority="149106">
      <formula>ISBLANK(R1081)=TRUE</formula>
    </cfRule>
    <cfRule type="expression" dxfId="2093" priority="149107">
      <formula>ISBLANK(S1081)=FALSE</formula>
    </cfRule>
  </conditionalFormatting>
  <conditionalFormatting sqref="AD1136:AD1159">
    <cfRule type="cellIs" dxfId="2092" priority="709" operator="equal">
      <formula>"yes"</formula>
    </cfRule>
  </conditionalFormatting>
  <conditionalFormatting sqref="S1136:T1159">
    <cfRule type="cellIs" dxfId="2091" priority="703" operator="equal">
      <formula>"YES"</formula>
    </cfRule>
  </conditionalFormatting>
  <conditionalFormatting sqref="V1136:V1159">
    <cfRule type="expression" dxfId="2090" priority="702">
      <formula>AND(V1136="", TODAY() - 7 &gt;= K1136, NOT(ISBLANK(K1136)))</formula>
    </cfRule>
  </conditionalFormatting>
  <conditionalFormatting sqref="U1136:U1159">
    <cfRule type="cellIs" dxfId="2089" priority="701" operator="equal">
      <formula>"SHORTAGE LIST"</formula>
    </cfRule>
    <cfRule type="expression" dxfId="2088" priority="713">
      <formula>AND(NOT(ISBLANK(U1136)),OR(U1136 = "NO", U1136 &lt;= 0))</formula>
    </cfRule>
    <cfRule type="expression" dxfId="2087" priority="714">
      <formula>AND(NOT(ISBLANK(U1136)),OR(U1136="YES",AND(ISNUMBER(U1136),U1136&gt;0)))</formula>
    </cfRule>
  </conditionalFormatting>
  <conditionalFormatting sqref="AC1136:AC1159">
    <cfRule type="expression" dxfId="2086" priority="710">
      <formula>NOT(ISBLANK(AD1136))</formula>
    </cfRule>
  </conditionalFormatting>
  <conditionalFormatting sqref="R1136:R1192 R1229:R1231 R1270:R1281">
    <cfRule type="expression" dxfId="2085" priority="699">
      <formula>AND(NOT(ISERROR(DATEVALUE(TEXT(R1136,"mm/dd/yyyy")))),AG1136&gt;=-3, TODAY() &lt; R1136, S1136 &lt;&gt; "YES", NOT(ISBLANK(R1136)))</formula>
    </cfRule>
  </conditionalFormatting>
  <conditionalFormatting sqref="I1136:I1159">
    <cfRule type="expression" dxfId="2084" priority="704">
      <formula>AND(NOT(ISBLANK(J1136)),NOT(ISBLANK(I1136)))</formula>
    </cfRule>
    <cfRule type="expression" dxfId="2083" priority="705">
      <formula>AND(I1136 &lt;TODAY(), TODAY() &gt;I1136 -10, NOT(ISBLANK(I1136)))</formula>
    </cfRule>
  </conditionalFormatting>
  <conditionalFormatting sqref="S1136:S1159">
    <cfRule type="expression" dxfId="2082" priority="692">
      <formula>AND(TODAY() &gt;= S1136, S1136 &lt;&gt; "YES", NOT(ISBLANK(S1136)))</formula>
    </cfRule>
    <cfRule type="expression" dxfId="2081" priority="694">
      <formula>AND(S1136-8 &lt;= TODAY(), TODAY() &lt; S1136-2, S1136 &lt;&gt; "YES", NOT(ISBLANK(S1136)))</formula>
    </cfRule>
  </conditionalFormatting>
  <conditionalFormatting sqref="S1136:S1192 S1229:S1231 S1270:S1281">
    <cfRule type="expression" dxfId="2080" priority="693">
      <formula>AND(ISNUMBER(DATEVALUE(S1136)),AG1136&gt;=-3, TODAY() &lt; S1136, S1136 &lt;&gt; "YES", NOT(ISBLANK(S1136)))</formula>
    </cfRule>
  </conditionalFormatting>
  <conditionalFormatting sqref="T1136:T1159">
    <cfRule type="cellIs" dxfId="2079" priority="691" operator="equal">
      <formula>"BUY OUT"</formula>
    </cfRule>
  </conditionalFormatting>
  <conditionalFormatting sqref="AC1136:AC1159">
    <cfRule type="expression" dxfId="2078" priority="711">
      <formula>AND(NOT(ISBLANK(AC1136)), TODAY() &gt; AC1136 - 10, TODAY() &lt; AC1136)</formula>
    </cfRule>
    <cfRule type="expression" dxfId="2077" priority="712">
      <formula>AND(NOT(ISBLANK(AC1136)),TODAY() &gt;= AC1136)</formula>
    </cfRule>
  </conditionalFormatting>
  <conditionalFormatting sqref="J1136:J1159">
    <cfRule type="expression" dxfId="2076" priority="707">
      <formula>AND(NOT(ISBLANK($J1136)),NOT(ISBLANK(J1136)))</formula>
    </cfRule>
    <cfRule type="expression" dxfId="2075" priority="708">
      <formula>AND(TODAY() &lt; J1136, TODAY() &gt;= J1136 -10, NOT(ISBLANK(J1136)))</formula>
    </cfRule>
  </conditionalFormatting>
  <conditionalFormatting sqref="I1136:I1159">
    <cfRule type="expression" dxfId="2074" priority="706">
      <formula>AND(TODAY() &gt;= I1136, NOT(ISBLANK(I1136)))</formula>
    </cfRule>
  </conditionalFormatting>
  <conditionalFormatting sqref="R1136:R1192 R1229:R1231 R1270:R1281">
    <cfRule type="expression" dxfId="2073" priority="698">
      <formula>AND(TODAY() &gt;= R1136, S1136 &lt;&gt; "YES", NOT(ISBLANK(R1136)))</formula>
    </cfRule>
    <cfRule type="expression" dxfId="2072" priority="700">
      <formula>AND(R1136-15 &lt;= TODAY(), TODAY() &lt; R1136-2, S1136 &lt;&gt; "YES", NOT(ISBLANK(R1136)))</formula>
    </cfRule>
  </conditionalFormatting>
  <conditionalFormatting sqref="H1136:H1159">
    <cfRule type="expression" dxfId="2071" priority="695">
      <formula>AND(NOT(ISBLANK($J1136)),NOT(ISBLANK(H1136)))</formula>
    </cfRule>
    <cfRule type="expression" dxfId="2070" priority="696">
      <formula>AND(TODAY() &lt; H1136, TODAY() &gt;= H1136 -10, NOT(ISBLANK(H1136)))</formula>
    </cfRule>
    <cfRule type="expression" dxfId="2069" priority="697">
      <formula>AND(TODAY() &gt;= H1136, NOT(ISBLANK(H1136)))</formula>
    </cfRule>
  </conditionalFormatting>
  <conditionalFormatting sqref="AD1160:AD1192">
    <cfRule type="cellIs" dxfId="2068" priority="685" operator="equal">
      <formula>"yes"</formula>
    </cfRule>
  </conditionalFormatting>
  <conditionalFormatting sqref="S1160:T1192">
    <cfRule type="cellIs" dxfId="2067" priority="679" operator="equal">
      <formula>"YES"</formula>
    </cfRule>
  </conditionalFormatting>
  <conditionalFormatting sqref="U1160:U1192">
    <cfRule type="cellIs" dxfId="2066" priority="677" operator="equal">
      <formula>"SHORTAGE LIST"</formula>
    </cfRule>
    <cfRule type="expression" dxfId="2065" priority="689">
      <formula>AND(NOT(ISBLANK(U1160)),OR(U1160 = "NO", U1160 &lt;= 0))</formula>
    </cfRule>
    <cfRule type="expression" dxfId="2064" priority="690">
      <formula>AND(NOT(ISBLANK(U1160)),OR(U1160="YES",AND(ISNUMBER(U1160),U1160&gt;0)))</formula>
    </cfRule>
  </conditionalFormatting>
  <conditionalFormatting sqref="S1160:S1192">
    <cfRule type="expression" dxfId="2063" priority="668">
      <formula>AND(TODAY() &gt;= S1160, S1160 &lt;&gt; "YES", NOT(ISBLANK(S1160)))</formula>
    </cfRule>
    <cfRule type="expression" dxfId="2062" priority="670">
      <formula>AND(S1160-8 &lt;= TODAY(), TODAY() &lt; S1160-2, S1160 &lt;&gt; "YES", NOT(ISBLANK(S1160)))</formula>
    </cfRule>
  </conditionalFormatting>
  <conditionalFormatting sqref="T1160:T1192">
    <cfRule type="cellIs" dxfId="2061" priority="667" operator="equal">
      <formula>"BUY OUT"</formula>
    </cfRule>
  </conditionalFormatting>
  <conditionalFormatting sqref="AC1160:AC1192">
    <cfRule type="expression" dxfId="2060" priority="687">
      <formula>AND(NOT(ISBLANK(AC1160)), TODAY() &gt; AC1160 - 10, TODAY() &lt; AC1160)</formula>
    </cfRule>
    <cfRule type="expression" dxfId="2059" priority="688">
      <formula>AND(NOT(ISBLANK(AC1160)),TODAY() &gt;= AC1160)</formula>
    </cfRule>
  </conditionalFormatting>
  <conditionalFormatting sqref="AB389">
    <cfRule type="expression" dxfId="2058" priority="186728" stopIfTrue="1">
      <formula>ISBLANK(AD1184)=TRUE</formula>
    </cfRule>
  </conditionalFormatting>
  <conditionalFormatting sqref="AB389">
    <cfRule type="expression" priority="186729" stopIfTrue="1">
      <formula>ISBLANK(AD1184)=TRUE</formula>
    </cfRule>
  </conditionalFormatting>
  <conditionalFormatting sqref="AB320">
    <cfRule type="expression" dxfId="2057" priority="186736" stopIfTrue="1">
      <formula>ISBLANK(AD1185)=TRUE</formula>
    </cfRule>
  </conditionalFormatting>
  <conditionalFormatting sqref="AB320">
    <cfRule type="expression" priority="186737" stopIfTrue="1">
      <formula>ISBLANK(AD1185)=TRUE</formula>
    </cfRule>
  </conditionalFormatting>
  <conditionalFormatting sqref="T320">
    <cfRule type="containsText" dxfId="2056" priority="186738" operator="containsText" text="NO">
      <formula>NOT(ISERROR(SEARCH("NO",U1185)))</formula>
    </cfRule>
    <cfRule type="containsText" dxfId="2055" priority="186739" operator="containsText" text="YES">
      <formula>NOT(ISERROR(SEARCH("YES",U1185)))</formula>
    </cfRule>
  </conditionalFormatting>
  <conditionalFormatting sqref="G394:G395">
    <cfRule type="expression" dxfId="2054" priority="186742">
      <formula>ISBLANK(J1185)=FALSE</formula>
    </cfRule>
    <cfRule type="expression" dxfId="2053" priority="186743">
      <formula>ISBLANK(H1185)=TRUE</formula>
    </cfRule>
  </conditionalFormatting>
  <conditionalFormatting sqref="AB271">
    <cfRule type="expression" dxfId="2052" priority="186746" stopIfTrue="1">
      <formula>ISBLANK(AD1186)=TRUE</formula>
    </cfRule>
  </conditionalFormatting>
  <conditionalFormatting sqref="AB271">
    <cfRule type="expression" priority="186747" stopIfTrue="1">
      <formula>ISBLANK(AD1186)=TRUE</formula>
    </cfRule>
  </conditionalFormatting>
  <conditionalFormatting sqref="T271">
    <cfRule type="containsText" dxfId="2051" priority="186748" operator="containsText" text="NO">
      <formula>NOT(ISERROR(SEARCH("NO",U1186)))</formula>
    </cfRule>
    <cfRule type="containsText" dxfId="2050" priority="186749" operator="containsText" text="YES">
      <formula>NOT(ISERROR(SEARCH("YES",U1186)))</formula>
    </cfRule>
  </conditionalFormatting>
  <conditionalFormatting sqref="AB311 AB314 AB322:AB324">
    <cfRule type="expression" dxfId="2049" priority="186758" stopIfTrue="1">
      <formula>ISBLANK(AD1171)=TRUE</formula>
    </cfRule>
  </conditionalFormatting>
  <conditionalFormatting sqref="AB311 AB314 AB322:AB324">
    <cfRule type="expression" priority="186761" stopIfTrue="1">
      <formula>ISBLANK(AD1171)=TRUE</formula>
    </cfRule>
  </conditionalFormatting>
  <conditionalFormatting sqref="T311 T314 T322:T324">
    <cfRule type="containsText" dxfId="2048" priority="186766" operator="containsText" text="NO">
      <formula>NOT(ISERROR(SEARCH("NO",U1171)))</formula>
    </cfRule>
    <cfRule type="containsText" dxfId="2047" priority="186767" operator="containsText" text="YES">
      <formula>NOT(ISERROR(SEARCH("YES",U1171)))</formula>
    </cfRule>
  </conditionalFormatting>
  <conditionalFormatting sqref="T389">
    <cfRule type="containsText" dxfId="2046" priority="186772" operator="containsText" text="NO">
      <formula>NOT(ISERROR(SEARCH("NO",U1184)))</formula>
    </cfRule>
    <cfRule type="containsText" dxfId="2045" priority="186773" operator="containsText" text="YES">
      <formula>NOT(ISERROR(SEARCH("YES",U1184)))</formula>
    </cfRule>
  </conditionalFormatting>
  <conditionalFormatting sqref="T390:T393">
    <cfRule type="containsText" dxfId="2044" priority="186774" operator="containsText" text="NO">
      <formula>NOT(ISERROR(SEARCH("NO",U1183)))</formula>
    </cfRule>
    <cfRule type="containsText" dxfId="2043" priority="186775" operator="containsText" text="YES">
      <formula>NOT(ISERROR(SEARCH("YES",U1183)))</formula>
    </cfRule>
  </conditionalFormatting>
  <conditionalFormatting sqref="AB388">
    <cfRule type="expression" dxfId="2042" priority="186776" stopIfTrue="1">
      <formula>ISBLANK(AD1182)=TRUE</formula>
    </cfRule>
  </conditionalFormatting>
  <conditionalFormatting sqref="AB388">
    <cfRule type="expression" priority="186777" stopIfTrue="1">
      <formula>ISBLANK(AD1182)=TRUE</formula>
    </cfRule>
  </conditionalFormatting>
  <conditionalFormatting sqref="G388">
    <cfRule type="expression" dxfId="2041" priority="186778">
      <formula>ISBLANK(J1182)=FALSE</formula>
    </cfRule>
    <cfRule type="expression" dxfId="2040" priority="186779">
      <formula>ISBLANK(H1182)=TRUE</formula>
    </cfRule>
  </conditionalFormatting>
  <conditionalFormatting sqref="T388">
    <cfRule type="containsText" dxfId="2039" priority="186780" operator="containsText" text="NO">
      <formula>NOT(ISERROR(SEARCH("NO",U1182)))</formula>
    </cfRule>
    <cfRule type="containsText" dxfId="2038" priority="186781" operator="containsText" text="YES">
      <formula>NOT(ISERROR(SEARCH("YES",U1182)))</formula>
    </cfRule>
  </conditionalFormatting>
  <conditionalFormatting sqref="AB390:AB393">
    <cfRule type="expression" dxfId="2037" priority="186782" stopIfTrue="1">
      <formula>ISBLANK(AD1183)=TRUE</formula>
    </cfRule>
  </conditionalFormatting>
  <conditionalFormatting sqref="AB390:AB393">
    <cfRule type="expression" priority="186783" stopIfTrue="1">
      <formula>ISBLANK(AD1183)=TRUE</formula>
    </cfRule>
  </conditionalFormatting>
  <conditionalFormatting sqref="T394:T395">
    <cfRule type="containsText" dxfId="2036" priority="186784" operator="containsText" text="NO">
      <formula>NOT(ISERROR(SEARCH("NO",U1185)))</formula>
    </cfRule>
    <cfRule type="containsText" dxfId="2035" priority="186785" operator="containsText" text="YES">
      <formula>NOT(ISERROR(SEARCH("YES",U1185)))</formula>
    </cfRule>
  </conditionalFormatting>
  <conditionalFormatting sqref="AB394:AB395">
    <cfRule type="expression" dxfId="2034" priority="186786" stopIfTrue="1">
      <formula>ISBLANK(AD1185)=TRUE</formula>
    </cfRule>
  </conditionalFormatting>
  <conditionalFormatting sqref="AB394:AB395">
    <cfRule type="expression" priority="186787" stopIfTrue="1">
      <formula>ISBLANK(AD1185)=TRUE</formula>
    </cfRule>
  </conditionalFormatting>
  <conditionalFormatting sqref="P390:P393">
    <cfRule type="expression" dxfId="2033" priority="186822">
      <formula>ISBLANK(R1183)=TRUE</formula>
    </cfRule>
    <cfRule type="expression" dxfId="2032" priority="186823">
      <formula>ISBLANK(S1183)=FALSE</formula>
    </cfRule>
  </conditionalFormatting>
  <conditionalFormatting sqref="P320">
    <cfRule type="expression" dxfId="2031" priority="186826">
      <formula>ISBLANK(R1185)=TRUE</formula>
    </cfRule>
    <cfRule type="expression" dxfId="2030" priority="186827">
      <formula>ISBLANK(S1185)=FALSE</formula>
    </cfRule>
  </conditionalFormatting>
  <conditionalFormatting sqref="P311 P314 P322:P324">
    <cfRule type="expression" dxfId="2029" priority="186834">
      <formula>ISBLANK(R1171)=TRUE</formula>
    </cfRule>
    <cfRule type="expression" dxfId="2028" priority="186835">
      <formula>ISBLANK(S1171)=FALSE</formula>
    </cfRule>
  </conditionalFormatting>
  <conditionalFormatting sqref="P389">
    <cfRule type="expression" dxfId="2027" priority="186840">
      <formula>ISBLANK(R1184)=TRUE</formula>
    </cfRule>
    <cfRule type="expression" dxfId="2026" priority="186841">
      <formula>ISBLANK(S1184)=FALSE</formula>
    </cfRule>
  </conditionalFormatting>
  <conditionalFormatting sqref="P388">
    <cfRule type="expression" dxfId="2025" priority="186842">
      <formula>ISBLANK(R1182)=TRUE</formula>
    </cfRule>
    <cfRule type="expression" dxfId="2024" priority="186843">
      <formula>ISBLANK(S1182)=FALSE</formula>
    </cfRule>
  </conditionalFormatting>
  <conditionalFormatting sqref="P394:P395">
    <cfRule type="expression" dxfId="2023" priority="186844">
      <formula>ISBLANK(R1185)=TRUE</formula>
    </cfRule>
    <cfRule type="expression" dxfId="2022" priority="186845">
      <formula>ISBLANK(S1185)=FALSE</formula>
    </cfRule>
  </conditionalFormatting>
  <conditionalFormatting sqref="R389:S389">
    <cfRule type="expression" dxfId="2021" priority="186868" stopIfTrue="1">
      <formula>ISBLANK(S1184)=TRUE</formula>
    </cfRule>
  </conditionalFormatting>
  <conditionalFormatting sqref="R389:S389">
    <cfRule type="expression" priority="186869" stopIfTrue="1">
      <formula>ISBLANK(S1184)=TRUE</formula>
    </cfRule>
  </conditionalFormatting>
  <conditionalFormatting sqref="R388:S388">
    <cfRule type="expression" dxfId="2020" priority="186876" stopIfTrue="1">
      <formula>ISBLANK(S1182)=TRUE</formula>
    </cfRule>
  </conditionalFormatting>
  <conditionalFormatting sqref="R388:S388">
    <cfRule type="expression" priority="186877" stopIfTrue="1">
      <formula>ISBLANK(S1182)=TRUE</formula>
    </cfRule>
  </conditionalFormatting>
  <conditionalFormatting sqref="R390:S393">
    <cfRule type="expression" dxfId="2019" priority="186878" stopIfTrue="1">
      <formula>ISBLANK(S1183)=TRUE</formula>
    </cfRule>
  </conditionalFormatting>
  <conditionalFormatting sqref="R390:S393">
    <cfRule type="expression" priority="186879" stopIfTrue="1">
      <formula>ISBLANK(S1183)=TRUE</formula>
    </cfRule>
  </conditionalFormatting>
  <conditionalFormatting sqref="R394:S395">
    <cfRule type="expression" dxfId="2018" priority="186880" stopIfTrue="1">
      <formula>ISBLANK(S1185)=TRUE</formula>
    </cfRule>
  </conditionalFormatting>
  <conditionalFormatting sqref="R394:S395">
    <cfRule type="expression" priority="186881" stopIfTrue="1">
      <formula>ISBLANK(S1185)=TRUE</formula>
    </cfRule>
  </conditionalFormatting>
  <conditionalFormatting sqref="G271">
    <cfRule type="expression" dxfId="2017" priority="186935">
      <formula>ISBLANK(J1186)=FALSE</formula>
    </cfRule>
    <cfRule type="expression" dxfId="2016" priority="186936">
      <formula>ISBLANK(H1186)=TRUE</formula>
    </cfRule>
  </conditionalFormatting>
  <conditionalFormatting sqref="AB292">
    <cfRule type="expression" dxfId="2015" priority="186937" stopIfTrue="1">
      <formula>ISBLANK(AD1188)=TRUE</formula>
    </cfRule>
  </conditionalFormatting>
  <conditionalFormatting sqref="AB292">
    <cfRule type="expression" priority="186938" stopIfTrue="1">
      <formula>ISBLANK(AD1188)=TRUE</formula>
    </cfRule>
  </conditionalFormatting>
  <conditionalFormatting sqref="P271">
    <cfRule type="expression" dxfId="2014" priority="186951">
      <formula>ISBLANK(R1186)=TRUE</formula>
    </cfRule>
    <cfRule type="expression" dxfId="2013" priority="186952">
      <formula>ISBLANK(S1186)=FALSE</formula>
    </cfRule>
  </conditionalFormatting>
  <conditionalFormatting sqref="T292">
    <cfRule type="containsText" dxfId="2012" priority="186957" operator="containsText" text="NO">
      <formula>NOT(ISERROR(SEARCH("NO",U1188)))</formula>
    </cfRule>
    <cfRule type="containsText" dxfId="2011" priority="186958" operator="containsText" text="YES">
      <formula>NOT(ISERROR(SEARCH("YES",U1188)))</formula>
    </cfRule>
  </conditionalFormatting>
  <conditionalFormatting sqref="AB294:AB295">
    <cfRule type="expression" dxfId="2010" priority="186959" stopIfTrue="1">
      <formula>ISBLANK(AD1191)=TRUE</formula>
    </cfRule>
  </conditionalFormatting>
  <conditionalFormatting sqref="AB294:AB295">
    <cfRule type="expression" priority="186960" stopIfTrue="1">
      <formula>ISBLANK(AD1191)=TRUE</formula>
    </cfRule>
  </conditionalFormatting>
  <conditionalFormatting sqref="T294:T295">
    <cfRule type="containsText" dxfId="2009" priority="186961" operator="containsText" text="NO">
      <formula>NOT(ISERROR(SEARCH("NO",U1191)))</formula>
    </cfRule>
    <cfRule type="containsText" dxfId="2008" priority="186962" operator="containsText" text="YES">
      <formula>NOT(ISERROR(SEARCH("YES",U1191)))</formula>
    </cfRule>
  </conditionalFormatting>
  <conditionalFormatting sqref="AC399:AC402">
    <cfRule type="expression" dxfId="2007" priority="186963" stopIfTrue="1">
      <formula>ISBLANK(AD1189)=TRUE</formula>
    </cfRule>
  </conditionalFormatting>
  <conditionalFormatting sqref="AC399:AC402">
    <cfRule type="expression" priority="186964" stopIfTrue="1">
      <formula>ISBLANK(AD1189)=TRUE</formula>
    </cfRule>
  </conditionalFormatting>
  <conditionalFormatting sqref="P292">
    <cfRule type="expression" dxfId="2006" priority="186965">
      <formula>ISBLANK(R1188)=TRUE</formula>
    </cfRule>
    <cfRule type="expression" dxfId="2005" priority="186966">
      <formula>ISBLANK(S1188)=FALSE</formula>
    </cfRule>
  </conditionalFormatting>
  <conditionalFormatting sqref="P294:P295">
    <cfRule type="expression" dxfId="2004" priority="186967">
      <formula>ISBLANK(R1191)=TRUE</formula>
    </cfRule>
    <cfRule type="expression" dxfId="2003" priority="186968">
      <formula>ISBLANK(S1191)=FALSE</formula>
    </cfRule>
  </conditionalFormatting>
  <conditionalFormatting sqref="G292">
    <cfRule type="expression" dxfId="2002" priority="186969">
      <formula>ISBLANK(J1188)=FALSE</formula>
    </cfRule>
  </conditionalFormatting>
  <conditionalFormatting sqref="AB300">
    <cfRule type="expression" dxfId="2001" priority="186971" stopIfTrue="1">
      <formula>ISBLANK(AD1170)=TRUE</formula>
    </cfRule>
  </conditionalFormatting>
  <conditionalFormatting sqref="AB300">
    <cfRule type="expression" priority="186972" stopIfTrue="1">
      <formula>ISBLANK(AD1170)=TRUE</formula>
    </cfRule>
  </conditionalFormatting>
  <conditionalFormatting sqref="T300">
    <cfRule type="containsText" dxfId="2000" priority="186973" operator="containsText" text="NO">
      <formula>NOT(ISERROR(SEARCH("NO",U1170)))</formula>
    </cfRule>
    <cfRule type="containsText" dxfId="1999" priority="186974" operator="containsText" text="YES">
      <formula>NOT(ISERROR(SEARCH("YES",U1170)))</formula>
    </cfRule>
  </conditionalFormatting>
  <conditionalFormatting sqref="P300">
    <cfRule type="expression" dxfId="1998" priority="186975">
      <formula>ISBLANK(R1170)=TRUE</formula>
    </cfRule>
    <cfRule type="expression" dxfId="1997" priority="186976">
      <formula>ISBLANK(S1170)=FALSE</formula>
    </cfRule>
  </conditionalFormatting>
  <conditionalFormatting sqref="AB286">
    <cfRule type="expression" dxfId="1996" priority="186977" stopIfTrue="1">
      <formula>ISBLANK(AD1166)=TRUE</formula>
    </cfRule>
  </conditionalFormatting>
  <conditionalFormatting sqref="AB286">
    <cfRule type="expression" priority="186978" stopIfTrue="1">
      <formula>ISBLANK(AD1166)=TRUE</formula>
    </cfRule>
  </conditionalFormatting>
  <conditionalFormatting sqref="T286">
    <cfRule type="containsText" dxfId="1995" priority="186979" operator="containsText" text="NO">
      <formula>NOT(ISERROR(SEARCH("NO",U1166)))</formula>
    </cfRule>
    <cfRule type="containsText" dxfId="1994" priority="186980" operator="containsText" text="YES">
      <formula>NOT(ISERROR(SEARCH("YES",U1166)))</formula>
    </cfRule>
  </conditionalFormatting>
  <conditionalFormatting sqref="P286">
    <cfRule type="expression" dxfId="1993" priority="186981">
      <formula>ISBLANK(R1166)=TRUE</formula>
    </cfRule>
    <cfRule type="expression" dxfId="1992" priority="186982">
      <formula>ISBLANK(S1166)=FALSE</formula>
    </cfRule>
  </conditionalFormatting>
  <conditionalFormatting sqref="AB318">
    <cfRule type="expression" dxfId="1991" priority="187035" stopIfTrue="1">
      <formula>ISBLANK(AD1164)=TRUE</formula>
    </cfRule>
  </conditionalFormatting>
  <conditionalFormatting sqref="AB318">
    <cfRule type="expression" priority="187036" stopIfTrue="1">
      <formula>ISBLANK(AD1164)=TRUE</formula>
    </cfRule>
  </conditionalFormatting>
  <conditionalFormatting sqref="G318">
    <cfRule type="expression" dxfId="1990" priority="187037">
      <formula>ISBLANK(J1164)=FALSE</formula>
    </cfRule>
    <cfRule type="expression" dxfId="1989" priority="187038">
      <formula>ISBLANK(H1164)=TRUE</formula>
    </cfRule>
  </conditionalFormatting>
  <conditionalFormatting sqref="AB319">
    <cfRule type="expression" dxfId="1988" priority="187039" stopIfTrue="1">
      <formula>ISBLANK(AD1161)=TRUE</formula>
    </cfRule>
  </conditionalFormatting>
  <conditionalFormatting sqref="AB319">
    <cfRule type="expression" priority="187040" stopIfTrue="1">
      <formula>ISBLANK(AD1161)=TRUE</formula>
    </cfRule>
  </conditionalFormatting>
  <conditionalFormatting sqref="T319">
    <cfRule type="containsText" dxfId="1987" priority="187041" operator="containsText" text="NO">
      <formula>NOT(ISERROR(SEARCH("NO",U1161)))</formula>
    </cfRule>
    <cfRule type="containsText" dxfId="1986" priority="187042" operator="containsText" text="YES">
      <formula>NOT(ISERROR(SEARCH("YES",U1161)))</formula>
    </cfRule>
  </conditionalFormatting>
  <conditionalFormatting sqref="T318">
    <cfRule type="containsText" dxfId="1985" priority="187043" operator="containsText" text="NO">
      <formula>NOT(ISERROR(SEARCH("NO",U1164)))</formula>
    </cfRule>
    <cfRule type="containsText" dxfId="1984" priority="187044" operator="containsText" text="YES">
      <formula>NOT(ISERROR(SEARCH("YES",U1164)))</formula>
    </cfRule>
  </conditionalFormatting>
  <conditionalFormatting sqref="AB316:AB317">
    <cfRule type="expression" dxfId="1983" priority="187045" stopIfTrue="1">
      <formula>ISBLANK(AD1164)=TRUE</formula>
    </cfRule>
  </conditionalFormatting>
  <conditionalFormatting sqref="AB316:AB317">
    <cfRule type="expression" priority="187046" stopIfTrue="1">
      <formula>ISBLANK(AD1164)=TRUE</formula>
    </cfRule>
  </conditionalFormatting>
  <conditionalFormatting sqref="T316:T317">
    <cfRule type="containsText" dxfId="1982" priority="187049" operator="containsText" text="NO">
      <formula>NOT(ISERROR(SEARCH("NO",U1164)))</formula>
    </cfRule>
    <cfRule type="containsText" dxfId="1981" priority="187050" operator="containsText" text="YES">
      <formula>NOT(ISERROR(SEARCH("YES",U1164)))</formula>
    </cfRule>
  </conditionalFormatting>
  <conditionalFormatting sqref="T386:T387">
    <cfRule type="containsText" dxfId="1980" priority="187051" operator="containsText" text="NO">
      <formula>NOT(ISERROR(SEARCH("NO",U1163)))</formula>
    </cfRule>
    <cfRule type="containsText" dxfId="1979" priority="187052" operator="containsText" text="YES">
      <formula>NOT(ISERROR(SEARCH("YES",U1163)))</formula>
    </cfRule>
  </conditionalFormatting>
  <conditionalFormatting sqref="AB386:AB387">
    <cfRule type="expression" dxfId="1978" priority="187053" stopIfTrue="1">
      <formula>ISBLANK(AD1163)=TRUE</formula>
    </cfRule>
  </conditionalFormatting>
  <conditionalFormatting sqref="AB386:AB387">
    <cfRule type="expression" priority="187054" stopIfTrue="1">
      <formula>ISBLANK(AD1163)=TRUE</formula>
    </cfRule>
  </conditionalFormatting>
  <conditionalFormatting sqref="P318">
    <cfRule type="expression" dxfId="1977" priority="187055">
      <formula>ISBLANK(R1164)=TRUE</formula>
    </cfRule>
    <cfRule type="expression" dxfId="1976" priority="187056">
      <formula>ISBLANK(S1164)=FALSE</formula>
    </cfRule>
  </conditionalFormatting>
  <conditionalFormatting sqref="P319">
    <cfRule type="expression" dxfId="1975" priority="187057">
      <formula>ISBLANK(R1161)=TRUE</formula>
    </cfRule>
    <cfRule type="expression" dxfId="1974" priority="187058">
      <formula>ISBLANK(S1161)=FALSE</formula>
    </cfRule>
  </conditionalFormatting>
  <conditionalFormatting sqref="P316:P317">
    <cfRule type="expression" dxfId="1973" priority="187059">
      <formula>ISBLANK(R1164)=TRUE</formula>
    </cfRule>
    <cfRule type="expression" dxfId="1972" priority="187060">
      <formula>ISBLANK(S1164)=FALSE</formula>
    </cfRule>
  </conditionalFormatting>
  <conditionalFormatting sqref="P386:P387">
    <cfRule type="expression" dxfId="1971" priority="187061">
      <formula>ISBLANK(R1163)=TRUE</formula>
    </cfRule>
    <cfRule type="expression" dxfId="1970" priority="187062">
      <formula>ISBLANK(S1163)=FALSE</formula>
    </cfRule>
  </conditionalFormatting>
  <conditionalFormatting sqref="R386:S387">
    <cfRule type="expression" dxfId="1969" priority="187063" stopIfTrue="1">
      <formula>ISBLANK(S1163)=TRUE</formula>
    </cfRule>
  </conditionalFormatting>
  <conditionalFormatting sqref="R386:S387">
    <cfRule type="expression" priority="187064" stopIfTrue="1">
      <formula>ISBLANK(S1163)=TRUE</formula>
    </cfRule>
  </conditionalFormatting>
  <conditionalFormatting sqref="R319:S319">
    <cfRule type="expression" dxfId="1968" priority="187065" stopIfTrue="1">
      <formula>ISBLANK(S1161)=TRUE</formula>
    </cfRule>
  </conditionalFormatting>
  <conditionalFormatting sqref="R319:S319">
    <cfRule type="expression" priority="187068" stopIfTrue="1">
      <formula>ISBLANK(S1161)=TRUE</formula>
    </cfRule>
  </conditionalFormatting>
  <conditionalFormatting sqref="G319">
    <cfRule type="expression" dxfId="1967" priority="187073">
      <formula>ISBLANK(J1161)=FALSE</formula>
    </cfRule>
    <cfRule type="expression" dxfId="1966" priority="187074">
      <formula>ISBLANK(H1161)=TRUE</formula>
    </cfRule>
  </conditionalFormatting>
  <conditionalFormatting sqref="AB288">
    <cfRule type="expression" dxfId="1965" priority="187077" stopIfTrue="1">
      <formula>ISBLANK(AD1166)=TRUE</formula>
    </cfRule>
  </conditionalFormatting>
  <conditionalFormatting sqref="AB288">
    <cfRule type="expression" priority="187078" stopIfTrue="1">
      <formula>ISBLANK(AD1166)=TRUE</formula>
    </cfRule>
  </conditionalFormatting>
  <conditionalFormatting sqref="T288">
    <cfRule type="containsText" dxfId="1964" priority="187079" operator="containsText" text="NO">
      <formula>NOT(ISERROR(SEARCH("NO",U1166)))</formula>
    </cfRule>
    <cfRule type="containsText" dxfId="1963" priority="187080" operator="containsText" text="YES">
      <formula>NOT(ISERROR(SEARCH("YES",U1166)))</formula>
    </cfRule>
  </conditionalFormatting>
  <conditionalFormatting sqref="AB290">
    <cfRule type="expression" dxfId="1962" priority="187081" stopIfTrue="1">
      <formula>ISBLANK(AD1169)=TRUE</formula>
    </cfRule>
  </conditionalFormatting>
  <conditionalFormatting sqref="AB290">
    <cfRule type="expression" priority="187082" stopIfTrue="1">
      <formula>ISBLANK(AD1169)=TRUE</formula>
    </cfRule>
  </conditionalFormatting>
  <conditionalFormatting sqref="T290">
    <cfRule type="containsText" dxfId="1961" priority="187083" operator="containsText" text="NO">
      <formula>NOT(ISERROR(SEARCH("NO",U1169)))</formula>
    </cfRule>
    <cfRule type="containsText" dxfId="1960" priority="187084" operator="containsText" text="YES">
      <formula>NOT(ISERROR(SEARCH("YES",U1169)))</formula>
    </cfRule>
  </conditionalFormatting>
  <conditionalFormatting sqref="P288">
    <cfRule type="expression" dxfId="1959" priority="187085">
      <formula>ISBLANK(R1166)=TRUE</formula>
    </cfRule>
    <cfRule type="expression" dxfId="1958" priority="187086">
      <formula>ISBLANK(S1166)=FALSE</formula>
    </cfRule>
  </conditionalFormatting>
  <conditionalFormatting sqref="P290">
    <cfRule type="expression" dxfId="1957" priority="187087">
      <formula>ISBLANK(R1169)=TRUE</formula>
    </cfRule>
    <cfRule type="expression" dxfId="1956" priority="187088">
      <formula>ISBLANK(S1169)=FALSE</formula>
    </cfRule>
  </conditionalFormatting>
  <conditionalFormatting sqref="G300">
    <cfRule type="expression" dxfId="1955" priority="187089">
      <formula>ISBLANK(J1170)=FALSE</formula>
    </cfRule>
  </conditionalFormatting>
  <conditionalFormatting sqref="T315">
    <cfRule type="containsText" dxfId="1954" priority="187091" operator="containsText" text="NO">
      <formula>NOT(ISERROR(SEARCH("NO",U1174)))</formula>
    </cfRule>
    <cfRule type="containsText" dxfId="1953" priority="187092" operator="containsText" text="YES">
      <formula>NOT(ISERROR(SEARCH("YES",U1174)))</formula>
    </cfRule>
  </conditionalFormatting>
  <conditionalFormatting sqref="AB315">
    <cfRule type="expression" dxfId="1952" priority="187093" stopIfTrue="1">
      <formula>ISBLANK(AD1174)=TRUE</formula>
    </cfRule>
  </conditionalFormatting>
  <conditionalFormatting sqref="AB315">
    <cfRule type="expression" priority="187094" stopIfTrue="1">
      <formula>ISBLANK(AD1174)=TRUE</formula>
    </cfRule>
  </conditionalFormatting>
  <conditionalFormatting sqref="P315">
    <cfRule type="expression" dxfId="1951" priority="187095">
      <formula>ISBLANK(R1174)=TRUE</formula>
    </cfRule>
    <cfRule type="expression" dxfId="1950" priority="187096">
      <formula>ISBLANK(S1174)=FALSE</formula>
    </cfRule>
  </conditionalFormatting>
  <conditionalFormatting sqref="AB313">
    <cfRule type="expression" dxfId="1949" priority="187097" stopIfTrue="1">
      <formula>ISBLANK(AD1171)=TRUE</formula>
    </cfRule>
  </conditionalFormatting>
  <conditionalFormatting sqref="AB313">
    <cfRule type="expression" priority="187098" stopIfTrue="1">
      <formula>ISBLANK(AD1171)=TRUE</formula>
    </cfRule>
  </conditionalFormatting>
  <conditionalFormatting sqref="T313">
    <cfRule type="containsText" dxfId="1948" priority="187099" operator="containsText" text="NO">
      <formula>NOT(ISERROR(SEARCH("NO",U1171)))</formula>
    </cfRule>
    <cfRule type="containsText" dxfId="1947" priority="187100" operator="containsText" text="YES">
      <formula>NOT(ISERROR(SEARCH("YES",U1171)))</formula>
    </cfRule>
  </conditionalFormatting>
  <conditionalFormatting sqref="P313">
    <cfRule type="expression" dxfId="1946" priority="187101">
      <formula>ISBLANK(R1171)=TRUE</formula>
    </cfRule>
    <cfRule type="expression" dxfId="1945" priority="187102">
      <formula>ISBLANK(S1171)=FALSE</formula>
    </cfRule>
  </conditionalFormatting>
  <conditionalFormatting sqref="AB383:AB385">
    <cfRule type="expression" dxfId="1944" priority="187103" stopIfTrue="1">
      <formula>ISBLANK(AD1171)=TRUE</formula>
    </cfRule>
  </conditionalFormatting>
  <conditionalFormatting sqref="AB383:AB385">
    <cfRule type="expression" priority="187104" stopIfTrue="1">
      <formula>ISBLANK(AD1171)=TRUE</formula>
    </cfRule>
  </conditionalFormatting>
  <conditionalFormatting sqref="T383:T385">
    <cfRule type="containsText" dxfId="1943" priority="187105" operator="containsText" text="NO">
      <formula>NOT(ISERROR(SEARCH("NO",U1171)))</formula>
    </cfRule>
    <cfRule type="containsText" dxfId="1942" priority="187106" operator="containsText" text="YES">
      <formula>NOT(ISERROR(SEARCH("YES",U1171)))</formula>
    </cfRule>
  </conditionalFormatting>
  <conditionalFormatting sqref="P383:P385">
    <cfRule type="expression" dxfId="1941" priority="187107">
      <formula>ISBLANK(R1171)=TRUE</formula>
    </cfRule>
    <cfRule type="expression" dxfId="1940" priority="187108">
      <formula>ISBLANK(S1171)=FALSE</formula>
    </cfRule>
  </conditionalFormatting>
  <conditionalFormatting sqref="R383:S385">
    <cfRule type="expression" dxfId="1939" priority="187109" stopIfTrue="1">
      <formula>ISBLANK(S1171)=TRUE</formula>
    </cfRule>
  </conditionalFormatting>
  <conditionalFormatting sqref="R383:S385">
    <cfRule type="expression" priority="187110" stopIfTrue="1">
      <formula>ISBLANK(S1171)=TRUE</formula>
    </cfRule>
  </conditionalFormatting>
  <conditionalFormatting sqref="AB281:AB285">
    <cfRule type="expression" dxfId="1938" priority="187111" stopIfTrue="1">
      <formula>ISBLANK(AD1176)=TRUE</formula>
    </cfRule>
  </conditionalFormatting>
  <conditionalFormatting sqref="AB281:AB285">
    <cfRule type="expression" priority="187112" stopIfTrue="1">
      <formula>ISBLANK(AD1176)=TRUE</formula>
    </cfRule>
  </conditionalFormatting>
  <conditionalFormatting sqref="T281:T285">
    <cfRule type="containsText" dxfId="1937" priority="187113" operator="containsText" text="NO">
      <formula>NOT(ISERROR(SEARCH("NO",U1176)))</formula>
    </cfRule>
    <cfRule type="containsText" dxfId="1936" priority="187114" operator="containsText" text="YES">
      <formula>NOT(ISERROR(SEARCH("YES",U1176)))</formula>
    </cfRule>
  </conditionalFormatting>
  <conditionalFormatting sqref="P281:P285">
    <cfRule type="expression" dxfId="1935" priority="187115">
      <formula>ISBLANK(R1176)=TRUE</formula>
    </cfRule>
    <cfRule type="expression" dxfId="1934" priority="187116">
      <formula>ISBLANK(S1176)=FALSE</formula>
    </cfRule>
  </conditionalFormatting>
  <conditionalFormatting sqref="G282">
    <cfRule type="expression" dxfId="1933" priority="187119">
      <formula>ISBLANK(J1177)=FALSE</formula>
    </cfRule>
    <cfRule type="expression" dxfId="1932" priority="187120">
      <formula>ISBLANK(H1188)=TRUE</formula>
    </cfRule>
  </conditionalFormatting>
  <conditionalFormatting sqref="G280">
    <cfRule type="expression" dxfId="1931" priority="187122">
      <formula>ISBLANK(H1170)=TRUE</formula>
    </cfRule>
  </conditionalFormatting>
  <conditionalFormatting sqref="G316:G317">
    <cfRule type="expression" dxfId="1930" priority="187143">
      <formula>ISBLANK(J1164)=FALSE</formula>
    </cfRule>
    <cfRule type="expression" dxfId="1929" priority="187144">
      <formula>ISBLANK(H1164)=TRUE</formula>
    </cfRule>
  </conditionalFormatting>
  <conditionalFormatting sqref="G389">
    <cfRule type="expression" dxfId="1928" priority="187149">
      <formula>ISBLANK(J1184)=FALSE</formula>
    </cfRule>
    <cfRule type="expression" dxfId="1927" priority="187150">
      <formula>ISBLANK(H1184)=TRUE</formula>
    </cfRule>
  </conditionalFormatting>
  <conditionalFormatting sqref="S400:T401">
    <cfRule type="expression" dxfId="1926" priority="187181" stopIfTrue="1">
      <formula>ISBLANK(S1190)=TRUE</formula>
    </cfRule>
  </conditionalFormatting>
  <conditionalFormatting sqref="S400:T401">
    <cfRule type="expression" priority="187182" stopIfTrue="1">
      <formula>ISBLANK(S1190)=TRUE</formula>
    </cfRule>
  </conditionalFormatting>
  <conditionalFormatting sqref="U400:U401">
    <cfRule type="containsText" dxfId="1925" priority="187183" operator="containsText" text="NO">
      <formula>NOT(ISERROR(SEARCH("NO",U1190)))</formula>
    </cfRule>
    <cfRule type="containsText" dxfId="1924" priority="187184" operator="containsText" text="YES">
      <formula>NOT(ISERROR(SEARCH("YES",U1190)))</formula>
    </cfRule>
  </conditionalFormatting>
  <conditionalFormatting sqref="R318:S318 AC403:AC406">
    <cfRule type="expression" dxfId="1923" priority="187207" stopIfTrue="1">
      <formula>ISBLANK(S1164)=TRUE</formula>
    </cfRule>
  </conditionalFormatting>
  <conditionalFormatting sqref="R318:S318 AC403:AC406">
    <cfRule type="expression" priority="187208" stopIfTrue="1">
      <formula>ISBLANK(S1164)=TRUE</formula>
    </cfRule>
  </conditionalFormatting>
  <conditionalFormatting sqref="R316:S317">
    <cfRule type="expression" dxfId="1922" priority="187213" stopIfTrue="1">
      <formula>ISBLANK(S1164)=TRUE</formula>
    </cfRule>
  </conditionalFormatting>
  <conditionalFormatting sqref="R316:S317">
    <cfRule type="expression" priority="187214" stopIfTrue="1">
      <formula>ISBLANK(S1164)=TRUE</formula>
    </cfRule>
  </conditionalFormatting>
  <conditionalFormatting sqref="G383:G385">
    <cfRule type="expression" dxfId="1921" priority="187215">
      <formula>ISBLANK(J1171)=FALSE</formula>
    </cfRule>
    <cfRule type="expression" dxfId="1920" priority="187216">
      <formula>ISBLANK(H1171)=TRUE</formula>
    </cfRule>
  </conditionalFormatting>
  <conditionalFormatting sqref="R271:S271">
    <cfRule type="expression" dxfId="1919" priority="187219" stopIfTrue="1">
      <formula>ISBLANK(S1186)=TRUE</formula>
    </cfRule>
  </conditionalFormatting>
  <conditionalFormatting sqref="R271:S271">
    <cfRule type="expression" priority="187220" stopIfTrue="1">
      <formula>ISBLANK(S1186)=TRUE</formula>
    </cfRule>
  </conditionalFormatting>
  <conditionalFormatting sqref="G313">
    <cfRule type="expression" dxfId="1918" priority="187255">
      <formula>ISBLANK(J1171)=FALSE</formula>
    </cfRule>
    <cfRule type="expression" dxfId="1917" priority="187256">
      <formula>ISBLANK(H1171)=TRUE</formula>
    </cfRule>
  </conditionalFormatting>
  <conditionalFormatting sqref="R313:S313">
    <cfRule type="expression" dxfId="1916" priority="187257" stopIfTrue="1">
      <formula>ISBLANK(S1171)=TRUE</formula>
    </cfRule>
  </conditionalFormatting>
  <conditionalFormatting sqref="R313:S313">
    <cfRule type="expression" priority="187258" stopIfTrue="1">
      <formula>ISBLANK(S1171)=TRUE</formula>
    </cfRule>
  </conditionalFormatting>
  <conditionalFormatting sqref="G315">
    <cfRule type="expression" dxfId="1915" priority="187261">
      <formula>ISBLANK(J1174)=FALSE</formula>
    </cfRule>
    <cfRule type="expression" dxfId="1914" priority="187262">
      <formula>ISBLANK(H1174)=TRUE</formula>
    </cfRule>
  </conditionalFormatting>
  <conditionalFormatting sqref="R315:S315">
    <cfRule type="expression" dxfId="1913" priority="187263" stopIfTrue="1">
      <formula>ISBLANK(S1174)=TRUE</formula>
    </cfRule>
  </conditionalFormatting>
  <conditionalFormatting sqref="R315:S315">
    <cfRule type="expression" priority="187264" stopIfTrue="1">
      <formula>ISBLANK(S1174)=TRUE</formula>
    </cfRule>
  </conditionalFormatting>
  <conditionalFormatting sqref="G322:G324 G311 G314">
    <cfRule type="expression" dxfId="1912" priority="187265">
      <formula>ISBLANK(J1171)=FALSE</formula>
    </cfRule>
    <cfRule type="expression" dxfId="1911" priority="187266">
      <formula>ISBLANK(H1171)=TRUE</formula>
    </cfRule>
  </conditionalFormatting>
  <conditionalFormatting sqref="R322:S324 R311:S311 R314:S314">
    <cfRule type="expression" dxfId="1910" priority="187271" stopIfTrue="1">
      <formula>ISBLANK(S1171)=TRUE</formula>
    </cfRule>
  </conditionalFormatting>
  <conditionalFormatting sqref="R322:S324 R311:S311 R314:S314">
    <cfRule type="expression" priority="187274" stopIfTrue="1">
      <formula>ISBLANK(S1171)=TRUE</formula>
    </cfRule>
  </conditionalFormatting>
  <conditionalFormatting sqref="G320">
    <cfRule type="expression" dxfId="1909" priority="187293">
      <formula>ISBLANK(J1185)=FALSE</formula>
    </cfRule>
    <cfRule type="expression" dxfId="1908" priority="187294">
      <formula>ISBLANK(H1185)=TRUE</formula>
    </cfRule>
  </conditionalFormatting>
  <conditionalFormatting sqref="R320:S320">
    <cfRule type="expression" dxfId="1907" priority="187295" stopIfTrue="1">
      <formula>ISBLANK(S1185)=TRUE</formula>
    </cfRule>
  </conditionalFormatting>
  <conditionalFormatting sqref="R320:S320">
    <cfRule type="expression" priority="187296" stopIfTrue="1">
      <formula>ISBLANK(S1185)=TRUE</formula>
    </cfRule>
  </conditionalFormatting>
  <conditionalFormatting sqref="R286:S286">
    <cfRule type="expression" dxfId="1906" priority="187301" stopIfTrue="1">
      <formula>ISBLANK(S1166)=TRUE</formula>
    </cfRule>
  </conditionalFormatting>
  <conditionalFormatting sqref="R286:S286">
    <cfRule type="expression" priority="187302" stopIfTrue="1">
      <formula>ISBLANK(S1166)=TRUE</formula>
    </cfRule>
  </conditionalFormatting>
  <conditionalFormatting sqref="G288">
    <cfRule type="expression" dxfId="1905" priority="187303">
      <formula>ISBLANK(J1166)=FALSE</formula>
    </cfRule>
    <cfRule type="expression" dxfId="1904" priority="187304">
      <formula>ISBLANK(H1166)=TRUE</formula>
    </cfRule>
  </conditionalFormatting>
  <conditionalFormatting sqref="G286">
    <cfRule type="expression" dxfId="1903" priority="187305">
      <formula>ISBLANK(J1166)=FALSE</formula>
    </cfRule>
    <cfRule type="expression" dxfId="1902" priority="187306">
      <formula>ISBLANK(H1166)=TRUE</formula>
    </cfRule>
  </conditionalFormatting>
  <conditionalFormatting sqref="G290">
    <cfRule type="expression" dxfId="1901" priority="187307">
      <formula>ISBLANK(J1169)=FALSE</formula>
    </cfRule>
    <cfRule type="expression" dxfId="1900" priority="187308">
      <formula>ISBLANK(H1169)=TRUE</formula>
    </cfRule>
  </conditionalFormatting>
  <conditionalFormatting sqref="R288:S288">
    <cfRule type="expression" dxfId="1899" priority="187327" stopIfTrue="1">
      <formula>ISBLANK(S1166)=TRUE</formula>
    </cfRule>
  </conditionalFormatting>
  <conditionalFormatting sqref="R288:S288">
    <cfRule type="expression" priority="187328" stopIfTrue="1">
      <formula>ISBLANK(S1166)=TRUE</formula>
    </cfRule>
  </conditionalFormatting>
  <conditionalFormatting sqref="R300:S300">
    <cfRule type="expression" dxfId="1898" priority="187329" stopIfTrue="1">
      <formula>ISBLANK(S1170)=TRUE</formula>
    </cfRule>
  </conditionalFormatting>
  <conditionalFormatting sqref="R300:S300">
    <cfRule type="expression" priority="187330" stopIfTrue="1">
      <formula>ISBLANK(S1170)=TRUE</formula>
    </cfRule>
  </conditionalFormatting>
  <conditionalFormatting sqref="G390:G393">
    <cfRule type="expression" dxfId="1897" priority="187365">
      <formula>ISBLANK(J1183)=FALSE</formula>
    </cfRule>
    <cfRule type="expression" dxfId="1896" priority="187366">
      <formula>ISBLANK(H1183)=TRUE</formula>
    </cfRule>
  </conditionalFormatting>
  <conditionalFormatting sqref="G281 G283:G285">
    <cfRule type="expression" dxfId="1895" priority="187371">
      <formula>ISBLANK(J1176)=FALSE</formula>
    </cfRule>
    <cfRule type="expression" dxfId="1894" priority="187372">
      <formula>ISBLANK(H1176)=TRUE</formula>
    </cfRule>
  </conditionalFormatting>
  <conditionalFormatting sqref="G294:G295">
    <cfRule type="expression" dxfId="1893" priority="187375">
      <formula>ISBLANK(J1191)=FALSE</formula>
    </cfRule>
    <cfRule type="expression" dxfId="1892" priority="187376">
      <formula>ISBLANK(H1191)=TRUE</formula>
    </cfRule>
  </conditionalFormatting>
  <conditionalFormatting sqref="R294:S295">
    <cfRule type="expression" dxfId="1891" priority="187379" stopIfTrue="1">
      <formula>ISBLANK(S1191)=TRUE</formula>
    </cfRule>
  </conditionalFormatting>
  <conditionalFormatting sqref="R294:S295">
    <cfRule type="expression" priority="187380" stopIfTrue="1">
      <formula>ISBLANK(S1191)=TRUE</formula>
    </cfRule>
  </conditionalFormatting>
  <conditionalFormatting sqref="R290:S290">
    <cfRule type="expression" dxfId="1890" priority="187425" stopIfTrue="1">
      <formula>ISBLANK(S1169)=TRUE</formula>
    </cfRule>
  </conditionalFormatting>
  <conditionalFormatting sqref="R290:S290">
    <cfRule type="expression" priority="187426" stopIfTrue="1">
      <formula>ISBLANK(S1169)=TRUE</formula>
    </cfRule>
  </conditionalFormatting>
  <conditionalFormatting sqref="G386:G387">
    <cfRule type="expression" dxfId="1889" priority="187427">
      <formula>ISBLANK(J1163)=FALSE</formula>
    </cfRule>
    <cfRule type="expression" dxfId="1888" priority="187428">
      <formula>ISBLANK(H1163)=TRUE</formula>
    </cfRule>
  </conditionalFormatting>
  <conditionalFormatting sqref="R281:S285">
    <cfRule type="expression" dxfId="1887" priority="187455" stopIfTrue="1">
      <formula>ISBLANK(S1176)=TRUE</formula>
    </cfRule>
  </conditionalFormatting>
  <conditionalFormatting sqref="R281:S285">
    <cfRule type="expression" priority="187456" stopIfTrue="1">
      <formula>ISBLANK(S1176)=TRUE</formula>
    </cfRule>
  </conditionalFormatting>
  <conditionalFormatting sqref="R292:S292">
    <cfRule type="expression" dxfId="1886" priority="187457" stopIfTrue="1">
      <formula>ISBLANK(S1188)=TRUE</formula>
    </cfRule>
  </conditionalFormatting>
  <conditionalFormatting sqref="R292:S292">
    <cfRule type="expression" priority="187458" stopIfTrue="1">
      <formula>ISBLANK(S1188)=TRUE</formula>
    </cfRule>
  </conditionalFormatting>
  <conditionalFormatting sqref="AD1306:AD1315">
    <cfRule type="cellIs" dxfId="1885" priority="661" operator="equal">
      <formula>"yes"</formula>
    </cfRule>
  </conditionalFormatting>
  <conditionalFormatting sqref="S1306:T1315">
    <cfRule type="cellIs" dxfId="1884" priority="655" operator="equal">
      <formula>"YES"</formula>
    </cfRule>
  </conditionalFormatting>
  <conditionalFormatting sqref="V1306:V1315">
    <cfRule type="expression" dxfId="1883" priority="654">
      <formula>AND(V1306="", TODAY() - 7 &gt;= K1306, NOT(ISBLANK(K1306)))</formula>
    </cfRule>
  </conditionalFormatting>
  <conditionalFormatting sqref="U1306:U1315">
    <cfRule type="cellIs" dxfId="1882" priority="653" operator="equal">
      <formula>"SHORTAGE LIST"</formula>
    </cfRule>
    <cfRule type="expression" dxfId="1881" priority="665">
      <formula>AND(NOT(ISBLANK(U1306)),OR(U1306 = "NO", U1306 &lt;= 0))</formula>
    </cfRule>
    <cfRule type="expression" dxfId="1880" priority="666">
      <formula>AND(NOT(ISBLANK(U1306)),OR(U1306="YES",AND(ISNUMBER(U1306),U1306&gt;0)))</formula>
    </cfRule>
  </conditionalFormatting>
  <conditionalFormatting sqref="AC1306:AC1315">
    <cfRule type="expression" dxfId="1879" priority="662">
      <formula>NOT(ISBLANK(AD1306))</formula>
    </cfRule>
  </conditionalFormatting>
  <conditionalFormatting sqref="S1306:S1315">
    <cfRule type="expression" dxfId="1878" priority="644">
      <formula>AND(TODAY() &gt;= S1306, S1306 &lt;&gt; "YES", NOT(ISBLANK(S1306)))</formula>
    </cfRule>
    <cfRule type="expression" dxfId="1877" priority="646">
      <formula>AND(S1306-8 &lt;= TODAY(), TODAY() &lt; S1306-2, S1306 &lt;&gt; "YES", NOT(ISBLANK(S1306)))</formula>
    </cfRule>
  </conditionalFormatting>
  <conditionalFormatting sqref="S1306:S1315">
    <cfRule type="expression" dxfId="1876" priority="645">
      <formula>AND(ISNUMBER(DATEVALUE(S1306)),#REF!&gt;=-3, TODAY() &lt; S1306, S1306 &lt;&gt; "YES", NOT(ISBLANK(S1306)))</formula>
    </cfRule>
  </conditionalFormatting>
  <conditionalFormatting sqref="T1306:T1315">
    <cfRule type="cellIs" dxfId="1875" priority="643" operator="equal">
      <formula>"BUY OUT"</formula>
    </cfRule>
  </conditionalFormatting>
  <conditionalFormatting sqref="AC1306:AC1315">
    <cfRule type="expression" dxfId="1874" priority="663">
      <formula>AND(NOT(ISBLANK(AC1306)), TODAY() &gt; AC1306 - 10, TODAY() &lt; AC1306)</formula>
    </cfRule>
    <cfRule type="expression" dxfId="1873" priority="664">
      <formula>AND(NOT(ISBLANK(AC1306)),TODAY() &gt;= AC1306)</formula>
    </cfRule>
  </conditionalFormatting>
  <conditionalFormatting sqref="I1306:I1315">
    <cfRule type="expression" dxfId="1872" priority="656">
      <formula>AND(NOT(ISBLANK(J1306)),NOT(ISBLANK(I1306)))</formula>
    </cfRule>
    <cfRule type="expression" dxfId="1871" priority="657">
      <formula>AND(I1306 &lt;TODAY(), TODAY() &gt;I1306 -10, NOT(ISBLANK(I1306)))</formula>
    </cfRule>
    <cfRule type="expression" dxfId="1870" priority="658">
      <formula>AND(TODAY() &gt;= I1306, NOT(ISBLANK(I1306)))</formula>
    </cfRule>
  </conditionalFormatting>
  <conditionalFormatting sqref="R1306:R1315">
    <cfRule type="expression" dxfId="1869" priority="650">
      <formula>AND(TODAY() &gt;= R1306, S1306 &lt;&gt; "YES", NOT(ISBLANK(R1306)))</formula>
    </cfRule>
    <cfRule type="expression" dxfId="1868" priority="652">
      <formula>AND(R1306-15 &lt;= TODAY(), TODAY() &lt; R1306-2, S1306 &lt;&gt; "YES", NOT(ISBLANK(R1306)))</formula>
    </cfRule>
  </conditionalFormatting>
  <conditionalFormatting sqref="T1193:T1201">
    <cfRule type="cellIs" dxfId="1867" priority="619" operator="equal">
      <formula>"BUY OUT"</formula>
    </cfRule>
  </conditionalFormatting>
  <conditionalFormatting sqref="AD1193:AD1201">
    <cfRule type="cellIs" dxfId="1866" priority="637" operator="equal">
      <formula>"yes"</formula>
    </cfRule>
  </conditionalFormatting>
  <conditionalFormatting sqref="S1193:T1201">
    <cfRule type="cellIs" dxfId="1865" priority="631" operator="equal">
      <formula>"YES"</formula>
    </cfRule>
  </conditionalFormatting>
  <conditionalFormatting sqref="V1193:V1201">
    <cfRule type="expression" dxfId="1864" priority="630">
      <formula>AND(V1193="", TODAY() - 7 &gt;= K1193, NOT(ISBLANK(K1193)))</formula>
    </cfRule>
  </conditionalFormatting>
  <conditionalFormatting sqref="U1193:U1201">
    <cfRule type="cellIs" dxfId="1863" priority="629" operator="equal">
      <formula>"SHORTAGE LIST"</formula>
    </cfRule>
    <cfRule type="expression" dxfId="1862" priority="641">
      <formula>AND(NOT(ISBLANK(U1193)),OR(U1193 = "NO", U1193 &lt;= 0))</formula>
    </cfRule>
    <cfRule type="expression" dxfId="1861" priority="642">
      <formula>AND(NOT(ISBLANK(U1193)),OR(U1193="YES",AND(ISNUMBER(U1193),U1193&gt;0)))</formula>
    </cfRule>
  </conditionalFormatting>
  <conditionalFormatting sqref="AC1193:AC1201">
    <cfRule type="expression" dxfId="1860" priority="638">
      <formula>NOT(ISBLANK(AD1193))</formula>
    </cfRule>
  </conditionalFormatting>
  <conditionalFormatting sqref="R1193:R1201">
    <cfRule type="expression" dxfId="1859" priority="627">
      <formula>AND(NOT(ISERROR(DATEVALUE(TEXT(R1193,"mm/dd/yyyy")))),AG1193&gt;=-3, TODAY() &lt; R1193, S1193 &lt;&gt; "YES", NOT(ISBLANK(R1193)))</formula>
    </cfRule>
  </conditionalFormatting>
  <conditionalFormatting sqref="S1193:S1201">
    <cfRule type="expression" dxfId="1858" priority="620">
      <formula>AND(TODAY() &gt;= S1193, S1193 &lt;&gt; "YES", NOT(ISBLANK(S1193)))</formula>
    </cfRule>
    <cfRule type="expression" dxfId="1857" priority="622">
      <formula>AND(S1193-8 &lt;= TODAY(), TODAY() &lt; S1193-2, S1193 &lt;&gt; "YES", NOT(ISBLANK(S1193)))</formula>
    </cfRule>
  </conditionalFormatting>
  <conditionalFormatting sqref="S1193:S1201">
    <cfRule type="expression" dxfId="1856" priority="621">
      <formula>AND(ISNUMBER(DATEVALUE(S1193)),AG1193&gt;=-3, TODAY() &lt; S1193, S1193 &lt;&gt; "YES", NOT(ISBLANK(S1193)))</formula>
    </cfRule>
  </conditionalFormatting>
  <conditionalFormatting sqref="AC1193:AC1201">
    <cfRule type="expression" dxfId="1855" priority="639">
      <formula>AND(NOT(ISBLANK(AC1193)), TODAY() &gt; AC1193 - 10, TODAY() &lt; AC1193)</formula>
    </cfRule>
    <cfRule type="expression" dxfId="1854" priority="640">
      <formula>AND(NOT(ISBLANK(AC1193)),TODAY() &gt;= AC1193)</formula>
    </cfRule>
  </conditionalFormatting>
  <conditionalFormatting sqref="J1193:J1201">
    <cfRule type="expression" dxfId="1853" priority="635">
      <formula>AND(NOT(ISBLANK($J1193)),NOT(ISBLANK(J1193)))</formula>
    </cfRule>
    <cfRule type="expression" dxfId="1852" priority="636">
      <formula>AND(TODAY() &lt; J1193, TODAY() &gt;= J1193 -10, NOT(ISBLANK(J1193)))</formula>
    </cfRule>
  </conditionalFormatting>
  <conditionalFormatting sqref="I1193:I1201">
    <cfRule type="expression" dxfId="1851" priority="632">
      <formula>AND(NOT(ISBLANK(J1193)),NOT(ISBLANK(I1193)))</formula>
    </cfRule>
    <cfRule type="expression" dxfId="1850" priority="633">
      <formula>AND(I1193 &lt;TODAY(), TODAY() &gt;I1193 -10, NOT(ISBLANK(I1193)))</formula>
    </cfRule>
    <cfRule type="expression" dxfId="1849" priority="634">
      <formula>AND(TODAY() &gt;= I1193, NOT(ISBLANK(I1193)))</formula>
    </cfRule>
  </conditionalFormatting>
  <conditionalFormatting sqref="H1193:H1201">
    <cfRule type="expression" dxfId="1848" priority="623">
      <formula>AND(NOT(ISBLANK($J1193)),NOT(ISBLANK(H1193)))</formula>
    </cfRule>
    <cfRule type="expression" dxfId="1847" priority="624">
      <formula>AND(TODAY() &lt; H1193, TODAY() &gt;= H1193 -10, NOT(ISBLANK(H1193)))</formula>
    </cfRule>
    <cfRule type="expression" dxfId="1846" priority="625">
      <formula>AND(TODAY() &gt;= H1193, NOT(ISBLANK(H1193)))</formula>
    </cfRule>
  </conditionalFormatting>
  <conditionalFormatting sqref="R1193:R1201">
    <cfRule type="expression" dxfId="1845" priority="626">
      <formula>AND(TODAY() &gt;= R1193, S1193 &lt;&gt; "YES", NOT(ISBLANK(R1193)))</formula>
    </cfRule>
    <cfRule type="expression" dxfId="1844" priority="628">
      <formula>AND(R1193-15 &lt;= TODAY(), TODAY() &lt; R1193-2, S1193 &lt;&gt; "YES", NOT(ISBLANK(R1193)))</formula>
    </cfRule>
  </conditionalFormatting>
  <conditionalFormatting sqref="AC409:AC412 AC426">
    <cfRule type="expression" dxfId="1843" priority="199022" stopIfTrue="1">
      <formula>ISBLANK(AD1194)=TRUE</formula>
    </cfRule>
  </conditionalFormatting>
  <conditionalFormatting sqref="AC409:AC412 AC426">
    <cfRule type="expression" priority="199023" stopIfTrue="1">
      <formula>ISBLANK(AD1194)=TRUE</formula>
    </cfRule>
  </conditionalFormatting>
  <conditionalFormatting sqref="U417">
    <cfRule type="containsText" dxfId="1842" priority="199034" operator="containsText" text="NO">
      <formula>NOT(ISERROR(SEARCH("NO",U1193)))</formula>
    </cfRule>
    <cfRule type="containsText" dxfId="1841" priority="199035" operator="containsText" text="YES">
      <formula>NOT(ISERROR(SEARCH("YES",U1193)))</formula>
    </cfRule>
  </conditionalFormatting>
  <conditionalFormatting sqref="S414:T415 U414 S420:V420">
    <cfRule type="expression" dxfId="1840" priority="199038" stopIfTrue="1">
      <formula>ISBLANK(S1198)=TRUE</formula>
    </cfRule>
  </conditionalFormatting>
  <conditionalFormatting sqref="S414:T415 U414 S420:V420">
    <cfRule type="expression" priority="199043" stopIfTrue="1">
      <formula>ISBLANK(S1198)=TRUE</formula>
    </cfRule>
  </conditionalFormatting>
  <conditionalFormatting sqref="AC417">
    <cfRule type="expression" dxfId="1839" priority="199051" stopIfTrue="1">
      <formula>ISBLANK(AD1193)=TRUE</formula>
    </cfRule>
  </conditionalFormatting>
  <conditionalFormatting sqref="AC417">
    <cfRule type="expression" priority="199053" stopIfTrue="1">
      <formula>ISBLANK(AD1193)=TRUE</formula>
    </cfRule>
  </conditionalFormatting>
  <conditionalFormatting sqref="G417">
    <cfRule type="expression" dxfId="1838" priority="199056">
      <formula>ISBLANK(J1193)=FALSE</formula>
    </cfRule>
    <cfRule type="expression" dxfId="1837" priority="199057">
      <formula>ISBLANK(H1193)=TRUE</formula>
    </cfRule>
  </conditionalFormatting>
  <conditionalFormatting sqref="Q417">
    <cfRule type="expression" dxfId="1836" priority="199060">
      <formula>ISBLANK(R1193)=TRUE</formula>
    </cfRule>
    <cfRule type="expression" dxfId="1835" priority="199061">
      <formula>ISBLANK(S1193)=FALSE</formula>
    </cfRule>
  </conditionalFormatting>
  <conditionalFormatting sqref="S417:T417">
    <cfRule type="expression" dxfId="1834" priority="199063" stopIfTrue="1">
      <formula>ISBLANK(S1193)=TRUE</formula>
    </cfRule>
  </conditionalFormatting>
  <conditionalFormatting sqref="S417:T417">
    <cfRule type="expression" priority="199065" stopIfTrue="1">
      <formula>ISBLANK(S1193)=TRUE</formula>
    </cfRule>
  </conditionalFormatting>
  <conditionalFormatting sqref="U415">
    <cfRule type="containsText" dxfId="1833" priority="199084" operator="containsText" text="NO">
      <formula>NOT(ISERROR(SEARCH("NO",U1199)))</formula>
    </cfRule>
    <cfRule type="containsText" dxfId="1832" priority="199085" operator="containsText" text="YES">
      <formula>NOT(ISERROR(SEARCH("YES",U1199)))</formula>
    </cfRule>
  </conditionalFormatting>
  <conditionalFormatting sqref="Q414:Q415 Q420">
    <cfRule type="expression" dxfId="1831" priority="199380">
      <formula>ISBLANK(R1198)=TRUE</formula>
    </cfRule>
    <cfRule type="expression" dxfId="1830" priority="199381">
      <formula>ISBLANK(S1198)=FALSE</formula>
    </cfRule>
  </conditionalFormatting>
  <conditionalFormatting sqref="G409:G412 G426">
    <cfRule type="expression" dxfId="1829" priority="199384">
      <formula>ISBLANK(J1194)=FALSE</formula>
    </cfRule>
    <cfRule type="expression" dxfId="1828" priority="199385">
      <formula>ISBLANK(H1194)=TRUE</formula>
    </cfRule>
  </conditionalFormatting>
  <conditionalFormatting sqref="S409:T412 S426:V426">
    <cfRule type="expression" dxfId="1827" priority="199386" stopIfTrue="1">
      <formula>ISBLANK(S1194)=TRUE</formula>
    </cfRule>
  </conditionalFormatting>
  <conditionalFormatting sqref="S409:T412 S426:V426">
    <cfRule type="expression" priority="199387" stopIfTrue="1">
      <formula>ISBLANK(S1194)=TRUE</formula>
    </cfRule>
  </conditionalFormatting>
  <conditionalFormatting sqref="Q409:Q412 Q426">
    <cfRule type="expression" dxfId="1826" priority="199388">
      <formula>ISBLANK(R1194)=TRUE</formula>
    </cfRule>
    <cfRule type="expression" dxfId="1825" priority="199389">
      <formula>ISBLANK(S1194)=FALSE</formula>
    </cfRule>
  </conditionalFormatting>
  <conditionalFormatting sqref="U409:U412">
    <cfRule type="containsText" dxfId="1824" priority="199477" operator="containsText" text="NO">
      <formula>NOT(ISERROR(SEARCH("NO",U1194)))</formula>
    </cfRule>
    <cfRule type="containsText" dxfId="1823" priority="199478" operator="containsText" text="YES">
      <formula>NOT(ISERROR(SEARCH("YES",U1194)))</formula>
    </cfRule>
  </conditionalFormatting>
  <conditionalFormatting sqref="AC414:AC415 AC420">
    <cfRule type="expression" dxfId="1822" priority="200118" stopIfTrue="1">
      <formula>ISBLANK(AD1198)=TRUE</formula>
    </cfRule>
  </conditionalFormatting>
  <conditionalFormatting sqref="AC414:AC415 AC420">
    <cfRule type="expression" priority="200119" stopIfTrue="1">
      <formula>ISBLANK(AD1198)=TRUE</formula>
    </cfRule>
  </conditionalFormatting>
  <conditionalFormatting sqref="G414:G415 G420">
    <cfRule type="expression" dxfId="1821" priority="200120">
      <formula>ISBLANK(J1198)=FALSE</formula>
    </cfRule>
    <cfRule type="expression" dxfId="1820" priority="200121">
      <formula>ISBLANK(H1198)=TRUE</formula>
    </cfRule>
  </conditionalFormatting>
  <conditionalFormatting sqref="R1306:R1315">
    <cfRule type="expression" dxfId="1819" priority="200740">
      <formula>AND(NOT(ISERROR(DATEVALUE(TEXT(R1306,"mm/dd/yyyy")))),#REF!&gt;=-3, TODAY() &lt; R1306, S1306 &lt;&gt; "YES", NOT(ISBLANK(R1306)))</formula>
    </cfRule>
  </conditionalFormatting>
  <conditionalFormatting sqref="AD1202">
    <cfRule type="cellIs" dxfId="1818" priority="613" operator="equal">
      <formula>"yes"</formula>
    </cfRule>
  </conditionalFormatting>
  <conditionalFormatting sqref="S1202:T1202">
    <cfRule type="cellIs" dxfId="1817" priority="607" operator="equal">
      <formula>"YES"</formula>
    </cfRule>
  </conditionalFormatting>
  <conditionalFormatting sqref="U1202">
    <cfRule type="cellIs" dxfId="1816" priority="605" operator="equal">
      <formula>"SHORTAGE LIST"</formula>
    </cfRule>
  </conditionalFormatting>
  <conditionalFormatting sqref="T1202">
    <cfRule type="cellIs" dxfId="1815" priority="595" operator="equal">
      <formula>"BUY OUT"</formula>
    </cfRule>
  </conditionalFormatting>
  <conditionalFormatting sqref="AD1203:AD1215">
    <cfRule type="cellIs" dxfId="1814" priority="589" operator="equal">
      <formula>"yes"</formula>
    </cfRule>
  </conditionalFormatting>
  <conditionalFormatting sqref="S1203:T1215">
    <cfRule type="cellIs" dxfId="1813" priority="583" operator="equal">
      <formula>"YES"</formula>
    </cfRule>
  </conditionalFormatting>
  <conditionalFormatting sqref="U1203:U1215">
    <cfRule type="cellIs" dxfId="1812" priority="581" operator="equal">
      <formula>"SHORTAGE LIST"</formula>
    </cfRule>
  </conditionalFormatting>
  <conditionalFormatting sqref="T1203:T1215">
    <cfRule type="cellIs" dxfId="1811" priority="571" operator="equal">
      <formula>"BUY OUT"</formula>
    </cfRule>
  </conditionalFormatting>
  <conditionalFormatting sqref="AC423:AC424">
    <cfRule type="expression" dxfId="1810" priority="204773" stopIfTrue="1">
      <formula>ISBLANK(AD1209)=TRUE</formula>
    </cfRule>
  </conditionalFormatting>
  <conditionalFormatting sqref="AC423:AC424">
    <cfRule type="expression" priority="204774" stopIfTrue="1">
      <formula>ISBLANK(AD1209)=TRUE</formula>
    </cfRule>
  </conditionalFormatting>
  <conditionalFormatting sqref="U416">
    <cfRule type="containsText" dxfId="1809" priority="204781" operator="containsText" text="NO">
      <formula>NOT(ISERROR(SEARCH("NO",U1203)))</formula>
    </cfRule>
    <cfRule type="containsText" dxfId="1808" priority="204782" operator="containsText" text="YES">
      <formula>NOT(ISERROR(SEARCH("YES",U1203)))</formula>
    </cfRule>
  </conditionalFormatting>
  <conditionalFormatting sqref="AC416">
    <cfRule type="expression" dxfId="1807" priority="204787" stopIfTrue="1">
      <formula>ISBLANK(AD1203)=TRUE</formula>
    </cfRule>
  </conditionalFormatting>
  <conditionalFormatting sqref="AC416">
    <cfRule type="expression" priority="204788" stopIfTrue="1">
      <formula>ISBLANK(AD1203)=TRUE</formula>
    </cfRule>
  </conditionalFormatting>
  <conditionalFormatting sqref="G416">
    <cfRule type="expression" dxfId="1806" priority="204789">
      <formula>ISBLANK(J1203)=FALSE</formula>
    </cfRule>
    <cfRule type="expression" dxfId="1805" priority="204790">
      <formula>ISBLANK(H1203)=TRUE</formula>
    </cfRule>
  </conditionalFormatting>
  <conditionalFormatting sqref="Q416">
    <cfRule type="expression" dxfId="1804" priority="204791">
      <formula>ISBLANK(R1203)=TRUE</formula>
    </cfRule>
    <cfRule type="expression" dxfId="1803" priority="204792">
      <formula>ISBLANK(S1203)=FALSE</formula>
    </cfRule>
  </conditionalFormatting>
  <conditionalFormatting sqref="S416:T416">
    <cfRule type="expression" dxfId="1802" priority="204793" stopIfTrue="1">
      <formula>ISBLANK(S1203)=TRUE</formula>
    </cfRule>
  </conditionalFormatting>
  <conditionalFormatting sqref="S416:T416">
    <cfRule type="expression" priority="204794" stopIfTrue="1">
      <formula>ISBLANK(S1203)=TRUE</formula>
    </cfRule>
  </conditionalFormatting>
  <conditionalFormatting sqref="AC419">
    <cfRule type="expression" dxfId="1801" priority="205041" stopIfTrue="1">
      <formula>ISBLANK(AD1208)=TRUE</formula>
    </cfRule>
  </conditionalFormatting>
  <conditionalFormatting sqref="AC419">
    <cfRule type="expression" priority="205042" stopIfTrue="1">
      <formula>ISBLANK(AD1208)=TRUE</formula>
    </cfRule>
  </conditionalFormatting>
  <conditionalFormatting sqref="G419">
    <cfRule type="expression" dxfId="1800" priority="205049">
      <formula>ISBLANK(J1208)=FALSE</formula>
    </cfRule>
    <cfRule type="expression" dxfId="1799" priority="205050">
      <formula>ISBLANK(H1208)=TRUE</formula>
    </cfRule>
  </conditionalFormatting>
  <conditionalFormatting sqref="S419:V419">
    <cfRule type="expression" dxfId="1798" priority="205051" stopIfTrue="1">
      <formula>ISBLANK(S1208)=TRUE</formula>
    </cfRule>
  </conditionalFormatting>
  <conditionalFormatting sqref="S419:V419">
    <cfRule type="expression" priority="205052" stopIfTrue="1">
      <formula>ISBLANK(S1208)=TRUE</formula>
    </cfRule>
  </conditionalFormatting>
  <conditionalFormatting sqref="Q419">
    <cfRule type="expression" dxfId="1797" priority="205053">
      <formula>ISBLANK(R1208)=TRUE</formula>
    </cfRule>
    <cfRule type="expression" dxfId="1796" priority="205054">
      <formula>ISBLANK(S1208)=FALSE</formula>
    </cfRule>
  </conditionalFormatting>
  <conditionalFormatting sqref="G423:G424">
    <cfRule type="expression" dxfId="1795" priority="205057">
      <formula>ISBLANK(J1209)=FALSE</formula>
    </cfRule>
    <cfRule type="expression" dxfId="1794" priority="205058">
      <formula>ISBLANK(H1209)=TRUE</formula>
    </cfRule>
  </conditionalFormatting>
  <conditionalFormatting sqref="Q423:Q424">
    <cfRule type="expression" dxfId="1793" priority="205059">
      <formula>ISBLANK(R1209)=TRUE</formula>
    </cfRule>
    <cfRule type="expression" dxfId="1792" priority="205060">
      <formula>ISBLANK(S1209)=FALSE</formula>
    </cfRule>
  </conditionalFormatting>
  <conditionalFormatting sqref="S423:V424">
    <cfRule type="expression" dxfId="1791" priority="205144" stopIfTrue="1">
      <formula>ISBLANK(S1209)=TRUE</formula>
    </cfRule>
  </conditionalFormatting>
  <conditionalFormatting sqref="S423:V424">
    <cfRule type="expression" priority="205145" stopIfTrue="1">
      <formula>ISBLANK(S1209)=TRUE</formula>
    </cfRule>
  </conditionalFormatting>
  <conditionalFormatting sqref="AD1216:AD1219">
    <cfRule type="cellIs" dxfId="1790" priority="565" operator="equal">
      <formula>"yes"</formula>
    </cfRule>
  </conditionalFormatting>
  <conditionalFormatting sqref="S1216:T1219">
    <cfRule type="cellIs" dxfId="1789" priority="559" operator="equal">
      <formula>"YES"</formula>
    </cfRule>
  </conditionalFormatting>
  <conditionalFormatting sqref="U1216:U1219">
    <cfRule type="cellIs" dxfId="1788" priority="557" operator="equal">
      <formula>"SHORTAGE LIST"</formula>
    </cfRule>
  </conditionalFormatting>
  <conditionalFormatting sqref="T1216:T1219">
    <cfRule type="cellIs" dxfId="1787" priority="547" operator="equal">
      <formula>"BUY OUT"</formula>
    </cfRule>
  </conditionalFormatting>
  <conditionalFormatting sqref="AD1220:AD1221">
    <cfRule type="cellIs" dxfId="1786" priority="541" operator="equal">
      <formula>"yes"</formula>
    </cfRule>
  </conditionalFormatting>
  <conditionalFormatting sqref="S1220:T1221">
    <cfRule type="cellIs" dxfId="1785" priority="535" operator="equal">
      <formula>"YES"</formula>
    </cfRule>
  </conditionalFormatting>
  <conditionalFormatting sqref="U1220:U1221">
    <cfRule type="cellIs" dxfId="1784" priority="533" operator="equal">
      <formula>"SHORTAGE LIST"</formula>
    </cfRule>
  </conditionalFormatting>
  <conditionalFormatting sqref="T1220:T1221">
    <cfRule type="cellIs" dxfId="1783" priority="523" operator="equal">
      <formula>"BUY OUT"</formula>
    </cfRule>
  </conditionalFormatting>
  <conditionalFormatting sqref="AD1222:AD1224">
    <cfRule type="cellIs" dxfId="1782" priority="517" operator="equal">
      <formula>"yes"</formula>
    </cfRule>
  </conditionalFormatting>
  <conditionalFormatting sqref="S1222:T1224">
    <cfRule type="cellIs" dxfId="1781" priority="511" operator="equal">
      <formula>"YES"</formula>
    </cfRule>
  </conditionalFormatting>
  <conditionalFormatting sqref="U1222:U1224">
    <cfRule type="cellIs" dxfId="1780" priority="509" operator="equal">
      <formula>"SHORTAGE LIST"</formula>
    </cfRule>
  </conditionalFormatting>
  <conditionalFormatting sqref="T1222:T1224">
    <cfRule type="cellIs" dxfId="1779" priority="499" operator="equal">
      <formula>"BUY OUT"</formula>
    </cfRule>
  </conditionalFormatting>
  <conditionalFormatting sqref="AD1225">
    <cfRule type="cellIs" dxfId="1778" priority="493" operator="equal">
      <formula>"yes"</formula>
    </cfRule>
  </conditionalFormatting>
  <conditionalFormatting sqref="S1225:T1225">
    <cfRule type="cellIs" dxfId="1777" priority="487" operator="equal">
      <formula>"YES"</formula>
    </cfRule>
  </conditionalFormatting>
  <conditionalFormatting sqref="U1225">
    <cfRule type="cellIs" dxfId="1776" priority="485" operator="equal">
      <formula>"SHORTAGE LIST"</formula>
    </cfRule>
  </conditionalFormatting>
  <conditionalFormatting sqref="T1225">
    <cfRule type="cellIs" dxfId="1775" priority="475" operator="equal">
      <formula>"BUY OUT"</formula>
    </cfRule>
  </conditionalFormatting>
  <conditionalFormatting sqref="AD1226">
    <cfRule type="cellIs" dxfId="1774" priority="474" operator="equal">
      <formula>"yes"</formula>
    </cfRule>
  </conditionalFormatting>
  <conditionalFormatting sqref="S1226:T1226">
    <cfRule type="cellIs" dxfId="1773" priority="473" operator="equal">
      <formula>"YES"</formula>
    </cfRule>
  </conditionalFormatting>
  <conditionalFormatting sqref="U1226">
    <cfRule type="cellIs" dxfId="1772" priority="469" operator="equal">
      <formula>"SHORTAGE LIST"</formula>
    </cfRule>
  </conditionalFormatting>
  <conditionalFormatting sqref="T1226">
    <cfRule type="cellIs" dxfId="1771" priority="464" operator="equal">
      <formula>"BUY OUT"</formula>
    </cfRule>
  </conditionalFormatting>
  <conditionalFormatting sqref="AC422">
    <cfRule type="expression" dxfId="1770" priority="206172" stopIfTrue="1">
      <formula>ISBLANK(AD1226)=TRUE</formula>
    </cfRule>
  </conditionalFormatting>
  <conditionalFormatting sqref="AC422">
    <cfRule type="expression" priority="206173" stopIfTrue="1">
      <formula>ISBLANK(AD1226)=TRUE</formula>
    </cfRule>
  </conditionalFormatting>
  <conditionalFormatting sqref="G422">
    <cfRule type="expression" dxfId="1769" priority="206253">
      <formula>ISBLANK(J1226)=FALSE</formula>
    </cfRule>
    <cfRule type="expression" dxfId="1768" priority="206254">
      <formula>ISBLANK(H1226)=TRUE</formula>
    </cfRule>
  </conditionalFormatting>
  <conditionalFormatting sqref="Q422">
    <cfRule type="expression" dxfId="1767" priority="206255">
      <formula>ISBLANK(R1226)=TRUE</formula>
    </cfRule>
    <cfRule type="expression" dxfId="1766" priority="206256">
      <formula>ISBLANK(S1226)=FALSE</formula>
    </cfRule>
  </conditionalFormatting>
  <conditionalFormatting sqref="S422:V422">
    <cfRule type="expression" dxfId="1765" priority="206323" stopIfTrue="1">
      <formula>ISBLANK(S1226)=TRUE</formula>
    </cfRule>
  </conditionalFormatting>
  <conditionalFormatting sqref="S422:V422">
    <cfRule type="expression" priority="206324" stopIfTrue="1">
      <formula>ISBLANK(S1226)=TRUE</formula>
    </cfRule>
  </conditionalFormatting>
  <conditionalFormatting sqref="AD1227">
    <cfRule type="cellIs" dxfId="1764" priority="444" operator="equal">
      <formula>"yes"</formula>
    </cfRule>
  </conditionalFormatting>
  <conditionalFormatting sqref="S1227:T1227">
    <cfRule type="cellIs" dxfId="1763" priority="438" operator="equal">
      <formula>"YES"</formula>
    </cfRule>
  </conditionalFormatting>
  <conditionalFormatting sqref="U1227">
    <cfRule type="cellIs" dxfId="1762" priority="436" operator="equal">
      <formula>"SHORTAGE LIST"</formula>
    </cfRule>
  </conditionalFormatting>
  <conditionalFormatting sqref="T1227">
    <cfRule type="cellIs" dxfId="1761" priority="426" operator="equal">
      <formula>"BUY OUT"</formula>
    </cfRule>
  </conditionalFormatting>
  <conditionalFormatting sqref="AD1228:AD1298">
    <cfRule type="cellIs" dxfId="1760" priority="420" operator="equal">
      <formula>"yes"</formula>
    </cfRule>
  </conditionalFormatting>
  <conditionalFormatting sqref="S1228:T1298">
    <cfRule type="cellIs" dxfId="1759" priority="414" operator="equal">
      <formula>"YES"</formula>
    </cfRule>
  </conditionalFormatting>
  <conditionalFormatting sqref="U1228:U1298">
    <cfRule type="cellIs" dxfId="1758" priority="412" operator="equal">
      <formula>"SHORTAGE LIST"</formula>
    </cfRule>
  </conditionalFormatting>
  <conditionalFormatting sqref="T1228:T1298">
    <cfRule type="cellIs" dxfId="1757" priority="402" operator="equal">
      <formula>"BUY OUT"</formula>
    </cfRule>
  </conditionalFormatting>
  <conditionalFormatting sqref="AD1316:AD1339">
    <cfRule type="cellIs" dxfId="1756" priority="396" operator="equal">
      <formula>"yes"</formula>
    </cfRule>
  </conditionalFormatting>
  <conditionalFormatting sqref="S1316:T1339">
    <cfRule type="cellIs" dxfId="1755" priority="390" operator="equal">
      <formula>"YES"</formula>
    </cfRule>
  </conditionalFormatting>
  <conditionalFormatting sqref="V1316:V1339">
    <cfRule type="expression" dxfId="1754" priority="389">
      <formula>AND(V1316="", TODAY() - 7 &gt;= K1316, NOT(ISBLANK(K1316)))</formula>
    </cfRule>
  </conditionalFormatting>
  <conditionalFormatting sqref="U1316:U1339">
    <cfRule type="cellIs" dxfId="1753" priority="388" operator="equal">
      <formula>"SHORTAGE LIST"</formula>
    </cfRule>
    <cfRule type="expression" dxfId="1752" priority="400">
      <formula>AND(NOT(ISBLANK(U1316)),OR(U1316 = "NO", U1316 &lt;= 0))</formula>
    </cfRule>
    <cfRule type="expression" dxfId="1751" priority="401">
      <formula>AND(NOT(ISBLANK(U1316)),OR(U1316="YES",AND(ISNUMBER(U1316),U1316&gt;0)))</formula>
    </cfRule>
  </conditionalFormatting>
  <conditionalFormatting sqref="AC1316:AC1339">
    <cfRule type="expression" dxfId="1750" priority="397">
      <formula>NOT(ISBLANK(AD1316))</formula>
    </cfRule>
  </conditionalFormatting>
  <conditionalFormatting sqref="R1316:R1339">
    <cfRule type="expression" dxfId="1749" priority="386">
      <formula>AND(NOT(ISERROR(DATEVALUE(TEXT(R1316,"mm/dd/yyyy")))),AG1316&gt;=-3, TODAY() &lt; R1316, S1316 &lt;&gt; "YES", NOT(ISBLANK(R1316)))</formula>
    </cfRule>
  </conditionalFormatting>
  <conditionalFormatting sqref="S1316:S1339">
    <cfRule type="expression" dxfId="1748" priority="379">
      <formula>AND(TODAY() &gt;= S1316, S1316 &lt;&gt; "YES", NOT(ISBLANK(S1316)))</formula>
    </cfRule>
    <cfRule type="expression" dxfId="1747" priority="381">
      <formula>AND(S1316-8 &lt;= TODAY(), TODAY() &lt; S1316-2, S1316 &lt;&gt; "YES", NOT(ISBLANK(S1316)))</formula>
    </cfRule>
  </conditionalFormatting>
  <conditionalFormatting sqref="S1316:S1339">
    <cfRule type="expression" dxfId="1746" priority="380">
      <formula>AND(ISNUMBER(DATEVALUE(S1316)),AG1316&gt;=-3, TODAY() &lt; S1316, S1316 &lt;&gt; "YES", NOT(ISBLANK(S1316)))</formula>
    </cfRule>
  </conditionalFormatting>
  <conditionalFormatting sqref="T1316:T1339">
    <cfRule type="cellIs" dxfId="1745" priority="378" operator="equal">
      <formula>"BUY OUT"</formula>
    </cfRule>
  </conditionalFormatting>
  <conditionalFormatting sqref="AC1316:AC1339">
    <cfRule type="expression" dxfId="1744" priority="398">
      <formula>AND(NOT(ISBLANK(AC1316)), TODAY() &gt; AC1316 - 10, TODAY() &lt; AC1316)</formula>
    </cfRule>
    <cfRule type="expression" dxfId="1743" priority="399">
      <formula>AND(NOT(ISBLANK(AC1316)),TODAY() &gt;= AC1316)</formula>
    </cfRule>
  </conditionalFormatting>
  <conditionalFormatting sqref="J1316:J1339">
    <cfRule type="expression" dxfId="1742" priority="394">
      <formula>AND(NOT(ISBLANK($J1316)),NOT(ISBLANK(J1316)))</formula>
    </cfRule>
    <cfRule type="expression" dxfId="1741" priority="395">
      <formula>AND(TODAY() &lt; J1316, TODAY() &gt;= J1316 -10, NOT(ISBLANK(J1316)))</formula>
    </cfRule>
  </conditionalFormatting>
  <conditionalFormatting sqref="I1316:I1339">
    <cfRule type="expression" dxfId="1740" priority="391">
      <formula>AND(NOT(ISBLANK(J1316)),NOT(ISBLANK(I1316)))</formula>
    </cfRule>
    <cfRule type="expression" dxfId="1739" priority="392">
      <formula>AND(I1316 &lt;TODAY(), TODAY() &gt;I1316 -10, NOT(ISBLANK(I1316)))</formula>
    </cfRule>
    <cfRule type="expression" dxfId="1738" priority="393">
      <formula>AND(TODAY() &gt;= I1316, NOT(ISBLANK(I1316)))</formula>
    </cfRule>
  </conditionalFormatting>
  <conditionalFormatting sqref="H1316:H1339">
    <cfRule type="expression" dxfId="1737" priority="382">
      <formula>AND(NOT(ISBLANK($J1316)),NOT(ISBLANK(H1316)))</formula>
    </cfRule>
    <cfRule type="expression" dxfId="1736" priority="383">
      <formula>AND(TODAY() &lt; H1316, TODAY() &gt;= H1316 -10, NOT(ISBLANK(H1316)))</formula>
    </cfRule>
    <cfRule type="expression" dxfId="1735" priority="384">
      <formula>AND(TODAY() &gt;= H1316, NOT(ISBLANK(H1316)))</formula>
    </cfRule>
  </conditionalFormatting>
  <conditionalFormatting sqref="R1316:R1339">
    <cfRule type="expression" dxfId="1734" priority="385">
      <formula>AND(TODAY() &gt;= R1316, S1316 &lt;&gt; "YES", NOT(ISBLANK(R1316)))</formula>
    </cfRule>
    <cfRule type="expression" dxfId="1733" priority="387">
      <formula>AND(R1316-15 &lt;= TODAY(), TODAY() &lt; R1316-2, S1316 &lt;&gt; "YES", NOT(ISBLANK(R1316)))</formula>
    </cfRule>
  </conditionalFormatting>
  <conditionalFormatting sqref="T1233:T1237">
    <cfRule type="cellIs" dxfId="1732" priority="357" operator="equal">
      <formula>"BUY OUT"</formula>
    </cfRule>
  </conditionalFormatting>
  <conditionalFormatting sqref="AD1233:AD1237">
    <cfRule type="cellIs" dxfId="1731" priority="372" operator="equal">
      <formula>"yes"</formula>
    </cfRule>
  </conditionalFormatting>
  <conditionalFormatting sqref="S1233:T1237">
    <cfRule type="cellIs" dxfId="1730" priority="369" operator="equal">
      <formula>"YES"</formula>
    </cfRule>
  </conditionalFormatting>
  <conditionalFormatting sqref="V1233:V1237">
    <cfRule type="expression" dxfId="1729" priority="368">
      <formula>AND(V1233="", TODAY() - 7 &gt;= K1233, NOT(ISBLANK(K1233)))</formula>
    </cfRule>
  </conditionalFormatting>
  <conditionalFormatting sqref="U1233:U1237">
    <cfRule type="cellIs" dxfId="1728" priority="367" operator="equal">
      <formula>"SHORTAGE LIST"</formula>
    </cfRule>
    <cfRule type="expression" dxfId="1727" priority="376">
      <formula>AND(NOT(ISBLANK(U1233)),OR(U1233 = "NO", U1233 &lt;= 0))</formula>
    </cfRule>
    <cfRule type="expression" dxfId="1726" priority="377">
      <formula>AND(NOT(ISBLANK(U1233)),OR(U1233="YES",AND(ISNUMBER(U1233),U1233&gt;0)))</formula>
    </cfRule>
  </conditionalFormatting>
  <conditionalFormatting sqref="AC1233:AC1237">
    <cfRule type="expression" dxfId="1725" priority="373">
      <formula>NOT(ISBLANK(AD1233))</formula>
    </cfRule>
  </conditionalFormatting>
  <conditionalFormatting sqref="R1233:R1237">
    <cfRule type="expression" dxfId="1724" priority="365">
      <formula>AND(NOT(ISERROR(DATEVALUE(TEXT(R1233,"mm/dd/yyyy")))),AG1233&gt;=-3, TODAY() &lt; R1233, S1233 &lt;&gt; "YES", NOT(ISBLANK(R1233)))</formula>
    </cfRule>
  </conditionalFormatting>
  <conditionalFormatting sqref="S1233:S1237">
    <cfRule type="expression" dxfId="1723" priority="358">
      <formula>AND(TODAY() &gt;= S1233, S1233 &lt;&gt; "YES", NOT(ISBLANK(S1233)))</formula>
    </cfRule>
    <cfRule type="expression" dxfId="1722" priority="360">
      <formula>AND(S1233-8 &lt;= TODAY(), TODAY() &lt; S1233-2, S1233 &lt;&gt; "YES", NOT(ISBLANK(S1233)))</formula>
    </cfRule>
  </conditionalFormatting>
  <conditionalFormatting sqref="S1233:S1237">
    <cfRule type="expression" dxfId="1721" priority="359">
      <formula>AND(ISNUMBER(DATEVALUE(S1233)),AG1233&gt;=-3, TODAY() &lt; S1233, S1233 &lt;&gt; "YES", NOT(ISBLANK(S1233)))</formula>
    </cfRule>
  </conditionalFormatting>
  <conditionalFormatting sqref="AC1233:AC1237">
    <cfRule type="expression" dxfId="1720" priority="374">
      <formula>AND(NOT(ISBLANK(AC1233)), TODAY() &gt; AC1233 - 10, TODAY() &lt; AC1233)</formula>
    </cfRule>
    <cfRule type="expression" dxfId="1719" priority="375">
      <formula>AND(NOT(ISBLANK(AC1233)),TODAY() &gt;= AC1233)</formula>
    </cfRule>
  </conditionalFormatting>
  <conditionalFormatting sqref="R1233:R1237">
    <cfRule type="expression" dxfId="1718" priority="364">
      <formula>AND(TODAY() &gt;= R1233, S1233 &lt;&gt; "YES", NOT(ISBLANK(R1233)))</formula>
    </cfRule>
    <cfRule type="expression" dxfId="1717" priority="366">
      <formula>AND(R1233-15 &lt;= TODAY(), TODAY() &lt; R1233-2, S1233 &lt;&gt; "YES", NOT(ISBLANK(R1233)))</formula>
    </cfRule>
  </conditionalFormatting>
  <conditionalFormatting sqref="AD1238:AD1253">
    <cfRule type="cellIs" dxfId="1716" priority="351" operator="equal">
      <formula>"yes"</formula>
    </cfRule>
  </conditionalFormatting>
  <conditionalFormatting sqref="S1238:T1253">
    <cfRule type="cellIs" dxfId="1715" priority="348" operator="equal">
      <formula>"YES"</formula>
    </cfRule>
  </conditionalFormatting>
  <conditionalFormatting sqref="V1238:V1253">
    <cfRule type="expression" dxfId="1714" priority="347">
      <formula>AND(V1238="", TODAY() - 7 &gt;= K1238, NOT(ISBLANK(K1238)))</formula>
    </cfRule>
  </conditionalFormatting>
  <conditionalFormatting sqref="U1238:U1253">
    <cfRule type="cellIs" dxfId="1713" priority="346" operator="equal">
      <formula>"SHORTAGE LIST"</formula>
    </cfRule>
    <cfRule type="expression" dxfId="1712" priority="355">
      <formula>AND(NOT(ISBLANK(U1238)),OR(U1238 = "NO", U1238 &lt;= 0))</formula>
    </cfRule>
    <cfRule type="expression" dxfId="1711" priority="356">
      <formula>AND(NOT(ISBLANK(U1238)),OR(U1238="YES",AND(ISNUMBER(U1238),U1238&gt;0)))</formula>
    </cfRule>
  </conditionalFormatting>
  <conditionalFormatting sqref="AC1238:AC1253">
    <cfRule type="expression" dxfId="1710" priority="352">
      <formula>NOT(ISBLANK(AD1238))</formula>
    </cfRule>
  </conditionalFormatting>
  <conditionalFormatting sqref="R1238:R1253">
    <cfRule type="expression" dxfId="1709" priority="344">
      <formula>AND(NOT(ISERROR(DATEVALUE(TEXT(R1238,"mm/dd/yyyy")))),AG1238&gt;=-3, TODAY() &lt; R1238, S1238 &lt;&gt; "YES", NOT(ISBLANK(R1238)))</formula>
    </cfRule>
  </conditionalFormatting>
  <conditionalFormatting sqref="S1238:S1253">
    <cfRule type="expression" dxfId="1708" priority="337">
      <formula>AND(TODAY() &gt;= S1238, S1238 &lt;&gt; "YES", NOT(ISBLANK(S1238)))</formula>
    </cfRule>
    <cfRule type="expression" dxfId="1707" priority="339">
      <formula>AND(S1238-8 &lt;= TODAY(), TODAY() &lt; S1238-2, S1238 &lt;&gt; "YES", NOT(ISBLANK(S1238)))</formula>
    </cfRule>
  </conditionalFormatting>
  <conditionalFormatting sqref="S1238:S1253">
    <cfRule type="expression" dxfId="1706" priority="338">
      <formula>AND(ISNUMBER(DATEVALUE(S1238)),AG1238&gt;=-3, TODAY() &lt; S1238, S1238 &lt;&gt; "YES", NOT(ISBLANK(S1238)))</formula>
    </cfRule>
  </conditionalFormatting>
  <conditionalFormatting sqref="T1238:T1253">
    <cfRule type="cellIs" dxfId="1705" priority="336" operator="equal">
      <formula>"BUY OUT"</formula>
    </cfRule>
  </conditionalFormatting>
  <conditionalFormatting sqref="AC1238:AC1253">
    <cfRule type="expression" dxfId="1704" priority="353">
      <formula>AND(NOT(ISBLANK(AC1238)), TODAY() &gt; AC1238 - 10, TODAY() &lt; AC1238)</formula>
    </cfRule>
    <cfRule type="expression" dxfId="1703" priority="354">
      <formula>AND(NOT(ISBLANK(AC1238)),TODAY() &gt;= AC1238)</formula>
    </cfRule>
  </conditionalFormatting>
  <conditionalFormatting sqref="R1238:R1253">
    <cfRule type="expression" dxfId="1702" priority="343">
      <formula>AND(TODAY() &gt;= R1238, S1238 &lt;&gt; "YES", NOT(ISBLANK(R1238)))</formula>
    </cfRule>
    <cfRule type="expression" dxfId="1701" priority="345">
      <formula>AND(R1238-15 &lt;= TODAY(), TODAY() &lt; R1238-2, S1238 &lt;&gt; "YES", NOT(ISBLANK(R1238)))</formula>
    </cfRule>
  </conditionalFormatting>
  <conditionalFormatting sqref="AD1254:AD1264">
    <cfRule type="cellIs" dxfId="1700" priority="330" operator="equal">
      <formula>"yes"</formula>
    </cfRule>
  </conditionalFormatting>
  <conditionalFormatting sqref="S1254:T1264">
    <cfRule type="cellIs" dxfId="1699" priority="329" operator="equal">
      <formula>"YES"</formula>
    </cfRule>
  </conditionalFormatting>
  <conditionalFormatting sqref="V1254:V1264">
    <cfRule type="expression" dxfId="1698" priority="328">
      <formula>AND(V1254="", TODAY() - 7 &gt;= K1254, NOT(ISBLANK(K1254)))</formula>
    </cfRule>
  </conditionalFormatting>
  <conditionalFormatting sqref="U1254:U1264">
    <cfRule type="cellIs" dxfId="1697" priority="327" operator="equal">
      <formula>"SHORTAGE LIST"</formula>
    </cfRule>
    <cfRule type="expression" dxfId="1696" priority="334">
      <formula>AND(NOT(ISBLANK(U1254)),OR(U1254 = "NO", U1254 &lt;= 0))</formula>
    </cfRule>
    <cfRule type="expression" dxfId="1695" priority="335">
      <formula>AND(NOT(ISBLANK(U1254)),OR(U1254="YES",AND(ISNUMBER(U1254),U1254&gt;0)))</formula>
    </cfRule>
  </conditionalFormatting>
  <conditionalFormatting sqref="AC1254:AC1264">
    <cfRule type="expression" dxfId="1694" priority="331">
      <formula>NOT(ISBLANK(AD1254))</formula>
    </cfRule>
  </conditionalFormatting>
  <conditionalFormatting sqref="R1254:R1264">
    <cfRule type="expression" dxfId="1693" priority="325">
      <formula>AND(NOT(ISERROR(DATEVALUE(TEXT(R1254,"mm/dd/yyyy")))),AG1254&gt;=-3, TODAY() &lt; R1254, S1254 &lt;&gt; "YES", NOT(ISBLANK(R1254)))</formula>
    </cfRule>
  </conditionalFormatting>
  <conditionalFormatting sqref="S1254:S1264">
    <cfRule type="expression" dxfId="1692" priority="318">
      <formula>AND(TODAY() &gt;= S1254, S1254 &lt;&gt; "YES", NOT(ISBLANK(S1254)))</formula>
    </cfRule>
    <cfRule type="expression" dxfId="1691" priority="320">
      <formula>AND(S1254-8 &lt;= TODAY(), TODAY() &lt; S1254-2, S1254 &lt;&gt; "YES", NOT(ISBLANK(S1254)))</formula>
    </cfRule>
  </conditionalFormatting>
  <conditionalFormatting sqref="S1254:S1264">
    <cfRule type="expression" dxfId="1690" priority="319">
      <formula>AND(ISNUMBER(DATEVALUE(S1254)),AG1254&gt;=-3, TODAY() &lt; S1254, S1254 &lt;&gt; "YES", NOT(ISBLANK(S1254)))</formula>
    </cfRule>
  </conditionalFormatting>
  <conditionalFormatting sqref="T1254:T1264">
    <cfRule type="cellIs" dxfId="1689" priority="317" operator="equal">
      <formula>"BUY OUT"</formula>
    </cfRule>
  </conditionalFormatting>
  <conditionalFormatting sqref="AC1254:AC1264">
    <cfRule type="expression" dxfId="1688" priority="332">
      <formula>AND(NOT(ISBLANK(AC1254)), TODAY() &gt; AC1254 - 10, TODAY() &lt; AC1254)</formula>
    </cfRule>
    <cfRule type="expression" dxfId="1687" priority="333">
      <formula>AND(NOT(ISBLANK(AC1254)),TODAY() &gt;= AC1254)</formula>
    </cfRule>
  </conditionalFormatting>
  <conditionalFormatting sqref="R1254:R1264">
    <cfRule type="expression" dxfId="1686" priority="324">
      <formula>AND(TODAY() &gt;= R1254, S1254 &lt;&gt; "YES", NOT(ISBLANK(R1254)))</formula>
    </cfRule>
    <cfRule type="expression" dxfId="1685" priority="326">
      <formula>AND(R1254-15 &lt;= TODAY(), TODAY() &lt; R1254-2, S1254 &lt;&gt; "YES", NOT(ISBLANK(R1254)))</formula>
    </cfRule>
  </conditionalFormatting>
  <conditionalFormatting sqref="AD1265:AD1269">
    <cfRule type="cellIs" dxfId="1684" priority="311" operator="equal">
      <formula>"yes"</formula>
    </cfRule>
  </conditionalFormatting>
  <conditionalFormatting sqref="S1265:T1269">
    <cfRule type="cellIs" dxfId="1683" priority="305" operator="equal">
      <formula>"YES"</formula>
    </cfRule>
  </conditionalFormatting>
  <conditionalFormatting sqref="V1265:V1269">
    <cfRule type="expression" dxfId="1682" priority="304">
      <formula>AND(V1265="", TODAY() - 7 &gt;= K1265, NOT(ISBLANK(K1265)))</formula>
    </cfRule>
  </conditionalFormatting>
  <conditionalFormatting sqref="U1265:U1269">
    <cfRule type="cellIs" dxfId="1681" priority="303" operator="equal">
      <formula>"SHORTAGE LIST"</formula>
    </cfRule>
    <cfRule type="expression" dxfId="1680" priority="315">
      <formula>AND(NOT(ISBLANK(U1265)),OR(U1265 = "NO", U1265 &lt;= 0))</formula>
    </cfRule>
    <cfRule type="expression" dxfId="1679" priority="316">
      <formula>AND(NOT(ISBLANK(U1265)),OR(U1265="YES",AND(ISNUMBER(U1265),U1265&gt;0)))</formula>
    </cfRule>
  </conditionalFormatting>
  <conditionalFormatting sqref="AC1265:AC1269">
    <cfRule type="expression" dxfId="1678" priority="312">
      <formula>NOT(ISBLANK(AD1265))</formula>
    </cfRule>
  </conditionalFormatting>
  <conditionalFormatting sqref="R1265:R1269">
    <cfRule type="expression" dxfId="1677" priority="301">
      <formula>AND(NOT(ISERROR(DATEVALUE(TEXT(R1265,"mm/dd/yyyy")))),AG1265&gt;=-3, TODAY() &lt; R1265, S1265 &lt;&gt; "YES", NOT(ISBLANK(R1265)))</formula>
    </cfRule>
  </conditionalFormatting>
  <conditionalFormatting sqref="S1265:S1269">
    <cfRule type="expression" dxfId="1676" priority="294">
      <formula>AND(TODAY() &gt;= S1265, S1265 &lt;&gt; "YES", NOT(ISBLANK(S1265)))</formula>
    </cfRule>
    <cfRule type="expression" dxfId="1675" priority="296">
      <formula>AND(S1265-8 &lt;= TODAY(), TODAY() &lt; S1265-2, S1265 &lt;&gt; "YES", NOT(ISBLANK(S1265)))</formula>
    </cfRule>
  </conditionalFormatting>
  <conditionalFormatting sqref="S1265:S1269">
    <cfRule type="expression" dxfId="1674" priority="295">
      <formula>AND(ISNUMBER(DATEVALUE(S1265)),AG1265&gt;=-3, TODAY() &lt; S1265, S1265 &lt;&gt; "YES", NOT(ISBLANK(S1265)))</formula>
    </cfRule>
  </conditionalFormatting>
  <conditionalFormatting sqref="T1265:T1269">
    <cfRule type="cellIs" dxfId="1673" priority="293" operator="equal">
      <formula>"BUY OUT"</formula>
    </cfRule>
  </conditionalFormatting>
  <conditionalFormatting sqref="AC1265:AC1269">
    <cfRule type="expression" dxfId="1672" priority="313">
      <formula>AND(NOT(ISBLANK(AC1265)), TODAY() &gt; AC1265 - 10, TODAY() &lt; AC1265)</formula>
    </cfRule>
    <cfRule type="expression" dxfId="1671" priority="314">
      <formula>AND(NOT(ISBLANK(AC1265)),TODAY() &gt;= AC1265)</formula>
    </cfRule>
  </conditionalFormatting>
  <conditionalFormatting sqref="I1265:I1269">
    <cfRule type="expression" dxfId="1670" priority="306">
      <formula>AND(NOT(ISBLANK(J1265)),NOT(ISBLANK(I1265)))</formula>
    </cfRule>
    <cfRule type="expression" dxfId="1669" priority="307">
      <formula>AND(I1265 &lt;TODAY(), TODAY() &gt;I1265 -10, NOT(ISBLANK(I1265)))</formula>
    </cfRule>
    <cfRule type="expression" dxfId="1668" priority="308">
      <formula>AND(TODAY() &gt;= I1265, NOT(ISBLANK(I1265)))</formula>
    </cfRule>
  </conditionalFormatting>
  <conditionalFormatting sqref="R1265:R1269">
    <cfRule type="expression" dxfId="1667" priority="300">
      <formula>AND(TODAY() &gt;= R1265, S1265 &lt;&gt; "YES", NOT(ISBLANK(R1265)))</formula>
    </cfRule>
    <cfRule type="expression" dxfId="1666" priority="302">
      <formula>AND(R1265-15 &lt;= TODAY(), TODAY() &lt; R1265-2, S1265 &lt;&gt; "YES", NOT(ISBLANK(R1265)))</formula>
    </cfRule>
  </conditionalFormatting>
  <conditionalFormatting sqref="AD1270:AD1298">
    <cfRule type="cellIs" dxfId="1665" priority="287" operator="equal">
      <formula>"yes"</formula>
    </cfRule>
  </conditionalFormatting>
  <conditionalFormatting sqref="S1270:T1298">
    <cfRule type="cellIs" dxfId="1664" priority="281" operator="equal">
      <formula>"YES"</formula>
    </cfRule>
  </conditionalFormatting>
  <conditionalFormatting sqref="U1270:U1298">
    <cfRule type="cellIs" dxfId="1663" priority="279" operator="equal">
      <formula>"SHORTAGE LIST"</formula>
    </cfRule>
    <cfRule type="expression" dxfId="1662" priority="291">
      <formula>AND(NOT(ISBLANK(U1270)),OR(U1270 = "NO", U1270 &lt;= 0))</formula>
    </cfRule>
    <cfRule type="expression" dxfId="1661" priority="292">
      <formula>AND(NOT(ISBLANK(U1270)),OR(U1270="YES",AND(ISNUMBER(U1270),U1270&gt;0)))</formula>
    </cfRule>
  </conditionalFormatting>
  <conditionalFormatting sqref="AC1270">
    <cfRule type="expression" dxfId="1660" priority="288">
      <formula>NOT(ISBLANK(AD1270))</formula>
    </cfRule>
  </conditionalFormatting>
  <conditionalFormatting sqref="S1270:S1298">
    <cfRule type="expression" dxfId="1659" priority="270">
      <formula>AND(TODAY() &gt;= S1270, S1270 &lt;&gt; "YES", NOT(ISBLANK(S1270)))</formula>
    </cfRule>
    <cfRule type="expression" dxfId="1658" priority="272">
      <formula>AND(S1270-8 &lt;= TODAY(), TODAY() &lt; S1270-2, S1270 &lt;&gt; "YES", NOT(ISBLANK(S1270)))</formula>
    </cfRule>
  </conditionalFormatting>
  <conditionalFormatting sqref="T1270:T1298">
    <cfRule type="cellIs" dxfId="1657" priority="269" operator="equal">
      <formula>"BUY OUT"</formula>
    </cfRule>
  </conditionalFormatting>
  <conditionalFormatting sqref="AC1270 AC1272:AC1298">
    <cfRule type="expression" dxfId="1656" priority="289">
      <formula>AND(NOT(ISBLANK(AC1270)), TODAY() &gt; AC1270 - 10, TODAY() &lt; AC1270)</formula>
    </cfRule>
    <cfRule type="expression" dxfId="1655" priority="290">
      <formula>AND(NOT(ISBLANK(AC1270)),TODAY() &gt;= AC1270)</formula>
    </cfRule>
  </conditionalFormatting>
  <conditionalFormatting sqref="AD1229:AD1232">
    <cfRule type="cellIs" dxfId="1654" priority="263" operator="equal">
      <formula>"yes"</formula>
    </cfRule>
  </conditionalFormatting>
  <conditionalFormatting sqref="S1229:T1232">
    <cfRule type="cellIs" dxfId="1653" priority="257" operator="equal">
      <formula>"YES"</formula>
    </cfRule>
  </conditionalFormatting>
  <conditionalFormatting sqref="U1229:U1232">
    <cfRule type="cellIs" dxfId="1652" priority="255" operator="equal">
      <formula>"SHORTAGE LIST"</formula>
    </cfRule>
    <cfRule type="expression" dxfId="1651" priority="267">
      <formula>AND(NOT(ISBLANK(U1229)),OR(U1229 = "NO", U1229 &lt;= 0))</formula>
    </cfRule>
    <cfRule type="expression" dxfId="1650" priority="268">
      <formula>AND(NOT(ISBLANK(U1229)),OR(U1229="YES",AND(ISNUMBER(U1229),U1229&gt;0)))</formula>
    </cfRule>
  </conditionalFormatting>
  <conditionalFormatting sqref="S1229:S1232">
    <cfRule type="expression" dxfId="1649" priority="246">
      <formula>AND(TODAY() &gt;= S1229, S1229 &lt;&gt; "YES", NOT(ISBLANK(S1229)))</formula>
    </cfRule>
    <cfRule type="expression" dxfId="1648" priority="248">
      <formula>AND(S1229-8 &lt;= TODAY(), TODAY() &lt; S1229-2, S1229 &lt;&gt; "YES", NOT(ISBLANK(S1229)))</formula>
    </cfRule>
  </conditionalFormatting>
  <conditionalFormatting sqref="T1229:T1232">
    <cfRule type="cellIs" dxfId="1647" priority="245" operator="equal">
      <formula>"BUY OUT"</formula>
    </cfRule>
  </conditionalFormatting>
  <conditionalFormatting sqref="AC1229:AC1232">
    <cfRule type="expression" dxfId="1646" priority="265">
      <formula>AND(NOT(ISBLANK(AC1229)), TODAY() &gt; AC1229 - 10, TODAY() &lt; AC1229)</formula>
    </cfRule>
    <cfRule type="expression" dxfId="1645" priority="266">
      <formula>AND(NOT(ISBLANK(AC1229)),TODAY() &gt;= AC1229)</formula>
    </cfRule>
  </conditionalFormatting>
  <conditionalFormatting sqref="AD1232">
    <cfRule type="cellIs" dxfId="1644" priority="239" operator="equal">
      <formula>"yes"</formula>
    </cfRule>
  </conditionalFormatting>
  <conditionalFormatting sqref="S1232:T1232">
    <cfRule type="cellIs" dxfId="1643" priority="233" operator="equal">
      <formula>"YES"</formula>
    </cfRule>
  </conditionalFormatting>
  <conditionalFormatting sqref="V1232">
    <cfRule type="expression" dxfId="1642" priority="232">
      <formula>AND(V1232="", TODAY() - 7 &gt;= K1232, NOT(ISBLANK(K1232)))</formula>
    </cfRule>
  </conditionalFormatting>
  <conditionalFormatting sqref="U1232">
    <cfRule type="cellIs" dxfId="1641" priority="231" operator="equal">
      <formula>"SHORTAGE LIST"</formula>
    </cfRule>
    <cfRule type="expression" dxfId="1640" priority="243">
      <formula>AND(NOT(ISBLANK(U1232)),OR(U1232 = "NO", U1232 &lt;= 0))</formula>
    </cfRule>
    <cfRule type="expression" dxfId="1639" priority="244">
      <formula>AND(NOT(ISBLANK(U1232)),OR(U1232="YES",AND(ISNUMBER(U1232),U1232&gt;0)))</formula>
    </cfRule>
  </conditionalFormatting>
  <conditionalFormatting sqref="AC1232">
    <cfRule type="expression" dxfId="1638" priority="240">
      <formula>NOT(ISBLANK(AD1232))</formula>
    </cfRule>
  </conditionalFormatting>
  <conditionalFormatting sqref="R1232">
    <cfRule type="expression" dxfId="1637" priority="229">
      <formula>AND(NOT(ISERROR(DATEVALUE(TEXT(R1232,"mm/dd/yyyy")))),AG1232&gt;=-3, TODAY() &lt; R1232, S1232 &lt;&gt; "YES", NOT(ISBLANK(R1232)))</formula>
    </cfRule>
  </conditionalFormatting>
  <conditionalFormatting sqref="S1232">
    <cfRule type="expression" dxfId="1636" priority="222">
      <formula>AND(TODAY() &gt;= S1232, S1232 &lt;&gt; "YES", NOT(ISBLANK(S1232)))</formula>
    </cfRule>
    <cfRule type="expression" dxfId="1635" priority="224">
      <formula>AND(S1232-8 &lt;= TODAY(), TODAY() &lt; S1232-2, S1232 &lt;&gt; "YES", NOT(ISBLANK(S1232)))</formula>
    </cfRule>
  </conditionalFormatting>
  <conditionalFormatting sqref="S1232">
    <cfRule type="expression" dxfId="1634" priority="223">
      <formula>AND(ISNUMBER(DATEVALUE(S1232)),AG1232&gt;=-3, TODAY() &lt; S1232, S1232 &lt;&gt; "YES", NOT(ISBLANK(S1232)))</formula>
    </cfRule>
  </conditionalFormatting>
  <conditionalFormatting sqref="T1232">
    <cfRule type="cellIs" dxfId="1633" priority="221" operator="equal">
      <formula>"BUY OUT"</formula>
    </cfRule>
  </conditionalFormatting>
  <conditionalFormatting sqref="AC1232">
    <cfRule type="expression" dxfId="1632" priority="241">
      <formula>AND(NOT(ISBLANK(AC1232)), TODAY() &gt; AC1232 - 10, TODAY() &lt; AC1232)</formula>
    </cfRule>
    <cfRule type="expression" dxfId="1631" priority="242">
      <formula>AND(NOT(ISBLANK(AC1232)),TODAY() &gt;= AC1232)</formula>
    </cfRule>
  </conditionalFormatting>
  <conditionalFormatting sqref="I1232">
    <cfRule type="expression" dxfId="1630" priority="234">
      <formula>AND(NOT(ISBLANK(J1232)),NOT(ISBLANK(I1232)))</formula>
    </cfRule>
    <cfRule type="expression" dxfId="1629" priority="235">
      <formula>AND(I1232 &lt;TODAY(), TODAY() &gt;I1232 -10, NOT(ISBLANK(I1232)))</formula>
    </cfRule>
    <cfRule type="expression" dxfId="1628" priority="236">
      <formula>AND(TODAY() &gt;= I1232, NOT(ISBLANK(I1232)))</formula>
    </cfRule>
  </conditionalFormatting>
  <conditionalFormatting sqref="R1232">
    <cfRule type="expression" dxfId="1627" priority="228">
      <formula>AND(TODAY() &gt;= R1232, S1232 &lt;&gt; "YES", NOT(ISBLANK(R1232)))</formula>
    </cfRule>
    <cfRule type="expression" dxfId="1626" priority="230">
      <formula>AND(R1232-15 &lt;= TODAY(), TODAY() &lt; R1232-2, S1232 &lt;&gt; "YES", NOT(ISBLANK(R1232)))</formula>
    </cfRule>
  </conditionalFormatting>
  <conditionalFormatting sqref="G396">
    <cfRule type="expression" dxfId="1625" priority="212708">
      <formula>ISBLANK(J1233)=FALSE</formula>
    </cfRule>
    <cfRule type="expression" dxfId="1624" priority="212709">
      <formula>ISBLANK(H1233)=TRUE</formula>
    </cfRule>
  </conditionalFormatting>
  <conditionalFormatting sqref="R396:S396">
    <cfRule type="expression" dxfId="1623" priority="212710" stopIfTrue="1">
      <formula>ISBLANK(S1233)=TRUE</formula>
    </cfRule>
  </conditionalFormatting>
  <conditionalFormatting sqref="R396:S396">
    <cfRule type="expression" priority="212711" stopIfTrue="1">
      <formula>ISBLANK(S1233)=TRUE</formula>
    </cfRule>
  </conditionalFormatting>
  <conditionalFormatting sqref="AB321">
    <cfRule type="expression" dxfId="1622" priority="212712" stopIfTrue="1">
      <formula>ISBLANK(AD1233)=TRUE</formula>
    </cfRule>
  </conditionalFormatting>
  <conditionalFormatting sqref="AB321">
    <cfRule type="expression" priority="212713" stopIfTrue="1">
      <formula>ISBLANK(AD1233)=TRUE</formula>
    </cfRule>
  </conditionalFormatting>
  <conditionalFormatting sqref="T321">
    <cfRule type="containsText" dxfId="1621" priority="212714" operator="containsText" text="NO">
      <formula>NOT(ISERROR(SEARCH("NO",U1233)))</formula>
    </cfRule>
    <cfRule type="containsText" dxfId="1620" priority="212715" operator="containsText" text="YES">
      <formula>NOT(ISERROR(SEARCH("YES",U1233)))</formula>
    </cfRule>
  </conditionalFormatting>
  <conditionalFormatting sqref="P321">
    <cfRule type="expression" dxfId="1619" priority="212716">
      <formula>ISBLANK(R1233)=TRUE</formula>
    </cfRule>
    <cfRule type="expression" dxfId="1618" priority="212717">
      <formula>ISBLANK(S1233)=FALSE</formula>
    </cfRule>
  </conditionalFormatting>
  <conditionalFormatting sqref="P273:P276">
    <cfRule type="expression" dxfId="1617" priority="212718">
      <formula>ISBLANK(R1234)=TRUE</formula>
    </cfRule>
    <cfRule type="expression" dxfId="1616" priority="212719">
      <formula>ISBLANK(S1234)=FALSE</formula>
    </cfRule>
  </conditionalFormatting>
  <conditionalFormatting sqref="AB272:AB276">
    <cfRule type="expression" dxfId="1615" priority="212720" stopIfTrue="1">
      <formula>ISBLANK(AD1233)=TRUE</formula>
    </cfRule>
  </conditionalFormatting>
  <conditionalFormatting sqref="AB272:AB276">
    <cfRule type="expression" priority="212721" stopIfTrue="1">
      <formula>ISBLANK(AD1233)=TRUE</formula>
    </cfRule>
  </conditionalFormatting>
  <conditionalFormatting sqref="T272:T276">
    <cfRule type="containsText" dxfId="1614" priority="212722" operator="containsText" text="NO">
      <formula>NOT(ISERROR(SEARCH("NO",U1233)))</formula>
    </cfRule>
    <cfRule type="containsText" dxfId="1613" priority="212723" operator="containsText" text="YES">
      <formula>NOT(ISERROR(SEARCH("YES",U1233)))</formula>
    </cfRule>
  </conditionalFormatting>
  <conditionalFormatting sqref="T396">
    <cfRule type="containsText" dxfId="1612" priority="212724" operator="containsText" text="NO">
      <formula>NOT(ISERROR(SEARCH("NO",U1233)))</formula>
    </cfRule>
    <cfRule type="containsText" dxfId="1611" priority="212725" operator="containsText" text="YES">
      <formula>NOT(ISERROR(SEARCH("YES",U1233)))</formula>
    </cfRule>
  </conditionalFormatting>
  <conditionalFormatting sqref="AB396">
    <cfRule type="expression" dxfId="1610" priority="212726" stopIfTrue="1">
      <formula>ISBLANK(AD1233)=TRUE</formula>
    </cfRule>
  </conditionalFormatting>
  <conditionalFormatting sqref="AB396">
    <cfRule type="expression" priority="212727" stopIfTrue="1">
      <formula>ISBLANK(AD1233)=TRUE</formula>
    </cfRule>
  </conditionalFormatting>
  <conditionalFormatting sqref="P396">
    <cfRule type="expression" dxfId="1609" priority="212728">
      <formula>ISBLANK(R1233)=TRUE</formula>
    </cfRule>
    <cfRule type="expression" dxfId="1608" priority="212729">
      <formula>ISBLANK(S1233)=FALSE</formula>
    </cfRule>
  </conditionalFormatting>
  <conditionalFormatting sqref="G272:G276">
    <cfRule type="expression" dxfId="1607" priority="212730">
      <formula>ISBLANK(J1233)=FALSE</formula>
    </cfRule>
    <cfRule type="expression" dxfId="1606" priority="212731">
      <formula>ISBLANK(H1233)=TRUE</formula>
    </cfRule>
  </conditionalFormatting>
  <conditionalFormatting sqref="R272:S276">
    <cfRule type="expression" dxfId="1605" priority="212732" stopIfTrue="1">
      <formula>ISBLANK(S1233)=TRUE</formula>
    </cfRule>
  </conditionalFormatting>
  <conditionalFormatting sqref="R272:S276">
    <cfRule type="expression" priority="212733" stopIfTrue="1">
      <formula>ISBLANK(S1233)=TRUE</formula>
    </cfRule>
  </conditionalFormatting>
  <conditionalFormatting sqref="R321:S321">
    <cfRule type="expression" dxfId="1604" priority="212734" stopIfTrue="1">
      <formula>ISBLANK(S1233)=TRUE</formula>
    </cfRule>
  </conditionalFormatting>
  <conditionalFormatting sqref="R321:S321">
    <cfRule type="expression" priority="212735" stopIfTrue="1">
      <formula>ISBLANK(S1233)=TRUE</formula>
    </cfRule>
  </conditionalFormatting>
  <conditionalFormatting sqref="G321">
    <cfRule type="expression" dxfId="1603" priority="212736">
      <formula>ISBLANK(J1233)=FALSE</formula>
    </cfRule>
    <cfRule type="expression" dxfId="1602" priority="212737">
      <formula>ISBLANK(H1233)=TRUE</formula>
    </cfRule>
  </conditionalFormatting>
  <conditionalFormatting sqref="AB296:AB298">
    <cfRule type="expression" dxfId="1601" priority="212749" stopIfTrue="1">
      <formula>ISBLANK(AD1249)=TRUE</formula>
    </cfRule>
  </conditionalFormatting>
  <conditionalFormatting sqref="AB296:AB298">
    <cfRule type="expression" priority="212750" stopIfTrue="1">
      <formula>ISBLANK(AD1249)=TRUE</formula>
    </cfRule>
  </conditionalFormatting>
  <conditionalFormatting sqref="R296:S298">
    <cfRule type="expression" dxfId="1600" priority="212751" stopIfTrue="1">
      <formula>ISBLANK(S1249)=TRUE</formula>
    </cfRule>
  </conditionalFormatting>
  <conditionalFormatting sqref="R296:S298">
    <cfRule type="expression" priority="212752" stopIfTrue="1">
      <formula>ISBLANK(S1249)=TRUE</formula>
    </cfRule>
  </conditionalFormatting>
  <conditionalFormatting sqref="G296:G298">
    <cfRule type="expression" dxfId="1599" priority="212753">
      <formula>ISBLANK(J1249)=FALSE</formula>
    </cfRule>
    <cfRule type="expression" dxfId="1598" priority="212754">
      <formula>ISBLANK(H1249)=TRUE</formula>
    </cfRule>
  </conditionalFormatting>
  <conditionalFormatting sqref="G302">
    <cfRule type="expression" dxfId="1597" priority="212755">
      <formula>ISBLANK(J1239)=FALSE</formula>
    </cfRule>
    <cfRule type="expression" dxfId="1596" priority="212756">
      <formula>ISBLANK(H1239)=TRUE</formula>
    </cfRule>
  </conditionalFormatting>
  <conditionalFormatting sqref="R302:S302">
    <cfRule type="expression" dxfId="1595" priority="212757" stopIfTrue="1">
      <formula>ISBLANK(S1239)=TRUE</formula>
    </cfRule>
  </conditionalFormatting>
  <conditionalFormatting sqref="R302:S302">
    <cfRule type="expression" priority="212758" stopIfTrue="1">
      <formula>ISBLANK(S1239)=TRUE</formula>
    </cfRule>
  </conditionalFormatting>
  <conditionalFormatting sqref="AB302">
    <cfRule type="expression" dxfId="1594" priority="212759" stopIfTrue="1">
      <formula>ISBLANK(AD1239)=TRUE</formula>
    </cfRule>
  </conditionalFormatting>
  <conditionalFormatting sqref="AB302">
    <cfRule type="expression" priority="212760" stopIfTrue="1">
      <formula>ISBLANK(AD1239)=TRUE</formula>
    </cfRule>
  </conditionalFormatting>
  <conditionalFormatting sqref="T302">
    <cfRule type="containsText" dxfId="1593" priority="212761" operator="containsText" text="NO">
      <formula>NOT(ISERROR(SEARCH("NO",U1239)))</formula>
    </cfRule>
    <cfRule type="containsText" dxfId="1592" priority="212762" operator="containsText" text="YES">
      <formula>NOT(ISERROR(SEARCH("YES",U1239)))</formula>
    </cfRule>
  </conditionalFormatting>
  <conditionalFormatting sqref="AB279:AB280">
    <cfRule type="expression" dxfId="1591" priority="212763" stopIfTrue="1">
      <formula>ISBLANK(AD1245)=TRUE</formula>
    </cfRule>
  </conditionalFormatting>
  <conditionalFormatting sqref="AB279:AB280">
    <cfRule type="expression" priority="212764" stopIfTrue="1">
      <formula>ISBLANK(AD1245)=TRUE</formula>
    </cfRule>
  </conditionalFormatting>
  <conditionalFormatting sqref="T279:T280">
    <cfRule type="containsText" dxfId="1590" priority="212765" operator="containsText" text="NO">
      <formula>NOT(ISERROR(SEARCH("NO",U1245)))</formula>
    </cfRule>
    <cfRule type="containsText" dxfId="1589" priority="212766" operator="containsText" text="YES">
      <formula>NOT(ISERROR(SEARCH("YES",U1245)))</formula>
    </cfRule>
  </conditionalFormatting>
  <conditionalFormatting sqref="T296:T298">
    <cfRule type="containsText" dxfId="1588" priority="212767" operator="containsText" text="NO">
      <formula>NOT(ISERROR(SEARCH("NO",U1249)))</formula>
    </cfRule>
    <cfRule type="containsText" dxfId="1587" priority="212768" operator="containsText" text="YES">
      <formula>NOT(ISERROR(SEARCH("YES",U1249)))</formula>
    </cfRule>
  </conditionalFormatting>
  <conditionalFormatting sqref="AB397">
    <cfRule type="expression" dxfId="1586" priority="212769" stopIfTrue="1">
      <formula>ISBLANK(AD1241)=TRUE</formula>
    </cfRule>
  </conditionalFormatting>
  <conditionalFormatting sqref="AB397">
    <cfRule type="expression" priority="212770" stopIfTrue="1">
      <formula>ISBLANK(AD1241)=TRUE</formula>
    </cfRule>
  </conditionalFormatting>
  <conditionalFormatting sqref="T397">
    <cfRule type="containsText" dxfId="1585" priority="212771" operator="containsText" text="NO">
      <formula>NOT(ISERROR(SEARCH("NO",U1241)))</formula>
    </cfRule>
    <cfRule type="containsText" dxfId="1584" priority="212772" operator="containsText" text="YES">
      <formula>NOT(ISERROR(SEARCH("YES",U1241)))</formula>
    </cfRule>
  </conditionalFormatting>
  <conditionalFormatting sqref="P302">
    <cfRule type="expression" dxfId="1583" priority="212773">
      <formula>ISBLANK(R1239)=TRUE</formula>
    </cfRule>
    <cfRule type="expression" dxfId="1582" priority="212774">
      <formula>ISBLANK(S1239)=FALSE</formula>
    </cfRule>
  </conditionalFormatting>
  <conditionalFormatting sqref="P296:P298">
    <cfRule type="expression" dxfId="1581" priority="212775">
      <formula>ISBLANK(R1249)=TRUE</formula>
    </cfRule>
    <cfRule type="expression" dxfId="1580" priority="212776">
      <formula>ISBLANK(S1249)=FALSE</formula>
    </cfRule>
  </conditionalFormatting>
  <conditionalFormatting sqref="P397">
    <cfRule type="expression" dxfId="1579" priority="212777">
      <formula>ISBLANK(R1241)=TRUE</formula>
    </cfRule>
    <cfRule type="expression" dxfId="1578" priority="212778">
      <formula>ISBLANK(S1241)=FALSE</formula>
    </cfRule>
  </conditionalFormatting>
  <conditionalFormatting sqref="S403:T405">
    <cfRule type="expression" dxfId="1577" priority="212779" stopIfTrue="1">
      <formula>ISBLANK(S1249)=TRUE</formula>
    </cfRule>
  </conditionalFormatting>
  <conditionalFormatting sqref="S403:T405">
    <cfRule type="expression" priority="212780" stopIfTrue="1">
      <formula>ISBLANK(S1249)=TRUE</formula>
    </cfRule>
  </conditionalFormatting>
  <conditionalFormatting sqref="G280">
    <cfRule type="expression" dxfId="1576" priority="212781">
      <formula>ISBLANK(J1246)=FALSE</formula>
    </cfRule>
  </conditionalFormatting>
  <conditionalFormatting sqref="G279">
    <cfRule type="expression" dxfId="1575" priority="212782">
      <formula>ISBLANK(J1245)=FALSE</formula>
    </cfRule>
    <cfRule type="expression" dxfId="1574" priority="212783">
      <formula>ISBLANK(H1245)=TRUE</formula>
    </cfRule>
  </conditionalFormatting>
  <conditionalFormatting sqref="R279:S280">
    <cfRule type="expression" dxfId="1573" priority="212784" stopIfTrue="1">
      <formula>ISBLANK(S1245)=TRUE</formula>
    </cfRule>
  </conditionalFormatting>
  <conditionalFormatting sqref="R279:S280">
    <cfRule type="expression" priority="212785" stopIfTrue="1">
      <formula>ISBLANK(S1245)=TRUE</formula>
    </cfRule>
  </conditionalFormatting>
  <conditionalFormatting sqref="U403:U405">
    <cfRule type="containsText" dxfId="1572" priority="212788" operator="containsText" text="NO">
      <formula>NOT(ISERROR(SEARCH("NO",U1249)))</formula>
    </cfRule>
    <cfRule type="containsText" dxfId="1571" priority="212789" operator="containsText" text="YES">
      <formula>NOT(ISERROR(SEARCH("YES",U1249)))</formula>
    </cfRule>
  </conditionalFormatting>
  <conditionalFormatting sqref="R397:S397">
    <cfRule type="expression" dxfId="1570" priority="212790" stopIfTrue="1">
      <formula>ISBLANK(S1241)=TRUE</formula>
    </cfRule>
  </conditionalFormatting>
  <conditionalFormatting sqref="R397:S397">
    <cfRule type="expression" priority="212791" stopIfTrue="1">
      <formula>ISBLANK(S1241)=TRUE</formula>
    </cfRule>
  </conditionalFormatting>
  <conditionalFormatting sqref="G397">
    <cfRule type="expression" dxfId="1569" priority="212792">
      <formula>ISBLANK(J1241)=FALSE</formula>
    </cfRule>
    <cfRule type="expression" dxfId="1568" priority="212793">
      <formula>ISBLANK(H1241)=TRUE</formula>
    </cfRule>
  </conditionalFormatting>
  <conditionalFormatting sqref="G407:G408">
    <cfRule type="expression" dxfId="1567" priority="212797">
      <formula>ISBLANK(J1261)=FALSE</formula>
    </cfRule>
    <cfRule type="expression" dxfId="1566" priority="212798">
      <formula>ISBLANK(H1261)=TRUE</formula>
    </cfRule>
  </conditionalFormatting>
  <conditionalFormatting sqref="AC407:AC408">
    <cfRule type="expression" dxfId="1565" priority="212799" stopIfTrue="1">
      <formula>ISBLANK(AD1261)=TRUE</formula>
    </cfRule>
  </conditionalFormatting>
  <conditionalFormatting sqref="AC407:AC408">
    <cfRule type="expression" priority="212800" stopIfTrue="1">
      <formula>ISBLANK(AD1261)=TRUE</formula>
    </cfRule>
  </conditionalFormatting>
  <conditionalFormatting sqref="U407:U408">
    <cfRule type="containsText" dxfId="1564" priority="212801" operator="containsText" text="NO">
      <formula>NOT(ISERROR(SEARCH("NO",U1261)))</formula>
    </cfRule>
    <cfRule type="containsText" dxfId="1563" priority="212802" operator="containsText" text="YES">
      <formula>NOT(ISERROR(SEARCH("YES",U1261)))</formula>
    </cfRule>
  </conditionalFormatting>
  <conditionalFormatting sqref="S407:T408">
    <cfRule type="expression" dxfId="1562" priority="212803" stopIfTrue="1">
      <formula>ISBLANK(S1261)=TRUE</formula>
    </cfRule>
  </conditionalFormatting>
  <conditionalFormatting sqref="S407:T408">
    <cfRule type="expression" priority="212804" stopIfTrue="1">
      <formula>ISBLANK(S1261)=TRUE</formula>
    </cfRule>
  </conditionalFormatting>
  <conditionalFormatting sqref="Q407:Q408">
    <cfRule type="expression" dxfId="1561" priority="212805">
      <formula>ISBLANK(R1261)=TRUE</formula>
    </cfRule>
    <cfRule type="expression" dxfId="1560" priority="212806">
      <formula>ISBLANK(S1261)=FALSE</formula>
    </cfRule>
  </conditionalFormatting>
  <conditionalFormatting sqref="AC418">
    <cfRule type="expression" dxfId="1559" priority="213440" stopIfTrue="1">
      <formula>ISBLANK(AD1270)=TRUE</formula>
    </cfRule>
  </conditionalFormatting>
  <conditionalFormatting sqref="AC418">
    <cfRule type="expression" priority="213441" stopIfTrue="1">
      <formula>ISBLANK(AD1270)=TRUE</formula>
    </cfRule>
  </conditionalFormatting>
  <conditionalFormatting sqref="G418">
    <cfRule type="expression" dxfId="1558" priority="213442">
      <formula>ISBLANK(J1270)=FALSE</formula>
    </cfRule>
    <cfRule type="expression" dxfId="1557" priority="213443">
      <formula>ISBLANK(H1270)=TRUE</formula>
    </cfRule>
  </conditionalFormatting>
  <conditionalFormatting sqref="S418:T418">
    <cfRule type="expression" dxfId="1556" priority="213444" stopIfTrue="1">
      <formula>ISBLANK(S1270)=TRUE</formula>
    </cfRule>
  </conditionalFormatting>
  <conditionalFormatting sqref="S418:T418">
    <cfRule type="expression" priority="213445" stopIfTrue="1">
      <formula>ISBLANK(S1270)=TRUE</formula>
    </cfRule>
  </conditionalFormatting>
  <conditionalFormatting sqref="Q418">
    <cfRule type="expression" dxfId="1555" priority="213446">
      <formula>ISBLANK(R1270)=TRUE</formula>
    </cfRule>
    <cfRule type="expression" dxfId="1554" priority="213447">
      <formula>ISBLANK(S1270)=FALSE</formula>
    </cfRule>
  </conditionalFormatting>
  <conditionalFormatting sqref="U418">
    <cfRule type="containsText" dxfId="1553" priority="213448" operator="containsText" text="NO">
      <formula>NOT(ISERROR(SEARCH("NO",U1270)))</formula>
    </cfRule>
    <cfRule type="containsText" dxfId="1552" priority="213449" operator="containsText" text="YES">
      <formula>NOT(ISERROR(SEARCH("YES",U1270)))</formula>
    </cfRule>
  </conditionalFormatting>
  <conditionalFormatting sqref="AD1340:AD1353">
    <cfRule type="cellIs" dxfId="1551" priority="215" operator="equal">
      <formula>"yes"</formula>
    </cfRule>
  </conditionalFormatting>
  <conditionalFormatting sqref="S1340:T1353">
    <cfRule type="cellIs" dxfId="1550" priority="211" operator="equal">
      <formula>"YES"</formula>
    </cfRule>
  </conditionalFormatting>
  <conditionalFormatting sqref="V1340:V1353">
    <cfRule type="expression" dxfId="1549" priority="210">
      <formula>AND(V1340="", TODAY() - 7 &gt;= K1340, NOT(ISBLANK(K1340)))</formula>
    </cfRule>
  </conditionalFormatting>
  <conditionalFormatting sqref="U1340:U1353">
    <cfRule type="cellIs" dxfId="1548" priority="209" operator="equal">
      <formula>"SHORTAGE LIST"</formula>
    </cfRule>
    <cfRule type="expression" dxfId="1547" priority="219">
      <formula>AND(NOT(ISBLANK(U1340)),OR(U1340 = "NO", U1340 &lt;= 0))</formula>
    </cfRule>
    <cfRule type="expression" dxfId="1546" priority="220">
      <formula>AND(NOT(ISBLANK(U1340)),OR(U1340="YES",AND(ISNUMBER(U1340),U1340&gt;0)))</formula>
    </cfRule>
  </conditionalFormatting>
  <conditionalFormatting sqref="AC1340:AC1353">
    <cfRule type="expression" dxfId="1545" priority="216">
      <formula>NOT(ISBLANK(AD1340))</formula>
    </cfRule>
  </conditionalFormatting>
  <conditionalFormatting sqref="S1340:S1353">
    <cfRule type="expression" dxfId="1544" priority="200">
      <formula>AND(TODAY() &gt;= S1340, S1340 &lt;&gt; "YES", NOT(ISBLANK(S1340)))</formula>
    </cfRule>
    <cfRule type="expression" dxfId="1543" priority="202">
      <formula>AND(S1340-8 &lt;= TODAY(), TODAY() &lt; S1340-2, S1340 &lt;&gt; "YES", NOT(ISBLANK(S1340)))</formula>
    </cfRule>
  </conditionalFormatting>
  <conditionalFormatting sqref="S1340:S1353">
    <cfRule type="expression" dxfId="1542" priority="201">
      <formula>AND(ISNUMBER(DATEVALUE(S1340)),AG1340&gt;=-3, TODAY() &lt; S1340, S1340 &lt;&gt; "YES", NOT(ISBLANK(S1340)))</formula>
    </cfRule>
  </conditionalFormatting>
  <conditionalFormatting sqref="T1340:T1353">
    <cfRule type="cellIs" dxfId="1541" priority="199" operator="equal">
      <formula>"BUY OUT"</formula>
    </cfRule>
  </conditionalFormatting>
  <conditionalFormatting sqref="AC1340:AC1353">
    <cfRule type="expression" dxfId="1540" priority="217">
      <formula>AND(NOT(ISBLANK(AC1340)), TODAY() &gt; AC1340 - 10, TODAY() &lt; AC1340)</formula>
    </cfRule>
    <cfRule type="expression" dxfId="1539" priority="218">
      <formula>AND(NOT(ISBLANK(AC1340)),TODAY() &gt;= AC1340)</formula>
    </cfRule>
  </conditionalFormatting>
  <conditionalFormatting sqref="H1340:H1353">
    <cfRule type="expression" dxfId="1538" priority="205">
      <formula>AND(TODAY() &gt;= H1340, NOT(ISBLANK(H1340)))</formula>
    </cfRule>
  </conditionalFormatting>
  <conditionalFormatting sqref="H1340:H1353 J1340:J1353">
    <cfRule type="expression" dxfId="1537" priority="203">
      <formula>AND(NOT(ISBLANK($J1340)),NOT(ISBLANK(H1340)))</formula>
    </cfRule>
    <cfRule type="expression" dxfId="1536" priority="204">
      <formula>AND(TODAY() &lt; H1340, TODAY() &gt;= H1340 -10, NOT(ISBLANK(H1340)))</formula>
    </cfRule>
  </conditionalFormatting>
  <conditionalFormatting sqref="R1340:R1353">
    <cfRule type="expression" dxfId="1535" priority="206">
      <formula>AND(TODAY() &gt;= R1340, S1340 &lt;&gt; "YES", NOT(ISBLANK(R1340)))</formula>
    </cfRule>
    <cfRule type="expression" dxfId="1534" priority="207">
      <formula>AND(NOT(ISERROR(DATEVALUE(TEXT(R1340,"mm/dd/yyyy")))),AG1340&gt;=-3, TODAY() &lt; R1340, S1340 &lt;&gt; "YES", NOT(ISBLANK(R1340)))</formula>
    </cfRule>
    <cfRule type="expression" dxfId="1533" priority="208">
      <formula>AND(R1340-15 &lt;= TODAY(), TODAY() &lt; R1340-2, S1340 &lt;&gt; "YES", NOT(ISBLANK(R1340)))</formula>
    </cfRule>
  </conditionalFormatting>
  <conditionalFormatting sqref="I1340:I1353">
    <cfRule type="expression" dxfId="1532" priority="212">
      <formula>AND(NOT(ISBLANK(J1340)),NOT(ISBLANK(I1340)))</formula>
    </cfRule>
    <cfRule type="expression" dxfId="1531" priority="213">
      <formula>AND(I1340 &lt;TODAY(), TODAY() &gt;I1340 -10, NOT(ISBLANK(I1340)))</formula>
    </cfRule>
    <cfRule type="expression" dxfId="1530" priority="214">
      <formula>AND(TODAY() &gt;= I1340, NOT(ISBLANK(I1340)))</formula>
    </cfRule>
  </conditionalFormatting>
  <conditionalFormatting sqref="AD1282:AD1285">
    <cfRule type="cellIs" dxfId="1529" priority="193" operator="equal">
      <formula>"yes"</formula>
    </cfRule>
  </conditionalFormatting>
  <conditionalFormatting sqref="S1282:T1285">
    <cfRule type="cellIs" dxfId="1528" priority="189" operator="equal">
      <formula>"YES"</formula>
    </cfRule>
  </conditionalFormatting>
  <conditionalFormatting sqref="V1282:V1285">
    <cfRule type="expression" dxfId="1527" priority="188">
      <formula>AND(V1282="", TODAY() - 7 &gt;= K1282, NOT(ISBLANK(K1282)))</formula>
    </cfRule>
  </conditionalFormatting>
  <conditionalFormatting sqref="U1282:U1285">
    <cfRule type="cellIs" dxfId="1526" priority="187" operator="equal">
      <formula>"SHORTAGE LIST"</formula>
    </cfRule>
    <cfRule type="expression" dxfId="1525" priority="197">
      <formula>AND(NOT(ISBLANK(U1282)),OR(U1282 = "NO", U1282 &lt;= 0))</formula>
    </cfRule>
    <cfRule type="expression" dxfId="1524" priority="198">
      <formula>AND(NOT(ISBLANK(U1282)),OR(U1282="YES",AND(ISNUMBER(U1282),U1282&gt;0)))</formula>
    </cfRule>
  </conditionalFormatting>
  <conditionalFormatting sqref="AC1282:AC1285">
    <cfRule type="expression" dxfId="1523" priority="194">
      <formula>NOT(ISBLANK(AD1282))</formula>
    </cfRule>
  </conditionalFormatting>
  <conditionalFormatting sqref="S1282:S1285">
    <cfRule type="expression" dxfId="1522" priority="178">
      <formula>AND(TODAY() &gt;= S1282, S1282 &lt;&gt; "YES", NOT(ISBLANK(S1282)))</formula>
    </cfRule>
    <cfRule type="expression" dxfId="1521" priority="180">
      <formula>AND(S1282-8 &lt;= TODAY(), TODAY() &lt; S1282-2, S1282 &lt;&gt; "YES", NOT(ISBLANK(S1282)))</formula>
    </cfRule>
  </conditionalFormatting>
  <conditionalFormatting sqref="S1282:S1285">
    <cfRule type="expression" dxfId="1520" priority="179">
      <formula>AND(ISNUMBER(DATEVALUE(S1282)),AG1282&gt;=-3, TODAY() &lt; S1282, S1282 &lt;&gt; "YES", NOT(ISBLANK(S1282)))</formula>
    </cfRule>
  </conditionalFormatting>
  <conditionalFormatting sqref="T1282:T1285">
    <cfRule type="cellIs" dxfId="1519" priority="177" operator="equal">
      <formula>"BUY OUT"</formula>
    </cfRule>
  </conditionalFormatting>
  <conditionalFormatting sqref="AC1282:AC1285">
    <cfRule type="expression" dxfId="1518" priority="195">
      <formula>AND(NOT(ISBLANK(AC1282)), TODAY() &gt; AC1282 - 10, TODAY() &lt; AC1282)</formula>
    </cfRule>
    <cfRule type="expression" dxfId="1517" priority="196">
      <formula>AND(NOT(ISBLANK(AC1282)),TODAY() &gt;= AC1282)</formula>
    </cfRule>
  </conditionalFormatting>
  <conditionalFormatting sqref="H1282:H1285">
    <cfRule type="expression" dxfId="1516" priority="183">
      <formula>AND(TODAY() &gt;= H1282, NOT(ISBLANK(H1282)))</formula>
    </cfRule>
  </conditionalFormatting>
  <conditionalFormatting sqref="R1282:R1285">
    <cfRule type="expression" dxfId="1515" priority="184">
      <formula>AND(TODAY() &gt;= R1282, S1282 &lt;&gt; "YES", NOT(ISBLANK(R1282)))</formula>
    </cfRule>
    <cfRule type="expression" dxfId="1514" priority="185">
      <formula>AND(NOT(ISERROR(DATEVALUE(TEXT(R1282,"mm/dd/yyyy")))),AG1282&gt;=-3, TODAY() &lt; R1282, S1282 &lt;&gt; "YES", NOT(ISBLANK(R1282)))</formula>
    </cfRule>
    <cfRule type="expression" dxfId="1513" priority="186">
      <formula>AND(R1282-15 &lt;= TODAY(), TODAY() &lt; R1282-2, S1282 &lt;&gt; "YES", NOT(ISBLANK(R1282)))</formula>
    </cfRule>
  </conditionalFormatting>
  <conditionalFormatting sqref="I1282:I1285">
    <cfRule type="expression" dxfId="1512" priority="190">
      <formula>AND(NOT(ISBLANK(J1282)),NOT(ISBLANK(I1282)))</formula>
    </cfRule>
    <cfRule type="expression" dxfId="1511" priority="191">
      <formula>AND(I1282 &lt;TODAY(), TODAY() &gt;I1282 -10, NOT(ISBLANK(I1282)))</formula>
    </cfRule>
    <cfRule type="expression" dxfId="1510" priority="192">
      <formula>AND(TODAY() &gt;= I1282, NOT(ISBLANK(I1282)))</formula>
    </cfRule>
  </conditionalFormatting>
  <conditionalFormatting sqref="AD1286:AD1298">
    <cfRule type="cellIs" dxfId="1509" priority="171" operator="equal">
      <formula>"yes"</formula>
    </cfRule>
  </conditionalFormatting>
  <conditionalFormatting sqref="S1286:T1298">
    <cfRule type="cellIs" dxfId="1508" priority="167" operator="equal">
      <formula>"YES"</formula>
    </cfRule>
  </conditionalFormatting>
  <conditionalFormatting sqref="V1286:V1298">
    <cfRule type="expression" dxfId="1507" priority="166">
      <formula>AND(V1286="", TODAY() - 7 &gt;= K1286, NOT(ISBLANK(K1286)))</formula>
    </cfRule>
  </conditionalFormatting>
  <conditionalFormatting sqref="U1286:U1298">
    <cfRule type="cellIs" dxfId="1506" priority="165" operator="equal">
      <formula>"SHORTAGE LIST"</formula>
    </cfRule>
    <cfRule type="expression" dxfId="1505" priority="175">
      <formula>AND(NOT(ISBLANK(U1286)),OR(U1286 = "NO", U1286 &lt;= 0))</formula>
    </cfRule>
    <cfRule type="expression" dxfId="1504" priority="176">
      <formula>AND(NOT(ISBLANK(U1286)),OR(U1286="YES",AND(ISNUMBER(U1286),U1286&gt;0)))</formula>
    </cfRule>
  </conditionalFormatting>
  <conditionalFormatting sqref="AC1286:AC1298">
    <cfRule type="expression" dxfId="1503" priority="172">
      <formula>NOT(ISBLANK(AD1286))</formula>
    </cfRule>
  </conditionalFormatting>
  <conditionalFormatting sqref="S1286:S1298">
    <cfRule type="expression" dxfId="1502" priority="156">
      <formula>AND(TODAY() &gt;= S1286, S1286 &lt;&gt; "YES", NOT(ISBLANK(S1286)))</formula>
    </cfRule>
    <cfRule type="expression" dxfId="1501" priority="158">
      <formula>AND(S1286-8 &lt;= TODAY(), TODAY() &lt; S1286-2, S1286 &lt;&gt; "YES", NOT(ISBLANK(S1286)))</formula>
    </cfRule>
  </conditionalFormatting>
  <conditionalFormatting sqref="S1286:S1298">
    <cfRule type="expression" dxfId="1500" priority="157">
      <formula>AND(ISNUMBER(DATEVALUE(S1286)),AG1286&gt;=-3, TODAY() &lt; S1286, S1286 &lt;&gt; "YES", NOT(ISBLANK(S1286)))</formula>
    </cfRule>
  </conditionalFormatting>
  <conditionalFormatting sqref="T1286:T1298">
    <cfRule type="cellIs" dxfId="1499" priority="155" operator="equal">
      <formula>"BUY OUT"</formula>
    </cfRule>
  </conditionalFormatting>
  <conditionalFormatting sqref="AC1286:AC1298">
    <cfRule type="expression" dxfId="1498" priority="173">
      <formula>AND(NOT(ISBLANK(AC1286)), TODAY() &gt; AC1286 - 10, TODAY() &lt; AC1286)</formula>
    </cfRule>
    <cfRule type="expression" dxfId="1497" priority="174">
      <formula>AND(NOT(ISBLANK(AC1286)),TODAY() &gt;= AC1286)</formula>
    </cfRule>
  </conditionalFormatting>
  <conditionalFormatting sqref="H1286:H1298">
    <cfRule type="expression" dxfId="1496" priority="161">
      <formula>AND(TODAY() &gt;= H1286, NOT(ISBLANK(H1286)))</formula>
    </cfRule>
  </conditionalFormatting>
  <conditionalFormatting sqref="R1286:R1298">
    <cfRule type="expression" dxfId="1495" priority="162">
      <formula>AND(TODAY() &gt;= R1286, S1286 &lt;&gt; "YES", NOT(ISBLANK(R1286)))</formula>
    </cfRule>
    <cfRule type="expression" dxfId="1494" priority="163">
      <formula>AND(NOT(ISERROR(DATEVALUE(TEXT(R1286,"mm/dd/yyyy")))),AG1286&gt;=-3, TODAY() &lt; R1286, S1286 &lt;&gt; "YES", NOT(ISBLANK(R1286)))</formula>
    </cfRule>
    <cfRule type="expression" dxfId="1493" priority="164">
      <formula>AND(R1286-15 &lt;= TODAY(), TODAY() &lt; R1286-2, S1286 &lt;&gt; "YES", NOT(ISBLANK(R1286)))</formula>
    </cfRule>
  </conditionalFormatting>
  <conditionalFormatting sqref="I1286:I1298">
    <cfRule type="expression" dxfId="1492" priority="168">
      <formula>AND(NOT(ISBLANK(J1286)),NOT(ISBLANK(I1286)))</formula>
    </cfRule>
    <cfRule type="expression" dxfId="1491" priority="169">
      <formula>AND(I1286 &lt;TODAY(), TODAY() &gt;I1286 -10, NOT(ISBLANK(I1286)))</formula>
    </cfRule>
    <cfRule type="expression" dxfId="1490" priority="170">
      <formula>AND(TODAY() &gt;= I1286, NOT(ISBLANK(I1286)))</formula>
    </cfRule>
  </conditionalFormatting>
  <conditionalFormatting sqref="AC421">
    <cfRule type="expression" dxfId="1489" priority="216015" stopIfTrue="1">
      <formula>ISBLANK(AD1282)=TRUE</formula>
    </cfRule>
  </conditionalFormatting>
  <conditionalFormatting sqref="AC421">
    <cfRule type="expression" priority="216016" stopIfTrue="1">
      <formula>ISBLANK(AD1282)=TRUE</formula>
    </cfRule>
  </conditionalFormatting>
  <conditionalFormatting sqref="G421">
    <cfRule type="expression" dxfId="1488" priority="216017">
      <formula>ISBLANK(J1282)=FALSE</formula>
    </cfRule>
    <cfRule type="expression" dxfId="1487" priority="216018">
      <formula>ISBLANK(H1282)=TRUE</formula>
    </cfRule>
  </conditionalFormatting>
  <conditionalFormatting sqref="Q421">
    <cfRule type="expression" dxfId="1486" priority="216019">
      <formula>ISBLANK(R1282)=TRUE</formula>
    </cfRule>
    <cfRule type="expression" dxfId="1485" priority="216020">
      <formula>ISBLANK(S1282)=FALSE</formula>
    </cfRule>
  </conditionalFormatting>
  <conditionalFormatting sqref="S421:V421">
    <cfRule type="expression" dxfId="1484" priority="216021" stopIfTrue="1">
      <formula>ISBLANK(S1282)=TRUE</formula>
    </cfRule>
  </conditionalFormatting>
  <conditionalFormatting sqref="S421:V421">
    <cfRule type="expression" priority="216022" stopIfTrue="1">
      <formula>ISBLANK(S1282)=TRUE</formula>
    </cfRule>
  </conditionalFormatting>
  <conditionalFormatting sqref="AD1299:AD1305">
    <cfRule type="cellIs" dxfId="1483" priority="149" operator="equal">
      <formula>"yes"</formula>
    </cfRule>
  </conditionalFormatting>
  <conditionalFormatting sqref="S1299:T1305">
    <cfRule type="cellIs" dxfId="1482" priority="145" operator="equal">
      <formula>"YES"</formula>
    </cfRule>
  </conditionalFormatting>
  <conditionalFormatting sqref="V1299:V1305">
    <cfRule type="expression" dxfId="1481" priority="144">
      <formula>AND(V1299="", TODAY() - 7 &gt;= K1299, NOT(ISBLANK(K1299)))</formula>
    </cfRule>
  </conditionalFormatting>
  <conditionalFormatting sqref="U1299:U1305">
    <cfRule type="cellIs" dxfId="1480" priority="143" operator="equal">
      <formula>"SHORTAGE LIST"</formula>
    </cfRule>
    <cfRule type="expression" dxfId="1479" priority="153">
      <formula>AND(NOT(ISBLANK(U1299)),OR(U1299 = "NO", U1299 &lt;= 0))</formula>
    </cfRule>
    <cfRule type="expression" dxfId="1478" priority="154">
      <formula>AND(NOT(ISBLANK(U1299)),OR(U1299="YES",AND(ISNUMBER(U1299),U1299&gt;0)))</formula>
    </cfRule>
  </conditionalFormatting>
  <conditionalFormatting sqref="AC1299:AC1305">
    <cfRule type="expression" dxfId="1477" priority="150">
      <formula>NOT(ISBLANK(AD1299))</formula>
    </cfRule>
  </conditionalFormatting>
  <conditionalFormatting sqref="S1299:S1305">
    <cfRule type="expression" dxfId="1476" priority="134">
      <formula>AND(TODAY() &gt;= S1299, S1299 &lt;&gt; "YES", NOT(ISBLANK(S1299)))</formula>
    </cfRule>
    <cfRule type="expression" dxfId="1475" priority="136">
      <formula>AND(S1299-8 &lt;= TODAY(), TODAY() &lt; S1299-2, S1299 &lt;&gt; "YES", NOT(ISBLANK(S1299)))</formula>
    </cfRule>
  </conditionalFormatting>
  <conditionalFormatting sqref="S1299:S1305">
    <cfRule type="expression" dxfId="1474" priority="135">
      <formula>AND(ISNUMBER(DATEVALUE(S1299)),AG1299&gt;=-3, TODAY() &lt; S1299, S1299 &lt;&gt; "YES", NOT(ISBLANK(S1299)))</formula>
    </cfRule>
  </conditionalFormatting>
  <conditionalFormatting sqref="T1299:T1305">
    <cfRule type="cellIs" dxfId="1473" priority="133" operator="equal">
      <formula>"BUY OUT"</formula>
    </cfRule>
  </conditionalFormatting>
  <conditionalFormatting sqref="AC1299:AC1305">
    <cfRule type="expression" dxfId="1472" priority="151">
      <formula>AND(NOT(ISBLANK(AC1299)), TODAY() &gt; AC1299 - 10, TODAY() &lt; AC1299)</formula>
    </cfRule>
    <cfRule type="expression" dxfId="1471" priority="152">
      <formula>AND(NOT(ISBLANK(AC1299)),TODAY() &gt;= AC1299)</formula>
    </cfRule>
  </conditionalFormatting>
  <conditionalFormatting sqref="H1299:H1305">
    <cfRule type="expression" dxfId="1470" priority="139">
      <formula>AND(TODAY() &gt;= H1299, NOT(ISBLANK(H1299)))</formula>
    </cfRule>
  </conditionalFormatting>
  <conditionalFormatting sqref="R1299:R1305">
    <cfRule type="expression" dxfId="1469" priority="140">
      <formula>AND(TODAY() &gt;= R1299, S1299 &lt;&gt; "YES", NOT(ISBLANK(R1299)))</formula>
    </cfRule>
    <cfRule type="expression" dxfId="1468" priority="141">
      <formula>AND(NOT(ISERROR(DATEVALUE(TEXT(R1299,"mm/dd/yyyy")))),AG1299&gt;=-3, TODAY() &lt; R1299, S1299 &lt;&gt; "YES", NOT(ISBLANK(R1299)))</formula>
    </cfRule>
    <cfRule type="expression" dxfId="1467" priority="142">
      <formula>AND(R1299-15 &lt;= TODAY(), TODAY() &lt; R1299-2, S1299 &lt;&gt; "YES", NOT(ISBLANK(R1299)))</formula>
    </cfRule>
  </conditionalFormatting>
  <conditionalFormatting sqref="I1299:I1305">
    <cfRule type="expression" dxfId="1466" priority="146">
      <formula>AND(NOT(ISBLANK(J1299)),NOT(ISBLANK(I1299)))</formula>
    </cfRule>
    <cfRule type="expression" dxfId="1465" priority="147">
      <formula>AND(I1299 &lt;TODAY(), TODAY() &gt;I1299 -10, NOT(ISBLANK(I1299)))</formula>
    </cfRule>
    <cfRule type="expression" dxfId="1464" priority="148">
      <formula>AND(TODAY() &gt;= I1299, NOT(ISBLANK(I1299)))</formula>
    </cfRule>
  </conditionalFormatting>
  <conditionalFormatting sqref="AD1354:AD1357">
    <cfRule type="cellIs" dxfId="1463" priority="127" operator="equal">
      <formula>"yes"</formula>
    </cfRule>
  </conditionalFormatting>
  <conditionalFormatting sqref="S1354:T1357">
    <cfRule type="cellIs" dxfId="1462" priority="123" operator="equal">
      <formula>"YES"</formula>
    </cfRule>
  </conditionalFormatting>
  <conditionalFormatting sqref="V1354:V1357">
    <cfRule type="expression" dxfId="1461" priority="122">
      <formula>AND(V1354="", TODAY() - 7 &gt;= K1354, NOT(ISBLANK(K1354)))</formula>
    </cfRule>
  </conditionalFormatting>
  <conditionalFormatting sqref="U1354:U1357">
    <cfRule type="cellIs" dxfId="1460" priority="121" operator="equal">
      <formula>"SHORTAGE LIST"</formula>
    </cfRule>
    <cfRule type="expression" dxfId="1459" priority="131">
      <formula>AND(NOT(ISBLANK(U1354)),OR(U1354 = "NO", U1354 &lt;= 0))</formula>
    </cfRule>
    <cfRule type="expression" dxfId="1458" priority="132">
      <formula>AND(NOT(ISBLANK(U1354)),OR(U1354="YES",AND(ISNUMBER(U1354),U1354&gt;0)))</formula>
    </cfRule>
  </conditionalFormatting>
  <conditionalFormatting sqref="AC1354:AC1357">
    <cfRule type="expression" dxfId="1457" priority="128">
      <formula>NOT(ISBLANK(AD1354))</formula>
    </cfRule>
  </conditionalFormatting>
  <conditionalFormatting sqref="S1354:S1357">
    <cfRule type="expression" dxfId="1456" priority="112">
      <formula>AND(TODAY() &gt;= S1354, S1354 &lt;&gt; "YES", NOT(ISBLANK(S1354)))</formula>
    </cfRule>
    <cfRule type="expression" dxfId="1455" priority="114">
      <formula>AND(S1354-8 &lt;= TODAY(), TODAY() &lt; S1354-2, S1354 &lt;&gt; "YES", NOT(ISBLANK(S1354)))</formula>
    </cfRule>
  </conditionalFormatting>
  <conditionalFormatting sqref="S1354:S1357">
    <cfRule type="expression" dxfId="1454" priority="113">
      <formula>AND(ISNUMBER(DATEVALUE(S1354)),AG1354&gt;=-3, TODAY() &lt; S1354, S1354 &lt;&gt; "YES", NOT(ISBLANK(S1354)))</formula>
    </cfRule>
  </conditionalFormatting>
  <conditionalFormatting sqref="T1354:T1357">
    <cfRule type="cellIs" dxfId="1453" priority="111" operator="equal">
      <formula>"BUY OUT"</formula>
    </cfRule>
  </conditionalFormatting>
  <conditionalFormatting sqref="AC1354:AC1357">
    <cfRule type="expression" dxfId="1452" priority="129">
      <formula>AND(NOT(ISBLANK(AC1354)), TODAY() &gt; AC1354 - 10, TODAY() &lt; AC1354)</formula>
    </cfRule>
    <cfRule type="expression" dxfId="1451" priority="130">
      <formula>AND(NOT(ISBLANK(AC1354)),TODAY() &gt;= AC1354)</formula>
    </cfRule>
  </conditionalFormatting>
  <conditionalFormatting sqref="H1354:H1357">
    <cfRule type="expression" dxfId="1450" priority="117">
      <formula>AND(TODAY() &gt;= H1354, NOT(ISBLANK(H1354)))</formula>
    </cfRule>
  </conditionalFormatting>
  <conditionalFormatting sqref="H1354:H1357 J1354:J1357">
    <cfRule type="expression" dxfId="1449" priority="115">
      <formula>AND(NOT(ISBLANK($J1354)),NOT(ISBLANK(H1354)))</formula>
    </cfRule>
    <cfRule type="expression" dxfId="1448" priority="116">
      <formula>AND(TODAY() &lt; H1354, TODAY() &gt;= H1354 -10, NOT(ISBLANK(H1354)))</formula>
    </cfRule>
  </conditionalFormatting>
  <conditionalFormatting sqref="R1354:R1357">
    <cfRule type="expression" dxfId="1447" priority="118">
      <formula>AND(TODAY() &gt;= R1354, S1354 &lt;&gt; "YES", NOT(ISBLANK(R1354)))</formula>
    </cfRule>
    <cfRule type="expression" dxfId="1446" priority="119">
      <formula>AND(NOT(ISERROR(DATEVALUE(TEXT(R1354,"mm/dd/yyyy")))),AG1354&gt;=-3, TODAY() &lt; R1354, S1354 &lt;&gt; "YES", NOT(ISBLANK(R1354)))</formula>
    </cfRule>
    <cfRule type="expression" dxfId="1445" priority="120">
      <formula>AND(R1354-15 &lt;= TODAY(), TODAY() &lt; R1354-2, S1354 &lt;&gt; "YES", NOT(ISBLANK(R1354)))</formula>
    </cfRule>
  </conditionalFormatting>
  <conditionalFormatting sqref="I1354:I1357">
    <cfRule type="expression" dxfId="1444" priority="124">
      <formula>AND(NOT(ISBLANK(J1354)),NOT(ISBLANK(I1354)))</formula>
    </cfRule>
    <cfRule type="expression" dxfId="1443" priority="125">
      <formula>AND(I1354 &lt;TODAY(), TODAY() &gt;I1354 -10, NOT(ISBLANK(I1354)))</formula>
    </cfRule>
    <cfRule type="expression" dxfId="1442" priority="126">
      <formula>AND(TODAY() &gt;= I1354, NOT(ISBLANK(I1354)))</formula>
    </cfRule>
  </conditionalFormatting>
  <conditionalFormatting sqref="AD1358:AD1387">
    <cfRule type="cellIs" dxfId="1441" priority="105" operator="equal">
      <formula>"yes"</formula>
    </cfRule>
  </conditionalFormatting>
  <conditionalFormatting sqref="S1358:T1387">
    <cfRule type="cellIs" dxfId="1440" priority="101" operator="equal">
      <formula>"YES"</formula>
    </cfRule>
  </conditionalFormatting>
  <conditionalFormatting sqref="V1358:V1387">
    <cfRule type="expression" dxfId="1439" priority="100">
      <formula>AND(V1358="", TODAY() - 7 &gt;= K1358, NOT(ISBLANK(K1358)))</formula>
    </cfRule>
  </conditionalFormatting>
  <conditionalFormatting sqref="U1358:U1387">
    <cfRule type="cellIs" dxfId="1438" priority="99" operator="equal">
      <formula>"SHORTAGE LIST"</formula>
    </cfRule>
    <cfRule type="expression" dxfId="1437" priority="109">
      <formula>AND(NOT(ISBLANK(U1358)),OR(U1358 = "NO", U1358 &lt;= 0))</formula>
    </cfRule>
    <cfRule type="expression" dxfId="1436" priority="110">
      <formula>AND(NOT(ISBLANK(U1358)),OR(U1358="YES",AND(ISNUMBER(U1358),U1358&gt;0)))</formula>
    </cfRule>
  </conditionalFormatting>
  <conditionalFormatting sqref="AC1358:AC1387">
    <cfRule type="expression" dxfId="1435" priority="106">
      <formula>NOT(ISBLANK(AD1358))</formula>
    </cfRule>
  </conditionalFormatting>
  <conditionalFormatting sqref="S1358:S1387">
    <cfRule type="expression" dxfId="1434" priority="90">
      <formula>AND(TODAY() &gt;= S1358, S1358 &lt;&gt; "YES", NOT(ISBLANK(S1358)))</formula>
    </cfRule>
    <cfRule type="expression" dxfId="1433" priority="92">
      <formula>AND(S1358-8 &lt;= TODAY(), TODAY() &lt; S1358-2, S1358 &lt;&gt; "YES", NOT(ISBLANK(S1358)))</formula>
    </cfRule>
  </conditionalFormatting>
  <conditionalFormatting sqref="S1358:S1387">
    <cfRule type="expression" dxfId="1432" priority="91">
      <formula>AND(ISNUMBER(DATEVALUE(S1358)),AG1358&gt;=-3, TODAY() &lt; S1358, S1358 &lt;&gt; "YES", NOT(ISBLANK(S1358)))</formula>
    </cfRule>
  </conditionalFormatting>
  <conditionalFormatting sqref="T1358:T1387">
    <cfRule type="cellIs" dxfId="1431" priority="89" operator="equal">
      <formula>"BUY OUT"</formula>
    </cfRule>
  </conditionalFormatting>
  <conditionalFormatting sqref="AC1358:AC1387">
    <cfRule type="expression" dxfId="1430" priority="107">
      <formula>AND(NOT(ISBLANK(AC1358)), TODAY() &gt; AC1358 - 10, TODAY() &lt; AC1358)</formula>
    </cfRule>
    <cfRule type="expression" dxfId="1429" priority="108">
      <formula>AND(NOT(ISBLANK(AC1358)),TODAY() &gt;= AC1358)</formula>
    </cfRule>
  </conditionalFormatting>
  <conditionalFormatting sqref="H1358:H1387">
    <cfRule type="expression" dxfId="1428" priority="95">
      <formula>AND(TODAY() &gt;= H1358, NOT(ISBLANK(H1358)))</formula>
    </cfRule>
  </conditionalFormatting>
  <conditionalFormatting sqref="J1358:J1387 H1358:H1387">
    <cfRule type="expression" dxfId="1427" priority="93">
      <formula>AND(NOT(ISBLANK($J1358)),NOT(ISBLANK(H1358)))</formula>
    </cfRule>
    <cfRule type="expression" dxfId="1426" priority="94">
      <formula>AND(TODAY() &lt; H1358, TODAY() &gt;= H1358 -10, NOT(ISBLANK(H1358)))</formula>
    </cfRule>
  </conditionalFormatting>
  <conditionalFormatting sqref="R1358:R1387">
    <cfRule type="expression" dxfId="1425" priority="96">
      <formula>AND(TODAY() &gt;= R1358, S1358 &lt;&gt; "YES", NOT(ISBLANK(R1358)))</formula>
    </cfRule>
    <cfRule type="expression" dxfId="1424" priority="97">
      <formula>AND(NOT(ISERROR(DATEVALUE(TEXT(R1358,"mm/dd/yyyy")))),AG1358&gt;=-3, TODAY() &lt; R1358, S1358 &lt;&gt; "YES", NOT(ISBLANK(R1358)))</formula>
    </cfRule>
    <cfRule type="expression" dxfId="1423" priority="98">
      <formula>AND(R1358-15 &lt;= TODAY(), TODAY() &lt; R1358-2, S1358 &lt;&gt; "YES", NOT(ISBLANK(R1358)))</formula>
    </cfRule>
  </conditionalFormatting>
  <conditionalFormatting sqref="I1358:I1387">
    <cfRule type="expression" dxfId="1422" priority="102">
      <formula>AND(NOT(ISBLANK(J1358)),NOT(ISBLANK(I1358)))</formula>
    </cfRule>
    <cfRule type="expression" dxfId="1421" priority="103">
      <formula>AND(I1358 &lt;TODAY(), TODAY() &gt;I1358 -10, NOT(ISBLANK(I1358)))</formula>
    </cfRule>
    <cfRule type="expression" dxfId="1420" priority="104">
      <formula>AND(TODAY() &gt;= I1358, NOT(ISBLANK(I1358)))</formula>
    </cfRule>
  </conditionalFormatting>
  <conditionalFormatting sqref="AD1389:AD1395">
    <cfRule type="cellIs" dxfId="1419" priority="83" operator="equal">
      <formula>"yes"</formula>
    </cfRule>
  </conditionalFormatting>
  <conditionalFormatting sqref="S1389:T1395">
    <cfRule type="cellIs" dxfId="1418" priority="79" operator="equal">
      <formula>"YES"</formula>
    </cfRule>
  </conditionalFormatting>
  <conditionalFormatting sqref="V1389:V1395">
    <cfRule type="expression" dxfId="1417" priority="78">
      <formula>AND(V1389="", TODAY() - 7 &gt;= K1389, NOT(ISBLANK(K1389)))</formula>
    </cfRule>
  </conditionalFormatting>
  <conditionalFormatting sqref="U1389:U1395">
    <cfRule type="cellIs" dxfId="1416" priority="77" operator="equal">
      <formula>"SHORTAGE LIST"</formula>
    </cfRule>
    <cfRule type="expression" dxfId="1415" priority="87">
      <formula>AND(NOT(ISBLANK(U1389)),OR(U1389 = "NO", U1389 &lt;= 0))</formula>
    </cfRule>
    <cfRule type="expression" dxfId="1414" priority="88">
      <formula>AND(NOT(ISBLANK(U1389)),OR(U1389="YES",AND(ISNUMBER(U1389),U1389&gt;0)))</formula>
    </cfRule>
  </conditionalFormatting>
  <conditionalFormatting sqref="AC1389:AC1395">
    <cfRule type="expression" dxfId="1413" priority="84">
      <formula>NOT(ISBLANK(AD1389))</formula>
    </cfRule>
  </conditionalFormatting>
  <conditionalFormatting sqref="S1389:S1395">
    <cfRule type="expression" dxfId="1412" priority="68">
      <formula>AND(TODAY() &gt;= S1389, S1389 &lt;&gt; "YES", NOT(ISBLANK(S1389)))</formula>
    </cfRule>
    <cfRule type="expression" dxfId="1411" priority="70">
      <formula>AND(S1389-8 &lt;= TODAY(), TODAY() &lt; S1389-2, S1389 &lt;&gt; "YES", NOT(ISBLANK(S1389)))</formula>
    </cfRule>
  </conditionalFormatting>
  <conditionalFormatting sqref="S1389:S1395">
    <cfRule type="expression" dxfId="1410" priority="69">
      <formula>AND(ISNUMBER(DATEVALUE(S1389)),AG1389&gt;=-3, TODAY() &lt; S1389, S1389 &lt;&gt; "YES", NOT(ISBLANK(S1389)))</formula>
    </cfRule>
  </conditionalFormatting>
  <conditionalFormatting sqref="T1389:T1395">
    <cfRule type="cellIs" dxfId="1409" priority="67" operator="equal">
      <formula>"BUY OUT"</formula>
    </cfRule>
  </conditionalFormatting>
  <conditionalFormatting sqref="AC1389:AC1395">
    <cfRule type="expression" dxfId="1408" priority="85">
      <formula>AND(NOT(ISBLANK(AC1389)), TODAY() &gt; AC1389 - 10, TODAY() &lt; AC1389)</formula>
    </cfRule>
    <cfRule type="expression" dxfId="1407" priority="86">
      <formula>AND(NOT(ISBLANK(AC1389)),TODAY() &gt;= AC1389)</formula>
    </cfRule>
  </conditionalFormatting>
  <conditionalFormatting sqref="H1389:H1395">
    <cfRule type="expression" dxfId="1406" priority="73">
      <formula>AND(TODAY() &gt;= H1389, NOT(ISBLANK(H1389)))</formula>
    </cfRule>
  </conditionalFormatting>
  <conditionalFormatting sqref="H1389:H1395 J1389:J1395">
    <cfRule type="expression" dxfId="1405" priority="71">
      <formula>AND(NOT(ISBLANK($J1389)),NOT(ISBLANK(H1389)))</formula>
    </cfRule>
    <cfRule type="expression" dxfId="1404" priority="72">
      <formula>AND(TODAY() &lt; H1389, TODAY() &gt;= H1389 -10, NOT(ISBLANK(H1389)))</formula>
    </cfRule>
  </conditionalFormatting>
  <conditionalFormatting sqref="R1389:R1395">
    <cfRule type="expression" dxfId="1403" priority="74">
      <formula>AND(TODAY() &gt;= R1389, S1389 &lt;&gt; "YES", NOT(ISBLANK(R1389)))</formula>
    </cfRule>
    <cfRule type="expression" dxfId="1402" priority="75">
      <formula>AND(NOT(ISERROR(DATEVALUE(TEXT(R1389,"mm/dd/yyyy")))),AG1389&gt;=-3, TODAY() &lt; R1389, S1389 &lt;&gt; "YES", NOT(ISBLANK(R1389)))</formula>
    </cfRule>
    <cfRule type="expression" dxfId="1401" priority="76">
      <formula>AND(R1389-15 &lt;= TODAY(), TODAY() &lt; R1389-2, S1389 &lt;&gt; "YES", NOT(ISBLANK(R1389)))</formula>
    </cfRule>
  </conditionalFormatting>
  <conditionalFormatting sqref="I1389:I1395">
    <cfRule type="expression" dxfId="1400" priority="80">
      <formula>AND(NOT(ISBLANK(J1389)),NOT(ISBLANK(I1389)))</formula>
    </cfRule>
    <cfRule type="expression" dxfId="1399" priority="81">
      <formula>AND(I1389 &lt;TODAY(), TODAY() &gt;I1389 -10, NOT(ISBLANK(I1389)))</formula>
    </cfRule>
    <cfRule type="expression" dxfId="1398" priority="82">
      <formula>AND(TODAY() &gt;= I1389, NOT(ISBLANK(I1389)))</formula>
    </cfRule>
  </conditionalFormatting>
  <conditionalFormatting sqref="AD1396:AD1399">
    <cfRule type="cellIs" dxfId="1397" priority="61" operator="equal">
      <formula>"yes"</formula>
    </cfRule>
  </conditionalFormatting>
  <conditionalFormatting sqref="S1396:T1399">
    <cfRule type="cellIs" dxfId="1396" priority="57" operator="equal">
      <formula>"YES"</formula>
    </cfRule>
  </conditionalFormatting>
  <conditionalFormatting sqref="V1396:V1399">
    <cfRule type="expression" dxfId="1395" priority="56">
      <formula>AND(V1396="", TODAY() - 7 &gt;= K1396, NOT(ISBLANK(K1396)))</formula>
    </cfRule>
  </conditionalFormatting>
  <conditionalFormatting sqref="U1396:U1399">
    <cfRule type="cellIs" dxfId="1394" priority="55" operator="equal">
      <formula>"SHORTAGE LIST"</formula>
    </cfRule>
    <cfRule type="expression" dxfId="1393" priority="65">
      <formula>AND(NOT(ISBLANK(U1396)),OR(U1396 = "NO", U1396 &lt;= 0))</formula>
    </cfRule>
    <cfRule type="expression" dxfId="1392" priority="66">
      <formula>AND(NOT(ISBLANK(U1396)),OR(U1396="YES",AND(ISNUMBER(U1396),U1396&gt;0)))</formula>
    </cfRule>
  </conditionalFormatting>
  <conditionalFormatting sqref="AC1396:AC1399">
    <cfRule type="expression" dxfId="1391" priority="62">
      <formula>NOT(ISBLANK(AD1396))</formula>
    </cfRule>
  </conditionalFormatting>
  <conditionalFormatting sqref="S1396:S1399">
    <cfRule type="expression" dxfId="1390" priority="46">
      <formula>AND(TODAY() &gt;= S1396, S1396 &lt;&gt; "YES", NOT(ISBLANK(S1396)))</formula>
    </cfRule>
    <cfRule type="expression" dxfId="1389" priority="48">
      <formula>AND(S1396-8 &lt;= TODAY(), TODAY() &lt; S1396-2, S1396 &lt;&gt; "YES", NOT(ISBLANK(S1396)))</formula>
    </cfRule>
  </conditionalFormatting>
  <conditionalFormatting sqref="S1396:S1399">
    <cfRule type="expression" dxfId="1388" priority="47">
      <formula>AND(ISNUMBER(DATEVALUE(S1396)),AG1396&gt;=-3, TODAY() &lt; S1396, S1396 &lt;&gt; "YES", NOT(ISBLANK(S1396)))</formula>
    </cfRule>
  </conditionalFormatting>
  <conditionalFormatting sqref="T1396:T1399">
    <cfRule type="cellIs" dxfId="1387" priority="45" operator="equal">
      <formula>"BUY OUT"</formula>
    </cfRule>
  </conditionalFormatting>
  <conditionalFormatting sqref="AC1396:AC1399">
    <cfRule type="expression" dxfId="1386" priority="63">
      <formula>AND(NOT(ISBLANK(AC1396)), TODAY() &gt; AC1396 - 10, TODAY() &lt; AC1396)</formula>
    </cfRule>
    <cfRule type="expression" dxfId="1385" priority="64">
      <formula>AND(NOT(ISBLANK(AC1396)),TODAY() &gt;= AC1396)</formula>
    </cfRule>
  </conditionalFormatting>
  <conditionalFormatting sqref="H1396:H1399">
    <cfRule type="expression" dxfId="1384" priority="51">
      <formula>AND(TODAY() &gt;= H1396, NOT(ISBLANK(H1396)))</formula>
    </cfRule>
  </conditionalFormatting>
  <conditionalFormatting sqref="J1396:J1399 H1396:H1399">
    <cfRule type="expression" dxfId="1383" priority="49">
      <formula>AND(NOT(ISBLANK($J1396)),NOT(ISBLANK(H1396)))</formula>
    </cfRule>
    <cfRule type="expression" dxfId="1382" priority="50">
      <formula>AND(TODAY() &lt; H1396, TODAY() &gt;= H1396 -10, NOT(ISBLANK(H1396)))</formula>
    </cfRule>
  </conditionalFormatting>
  <conditionalFormatting sqref="R1396:R1399">
    <cfRule type="expression" dxfId="1381" priority="52">
      <formula>AND(TODAY() &gt;= R1396, S1396 &lt;&gt; "YES", NOT(ISBLANK(R1396)))</formula>
    </cfRule>
    <cfRule type="expression" dxfId="1380" priority="53">
      <formula>AND(NOT(ISERROR(DATEVALUE(TEXT(R1396,"mm/dd/yyyy")))),AG1396&gt;=-3, TODAY() &lt; R1396, S1396 &lt;&gt; "YES", NOT(ISBLANK(R1396)))</formula>
    </cfRule>
    <cfRule type="expression" dxfId="1379" priority="54">
      <formula>AND(R1396-15 &lt;= TODAY(), TODAY() &lt; R1396-2, S1396 &lt;&gt; "YES", NOT(ISBLANK(R1396)))</formula>
    </cfRule>
  </conditionalFormatting>
  <conditionalFormatting sqref="I1396:I1399">
    <cfRule type="expression" dxfId="1378" priority="58">
      <formula>AND(NOT(ISBLANK(J1396)),NOT(ISBLANK(I1396)))</formula>
    </cfRule>
    <cfRule type="expression" dxfId="1377" priority="59">
      <formula>AND(I1396 &lt;TODAY(), TODAY() &gt;I1396 -10, NOT(ISBLANK(I1396)))</formula>
    </cfRule>
    <cfRule type="expression" dxfId="1376" priority="60">
      <formula>AND(TODAY() &gt;= I1396, NOT(ISBLANK(I1396)))</formula>
    </cfRule>
  </conditionalFormatting>
  <conditionalFormatting sqref="AD1400:AD1420">
    <cfRule type="cellIs" dxfId="1375" priority="39" operator="equal">
      <formula>"yes"</formula>
    </cfRule>
  </conditionalFormatting>
  <conditionalFormatting sqref="S1400:T1420">
    <cfRule type="cellIs" dxfId="1374" priority="35" operator="equal">
      <formula>"YES"</formula>
    </cfRule>
  </conditionalFormatting>
  <conditionalFormatting sqref="V1400:V1420">
    <cfRule type="expression" dxfId="1373" priority="34">
      <formula>AND(V1400="", TODAY() - 7 &gt;= K1400, NOT(ISBLANK(K1400)))</formula>
    </cfRule>
  </conditionalFormatting>
  <conditionalFormatting sqref="U1400:U1420">
    <cfRule type="cellIs" dxfId="1372" priority="33" operator="equal">
      <formula>"SHORTAGE LIST"</formula>
    </cfRule>
    <cfRule type="expression" dxfId="1371" priority="43">
      <formula>AND(NOT(ISBLANK(U1400)),OR(U1400 = "NO", U1400 &lt;= 0))</formula>
    </cfRule>
    <cfRule type="expression" dxfId="1370" priority="44">
      <formula>AND(NOT(ISBLANK(U1400)),OR(U1400="YES",AND(ISNUMBER(U1400),U1400&gt;0)))</formula>
    </cfRule>
  </conditionalFormatting>
  <conditionalFormatting sqref="AC1400:AC1420">
    <cfRule type="expression" dxfId="1369" priority="40">
      <formula>NOT(ISBLANK(AD1400))</formula>
    </cfRule>
  </conditionalFormatting>
  <conditionalFormatting sqref="S1400:S1420">
    <cfRule type="expression" dxfId="1368" priority="24">
      <formula>AND(TODAY() &gt;= S1400, S1400 &lt;&gt; "YES", NOT(ISBLANK(S1400)))</formula>
    </cfRule>
    <cfRule type="expression" dxfId="1367" priority="26">
      <formula>AND(S1400-8 &lt;= TODAY(), TODAY() &lt; S1400-2, S1400 &lt;&gt; "YES", NOT(ISBLANK(S1400)))</formula>
    </cfRule>
  </conditionalFormatting>
  <conditionalFormatting sqref="S1400:S1420">
    <cfRule type="expression" dxfId="1366" priority="25">
      <formula>AND(ISNUMBER(DATEVALUE(S1400)),AG1400&gt;=-3, TODAY() &lt; S1400, S1400 &lt;&gt; "YES", NOT(ISBLANK(S1400)))</formula>
    </cfRule>
  </conditionalFormatting>
  <conditionalFormatting sqref="T1400:T1420">
    <cfRule type="cellIs" dxfId="1365" priority="23" operator="equal">
      <formula>"BUY OUT"</formula>
    </cfRule>
  </conditionalFormatting>
  <conditionalFormatting sqref="AC1400:AC1420">
    <cfRule type="expression" dxfId="1364" priority="41">
      <formula>AND(NOT(ISBLANK(AC1400)), TODAY() &gt; AC1400 - 10, TODAY() &lt; AC1400)</formula>
    </cfRule>
    <cfRule type="expression" dxfId="1363" priority="42">
      <formula>AND(NOT(ISBLANK(AC1400)),TODAY() &gt;= AC1400)</formula>
    </cfRule>
  </conditionalFormatting>
  <conditionalFormatting sqref="H1400:H1420">
    <cfRule type="expression" dxfId="1362" priority="29">
      <formula>AND(TODAY() &gt;= H1400, NOT(ISBLANK(H1400)))</formula>
    </cfRule>
  </conditionalFormatting>
  <conditionalFormatting sqref="J1400:J1420 H1400:H1420">
    <cfRule type="expression" dxfId="1361" priority="27">
      <formula>AND(NOT(ISBLANK($J1400)),NOT(ISBLANK(H1400)))</formula>
    </cfRule>
    <cfRule type="expression" dxfId="1360" priority="28">
      <formula>AND(TODAY() &lt; H1400, TODAY() &gt;= H1400 -10, NOT(ISBLANK(H1400)))</formula>
    </cfRule>
  </conditionalFormatting>
  <conditionalFormatting sqref="R1400:R1420">
    <cfRule type="expression" dxfId="1359" priority="30">
      <formula>AND(TODAY() &gt;= R1400, S1400 &lt;&gt; "YES", NOT(ISBLANK(R1400)))</formula>
    </cfRule>
    <cfRule type="expression" dxfId="1358" priority="31">
      <formula>AND(NOT(ISERROR(DATEVALUE(TEXT(R1400,"mm/dd/yyyy")))),AG1400&gt;=-3, TODAY() &lt; R1400, S1400 &lt;&gt; "YES", NOT(ISBLANK(R1400)))</formula>
    </cfRule>
    <cfRule type="expression" dxfId="1357" priority="32">
      <formula>AND(R1400-15 &lt;= TODAY(), TODAY() &lt; R1400-2, S1400 &lt;&gt; "YES", NOT(ISBLANK(R1400)))</formula>
    </cfRule>
  </conditionalFormatting>
  <conditionalFormatting sqref="I1400:I1420">
    <cfRule type="expression" dxfId="1356" priority="36">
      <formula>AND(NOT(ISBLANK(J1400)),NOT(ISBLANK(I1400)))</formula>
    </cfRule>
    <cfRule type="expression" dxfId="1355" priority="37">
      <formula>AND(I1400 &lt;TODAY(), TODAY() &gt;I1400 -10, NOT(ISBLANK(I1400)))</formula>
    </cfRule>
    <cfRule type="expression" dxfId="1354" priority="38">
      <formula>AND(TODAY() &gt;= I1400, NOT(ISBLANK(I1400)))</formula>
    </cfRule>
  </conditionalFormatting>
  <conditionalFormatting sqref="S760:T761 AD760:AD761">
    <cfRule type="expression" dxfId="1353" priority="217832" stopIfTrue="1">
      <formula>ISBLANK(S1419)=TRUE</formula>
    </cfRule>
  </conditionalFormatting>
  <conditionalFormatting sqref="S760:T761 AD760:AD761">
    <cfRule type="expression" priority="217834" stopIfTrue="1">
      <formula>ISBLANK(S1419)=TRUE</formula>
    </cfRule>
  </conditionalFormatting>
  <conditionalFormatting sqref="U760:U761">
    <cfRule type="containsText" dxfId="1352" priority="217836" operator="containsText" text="NO">
      <formula>NOT(ISERROR(SEARCH("NO",U1419)))</formula>
    </cfRule>
    <cfRule type="containsText" dxfId="1351" priority="217837" operator="containsText" text="YES">
      <formula>NOT(ISERROR(SEARCH("YES",U1419)))</formula>
    </cfRule>
  </conditionalFormatting>
  <conditionalFormatting sqref="H760:H761">
    <cfRule type="expression" dxfId="1350" priority="217838">
      <formula>ISBLANK(J1419)=FALSE</formula>
    </cfRule>
    <cfRule type="expression" dxfId="1349" priority="217839">
      <formula>ISBLANK(H1419)=TRUE</formula>
    </cfRule>
  </conditionalFormatting>
  <conditionalFormatting sqref="AC760:AC761">
    <cfRule type="expression" dxfId="1348" priority="217840">
      <formula>ISBLANK(AC1419)=TRUE</formula>
    </cfRule>
    <cfRule type="expression" dxfId="1347" priority="217841">
      <formula>ISBLANK(AE1419)=FALSE</formula>
    </cfRule>
  </conditionalFormatting>
  <conditionalFormatting sqref="R760:R761">
    <cfRule type="expression" dxfId="1346" priority="217842">
      <formula>ISBLANK(R1419)=TRUE</formula>
    </cfRule>
    <cfRule type="expression" dxfId="1345" priority="217843">
      <formula>ISBLANK(S1419)=FALSE</formula>
    </cfRule>
  </conditionalFormatting>
  <conditionalFormatting sqref="AD1421:AD1471">
    <cfRule type="cellIs" dxfId="1344" priority="17" operator="equal">
      <formula>"yes"</formula>
    </cfRule>
  </conditionalFormatting>
  <conditionalFormatting sqref="S1421:T1471">
    <cfRule type="cellIs" dxfId="1343" priority="13" operator="equal">
      <formula>"YES"</formula>
    </cfRule>
  </conditionalFormatting>
  <conditionalFormatting sqref="V1421:V1471">
    <cfRule type="expression" dxfId="1342" priority="12">
      <formula>AND(V1421="", TODAY() - 7 &gt;= K1421, NOT(ISBLANK(K1421)))</formula>
    </cfRule>
  </conditionalFormatting>
  <conditionalFormatting sqref="U1421:U1471">
    <cfRule type="cellIs" dxfId="1341" priority="11" operator="equal">
      <formula>"SHORTAGE LIST"</formula>
    </cfRule>
    <cfRule type="expression" dxfId="1340" priority="21">
      <formula>AND(NOT(ISBLANK(U1421)),OR(U1421 = "NO", U1421 &lt;= 0))</formula>
    </cfRule>
    <cfRule type="expression" dxfId="1339" priority="22">
      <formula>AND(NOT(ISBLANK(U1421)),OR(U1421="YES",AND(ISNUMBER(U1421),U1421&gt;0)))</formula>
    </cfRule>
  </conditionalFormatting>
  <conditionalFormatting sqref="AC1421:AC1471">
    <cfRule type="expression" dxfId="1338" priority="18">
      <formula>NOT(ISBLANK(AD1421))</formula>
    </cfRule>
  </conditionalFormatting>
  <conditionalFormatting sqref="S1421:S1471">
    <cfRule type="expression" dxfId="1337" priority="2">
      <formula>AND(TODAY() &gt;= S1421, S1421 &lt;&gt; "YES", NOT(ISBLANK(S1421)))</formula>
    </cfRule>
    <cfRule type="expression" dxfId="1336" priority="4">
      <formula>AND(S1421-8 &lt;= TODAY(), TODAY() &lt; S1421-2, S1421 &lt;&gt; "YES", NOT(ISBLANK(S1421)))</formula>
    </cfRule>
  </conditionalFormatting>
  <conditionalFormatting sqref="S1421:S1471">
    <cfRule type="expression" dxfId="1335" priority="3">
      <formula>AND(ISNUMBER(DATEVALUE(S1421)),AG1421&gt;=-3, TODAY() &lt; S1421, S1421 &lt;&gt; "YES", NOT(ISBLANK(S1421)))</formula>
    </cfRule>
  </conditionalFormatting>
  <conditionalFormatting sqref="T1421:T1471">
    <cfRule type="cellIs" dxfId="1334" priority="1" operator="equal">
      <formula>"BUY OUT"</formula>
    </cfRule>
  </conditionalFormatting>
  <conditionalFormatting sqref="AC1421:AC1471">
    <cfRule type="expression" dxfId="1333" priority="19">
      <formula>AND(NOT(ISBLANK(AC1421)), TODAY() &gt; AC1421 - 10, TODAY() &lt; AC1421)</formula>
    </cfRule>
    <cfRule type="expression" dxfId="1332" priority="20">
      <formula>AND(NOT(ISBLANK(AC1421)),TODAY() &gt;= AC1421)</formula>
    </cfRule>
  </conditionalFormatting>
  <conditionalFormatting sqref="H1421:H1471">
    <cfRule type="expression" dxfId="1331" priority="7">
      <formula>AND(TODAY() &gt;= H1421, NOT(ISBLANK(H1421)))</formula>
    </cfRule>
  </conditionalFormatting>
  <conditionalFormatting sqref="J1421:J1471 H1421:H1471">
    <cfRule type="expression" dxfId="1330" priority="5">
      <formula>AND(NOT(ISBLANK($J1421)),NOT(ISBLANK(H1421)))</formula>
    </cfRule>
    <cfRule type="expression" dxfId="1329" priority="6">
      <formula>AND(TODAY() &lt; H1421, TODAY() &gt;= H1421 -10, NOT(ISBLANK(H1421)))</formula>
    </cfRule>
  </conditionalFormatting>
  <conditionalFormatting sqref="R1421:R1471">
    <cfRule type="expression" dxfId="1328" priority="8">
      <formula>AND(TODAY() &gt;= R1421, S1421 &lt;&gt; "YES", NOT(ISBLANK(R1421)))</formula>
    </cfRule>
    <cfRule type="expression" dxfId="1327" priority="9">
      <formula>AND(NOT(ISERROR(DATEVALUE(TEXT(R1421,"mm/dd/yyyy")))),AG1421&gt;=-3, TODAY() &lt; R1421, S1421 &lt;&gt; "YES", NOT(ISBLANK(R1421)))</formula>
    </cfRule>
    <cfRule type="expression" dxfId="1326" priority="10">
      <formula>AND(R1421-15 &lt;= TODAY(), TODAY() &lt; R1421-2, S1421 &lt;&gt; "YES", NOT(ISBLANK(R1421)))</formula>
    </cfRule>
  </conditionalFormatting>
  <conditionalFormatting sqref="I1421:I1471">
    <cfRule type="expression" dxfId="1325" priority="14">
      <formula>AND(NOT(ISBLANK(J1421)),NOT(ISBLANK(I1421)))</formula>
    </cfRule>
    <cfRule type="expression" dxfId="1324" priority="15">
      <formula>AND(I1421 &lt;TODAY(), TODAY() &gt;I1421 -10, NOT(ISBLANK(I1421)))</formula>
    </cfRule>
    <cfRule type="expression" dxfId="1323" priority="16">
      <formula>AND(TODAY() &gt;= I1421, NOT(ISBLANK(I1421)))</formula>
    </cfRule>
  </conditionalFormatting>
  <conditionalFormatting sqref="AC501">
    <cfRule type="expression" dxfId="1322" priority="226266" stopIfTrue="1">
      <formula>ISBLANK(AD1430)=TRUE</formula>
    </cfRule>
  </conditionalFormatting>
  <conditionalFormatting sqref="AC501">
    <cfRule type="expression" priority="226267" stopIfTrue="1">
      <formula>ISBLANK(AD1430)=TRUE</formula>
    </cfRule>
  </conditionalFormatting>
  <conditionalFormatting sqref="S501:U501">
    <cfRule type="containsText" dxfId="1321" priority="226268" operator="containsText" text="NO">
      <formula>NOT(ISERROR(SEARCH("NO",S1430)))</formula>
    </cfRule>
    <cfRule type="containsText" dxfId="1320" priority="226269" operator="containsText" text="YES">
      <formula>NOT(ISERROR(SEARCH("YES",S1430)))</formula>
    </cfRule>
  </conditionalFormatting>
  <conditionalFormatting sqref="U501">
    <cfRule type="containsText" dxfId="1319" priority="226270" operator="containsText" text="NO">
      <formula>NOT(ISERROR(SEARCH("NO",U1430)))</formula>
    </cfRule>
    <cfRule type="containsText" dxfId="1318" priority="226271" operator="containsText" text="YES">
      <formula>NOT(ISERROR(SEARCH("YES",U1430)))</formula>
    </cfRule>
  </conditionalFormatting>
  <dataValidations count="1">
    <dataValidation type="list" allowBlank="1" showInputMessage="1" showErrorMessage="1" sqref="Q63:S81 Q133:S134 AB133:AB134 Q136:S178 Q58:S60 AB63:AB87 AB106:AB114 Q40:S56 AB40:AB56 AB58:AB60 AB182:AB196 Q94:S99 Q2:S36 AB2:AB36 AB199:AB206 Q83:S87 Q106:S114 AB94:AB99 AB101 Q101:S101 AB103 Q103:S103 AB136:AB178 Q182:S196 AB129 Q129:S129 Q199:S206 Q212:S212 R247:S247 AB247" xr:uid="{00000000-0002-0000-0400-000000000000}">
      <formula1>"Yes"</formula1>
    </dataValidation>
  </dataValidations>
  <hyperlinks>
    <hyperlink ref="U161" r:id="rId1" display="BOMS\Irving - 048474\27994 Irving - Macon item 122 Hyd.xlsx" xr:uid="{00000000-0004-0000-0400-000000000000}"/>
    <hyperlink ref="U155" r:id="rId2" display="BOMS\Irving - 048474\28467 Irving - Macon, Item 109B.xlsx" xr:uid="{00000000-0004-0000-0400-000001000000}"/>
    <hyperlink ref="C6" r:id="rId3" display="Drawings\Production DWG Packets\Kapstone SO.046380\Kapstone Job 27705, Item 104.pdf" xr:uid="{00000000-0004-0000-0400-000002000000}"/>
    <hyperlink ref="C23" r:id="rId4" display="Drawings\Production DWG Packets\Kapstone SO.046380\Kapstone Job 27707, Item 106.pdf" xr:uid="{00000000-0004-0000-0400-000003000000}"/>
    <hyperlink ref="C157" r:id="rId5" display="Drawings\Production DWG Packets\Irving Tissue - Macon SO.048474\Irving Tissue Macon Job 27996, Item 124.pdf" xr:uid="{00000000-0004-0000-0400-000004000000}"/>
    <hyperlink ref="C22" r:id="rId6" display="Drawings\Production DWG Packets\Kapstone SO.046380\Kapstone Job 27713, Item 121.pdf" xr:uid="{00000000-0004-0000-0400-000005000000}"/>
    <hyperlink ref="C156" r:id="rId7" display="Drawings\Production DWG Packets\Irving Tissue - Macon SO.048474\Irving Tissue Macon Job 27995, Item 123.pdf" xr:uid="{00000000-0004-0000-0400-000006000000}"/>
    <hyperlink ref="C3" r:id="rId8" display="Drawings\Production DWG Packets\Kapstone SO.046380\Kapstone Job 27706, Item 105.pdf" xr:uid="{00000000-0004-0000-0400-000007000000}"/>
    <hyperlink ref="C7" r:id="rId9" display="Drawings\Production DWG Packets\Kapstone SO.046380\Kapstone Job 27711, Item 110.pdf" xr:uid="{00000000-0004-0000-0400-000008000000}"/>
    <hyperlink ref="C159" r:id="rId10" display="Drawings\Production DWG Packets\Irving Tissue - Macon SO.048474\Irving Tissue Macon Job 28001, Item 129.pdf" xr:uid="{00000000-0004-0000-0400-000009000000}"/>
    <hyperlink ref="C135" r:id="rId11" display="Drawings\Production DWG Packets\Irving Tissue - Macon SO.048474\Irving Tissue Macon Job 27983, Item 102.pdf" xr:uid="{00000000-0004-0000-0400-00000A000000}"/>
    <hyperlink ref="C138" r:id="rId12" display="Drawings\Production DWG Packets\Irving Tissue - Macon SO.048474\Irving Tissue Macon Job 27989, Item 108.pdf" xr:uid="{00000000-0004-0000-0400-00000B000000}"/>
    <hyperlink ref="C136" r:id="rId13" display="Drawings\Production DWG Packets\Irving Tissue - Macon SO.048474\Irving Tissue Macon Job 27985, Item 104.pdf" xr:uid="{00000000-0004-0000-0400-00000C000000}"/>
    <hyperlink ref="C137" r:id="rId14" display="Drawings\Production DWG Packets\Irving Tissue - Macon SO.048474\Irving Tissue Macon Job 27987, Item 106.pdf" xr:uid="{00000000-0004-0000-0400-00000D000000}"/>
    <hyperlink ref="C141" r:id="rId15" display="Drawings\Production DWG Packets\Irving Tissue - Macon SO.048474\Irving Tissue Macon Job 27984, Item 103.pdf" xr:uid="{00000000-0004-0000-0400-00000E000000}"/>
    <hyperlink ref="C142" r:id="rId16" display="Drawings\Production DWG Packets\Irving Tissue - Macon SO.048474\Irving Tissue Macon Job 27986, item 105.pdf" xr:uid="{00000000-0004-0000-0400-00000F000000}"/>
    <hyperlink ref="C143" r:id="rId17" display="Drawings\Production DWG Packets\Irving Tissue - Macon SO.048474\Irving Tissue Macon Job 27988, Item 107.pdf" xr:uid="{00000000-0004-0000-0400-000010000000}"/>
    <hyperlink ref="C139" r:id="rId18" display="Drawings\Production DWG Packets\Irving Tissue - Macon SO.048474\Irving Tissue Macon Job 27992, Item 111.pdf" xr:uid="{00000000-0004-0000-0400-000011000000}"/>
    <hyperlink ref="C151" r:id="rId19" display="Drawings\Production DWG Packets\Irving Tissue - Macon SO.048474\Irving Tissue Macon Job 28002, Item 130.pdf" xr:uid="{00000000-0004-0000-0400-000012000000}"/>
    <hyperlink ref="C153" r:id="rId20" display="Drawings\Production DWG Packets\Irving Tissue - Macon SO.048474\Irving Tissue Macon Job 27990, Item 109.pdf" xr:uid="{00000000-0004-0000-0400-000013000000}"/>
    <hyperlink ref="C9" r:id="rId21" display="Drawings\Production DWG Packets\Kapstone SO.046380\Kapstone Job 27709, Item 108.pdf" xr:uid="{00000000-0004-0000-0400-000014000000}"/>
    <hyperlink ref="C149" r:id="rId22" display="Drawings\Production DWG Packets\Irving Tissue - Macon SO.048474\Irving Tissue Macon Job 27998, Item 126.pdf" xr:uid="{00000000-0004-0000-0400-000015000000}"/>
    <hyperlink ref="C158" r:id="rId23" display="Drawings\Production DWG Packets\Irving Tissue - Macon SO.048474\Irving Tissue Macon Job 27997, Item 125.pdf" xr:uid="{00000000-0004-0000-0400-000016000000}"/>
    <hyperlink ref="C148" r:id="rId24" display="Drawings\Production DWG Packets\Irving Tissue - Macon SO.048474\Irving Tissue Macon Job 27993, Item 121.pdf" xr:uid="{00000000-0004-0000-0400-000017000000}"/>
    <hyperlink ref="C160" r:id="rId25" display="Drawings\Production DWG Packets\Irving Tissue - Macon SO.048474\Irving Tissue Macon Job 28974, Item 136.pdf" xr:uid="{00000000-0004-0000-0400-000018000000}"/>
    <hyperlink ref="C162" r:id="rId26" display="Drawings\Production DWG Packets\Irving Tissue - Macon SO.048474\Irving Tissue Macon Job 28975, Item 144.pdf" xr:uid="{00000000-0004-0000-0400-000019000000}"/>
    <hyperlink ref="C163" r:id="rId27" display="Drawings\Production DWG Packets\Irving Tissue - Macon SO.048474\Irving Tissue Macon Job 28976, Item 154.pdf" xr:uid="{00000000-0004-0000-0400-00001A000000}"/>
    <hyperlink ref="C30" r:id="rId28" display="Drawings\Production DWG Packets\Kapstone SO.046380\Kapstone Job 27718, Item 126.pdf" xr:uid="{00000000-0004-0000-0400-00001B000000}"/>
    <hyperlink ref="C25" r:id="rId29" display="Drawings\Production DWG Packets\Kapstone SO.046380\Kapstone Job 29095, Item 123.pdf" xr:uid="{00000000-0004-0000-0400-00001C000000}"/>
    <hyperlink ref="C8" r:id="rId30" display="Drawings\Production DWG Packets\Kapstone SO.046380\Kapstone Job 29117, Item 103.pdf" xr:uid="{00000000-0004-0000-0400-00001D000000}"/>
    <hyperlink ref="C24" r:id="rId31" display="Drawings\Production DWG Packets\Kapstone SO.046380\Kapstone Job 29118, Item 122.pdf" xr:uid="{00000000-0004-0000-0400-00001E000000}"/>
    <hyperlink ref="C150" r:id="rId32" display="Drawings\Production DWG Packets\Irving Tissue - Macon SO.048474\Irving Tissue Macon Job 29140, Item 127.pdf" xr:uid="{00000000-0004-0000-0400-00001F000000}"/>
    <hyperlink ref="C152" r:id="rId33" display="Drawings\Production DWG Packets\Irving Tissue - Macon SO.048474\irving Tissue Macon Job 28973, Item 132.pdf" xr:uid="{00000000-0004-0000-0400-000020000000}"/>
    <hyperlink ref="C4" r:id="rId34" display="Drawings\Production DWG Packets\Kapstone SO.046380\kapstone Job 27708, Item 107.pdf" xr:uid="{00000000-0004-0000-0400-000021000000}"/>
    <hyperlink ref="C36" r:id="rId35" display="Drawings\Production DWG Packets\Kapstone SO.046380\kapstone Job 27726, Item 136.pdf" xr:uid="{00000000-0004-0000-0400-000022000000}"/>
    <hyperlink ref="C2" r:id="rId36" display="Drawings\Production DWG Packets\Kapstone SO.046380\Kapstone Job 27703, Item 102.pdf" xr:uid="{00000000-0004-0000-0400-000023000000}"/>
    <hyperlink ref="C145" r:id="rId37" display="Drawings\Production DWG Packets\Irving Tissue - Macon SO.048474\Irving Tissue Macon Job 28970, Item 113.pdf" xr:uid="{00000000-0004-0000-0400-000024000000}"/>
    <hyperlink ref="C146" r:id="rId38" display="Drawings\Production DWG Packets\Irving Tissue - Macon SO.048474\Irving Tissue Macon Job 28971, Item 114.pdf" xr:uid="{00000000-0004-0000-0400-000025000000}"/>
    <hyperlink ref="C147" r:id="rId39" display="Drawings\Production DWG Packets\Irving Tissue - Macon SO.048474\Irving Tissue Macon Job 28972, item 115.pdf" xr:uid="{00000000-0004-0000-0400-000026000000}"/>
    <hyperlink ref="C140" r:id="rId40" display="Drawings\Production DWG Packets\Irving Tissue - Macon SO.048474\Irving Tissue Macon Job 27982, Item 101.pdf" xr:uid="{00000000-0004-0000-0400-000027000000}"/>
    <hyperlink ref="U151" r:id="rId41" display="28002" xr:uid="{00000000-0004-0000-0400-000028000000}"/>
    <hyperlink ref="U159" r:id="rId42" display="28001" xr:uid="{00000000-0004-0000-0400-000029000000}"/>
    <hyperlink ref="U163" r:id="rId43" display="28976" xr:uid="{00000000-0004-0000-0400-00002A000000}"/>
    <hyperlink ref="C164" r:id="rId44" display="Drawings\Production DWG Packets\Irving Tissue - Macon SO.048474\Irving Tissue Macon Job 28005, Item 141.pdf" xr:uid="{00000000-0004-0000-0400-00002B000000}"/>
    <hyperlink ref="C165" r:id="rId45" display="Drawings\Production DWG Packets\Irving Tissue - Macon SO.048474\Irving Tissue Macon Job 28009, Item 151.pdf" xr:uid="{00000000-0004-0000-0400-00002C000000}"/>
    <hyperlink ref="U148" r:id="rId46" display="BOMS\Irving - 048474\27993 Irving item 121.xlsx" xr:uid="{00000000-0004-0000-0400-00002D000000}"/>
    <hyperlink ref="C154" r:id="rId47" display="Drawings\Production DWG Packets\Irving Tissue - Macon SO.048474\Irving Tissue Macon Job 27991, Item 110.pdf" xr:uid="{00000000-0004-0000-0400-00002E000000}"/>
    <hyperlink ref="U149" r:id="rId48" display="BOMS\Irving - 048474\27998 Irving Item 126.xlsx" xr:uid="{00000000-0004-0000-0400-00002F000000}"/>
    <hyperlink ref="U140" r:id="rId49" display="BOMS\Irving - 048474\27982 Irving Item 101.xlsx" xr:uid="{00000000-0004-0000-0400-000030000000}"/>
    <hyperlink ref="U135" r:id="rId50" display="BOMS\Irving - 048474\27983 Irving Item 102.xlsx" xr:uid="{00000000-0004-0000-0400-000031000000}"/>
    <hyperlink ref="U141" r:id="rId51" display="BOMS\Irving - 048474\27984 Irving, Item 103.xlsx" xr:uid="{00000000-0004-0000-0400-000032000000}"/>
    <hyperlink ref="U136" r:id="rId52" display="BOMS\Irving - 048474\27985 Irving Item 104.xlsx" xr:uid="{00000000-0004-0000-0400-000033000000}"/>
    <hyperlink ref="U142" r:id="rId53" display="BOMS\Irving - 048474\27986 Irving, Item 105.xlsx" xr:uid="{00000000-0004-0000-0400-000034000000}"/>
    <hyperlink ref="U137" r:id="rId54" display="BOMS\Irving - 048474\27987 Irving, Item 106.xlsx" xr:uid="{00000000-0004-0000-0400-000035000000}"/>
    <hyperlink ref="U143" r:id="rId55" display="BOMS\Irving - 048474\27988 Irving, Item 107.xlsx" xr:uid="{00000000-0004-0000-0400-000036000000}"/>
    <hyperlink ref="U138" r:id="rId56" display="BOMS\Irving - 048474\27989 Irving Item 108.xlsx" xr:uid="{00000000-0004-0000-0400-000037000000}"/>
    <hyperlink ref="U153" r:id="rId57" display="BOMS\Irving - 048474\27990 Irving Item 109.xlsx" xr:uid="{00000000-0004-0000-0400-000038000000}"/>
    <hyperlink ref="U154" r:id="rId58" display="BOMS\Irving - 048474\27991 Irving Item 110.xlsx" xr:uid="{00000000-0004-0000-0400-000039000000}"/>
    <hyperlink ref="U139" r:id="rId59" display="BOMS\Irving - 048474\27992 Irving Item 111.xlsx" xr:uid="{00000000-0004-0000-0400-00003A000000}"/>
    <hyperlink ref="U156" r:id="rId60" display="BOMS\Irving - 048474\27995 Irving Item 123.xlsx" xr:uid="{00000000-0004-0000-0400-00003B000000}"/>
    <hyperlink ref="U157" r:id="rId61" display="BOMS\Irving - 048474\27996 Irving Item 124.xlsx" xr:uid="{00000000-0004-0000-0400-00003C000000}"/>
    <hyperlink ref="U158" r:id="rId62" display="BOMS\Irving - 048474\27997 Irving Item.xlsx" xr:uid="{00000000-0004-0000-0400-00003D000000}"/>
    <hyperlink ref="U165" r:id="rId63" display="BOMS\Irving - 048474\28009 Irving, Item 151.xlsx" xr:uid="{00000000-0004-0000-0400-00003E000000}"/>
    <hyperlink ref="U164" r:id="rId64" display="BOMS\Irving - 048474\28005 Irving, Item 141.xlsx" xr:uid="{00000000-0004-0000-0400-00003F000000}"/>
    <hyperlink ref="U150" r:id="rId65" display="BOMS\Irving - 048474\29140 Irving Item 127.xlsx" xr:uid="{00000000-0004-0000-0400-000040000000}"/>
    <hyperlink ref="U25" r:id="rId66" display="BOMS\Kapstone - 046380\29095 Kapstone, Item123.xlsx" xr:uid="{00000000-0004-0000-0400-000041000000}"/>
    <hyperlink ref="U30" r:id="rId67" display="BOMS\Kapstone - 046380\27718 Kapstone, Item 126.xlsx" xr:uid="{00000000-0004-0000-0400-000042000000}"/>
    <hyperlink ref="C31" r:id="rId68" display="Drawings\Production DWG Packets\Kapstone SO.046380\Kapstone Job 27723, Item 133.pdf" xr:uid="{00000000-0004-0000-0400-000043000000}"/>
    <hyperlink ref="U24" r:id="rId69" display="BOMS\Kapstone - 046380\29118 Kapstone, Item 122.xlsx" xr:uid="{00000000-0004-0000-0400-000044000000}"/>
    <hyperlink ref="U32" r:id="rId70" display="BOMS\Kapstone - 046380\27719 Kapstone, Item 127.xlsx" xr:uid="{00000000-0004-0000-0400-000045000000}"/>
    <hyperlink ref="U144" r:id="rId71" display="BOMS\Irving - 048474\28969 Irving Item 112.xlsx" xr:uid="{00000000-0004-0000-0400-000046000000}"/>
    <hyperlink ref="C144" r:id="rId72" display="Drawings\Production DWG Packets\Irving Tissue - Macon SO.048474\Irving Tissue Macon Job 28969, Item 112.pdf" xr:uid="{00000000-0004-0000-0400-000047000000}"/>
    <hyperlink ref="C5" r:id="rId73" display="Drawings\Production DWG Packets\Kapstone SO.046380\Kapstone Job 27710, Item 109.pdf" xr:uid="{00000000-0004-0000-0400-000048000000}"/>
    <hyperlink ref="C10" r:id="rId74" display="Drawings\Production DWG Packets\Kapstone SO.046380\Kapstone Job 27712, Item 120.pdf" xr:uid="{00000000-0004-0000-0400-000049000000}"/>
    <hyperlink ref="C27" r:id="rId75" display="Drawings\Production DWG Packets\Kapstone SO.046380\Kapstone job 27717, item 125.pdf" xr:uid="{00000000-0004-0000-0400-00004A000000}"/>
    <hyperlink ref="U8" r:id="rId76" display="BOMS\Kapstone - 046380\29117 kapstone.Item103.xlsx" xr:uid="{00000000-0004-0000-0400-00004B000000}"/>
    <hyperlink ref="U6" r:id="rId77" display="BOMS\Kapstone - 046380\27705 Kapstone Item 104.xlsx" xr:uid="{00000000-0004-0000-0400-00004C000000}"/>
    <hyperlink ref="U4" r:id="rId78" display="BOMS\Kapstone - 046380\27708 Kapstone Item 107.xlsx" xr:uid="{00000000-0004-0000-0400-00004D000000}"/>
    <hyperlink ref="U23" r:id="rId79" display="BOMS\Kapstone - 046380\27707 Kapstone, Item 106.xlsx" xr:uid="{00000000-0004-0000-0400-00004E000000}"/>
    <hyperlink ref="U9" r:id="rId80" display="BOMS\Kapstone - 046380\27709 Kapstone, Item 108.xlsx" xr:uid="{00000000-0004-0000-0400-00004F000000}"/>
    <hyperlink ref="U7" r:id="rId81" display="BOMS\Kapstone - 046380\27711 Kapstone, Item 110.xlsx" xr:uid="{00000000-0004-0000-0400-000050000000}"/>
    <hyperlink ref="U22" r:id="rId82" display="BOMS\Kapstone - 046380\27713 Kapstone, Item 121.xlsx" xr:uid="{00000000-0004-0000-0400-000051000000}"/>
    <hyperlink ref="U35" r:id="rId83" display="BOMS\Kapstone - 046380\27721 Kapstone, Item 131.xlsx" xr:uid="{00000000-0004-0000-0400-000052000000}"/>
    <hyperlink ref="U160" r:id="rId84" display="BOMS\Irving - 048474\28974 Irving, Item 136 matl list.xlsx" xr:uid="{00000000-0004-0000-0400-000053000000}"/>
    <hyperlink ref="U162" r:id="rId85" display="28975" xr:uid="{00000000-0004-0000-0400-000054000000}"/>
    <hyperlink ref="U152" r:id="rId86" display="28973" xr:uid="{00000000-0004-0000-0400-000055000000}"/>
    <hyperlink ref="U147" r:id="rId87" display="28972" xr:uid="{00000000-0004-0000-0400-000056000000}"/>
    <hyperlink ref="U146" r:id="rId88" display="28971" xr:uid="{00000000-0004-0000-0400-000057000000}"/>
    <hyperlink ref="U145" r:id="rId89" display="28970" xr:uid="{00000000-0004-0000-0400-000058000000}"/>
    <hyperlink ref="C26" r:id="rId90" display="Drawings\Production DWG Packets\Kapstone SO.046380\Kapstone Job 27716, Item 124.pdf" xr:uid="{00000000-0004-0000-0400-000059000000}"/>
    <hyperlink ref="C28" r:id="rId91" display="Drawings\Production DWG Packets\Kapstone SO.046380\Kapstone job 27720, Item 130.pdf" xr:uid="{00000000-0004-0000-0400-00005A000000}"/>
    <hyperlink ref="C29" r:id="rId92" display="Drawings\Production DWG Packets\Kapstone SO.046380\Kapstone Job 27722, Item 132.pdf" xr:uid="{00000000-0004-0000-0400-00005B000000}"/>
    <hyperlink ref="C33" r:id="rId93" display="Drawings\Production DWG Packets\Kapstone SO.046380\Kapstone Job 27724, Item 134.pdf" xr:uid="{00000000-0004-0000-0400-00005C000000}"/>
    <hyperlink ref="C34" r:id="rId94" display="Drawings\Production DWG Packets\Kapstone SO.046380\Kapstone Job 27725, Item 135.pdf" xr:uid="{00000000-0004-0000-0400-00005D000000}"/>
    <hyperlink ref="U36" r:id="rId95" display="27726" xr:uid="{00000000-0004-0000-0400-00005E000000}"/>
    <hyperlink ref="U3" r:id="rId96" display="27706" xr:uid="{00000000-0004-0000-0400-00005F000000}"/>
    <hyperlink ref="C35" r:id="rId97" display="Sales Orders\Kapstone.046380\27721.item131\Drawing Packets\Kapstone Job 27721, Item 131.pdf" xr:uid="{00000000-0004-0000-0400-000060000000}"/>
    <hyperlink ref="U5" r:id="rId98" display="BOMS\Kapstone - 046380\27710 Kapstone, Item 109.xlsx" xr:uid="{00000000-0004-0000-0400-000061000000}"/>
    <hyperlink ref="U10" r:id="rId99" display="27712" xr:uid="{00000000-0004-0000-0400-000062000000}"/>
    <hyperlink ref="U26" r:id="rId100" display="27716" xr:uid="{00000000-0004-0000-0400-000063000000}"/>
    <hyperlink ref="U27" r:id="rId101" display="27717" xr:uid="{00000000-0004-0000-0400-000064000000}"/>
    <hyperlink ref="U28" r:id="rId102" display="27720" xr:uid="{00000000-0004-0000-0400-000065000000}"/>
    <hyperlink ref="U29" r:id="rId103" display="27722" xr:uid="{00000000-0004-0000-0400-000066000000}"/>
    <hyperlink ref="U33" r:id="rId104" display="27724" xr:uid="{00000000-0004-0000-0400-000067000000}"/>
    <hyperlink ref="U34" r:id="rId105" display="27725" xr:uid="{00000000-0004-0000-0400-000068000000}"/>
    <hyperlink ref="C83" r:id="rId106" display="Drawings\Production DWG Packets\Irving Tissue - Broke &amp; Core SO 48743\Irving Broke &amp; Core, job 27634, item 103.pdf" xr:uid="{00000000-0004-0000-0400-000069000000}"/>
    <hyperlink ref="C206" r:id="rId107" display="Drawings\Production DWG Packets\James Hardie - Tacoma SO.50914\James Hardie Job 29296 item 102.pdf" xr:uid="{00000000-0004-0000-0400-00006A000000}"/>
    <hyperlink ref="U2" r:id="rId108" display="BOMS\Kapstone - 046380\27703 Kapstone, Item 102.xlsx" xr:uid="{00000000-0004-0000-0400-00006B000000}"/>
    <hyperlink ref="C205" r:id="rId109" display="Drawings\Production DWG Packets\James Hardie - Tacoma SO.50914\James Hardie Job 29295, item 101.pdf" xr:uid="{00000000-0004-0000-0400-00006C000000}"/>
    <hyperlink ref="C204" r:id="rId110" display="Drawings\Production DWG Packets\James Hardie - Tacoma SO.50914\James Hardie Job 29299 item 105.pdf" xr:uid="{00000000-0004-0000-0400-00006D000000}"/>
    <hyperlink ref="U205" r:id="rId111" display="29295" xr:uid="{00000000-0004-0000-0400-00006E000000}"/>
    <hyperlink ref="U206" r:id="rId112" display="29296" xr:uid="{00000000-0004-0000-0400-00006F000000}"/>
    <hyperlink ref="U204" r:id="rId113" display="29299" xr:uid="{00000000-0004-0000-0400-000070000000}"/>
    <hyperlink ref="U83" r:id="rId114" display="27634" xr:uid="{00000000-0004-0000-0400-000071000000}"/>
    <hyperlink ref="U31" r:id="rId115" display="27723" xr:uid="{00000000-0004-0000-0400-000072000000}"/>
    <hyperlink ref="C49" r:id="rId116" display="Drawings\Production DWG Packets\ACPT Advance. SO 049782\ACPT ADVANCE, Job 29012, Item102.pdf" xr:uid="{00000000-0004-0000-0400-000073000000}"/>
    <hyperlink ref="C47" r:id="rId117" display="Drawings\Production DWG Packets\ACPT Advance. SO 049782\ACPT ADVANCE, Job 29018, Item109.pdf" xr:uid="{00000000-0004-0000-0400-000074000000}"/>
    <hyperlink ref="C48" r:id="rId118" display="Drawings\Production DWG Packets\ACPT Advance. SO 049782\ACPT ADVANCE, Job 29024, Item115.pdf" xr:uid="{00000000-0004-0000-0400-000075000000}"/>
    <hyperlink ref="C51" r:id="rId119" display="Drawings\Production DWG Packets\ACPT Advance. SO 049782\ACPT ADVANCE, Job 29026, Item 118.pdf" xr:uid="{00000000-0004-0000-0400-000076000000}"/>
    <hyperlink ref="C50" r:id="rId120" display="Drawings\Production DWG Packets\ACPT Advance. SO 049782\ACPT ADVANCE, Job 29029, Item 116.pdf" xr:uid="{00000000-0004-0000-0400-000077000000}"/>
    <hyperlink ref="U49" r:id="rId121" display="29012" xr:uid="{00000000-0004-0000-0400-000078000000}"/>
    <hyperlink ref="U47" r:id="rId122" display="29018" xr:uid="{00000000-0004-0000-0400-000079000000}"/>
    <hyperlink ref="U48" r:id="rId123" display="29024" xr:uid="{00000000-0004-0000-0400-00007A000000}"/>
    <hyperlink ref="U51" r:id="rId124" display="29026" xr:uid="{00000000-0004-0000-0400-00007B000000}"/>
    <hyperlink ref="U50" r:id="rId125" display="29029" xr:uid="{00000000-0004-0000-0400-00007C000000}"/>
    <hyperlink ref="C32" r:id="rId126" display="Drawings\Production DWG Packets\Kapstone SO.046380\Kapstone Job 27719, Item 127.pdf" xr:uid="{00000000-0004-0000-0400-00007D000000}"/>
    <hyperlink ref="U42" r:id="rId127" display="Sales Orders\ACPT.49782\ACPT -Mat'l Lists &amp; BOMs- 49782\29020 ACPT, Item 111.xlsx" xr:uid="{00000000-0004-0000-0400-00007E000000}"/>
    <hyperlink ref="U40" r:id="rId128" display="Sales Orders\ACPT.49782\ACPT -Mat'l Lists &amp; BOMs- 49782\29011 ACPT, Item 101.xlsx" xr:uid="{00000000-0004-0000-0400-00007F000000}"/>
    <hyperlink ref="U41" r:id="rId129" display="Sales Orders\ACPT.49782\ACPT -Mat'l Lists &amp; BOMs- 49782\29019 ACPT, Item 110.xlsx" xr:uid="{00000000-0004-0000-0400-000080000000}"/>
    <hyperlink ref="C40" r:id="rId130" display="Sales Orders\ACPT.49782\29011.Item 101\Drawing Packets\ACPT ADVANCE , Job 29011, Item 101.pdf..pdf" xr:uid="{00000000-0004-0000-0400-000081000000}"/>
    <hyperlink ref="C41" r:id="rId131" display="Sales Orders\ACPT.49782\29019.Item 110\Drawing Packets\ACPT ADVANCE, Job 29019, Item110.pdf" xr:uid="{00000000-0004-0000-0400-000082000000}"/>
    <hyperlink ref="C42" r:id="rId132" display="Sales Orders\ACPT.49782\29020.Item 111\Drawing Packets\ACPT ADVANCE Job 29020, Item 111.pdf..pdf" xr:uid="{00000000-0004-0000-0400-000083000000}"/>
    <hyperlink ref="C43" r:id="rId133" display="Sales Orders\ACPT.49782\29013.Item 103\Drawing Packets\ACPT ADVANCE, Job 29013, Item103.pdf" xr:uid="{00000000-0004-0000-0400-000084000000}"/>
    <hyperlink ref="U43" r:id="rId134" display="Sales Orders\ACPT.49782\ACPT -Mat'l Lists &amp; BOMs- 49782\29013 ACPT, Item 103.xlsx" xr:uid="{00000000-0004-0000-0400-000085000000}"/>
    <hyperlink ref="C44" r:id="rId135" display="Sales Orders\ACPT.49782\29021. Item 112\Drawing Packets\ACPT ADVANCE, Job 29021, Item112.pdf bird.pdf" xr:uid="{00000000-0004-0000-0400-000086000000}"/>
    <hyperlink ref="U44" r:id="rId136" display="Sales Orders\ACPT.49782\ACPT -Mat'l Lists &amp; BOMs- 49782\29021 ACPT, Item 112.xlsx" xr:uid="{00000000-0004-0000-0400-000087000000}"/>
    <hyperlink ref="C45" r:id="rId137" display="Sales Orders\ACPT.49782\29022. Item 113\Drawing Packets\ACPT ADVANCE, Job 29022, Item113.pdf" xr:uid="{00000000-0004-0000-0400-000088000000}"/>
    <hyperlink ref="C46" r:id="rId138" display="Sales Orders\ACPT.49782\29017.Item 108\Drawing Packets\ACPT ADVANCE, Job 29017, Item108.pdf" xr:uid="{00000000-0004-0000-0400-000089000000}"/>
    <hyperlink ref="U46" r:id="rId139" display="Sales Orders\ACPT.49782\ACPT -Mat'l Lists &amp; BOMs- 49782\29017 ACPT, Item 108.xlsx" xr:uid="{00000000-0004-0000-0400-00008A000000}"/>
    <hyperlink ref="C64" r:id="rId140" display="Sales Orders\Irving Macon Broke and Core.048743\28880. Item 210\Drawing Packets\Irving Broke &amp; Core, job 28880, item 210.pdf" xr:uid="{00000000-0004-0000-0400-00008B000000}"/>
    <hyperlink ref="C65" r:id="rId141" display="Sales Orders\Irving Macon Broke and Core.048743\28881.Item 211\Drawing Packets\Irving Broke &amp; core, job 28881, item 211.pdf" xr:uid="{00000000-0004-0000-0400-00008C000000}"/>
    <hyperlink ref="U64" r:id="rId142" display="Sales Orders\Irving Macon Broke and Core.048743\Irving -Mat'l Lists &amp; BOMs - 048473\28880 Irving, Item 210.xlsx" xr:uid="{00000000-0004-0000-0400-00008D000000}"/>
    <hyperlink ref="U65" r:id="rId143" display="Sales Orders\Irving Macon Broke and Core.048743\Irving -Mat'l Lists &amp; BOMs - 048473\28881 Irving, Item 211.xlsx" xr:uid="{00000000-0004-0000-0400-00008E000000}"/>
    <hyperlink ref="C66" r:id="rId144" display="Sales Orders\Irving Macon Broke and Core.048743\27653. Item 313\Drawing Packets\Irving Broke &amp; Core, Job 27653, Item 313.pdf" xr:uid="{00000000-0004-0000-0400-00008F000000}"/>
    <hyperlink ref="U66" r:id="rId145" display="Sales Orders\Irving Macon Broke and Core.048743\Irving -Mat'l Lists &amp; BOMs - 048473\27653 Irving, Item 313.xlsx" xr:uid="{00000000-0004-0000-0400-000090000000}"/>
    <hyperlink ref="C63" r:id="rId146" display="Sales Orders\Irving Macon Broke and Core.048743\28885. Item 312\Drawing Packets\Irving Broke &amp; Core, Job 28885, Item 312.pdf" xr:uid="{00000000-0004-0000-0400-000091000000}"/>
    <hyperlink ref="U63" r:id="rId147" display="Sales Orders\Irving Macon Broke and Core.048743\Irving -Mat'l Lists &amp; BOMs - 048473\28885 Irving, Item 312.xlsx" xr:uid="{00000000-0004-0000-0400-000092000000}"/>
    <hyperlink ref="U70" r:id="rId148" display="28951" xr:uid="{00000000-0004-0000-0400-000093000000}"/>
    <hyperlink ref="U67" r:id="rId149" display="30049" xr:uid="{00000000-0004-0000-0400-000094000000}"/>
    <hyperlink ref="U68" r:id="rId150" display="30050" xr:uid="{00000000-0004-0000-0400-000095000000}"/>
    <hyperlink ref="U69" r:id="rId151" display="27649" xr:uid="{00000000-0004-0000-0400-000096000000}"/>
    <hyperlink ref="C67" r:id="rId152" display="Sales Orders\Irving Macon Broke and Core.048743\30049. Item 126\Drawing Packets\30049. Item 126.pdf" xr:uid="{00000000-0004-0000-0400-000097000000}"/>
    <hyperlink ref="C68" r:id="rId153" display="Sales Orders\Irving Macon Broke and Core.048743\30050. Item 127\Drawing Packets\30050. item 127.pdf" xr:uid="{00000000-0004-0000-0400-000098000000}"/>
    <hyperlink ref="C69" r:id="rId154" display="Sales Orders\Irving Macon Broke and Core.048743\27649. Item 128\Drawing Packets\27649. ITEM 128.pdf" xr:uid="{00000000-0004-0000-0400-000099000000}"/>
    <hyperlink ref="C70" r:id="rId155" display="Sales Orders\Irving Macon Broke and Core.048743\28951. Item 129\Drawing Packets\28951. Item 129.pdf" xr:uid="{00000000-0004-0000-0400-00009A000000}"/>
    <hyperlink ref="U71" r:id="rId156" display="27678" xr:uid="{00000000-0004-0000-0400-00009B000000}"/>
    <hyperlink ref="C71" r:id="rId157" display="Sales Orders\Irving Macon Broke and Core.048743\27678.Item 305\Drawing Packets\27678. Item 305.pdf" xr:uid="{00000000-0004-0000-0400-00009C000000}"/>
    <hyperlink ref="C74" r:id="rId158" display="Sales Orders\Irving Macon Broke and Core.048743\28884. Item 309\Drawing Packets\Irving Broke &amp; Core Job 28884, Item 309,pdf..pdf" xr:uid="{00000000-0004-0000-0400-00009D000000}"/>
    <hyperlink ref="U74" r:id="rId159" display="Sales Orders\Irving Macon Broke and Core.048743\Irving -Mat'l Lists &amp; BOMs - 048473\28884 Irving, Item 309.xlsx" xr:uid="{00000000-0004-0000-0400-00009E000000}"/>
    <hyperlink ref="U72" r:id="rId160" display="Sales Orders\Irving Macon Broke and Core.048743\Irving -Mat'l Lists &amp; BOMs - 048473\29307 Irving, Item 118.xlsx" xr:uid="{00000000-0004-0000-0400-00009F000000}"/>
    <hyperlink ref="C72" r:id="rId161" display="Sales Orders\Irving Macon Broke and Core.048743\29307. Item 118\Drawing Packets\Irving Broke &amp; Core Job 29307, Item 118.pdf" xr:uid="{00000000-0004-0000-0400-0000A0000000}"/>
    <hyperlink ref="U73" r:id="rId162" display="Sales Orders\Irving Macon Broke and Core.048743\Irving -Mat'l Lists &amp; BOMs - 048473\27636 Irving, Item 110.xlsx" xr:uid="{00000000-0004-0000-0400-0000A1000000}"/>
    <hyperlink ref="C73" r:id="rId163" display="Sales Orders\Irving Macon Broke and Core.048743\27636. Item 110\Drawing Packets\Irving Broke &amp; Core, Job 27636, item 110.pdf" xr:uid="{00000000-0004-0000-0400-0000A2000000}"/>
    <hyperlink ref="C75" r:id="rId164" display="Drawings\Production DWG Packets\Irving Tissue - Broke &amp; Core SO 48743\Irving Broke &amp; Core, Job 28883, Item 220.pdf" xr:uid="{00000000-0004-0000-0400-0000A3000000}"/>
    <hyperlink ref="C76" r:id="rId165" display="Drawings\Production DWG Packets\Irving Tissue - Broke &amp; Core SO 48743\Irving Broke &amp; Core, job 28882, item 212.pdf" xr:uid="{00000000-0004-0000-0400-0000A4000000}"/>
    <hyperlink ref="U76" r:id="rId166" display="28882" xr:uid="{00000000-0004-0000-0400-0000A5000000}"/>
    <hyperlink ref="U75" r:id="rId167" display="28883" xr:uid="{00000000-0004-0000-0400-0000A6000000}"/>
    <hyperlink ref="C78" r:id="rId168" display="Sales Orders\Irving Macon Broke and Core.048743\27632. Item 101\Drawing Packets\Irving Broke &amp; Core, Job 27632, item 101.pdf" xr:uid="{00000000-0004-0000-0400-0000A7000000}"/>
    <hyperlink ref="U78" r:id="rId169" display="Sales Orders\Irving Macon Broke and Core.048743\Irving -Mat'l Lists &amp; BOMs - 048473\27632 Irving, Item 101.xlsx" xr:uid="{00000000-0004-0000-0400-0000A8000000}"/>
    <hyperlink ref="C81" r:id="rId170" display="Sales Orders\Irving Macon Broke and Core.048743\28457.Item 114\Drawing Packets\Irving Broke &amp; Core, Job 28457, item 114.pdf" xr:uid="{00000000-0004-0000-0400-0000A9000000}"/>
    <hyperlink ref="U79" r:id="rId171" display="Sales Orders\Irving Macon Broke and Core.048743\Irving -Mat'l Lists &amp; BOMs - 048473\28879 Irving, Item 125.xlsx" xr:uid="{00000000-0004-0000-0400-0000AA000000}"/>
    <hyperlink ref="U81" r:id="rId172" display="Sales Orders\Irving Macon Broke and Core.048743\Irving -Mat'l Lists &amp; BOMs - 048473\28457 Irving, Item 114.xlsx" xr:uid="{00000000-0004-0000-0400-0000AB000000}"/>
    <hyperlink ref="C80" r:id="rId173" display="Sales Orders\Irving Macon Broke and Core.048743\28950. Item 308\Drawing Packets\Irving Broke &amp; Core, Job 28950, Item 308.pdf" xr:uid="{00000000-0004-0000-0400-0000AC000000}"/>
    <hyperlink ref="U80" r:id="rId174" display="Sales Orders\Irving Macon Broke and Core.048743\Irving -Mat'l Lists &amp; BOMs - 048473\28950 Irving, Item 308.xlsx" xr:uid="{00000000-0004-0000-0400-0000AD000000}"/>
    <hyperlink ref="C79" r:id="rId175" display="Sales Orders\Irving Macon Broke and Core.048743\28879. Item 125\Drawing Packets\Irving Broke &amp; Core, Job 28879, Item 125.pdf" xr:uid="{00000000-0004-0000-0400-0000AE000000}"/>
    <hyperlink ref="C133" r:id="rId176" display="Sales Orders\Irving Macon Pulp Bale.048474\28000.item128\Drawing Packets\Irving Tissue Macon Job 28000, Item 128.pdf" xr:uid="{00000000-0004-0000-0400-0000AF000000}"/>
    <hyperlink ref="U134" r:id="rId177" display="28003" xr:uid="{00000000-0004-0000-0400-0000B0000000}"/>
    <hyperlink ref="C134" r:id="rId178" display="Sales Orders\Irving Macon Pulp Bale.048474\28003.item131\Drawing Packets\Irving Tissue Macon Job 28003, Item 131.pdf" xr:uid="{00000000-0004-0000-0400-0000B1000000}"/>
    <hyperlink ref="C82" r:id="rId179" display="Sales Orders\Irving Macon Broke and Core.048743\27648.Item 140\Drawing Packets\27648. Item 140.pdf" xr:uid="{00000000-0004-0000-0400-0000B2000000}"/>
    <hyperlink ref="C52" r:id="rId180" display="Sales Orders\ACPT.49782\29014.Item 105\Drawing Packets\ACPT ADVANCE, Job 29014, Item 105.pdf" xr:uid="{00000000-0004-0000-0400-0000B3000000}"/>
    <hyperlink ref="U52" r:id="rId181" display="Sales Orders\ACPT.49782\ACPT -Mat'l Lists &amp; BOMs- 49782\29014 ACPT, Item 105.xlsx" xr:uid="{00000000-0004-0000-0400-0000B4000000}"/>
    <hyperlink ref="U53" r:id="rId182" display="Sales Orders\ACPT.49782\ACPT -Mat'l Lists &amp; BOMs- 49782\29023 ACPT, Item 114.xlsx" xr:uid="{00000000-0004-0000-0400-0000B5000000}"/>
    <hyperlink ref="C53" r:id="rId183" display="Sales Orders\ACPT.49782\29023.Item 114\Drawing Packets\ACPT ADVANCE Job 29023, Item 114x,pdf..pdf" xr:uid="{00000000-0004-0000-0400-0000B6000000}"/>
    <hyperlink ref="C54" r:id="rId184" display="Sales Orders\ACPT.49782\29025.Item 117\Drawing Packets\ACPT ADVANCE, Job 29025, Item117.pdf" xr:uid="{00000000-0004-0000-0400-0000B7000000}"/>
    <hyperlink ref="U54" r:id="rId185" display="Sales Orders\ACPT.49782\ACPT -Mat'l Lists &amp; BOMs- 49782\29025 ACPT, Item 117.xlsx" xr:uid="{00000000-0004-0000-0400-0000B8000000}"/>
    <hyperlink ref="C58" r:id="rId186" display="Sales Orders\ACPT.49782\29027.Item 119\Drawing Packets\ACPT ADVANCE, Job 29027, Item 119.pdf" xr:uid="{00000000-0004-0000-0400-0000B9000000}"/>
    <hyperlink ref="C84" r:id="rId187" display="Sales Orders\Irving Macon Broke and Core.048743\27651. Item 304\Drawing Packets\Irving Broke &amp; Core, Job 27651, Item 304 UPDATED.pdf" xr:uid="{00000000-0004-0000-0400-0000BA000000}"/>
    <hyperlink ref="U84" r:id="rId188" display="Sales Orders\Irving Macon Broke and Core.048743\Irving -Mat'l Lists &amp; BOMs - 048473\27651 Irving,Item 304.xlsx" xr:uid="{00000000-0004-0000-0400-0000BB000000}"/>
    <hyperlink ref="U182" r:id="rId189" display="Sales Orders\Tencate.050013\Tencate Matl Lists &amp; BOMs - 050013\28845 Tencate, Item 110.xlsx" xr:uid="{00000000-0004-0000-0400-0000BC000000}"/>
    <hyperlink ref="C182" r:id="rId190" display="Sales Orders\Tencate.050013\28845. Item 110\Drawing Packets\Tencate Job 28845, Item 110.pdf..pdf" xr:uid="{00000000-0004-0000-0400-0000BD000000}"/>
    <hyperlink ref="U168" r:id="rId191" display="BOMS\Irving - 048474\28350 Irving  - Macon, Item 101A Hyd .xlsx" xr:uid="{00000000-0004-0000-0400-0000BE000000}"/>
    <hyperlink ref="U170" r:id="rId192" display="BOMS\Irving - 048474\28352 Irving - Macon, Item 105A Hyd.xlsx" xr:uid="{00000000-0004-0000-0400-0000BF000000}"/>
    <hyperlink ref="U171" r:id="rId193" display="BOMS\Irving - 048474\28353 Irving - Macon, Item 107A Hyd.xlsx" xr:uid="{00000000-0004-0000-0400-0000C0000000}"/>
    <hyperlink ref="U172" r:id="rId194" display="BOMS\Irving - 048474\28354 Irving - Macon, Item 109A Hyd.xlsx" xr:uid="{00000000-0004-0000-0400-0000C1000000}"/>
    <hyperlink ref="U173" r:id="rId195" display="BOMS\Irving - 048474\28355 Irving - Macon, Item 121A Hyd.xlsx" xr:uid="{00000000-0004-0000-0400-0000C2000000}"/>
    <hyperlink ref="U174" r:id="rId196" display="BOMS\Irving - 048474\28356 Irving - Macon, Item 121B Hyd.xlsx" xr:uid="{00000000-0004-0000-0400-0000C3000000}"/>
    <hyperlink ref="U169" r:id="rId197" display="BOMS\Irving - 048474\28351 Irving - Macon, Item 103A Hyd.xlsx" xr:uid="{00000000-0004-0000-0400-0000C4000000}"/>
    <hyperlink ref="U175" r:id="rId198" display="BOMS\Irving - 048474\28358 Irving - Macon, Item 130A Hyd.xlsx" xr:uid="{00000000-0004-0000-0400-0000C5000000}"/>
    <hyperlink ref="U176" r:id="rId199" display="BOMS\Irving - 048474\28359 Irving - Macon, Item 141A Hyd.xlsx" xr:uid="{00000000-0004-0000-0400-0000C6000000}"/>
    <hyperlink ref="U177" r:id="rId200" display="BOMS\Irving - 048474\28360 Irving - Macon, Item 151A Hyd.xlsx" xr:uid="{00000000-0004-0000-0400-0000C7000000}"/>
    <hyperlink ref="U96" r:id="rId201" display="Sales Orders\Irving Macon Broke and Core.048743\Irving -Mat'l Lists &amp; BOMs - 048473\28459 Irving, Item 310.xlsx" xr:uid="{00000000-0004-0000-0400-0000C8000000}"/>
    <hyperlink ref="U97" r:id="rId202" display="Sales Orders\Irving Macon Broke and Core.048743\Irving -Mat'l Lists &amp; BOMs - 048473\27652 Irving, Item 306.xlsx" xr:uid="{00000000-0004-0000-0400-0000C9000000}"/>
    <hyperlink ref="U98" r:id="rId203" display="Sales Orders\Irving Macon Broke and Core.048743\Irving -Mat'l Lists &amp; BOMs - 048473\28460 Irving, Item 311.xlsx" xr:uid="{00000000-0004-0000-0400-0000CA000000}"/>
    <hyperlink ref="C96" r:id="rId204" display="Sales Orders\Irving Macon Broke and Core.048743\28459.Item 310\Drawing Packets\28459. Item 310.pdf" xr:uid="{00000000-0004-0000-0400-0000CB000000}"/>
    <hyperlink ref="C97" r:id="rId205" display="Sales Orders\Irving Macon Broke and Core.048743\27652. Item 306\Drawing Packets\27652. Item 306.pdf" xr:uid="{00000000-0004-0000-0400-0000CC000000}"/>
    <hyperlink ref="C98" r:id="rId206" display="Sales Orders\Irving Macon Broke and Core.048743\28460. Item 311\Drawing Packets\28460. ITEM 311.pdf" xr:uid="{00000000-0004-0000-0400-0000CD000000}"/>
    <hyperlink ref="C183" r:id="rId207" display="Sales Orders\Tencate.050013\28846.Item 120\Drawing Packets\Tencate Job 28846, Item 120.pdf" xr:uid="{00000000-0004-0000-0400-0000CE000000}"/>
    <hyperlink ref="C189" r:id="rId208" display="Sales Orders\Tencate.050013\28843.Item 105\Drawing Packets\Tencate Job 28843, Item 105.pdf" xr:uid="{00000000-0004-0000-0400-0000CF000000}"/>
    <hyperlink ref="C188" r:id="rId209" display="Sales Orders\Tencate.050013\28840. Item 102\Drawing Packets\Tencate Job 28840, Item 102.pdf" xr:uid="{00000000-0004-0000-0400-0000D0000000}"/>
    <hyperlink ref="U188" r:id="rId210" display="Sales Orders\Tencate.050013\Tencate Matl Lists &amp; BOMs - 050013\28840 Tencate, Item 102.xlsx" xr:uid="{00000000-0004-0000-0400-0000D1000000}"/>
    <hyperlink ref="C190" r:id="rId211" display="Sales Orders\Tencate.050013\28848. Item 122\Drawing Packets\Tencate Job 28848, Item 122.pdf" xr:uid="{00000000-0004-0000-0400-0000D2000000}"/>
    <hyperlink ref="C186" r:id="rId212" display="Sales Orders\Tencate.050013\28842. Item104\Drawing Packets\Tencate Job 28842, Item 104.pdf" xr:uid="{00000000-0004-0000-0400-0000D3000000}"/>
    <hyperlink ref="U186" r:id="rId213" display="Sales Orders\Tencate.050013\Tencate Matl Lists &amp; BOMs - 050013\28842 Tencate, Item 104.xlsx" xr:uid="{00000000-0004-0000-0400-0000D4000000}"/>
    <hyperlink ref="U183" r:id="rId214" display="Sales Orders\Tencate.050013\Tencate Matl Lists &amp; BOMs - 050013\28846 Tencate, Item 120.xlsx" xr:uid="{00000000-0004-0000-0400-0000D5000000}"/>
    <hyperlink ref="U190" r:id="rId215" display="Sales Orders\Tencate.050013\Tencate Matl Lists &amp; BOMs - 050013\28848 Tencate, Item 122.xlsx" xr:uid="{00000000-0004-0000-0400-0000D6000000}"/>
    <hyperlink ref="C184" r:id="rId216" display="Sales Orders\Tencate.050013\28853. Item 127\Drawing Packets\Tencate Job 28853 Item 127.pdf" xr:uid="{00000000-0004-0000-0400-0000D7000000}"/>
    <hyperlink ref="C187" r:id="rId217" display="Sales Orders\Tencate.050013\28844. Item 106\Drawing Packets" xr:uid="{00000000-0004-0000-0400-0000D8000000}"/>
    <hyperlink ref="U187" r:id="rId218" display="Sales Orders\Tencate.050013\Tencate Matl Lists &amp; BOMs - 050013\28844 Tencate, Item 106.xlsx" xr:uid="{00000000-0004-0000-0400-0000D9000000}"/>
    <hyperlink ref="C185" r:id="rId219" display="Sales Orders\Tencate.050013\28841, Item 103\Drawing Packets\Tencate Job 28841, item 103.pdf" xr:uid="{00000000-0004-0000-0400-0000DA000000}"/>
    <hyperlink ref="U184" r:id="rId220" display="Sales Orders\Tencate.050013\Tencate Matl Lists &amp; BOMs - 050013\28853 Tencate, Item 127.xlsx" xr:uid="{00000000-0004-0000-0400-0000DB000000}"/>
    <hyperlink ref="U185" r:id="rId221" display="28841" xr:uid="{00000000-0004-0000-0400-0000DC000000}"/>
    <hyperlink ref="C191" r:id="rId222" display="Sales Orders\Tencate.050013\28856. Item 133\Drawing Packets\Tencate Job 28856, Item 133.pdf" xr:uid="{00000000-0004-0000-0400-0000DD000000}"/>
    <hyperlink ref="U195" r:id="rId223" display="Sales Orders\Tencate.050013\Tencate Matl Lists &amp; BOMs - 050013\28855 Tencate, Item 131.xlsx" xr:uid="{00000000-0004-0000-0400-0000DE000000}"/>
    <hyperlink ref="C195" r:id="rId224" display="Sales Orders\Tencate.050013\28855. Item 131\Drawing Packets\Tencate Job 28855, Item 131.pdf" xr:uid="{00000000-0004-0000-0400-0000DF000000}"/>
    <hyperlink ref="C196" r:id="rId225" display="Sales Orders\Tencate.050013\28854. Item 130\28854. Item 130\Drawing Packets\28854. Item 130.pdf" xr:uid="{00000000-0004-0000-0400-0000E0000000}"/>
    <hyperlink ref="U178" r:id="rId226" display="BOMS\Irving - 048474\28357 Irving - Macon, Item 128A Hyd.xlsx" xr:uid="{00000000-0004-0000-0400-0000E1000000}"/>
    <hyperlink ref="U199" r:id="rId227" display="Sales Orders\Tencate.050013\Tencate Matl Lists &amp; BOMs - 050013\28849 Tencate, Item 123.xlsx" xr:uid="{00000000-0004-0000-0400-0000E2000000}"/>
    <hyperlink ref="C199" r:id="rId228" display="Sales Orders\Tencate.050013\28849. Item 123\Drawing Packets\Tencate Job 28849, Item 123 (2).pdf" xr:uid="{00000000-0004-0000-0400-0000E3000000}"/>
    <hyperlink ref="C200" r:id="rId229" display="Sales Orders\Tencate.050013\28850. Item 124\Drawing Packets\Tencate Job 28850 Item 124.pdf" xr:uid="{00000000-0004-0000-0400-0000E4000000}"/>
    <hyperlink ref="U200" r:id="rId230" display="Sales Orders\Tencate.050013\Tencate Matl Lists &amp; BOMs - 050013\28850 Tencate, Item 124.xlsx" xr:uid="{00000000-0004-0000-0400-0000E5000000}"/>
    <hyperlink ref="C209" r:id="rId231" display="Sales Orders\JHBP. 052518\30211.Item 302\Drawing Packets\JAMES HARDIE.pdf" xr:uid="{00000000-0004-0000-0400-0000E6000000}"/>
    <hyperlink ref="U209" r:id="rId232" display="Sales Orders\JHBP. 052518\James Hardie BOM's &amp; Mat'l List\30211, Item 302.xlsx" xr:uid="{00000000-0004-0000-0400-0000E7000000}"/>
    <hyperlink ref="C212" r:id="rId233" display="Sales Orders\Irving Pulp.052733\30325. Item 141\Drawing Packets\30325. Item 141.pdf" xr:uid="{00000000-0004-0000-0400-0000E8000000}"/>
    <hyperlink ref="U212" r:id="rId234" display="Sales Orders\xCOMPLETED JOBS\Irving Pulp.052733\Mat'l Lists &amp; BOM's\30325. Item BOM.xlsx" xr:uid="{00000000-0004-0000-0400-0000E9000000}"/>
    <hyperlink ref="C217" r:id="rId235" display="Sales Orders\Columbia Forest Products.052315\30068.ITEM 104\Drawing Packets\30068. Item 104.pdf" xr:uid="{00000000-0004-0000-0400-0000EA000000}"/>
    <hyperlink ref="C214" r:id="rId236" display="Sales Orders\Columbia Forest Products.052315\30065.Item 101\Drawing Packets\30065.Item 101.pdf" xr:uid="{00000000-0004-0000-0400-0000EB000000}"/>
    <hyperlink ref="U214" r:id="rId237" display="30065" xr:uid="{00000000-0004-0000-0400-0000EC000000}"/>
    <hyperlink ref="U216" r:id="rId238" display="30067" xr:uid="{00000000-0004-0000-0400-0000ED000000}"/>
    <hyperlink ref="U217" r:id="rId239" display="30068" xr:uid="{00000000-0004-0000-0400-0000EE000000}"/>
    <hyperlink ref="C216" r:id="rId240" display="Sales Orders\Columbia Forest Products.052315\30067.ITEM 103\Drawing Packets\30067.Item 103.pdf" xr:uid="{00000000-0004-0000-0400-0000EF000000}"/>
    <hyperlink ref="C215" r:id="rId241" display="Sales Orders\Columbia Forest Products.052315\30066. Item 102\Drawing Packets\30066.Item 102.pdf" xr:uid="{00000000-0004-0000-0400-0000F0000000}"/>
    <hyperlink ref="C219" r:id="rId242" display="Sales Orders\RED BLUFF\30273. ITEM 101\Drawing Packets\30273x. ITEM 101.pdf" xr:uid="{00000000-0004-0000-0400-0000F1000000}"/>
    <hyperlink ref="U219" r:id="rId243" display="30273" xr:uid="{00000000-0004-0000-0400-0000F2000000}"/>
    <hyperlink ref="C229" r:id="rId244" display="Sales Orders\Norbord Inc. - Chambord.052419\30130.Item 104\Drawing Packets\30130.Item 104.pdf" xr:uid="{00000000-0004-0000-0400-0000F3000000}"/>
    <hyperlink ref="C230" r:id="rId245" display="Sales Orders\Norbord Inc. - Chambord.052419\30215.Item 104A\Drawing Packets\30215.Item 104A.pdf" xr:uid="{00000000-0004-0000-0400-0000F4000000}"/>
    <hyperlink ref="U230" r:id="rId246" display="30215" xr:uid="{00000000-0004-0000-0400-0000F5000000}"/>
    <hyperlink ref="U229" r:id="rId247" display="30130" xr:uid="{00000000-0004-0000-0400-0000F6000000}"/>
    <hyperlink ref="C227" r:id="rId248" display="Sales Orders\Norbord Inc. - Chambord.052419\30127. Item 101\Drawing Packets\30127. Item 101x.pdf" xr:uid="{00000000-0004-0000-0400-0000F7000000}"/>
    <hyperlink ref="U227" r:id="rId249" display="30127" xr:uid="{00000000-0004-0000-0400-0000F8000000}"/>
    <hyperlink ref="C228" r:id="rId250" display="Sales Orders\Norbord Inc. - Chambord.052419\30129. Item 103\Drawing Packets\30129. Item 103.pdf" xr:uid="{00000000-0004-0000-0400-0000F9000000}"/>
    <hyperlink ref="U228" r:id="rId251" display="30129" xr:uid="{00000000-0004-0000-0400-0000FA000000}"/>
    <hyperlink ref="C233" r:id="rId252" display="Sales Orders\Norbord Inc. - Chambord.052419\30133. Item 103\Drawing Packets\30133.Item 103.pdf" xr:uid="{00000000-0004-0000-0400-0000FB000000}"/>
    <hyperlink ref="U233" r:id="rId253" display="30133" xr:uid="{00000000-0004-0000-0400-0000FC000000}"/>
    <hyperlink ref="U231" r:id="rId254" display="30131" xr:uid="{00000000-0004-0000-0400-0000FD000000}"/>
    <hyperlink ref="C231" r:id="rId255" display="Sales Orders\Norbord Inc. - Chambord.052419\30131.Item 105\Drawing Packets\30131. iTEM 105.pdf" xr:uid="{00000000-0004-0000-0400-0000FE000000}"/>
    <hyperlink ref="C232" r:id="rId256" display="Sales Orders\Norbord Inc. - Chambord.052419\30132. Item 106\Drawing Packets\30132. Item 106.pdf" xr:uid="{00000000-0004-0000-0400-0000FF000000}"/>
    <hyperlink ref="U232" r:id="rId257" display="30132" xr:uid="{00000000-0004-0000-0400-000000010000}"/>
    <hyperlink ref="C239" r:id="rId258" display="Sales Orders\GP Quanah.52804\30387. item 100\Drawing Packets\30387.ITEM 100.pdf" xr:uid="{00000000-0004-0000-0400-000001010000}"/>
    <hyperlink ref="U239" r:id="rId259" display="30387" xr:uid="{00000000-0004-0000-0400-000002010000}"/>
    <hyperlink ref="U241" r:id="rId260" display="30389" xr:uid="{00000000-0004-0000-0400-000003010000}"/>
    <hyperlink ref="C241" r:id="rId261" display=" 30389" xr:uid="{00000000-0004-0000-0400-000004010000}"/>
    <hyperlink ref="U243" r:id="rId262" display="Sales Orders\USAF-AFMC.52452\Mat'l List &amp; BOM\30156 USAF, Item 101.xlsx" xr:uid="{00000000-0004-0000-0400-000005010000}"/>
    <hyperlink ref="C243" r:id="rId263" display="Sales Orders\USAF-AFMC.52452\30156-0000\Drawing Packets\30156. Item 101.pdf" xr:uid="{00000000-0004-0000-0400-000006010000}"/>
    <hyperlink ref="C245" r:id="rId264" display="Sales Orders\Neenah Paper.52820\30391.Item100\Drawing Packets\30391. Item 100x.pdf" xr:uid="{00000000-0004-0000-0400-000007010000}"/>
    <hyperlink ref="U245" r:id="rId265" display="30391" xr:uid="{00000000-0004-0000-0400-000008010000}"/>
    <hyperlink ref="U247" r:id="rId266" display="Sales Orders\Arauco.051959\Arauco - Mat'l List &amp; BOM's - 051959\30165 Arauco, Item 101.xlsx" xr:uid="{00000000-0004-0000-0400-000009010000}"/>
    <hyperlink ref="C247" r:id="rId267" display="Sales Orders\Arauco.051959\30165. ITEM 101\Drawing Packets\30165. ITEM 101.pdf" xr:uid="{00000000-0004-0000-0400-00000A010000}"/>
    <hyperlink ref="C249" r:id="rId268" display="Sales Orders\Norbord Lanett.052929\30463. Item 101\Drawing Packets\30463. ITEM 101.pdf" xr:uid="{00000000-0004-0000-0400-00000B010000}"/>
    <hyperlink ref="U249" r:id="rId269" display="30463" xr:uid="{00000000-0004-0000-0400-00000C010000}"/>
    <hyperlink ref="C261" r:id="rId270" display="Sales Orders\Kapstone.50942\29445.Item 225\Drawing Packets\29445.Item 225.pdf" xr:uid="{00000000-0004-0000-0400-00000D010000}"/>
    <hyperlink ref="C263" r:id="rId271" display="Sales Orders\Kapstone.50942\29446.Item 226\Drawing Packets\29446. Item 226.pdf" xr:uid="{00000000-0004-0000-0400-00000E010000}"/>
    <hyperlink ref="C265" r:id="rId272" display="Sales Orders\Kapstone.50942\29448.Item 227\Drawing Packets\29448. Item 227.pdf" xr:uid="{00000000-0004-0000-0400-00000F010000}"/>
    <hyperlink ref="C257" r:id="rId273" display="Sales Orders\Kapstone.50942\29443.Item223\Drawing Packets\29443.Item223.pdf" xr:uid="{00000000-0004-0000-0400-000010010000}"/>
    <hyperlink ref="U257" r:id="rId274" display="Sales Orders\Kapstone.50942\Kapstone - Mat'l Lists &amp; BOMs 50942\29443 Kapstone, Item 223.xlsx" xr:uid="{00000000-0004-0000-0400-000011010000}"/>
    <hyperlink ref="C256" r:id="rId275" display="Sales Orders\Kapstone.50942\29442.Item 222\Drawing Packets\29442.Item 222.pdf" xr:uid="{00000000-0004-0000-0400-000012010000}"/>
    <hyperlink ref="U256" r:id="rId276" display="Sales Orders\Kapstone.50942\Kapstone - Mat'l Lists &amp; BOMs 50942\29442 Kapstone, Item 222.xlsx" xr:uid="{00000000-0004-0000-0400-000013010000}"/>
    <hyperlink ref="C259" r:id="rId277" display="Sales Orders\Kapstone.50942\29444. Item 224\Drawing Packets\29444. Item 224.pdf" xr:uid="{00000000-0004-0000-0400-000014010000}"/>
    <hyperlink ref="C252" r:id="rId278" display="Sales Orders\Kapstone.50942\30295. Item 220\Drawing Packets\30295. Item 220.pdf" xr:uid="{00000000-0004-0000-0400-000015010000}"/>
    <hyperlink ref="U252" r:id="rId279" display="Sales Orders\Kapstone.50942\Kapstone - Mat'l Lists &amp; BOMs 50942\30295 Kapstone, Item 220.xlsx" xr:uid="{00000000-0004-0000-0400-000016010000}"/>
    <hyperlink ref="U259" r:id="rId280" display="Sales Orders\Kapstone.50942\Kapstone - Mat'l Lists &amp; BOMs 50942\29444 Kapstone, Item 224.xlsx" xr:uid="{00000000-0004-0000-0400-000017010000}"/>
    <hyperlink ref="U265" r:id="rId281" display="Sales Orders\Kapstone.50942\Kapstone - Mat'l Lists &amp; BOMs 50942\29448 Kapstone, Item 227.xlsx" xr:uid="{00000000-0004-0000-0400-000018010000}"/>
    <hyperlink ref="C254" r:id="rId282" display="Sales Orders\Kapstone.50942\29441.ITEM 221\Drawing Packets\29441. ITEM 221.pdf" xr:uid="{00000000-0004-0000-0400-000019010000}"/>
    <hyperlink ref="U254" r:id="rId283" display="Sales Orders\Kapstone.50942\Kapstone - Mat'l Lists &amp; BOMs 50942\29441 Kapstone, Item 221.xlsx" xr:uid="{00000000-0004-0000-0400-00001A010000}"/>
    <hyperlink ref="U261" r:id="rId284" display="29445" xr:uid="{00000000-0004-0000-0400-00001B010000}"/>
    <hyperlink ref="U263" r:id="rId285" display="29446" xr:uid="{00000000-0004-0000-0400-00001C010000}"/>
    <hyperlink ref="U258" r:id="rId286" display="29516" xr:uid="{00000000-0004-0000-0400-00001D010000}"/>
    <hyperlink ref="U260" r:id="rId287" display="Sales Orders\Kapstone.50942\Kapstone - Mat'l Lists &amp; BOMs 50942\29517.xlsx" xr:uid="{00000000-0004-0000-0400-00001E010000}"/>
    <hyperlink ref="U262" r:id="rId288" display="29518" xr:uid="{00000000-0004-0000-0400-00001F010000}"/>
    <hyperlink ref="U264" r:id="rId289" display="29519" xr:uid="{00000000-0004-0000-0400-000020010000}"/>
    <hyperlink ref="U255" r:id="rId290" display="29515" xr:uid="{00000000-0004-0000-0400-000021010000}"/>
    <hyperlink ref="C272" r:id="rId291" display="Sales Orders\Norbord Inc. Chambord.053042\30566. Item 111\Drawing Packets\30566. Item 111.pdf" xr:uid="{00000000-0004-0000-0400-000022010000}"/>
    <hyperlink ref="U272" r:id="rId292" display="Sales Orders\Norbord Inc. Chambord.053042\Mat'l List &amp; BOM's\30566. item 111.xlsx" xr:uid="{00000000-0004-0000-0400-000023010000}"/>
    <hyperlink ref="C271" r:id="rId293" display="Sales Orders\Norbord Inc. Chambord.053042\30565. Item 110\Drawing Packets\30565. Item 110.pdf" xr:uid="{00000000-0004-0000-0400-000024010000}"/>
    <hyperlink ref="U271" r:id="rId294" display="Sales Orders\Norbord Inc. Chambord.053042\Mat'l List &amp; BOM's\30565. Item 110.xlsx" xr:uid="{00000000-0004-0000-0400-000025010000}"/>
    <hyperlink ref="C280" r:id="rId295" display="Sales Orders\UDRI.52630\30341. ITEM 100\Drawing Packets\30341.Item 100x.pdf" xr:uid="{00000000-0004-0000-0400-000026010000}"/>
    <hyperlink ref="U280" r:id="rId296" display="30341" xr:uid="{00000000-0004-0000-0400-000027010000}"/>
    <hyperlink ref="U283" r:id="rId297" display="30344" xr:uid="{00000000-0004-0000-0400-000028010000}"/>
    <hyperlink ref="U284" r:id="rId298" display="30345" xr:uid="{00000000-0004-0000-0400-000029010000}"/>
    <hyperlink ref="U281" r:id="rId299" display="30342" xr:uid="{00000000-0004-0000-0400-00002A010000}"/>
    <hyperlink ref="U288" r:id="rId300" display="30976" xr:uid="{00000000-0004-0000-0400-00002B010000}"/>
    <hyperlink ref="C288" r:id="rId301" display="Sales Orders\Kenworth.053797\Drawing Packets\30976.Item 101.pdf" xr:uid="{00000000-0004-0000-0400-00002C010000}"/>
    <hyperlink ref="C292" r:id="rId302" display="Sales Orders\Preferred Trading.053675\30910. Item 100.pdf" xr:uid="{00000000-0004-0000-0400-00002D010000}"/>
    <hyperlink ref="U292" r:id="rId303" display="30910" xr:uid="{00000000-0004-0000-0400-00002E010000}"/>
    <hyperlink ref="C294" r:id="rId304" display="Sales Orders\GP Emporia.053999\Drawing Packets\31242.ITEM 101.pdf" xr:uid="{00000000-0004-0000-0400-00002F010000}"/>
    <hyperlink ref="U294" r:id="rId305" display="31242" xr:uid="{00000000-0004-0000-0400-000030010000}"/>
    <hyperlink ref="U296" r:id="rId306" xr:uid="{00000000-0004-0000-0400-000031010000}"/>
    <hyperlink ref="U295" r:id="rId307" xr:uid="{00000000-0004-0000-0400-000032010000}"/>
    <hyperlink ref="U298" r:id="rId308" display="Sales Orders\GP Emporia.054657\Mat'l List &amp; BOM's\31538 BOM.xlsx" xr:uid="{00000000-0004-0000-0400-000033010000}"/>
    <hyperlink ref="C298" r:id="rId309" display="Sales Orders\GP Emporia.054657\Drawing Packets\GP Emporia.054657.pdf" xr:uid="{00000000-0004-0000-0400-000034010000}"/>
    <hyperlink ref="U297" r:id="rId310" xr:uid="{00000000-0004-0000-0400-000035010000}"/>
    <hyperlink ref="C300" r:id="rId311" display="Sales Orders\UDRI 054988\Drawing Packets\31156.item 101.pdf" xr:uid="{00000000-0004-0000-0400-000036010000}"/>
    <hyperlink ref="U300" r:id="rId312" display="31156" xr:uid="{00000000-0004-0000-0400-000037010000}"/>
    <hyperlink ref="U302" r:id="rId313" display="31593" xr:uid="{00000000-0004-0000-0400-000038010000}"/>
    <hyperlink ref="C302" r:id="rId314" display="Sales Orders\GP Camas.054764\Drawing Packets\31593.Item101.pdf" xr:uid="{00000000-0004-0000-0400-000039010000}"/>
    <hyperlink ref="C304" r:id="rId315" display="..\Sales Orders\FORD MOTOR.054952\Drawing Packets\31667.ITEM 101.pdf" xr:uid="{00000000-0004-0000-0400-00003A010000}"/>
    <hyperlink ref="U304" r:id="rId316" display="..\Sales Orders\FORD MOTOR.054952\Mat'l List &amp; BOM's\31667.xlsx" xr:uid="{00000000-0004-0000-0400-00003B010000}"/>
    <hyperlink ref="C310" r:id="rId317" display="..\Sales Orders\HIGH LEVEL.055094\31781 Jump Roll Corner Transfer\31781 Drawing Packets\31781.ITEM102.pdf" xr:uid="{00000000-0004-0000-0400-00003C010000}"/>
    <hyperlink ref="U310" r:id="rId318" display="../Sales Orders/HIGH LEVEL.055094/31781 Jump Roll Corner Transfer/Mat'l List &amp; BOM's/31781 BOM &amp; MTL LIST.xlsx" xr:uid="{00000000-0004-0000-0400-00003D010000}"/>
    <hyperlink ref="U309" r:id="rId319" display="..\Sales Orders\HIGH LEVEL.055094\31780. ITEM 101\Mat'l List &amp; BOM's\31780 BOM &amp; MTL LIST.xlsx" xr:uid="{00000000-0004-0000-0400-00003E010000}"/>
    <hyperlink ref="C308" r:id="rId320" display="..\Sales Orders\HIGH LEVEL.055094\31779.ITEM 100\Drawing Packets\31779. ITEM 100.pdf" xr:uid="{00000000-0004-0000-0400-00003F010000}"/>
    <hyperlink ref="U308" r:id="rId321" display="..\Sales Orders\HIGH LEVEL.055094\31779.ITEM 100\Mat'l List &amp; BOM's\31779. ITEM 100.xlsx" xr:uid="{00000000-0004-0000-0400-000040010000}"/>
    <hyperlink ref="C309" r:id="rId322" display="..\Sales Orders\HIGH LEVEL.055094\31780. ITEM 101\Drawing Packets\31780. ITEM 101.pdf" xr:uid="{00000000-0004-0000-0400-000041010000}"/>
    <hyperlink ref="C313" r:id="rId323" display="..\Sales Orders\HIGH LEVEL.055094\31784. ITEM 105\Drawing Packets\31784. ITEM 105.pdf" xr:uid="{00000000-0004-0000-0400-000042010000}"/>
    <hyperlink ref="U313" r:id="rId324" display="../Sales Orders/HIGH LEVEL.055094/31784. ITEM 105/Mat'l List &amp; BOM's/31784 BOM.xlsx" xr:uid="{00000000-0004-0000-0400-000043010000}"/>
    <hyperlink ref="C312" r:id="rId325" display="..\Sales Orders\HIGH LEVEL.055094\31783. ITEM 104\Drawing Packets\31783. ITEM 104.pdf" xr:uid="{00000000-0004-0000-0400-000044010000}"/>
    <hyperlink ref="U312" r:id="rId326" display="../Sales Orders/HIGH LEVEL.055094/31783. ITEM 104/Mat'l List &amp; BOM's/31783 BOM &amp; MTL LIST.xlsx" xr:uid="{00000000-0004-0000-0400-000045010000}"/>
    <hyperlink ref="C311" r:id="rId327" display="..\Sales Orders\HIGH LEVEL.055094\31782. ITEM 103\Drawing Packets\31782. ITEM 103.pdf" xr:uid="{00000000-0004-0000-0400-000046010000}"/>
    <hyperlink ref="U311" r:id="rId328" display="../Sales Orders/HIGH LEVEL.055094/31782. ITEM 103/Mat'l List &amp; BOM's/31782 BOM &amp; Mtl List.xlsx" xr:uid="{00000000-0004-0000-0400-000047010000}"/>
    <hyperlink ref="C319" r:id="rId329" display="..\Sales Orders\HIGH LEVEL.055094\31791. ITEM 122\Drawing Packets\31791.Item 122.pdf" xr:uid="{00000000-0004-0000-0400-000048010000}"/>
    <hyperlink ref="U319" r:id="rId330" display="../Sales Orders/HIGH LEVEL.055094/31791. ITEM 122/Mat'l List &amp; BOM's/31791 BOM.xlsx" xr:uid="{00000000-0004-0000-0400-000049010000}"/>
    <hyperlink ref="C315" r:id="rId331" display="..\Sales Orders\HIGH LEVEL.055094\31786. ITEM 108\Drawing Packets\31786. ITEM 108.pdf" xr:uid="{00000000-0004-0000-0400-00004A010000}"/>
    <hyperlink ref="U315" r:id="rId332" display="../Sales Orders/HIGH LEVEL.055094/31786. ITEM 108/Mat'l List &amp; BOM's/31786 BOM.xlsx" xr:uid="{00000000-0004-0000-0400-00004B010000}"/>
    <hyperlink ref="U314" r:id="rId333" display="../Sales Orders/HIGH LEVEL.055094/31785. ITEM 106/Mat'l List &amp; BOM's/31785 BOM.xlsx" xr:uid="{00000000-0004-0000-0400-00004C010000}"/>
    <hyperlink ref="C314" r:id="rId334" display="..\Sales Orders\HIGH LEVEL.055094\31785. ITEM 106\Drawing Packets\31785. ITEM 106.pdf" xr:uid="{00000000-0004-0000-0400-00004D010000}"/>
    <hyperlink ref="C318" r:id="rId335" display="..\Sales Orders\HIGH LEVEL.055094\31790. ITEM 121\Drawing Packets\31790. ITEM 121.pdf" xr:uid="{00000000-0004-0000-0400-00004E010000}"/>
    <hyperlink ref="U318" r:id="rId336" display="../Sales Orders/HIGH LEVEL.055094/31790. ITEM 121/Mat'l List &amp; BOM's/31790 BOM.xlsx" xr:uid="{00000000-0004-0000-0400-00004F010000}"/>
    <hyperlink ref="C316" r:id="rId337" display="..\Sales Orders\HIGH LEVEL.055094\31787. ITEM 109\Drawing Packets\31787. ITEM 109.pdf" xr:uid="{00000000-0004-0000-0400-000050010000}"/>
    <hyperlink ref="C317" r:id="rId338" display="..\Sales Orders\HIGH LEVEL.055094\31788. ITEM 110\Drawing Packets\31788. Item 110.pdf" xr:uid="{00000000-0004-0000-0400-000051010000}"/>
    <hyperlink ref="U316" r:id="rId339" display="../Sales Orders/HIGH LEVEL.055094/31787. ITEM 109/Mat'l List &amp; BOM's/31787 BOM.xlsx" xr:uid="{00000000-0004-0000-0400-000052010000}"/>
    <hyperlink ref="U317" r:id="rId340" display="../Sales Orders/HIGH LEVEL.055094/31788. ITEM 110/Mat'l List &amp; BOM's/31788 BOM.xlsx" xr:uid="{00000000-0004-0000-0400-000053010000}"/>
    <hyperlink ref="U324" r:id="rId341" display="../Sales Orders/HIGH LEVEL.055094/31789. ITEM 120/Mat'l List &amp; BOM's/31789 BOM.xlsx" xr:uid="{00000000-0004-0000-0400-000054010000}"/>
    <hyperlink ref="C324" r:id="rId342" display="..\Sales Orders\HIGH LEVEL.055094\31789. ITEM 120\Drawing Packets\31789. ITEM 120.pdf" xr:uid="{00000000-0004-0000-0400-000055010000}"/>
    <hyperlink ref="U326" r:id="rId343" display="..\Sales Orders\Einhorn Engrng 055467\Mat'l List &amp; BOM's\31925. ITEM 1.xlsx" xr:uid="{00000000-0004-0000-0400-000056010000}"/>
    <hyperlink ref="C328" r:id="rId344" display="..\Sales Orders\IRVING GUILLOTINE\Drawing Packets\WARRANTY.pdf" xr:uid="{00000000-0004-0000-0400-000057010000}"/>
    <hyperlink ref="U328" r:id="rId345" display="32115" xr:uid="{00000000-0004-0000-0400-000058010000}"/>
    <hyperlink ref="U331" r:id="rId346" display="..\Sales Orders\CMPC MADERAS.055538\32199.Item 230\Mat'l List &amp; BOM's\32199. Item 230.xlsx" xr:uid="{00000000-0004-0000-0400-000059010000}"/>
    <hyperlink ref="U332" r:id="rId347" display="..\Sales Orders\CMPC MADERAS.055538\32200.Item 231\Mat'l List &amp; BOM's\32200. Item 231.xlsx" xr:uid="{00000000-0004-0000-0400-00005A010000}"/>
    <hyperlink ref="C331" r:id="rId348" display="..\Sales Orders\CMPC MADERAS.055538\32199.Item 230\Drawing Packets\32199. Item 230.pdf" xr:uid="{00000000-0004-0000-0400-00005B010000}"/>
    <hyperlink ref="C332" r:id="rId349" display="..\Sales Orders\CMPC MADERAS.055538\32200.Item 231\Drawing Packets\32200. Item 231.pdf" xr:uid="{00000000-0004-0000-0400-00005C010000}"/>
    <hyperlink ref="C333" r:id="rId350" display="32202" xr:uid="{00000000-0004-0000-0400-00005D010000}"/>
    <hyperlink ref="C334" r:id="rId351" display="32203" xr:uid="{00000000-0004-0000-0400-00005E010000}"/>
    <hyperlink ref="U333" r:id="rId352" display="32202" xr:uid="{00000000-0004-0000-0400-00005F010000}"/>
    <hyperlink ref="U334" r:id="rId353" display="32203" xr:uid="{00000000-0004-0000-0400-000060010000}"/>
    <hyperlink ref="C337" r:id="rId354" display="..\Sales Orders\CLEARWATER.055791\32227. ITEM 101\Drawing Packets\32227.ITEM 101.pdf" xr:uid="{00000000-0004-0000-0400-000061010000}"/>
    <hyperlink ref="U337" r:id="rId355" display="32227" xr:uid="{00000000-0004-0000-0400-000062010000}"/>
    <hyperlink ref="C340" r:id="rId356" display="..\Sales Orders\NORBORD JEFFERSON.56820\32754. ITEM 101\Drawing Packets\32754. ITEM 101.pdf" xr:uid="{00000000-0004-0000-0400-000063010000}"/>
    <hyperlink ref="C342" r:id="rId357" display="..\Sales Orders\NORBORD JEFFERSON.56820\32756. ITEM 102\Drawing Packets\32756. ITEM 102.pdf" xr:uid="{00000000-0004-0000-0400-000064010000}"/>
    <hyperlink ref="C344" r:id="rId358" display="..\Sales Orders\NORBORD JEFFERSON.56820\32758. ITEM 103\Drawing Packets\32758. ITEM 103.pdf" xr:uid="{00000000-0004-0000-0400-000065010000}"/>
    <hyperlink ref="C345" r:id="rId359" display="..\Sales Orders\NORBORD JEFFERSON.56820\32759. ITEM 104\Drawing Packets\32759. ITEM 104.pdf" xr:uid="{00000000-0004-0000-0400-000066010000}"/>
    <hyperlink ref="U340" r:id="rId360" display="32754" xr:uid="{00000000-0004-0000-0400-000067010000}"/>
    <hyperlink ref="U342" r:id="rId361" display="32756" xr:uid="{00000000-0004-0000-0400-000068010000}"/>
    <hyperlink ref="U344" r:id="rId362" display="32758" xr:uid="{00000000-0004-0000-0400-000069010000}"/>
    <hyperlink ref="U345" r:id="rId363" display="32759" xr:uid="{00000000-0004-0000-0400-00006A010000}"/>
    <hyperlink ref="C377" r:id="rId364" display="..\Sales Orders\Martco.055574\32080. Item 120\Drawing Packets\32080.Item120.pdf" xr:uid="{00000000-0004-0000-0400-00006B010000}"/>
    <hyperlink ref="C348" r:id="rId365" display="..\Sales Orders\Martco.055574\32059. Item 101\Drawing Packets\32059.Item101.pdf" xr:uid="{00000000-0004-0000-0400-00006C010000}"/>
    <hyperlink ref="C354" r:id="rId366" display="..\Sales Orders\Martco.055574\32068. Item 109\Drawing Packets\32068. Item109.pdf" xr:uid="{00000000-0004-0000-0400-00006D010000}"/>
    <hyperlink ref="C374" r:id="rId367" display="..\Sales Orders\Martco.055574\32085. Item 131\Drawing Packets\32085. Item 131.pdf" xr:uid="{00000000-0004-0000-0400-00006E010000}"/>
    <hyperlink ref="C378" r:id="rId368" display="..\Sales Orders\Martco.055574\32086. Item 132\Drawing Packets\32086. Item 132.pdf" xr:uid="{00000000-0004-0000-0400-00006F010000}"/>
    <hyperlink ref="C352" r:id="rId369" display="..\Sales Orders\Martco.055574\32081. Item 121\Drawing Packets\32081. Item 121.pdf" xr:uid="{00000000-0004-0000-0400-000070010000}"/>
    <hyperlink ref="C373" r:id="rId370" display="..\Sales Orders\Martco.055574\32083. Item 130\Drawing Packets\32083. Item 130.pdf" xr:uid="{00000000-0004-0000-0400-000071010000}"/>
    <hyperlink ref="C371" r:id="rId371" display="..\Sales Orders\Martco.055574\32065. Item 106A\Drawing Packets\32065. Item 106A.pdf" xr:uid="{00000000-0004-0000-0400-000072010000}"/>
    <hyperlink ref="C376" r:id="rId372" display="..\Sales Orders\Martco.055574\32089. Item 135\Drawing Packets\32089. Item 135.pdf" xr:uid="{00000000-0004-0000-0400-000073010000}"/>
    <hyperlink ref="C379" r:id="rId373" display="..\Sales Orders\Martco.055574\32087. Item 133\Drawing Packets\32087. Item 133.pdf" xr:uid="{00000000-0004-0000-0400-000074010000}"/>
    <hyperlink ref="C375" r:id="rId374" display="..\Sales Orders\Martco.055574\32088. Item 134\Drawing Packets\32088. Item 134.pdf" xr:uid="{00000000-0004-0000-0400-000075010000}"/>
    <hyperlink ref="C359" r:id="rId375" display="..\Sales Orders\Martco.055574\32071. Item 110\Drawing Packets\32071. Item 110.pdf" xr:uid="{00000000-0004-0000-0400-000076010000}"/>
    <hyperlink ref="C355" r:id="rId376" display="..\Sales Orders\Martco.055574\32069. Item 109A\Drawing Packets\32069. Item 109A.pdf" xr:uid="{00000000-0004-0000-0400-000077010000}"/>
    <hyperlink ref="C360" r:id="rId377" display="..\Sales Orders\Martco.055574\32084. Item 130P\Drawing Packets\A71A2970.pdf" xr:uid="{00000000-0004-0000-0400-000078010000}"/>
    <hyperlink ref="C361" r:id="rId378" display="..\Sales Orders\Martco.055574\32091. Item 135P\Drawing Packets\A71A2970.pdf" xr:uid="{00000000-0004-0000-0400-000079010000}"/>
    <hyperlink ref="C356" r:id="rId379" display="..\Sales Orders\Martco.055574\32070. Item 109B\Drawing Packets\32070.Item 109B.pdf" xr:uid="{00000000-0004-0000-0400-00007A010000}"/>
    <hyperlink ref="U348" r:id="rId380" display="32059" xr:uid="{00000000-0004-0000-0400-00007B010000}"/>
    <hyperlink ref="U377" r:id="rId381" display="32080" xr:uid="{00000000-0004-0000-0400-00007C010000}"/>
    <hyperlink ref="U374" r:id="rId382" display="32085" xr:uid="{00000000-0004-0000-0400-00007D010000}"/>
    <hyperlink ref="U378" r:id="rId383" display="32086" xr:uid="{00000000-0004-0000-0400-00007E010000}"/>
    <hyperlink ref="U379" r:id="rId384" display="32087" xr:uid="{00000000-0004-0000-0400-00007F010000}"/>
    <hyperlink ref="U375" r:id="rId385" display="32088" xr:uid="{00000000-0004-0000-0400-000080010000}"/>
    <hyperlink ref="U352" r:id="rId386" display="32081" xr:uid="{00000000-0004-0000-0400-000081010000}"/>
    <hyperlink ref="U373" r:id="rId387" display="32083" xr:uid="{00000000-0004-0000-0400-000082010000}"/>
    <hyperlink ref="U376" r:id="rId388" display="32089" xr:uid="{00000000-0004-0000-0400-000083010000}"/>
    <hyperlink ref="C367" r:id="rId389" display="..\Sales Orders\Martco.055574\32077. Item 116\Drawing Packets\32077.Item 116.pdf" xr:uid="{00000000-0004-0000-0400-000084010000}"/>
    <hyperlink ref="U371" r:id="rId390" display="..\Sales Orders\Martco.055574\32065. Item 106A\Mat'l List &amp; BOM's\32065, Item 106A.xlsx" xr:uid="{00000000-0004-0000-0400-000085010000}"/>
    <hyperlink ref="U367" r:id="rId391" display="32077" xr:uid="{00000000-0004-0000-0400-000086010000}"/>
    <hyperlink ref="U359" r:id="rId392" display="32071" xr:uid="{00000000-0004-0000-0400-000087010000}"/>
    <hyperlink ref="U356" r:id="rId393" display="32070" xr:uid="{00000000-0004-0000-0400-000088010000}"/>
    <hyperlink ref="U354" r:id="rId394" display="32068" xr:uid="{00000000-0004-0000-0400-000089010000}"/>
    <hyperlink ref="U355" r:id="rId395" display="32069" xr:uid="{00000000-0004-0000-0400-00008A010000}"/>
    <hyperlink ref="C351" r:id="rId396" display="..\Sales Orders\Martco.055574\32062. ITEM 103\Drawing Packets\32062. ITEM 103.pdf" xr:uid="{00000000-0004-0000-0400-00008B010000}"/>
    <hyperlink ref="U351" r:id="rId397" display="32062" xr:uid="{00000000-0004-0000-0400-00008C010000}"/>
    <hyperlink ref="C369" r:id="rId398" display="..\Sales Orders\Martco.055574\32063. Item 105\Drawing Packets\32063. item 105.pdf" xr:uid="{00000000-0004-0000-0400-00008D010000}"/>
    <hyperlink ref="U369" r:id="rId399" display="32063" xr:uid="{00000000-0004-0000-0400-00008E010000}"/>
    <hyperlink ref="C364" r:id="rId400" display="..\Sales Orders\Martco.055574\32074. Item 113\Drawing Packets\32074. Item 113.pdf" xr:uid="{00000000-0004-0000-0400-00008F010000}"/>
    <hyperlink ref="C370" r:id="rId401" display="..\Sales Orders\Martco.055574\32064. ITEM 106\Drawing Packets\32064. ITEM 106.pdf" xr:uid="{00000000-0004-0000-0400-000090010000}"/>
    <hyperlink ref="C365" r:id="rId402" display="..\Sales Orders\Martco.055574\32151. ITEM 115\Drawing Packets\32151. ITEM 115.pdf" xr:uid="{00000000-0004-0000-0400-000091010000}"/>
    <hyperlink ref="U364" r:id="rId403" display="32074" xr:uid="{00000000-0004-0000-0400-000092010000}"/>
    <hyperlink ref="U365" r:id="rId404" display="32151" xr:uid="{00000000-0004-0000-0400-000093010000}"/>
    <hyperlink ref="U370" r:id="rId405" display="32064" xr:uid="{00000000-0004-0000-0400-000094010000}"/>
    <hyperlink ref="C368" r:id="rId406" display="..\Sales Orders\Martco.055574\32079. ITEM 117\Drawing Packets\32079. ITEM 117.pdf" xr:uid="{00000000-0004-0000-0400-000095010000}"/>
    <hyperlink ref="U349" r:id="rId407" display="32060" xr:uid="{00000000-0004-0000-0400-000096010000}"/>
    <hyperlink ref="U368" r:id="rId408" display="32079" xr:uid="{00000000-0004-0000-0400-000097010000}"/>
    <hyperlink ref="C349" r:id="rId409" display="..\Sales Orders\Martco.055574\32060. ITEM 102\Drawing Packets\65X1933.pdf" xr:uid="{00000000-0004-0000-0400-000098010000}"/>
    <hyperlink ref="C363" r:id="rId410" display="..\Sales Orders\Martco.055574\32092. ITEM 137\Drawing Packets\32092. ITEM 137.pdf" xr:uid="{00000000-0004-0000-0400-000099010000}"/>
    <hyperlink ref="C362" r:id="rId411" display="..\Sales Orders\Martco.055574\32090. Item 136\Drawing Packets\32090. Item 136.pdf" xr:uid="{00000000-0004-0000-0400-00009A010000}"/>
    <hyperlink ref="U363" r:id="rId412" display="32092" xr:uid="{00000000-0004-0000-0400-00009B010000}"/>
    <hyperlink ref="U362" r:id="rId413" display="32090" xr:uid="{00000000-0004-0000-0400-00009C010000}"/>
    <hyperlink ref="C357" r:id="rId414" display="..\Sales Orders\Martco.055574\32072. Item 111\Drawing Packets\32072. Item 111.pdf" xr:uid="{00000000-0004-0000-0400-00009D010000}"/>
    <hyperlink ref="C358" r:id="rId415" display="..\Sales Orders\Martco.055574\32073. Item 112\Drawing Packets\32073. Item 112.pdf" xr:uid="{00000000-0004-0000-0400-00009E010000}"/>
    <hyperlink ref="U358" r:id="rId416" display="32073" xr:uid="{00000000-0004-0000-0400-00009F010000}"/>
    <hyperlink ref="U357" r:id="rId417" display="32072" xr:uid="{00000000-0004-0000-0400-0000A0010000}"/>
    <hyperlink ref="C372" r:id="rId418" display="..\Sales Orders\Martco.055574\32066. iTEM 107\Drawing Packets\32066.pdf" xr:uid="{00000000-0004-0000-0400-0000A1010000}"/>
    <hyperlink ref="U372" r:id="rId419" display="32066" xr:uid="{00000000-0004-0000-0400-0000A2010000}"/>
    <hyperlink ref="C347" r:id="rId420" display="..\Sales Orders\Martco.055574\32058. Item 100\Drawing Packets\32058. ITEM100.pdf" xr:uid="{00000000-0004-0000-0400-0000A3010000}"/>
    <hyperlink ref="U347" r:id="rId421" display="32058" xr:uid="{00000000-0004-0000-0400-0000A4010000}"/>
    <hyperlink ref="C382" r:id="rId422" display="..\Sales Orders\MITEK.055792\32320. ITEM 301\Drawing Packets\32320. ITEM 301.pdf" xr:uid="{00000000-0004-0000-0400-0000A5010000}"/>
    <hyperlink ref="C384" r:id="rId423" display="..\Sales Orders\MITEK.055792\32322. ITEM 303\Drawing Packets\32322. ITEM 303.pdf" xr:uid="{00000000-0004-0000-0400-0000A6010000}"/>
    <hyperlink ref="U382" r:id="rId424" display="32320" xr:uid="{00000000-0004-0000-0400-0000A7010000}"/>
    <hyperlink ref="U384" r:id="rId425" display="32322" xr:uid="{00000000-0004-0000-0400-0000A8010000}"/>
    <hyperlink ref="U383" r:id="rId426" display="32321" xr:uid="{00000000-0004-0000-0400-0000A9010000}"/>
    <hyperlink ref="U385" r:id="rId427" display="32323" xr:uid="{00000000-0004-0000-0400-0000AA010000}"/>
    <hyperlink ref="C383" r:id="rId428" display="..\Sales Orders\MITEK.055792\32321. ITEM 302\Drawing Packets\32321. ITEM 302.pdf" xr:uid="{00000000-0004-0000-0400-0000AB010000}"/>
    <hyperlink ref="C385" r:id="rId429" display="..\Sales Orders\MITEK.055792\32323. ITEM 304\Drawing Packets\32323. ITEM 304.pdf" xr:uid="{00000000-0004-0000-0400-0000AC010000}"/>
    <hyperlink ref="C386" r:id="rId430" display="..\Sales Orders\MITEK.055792\32326. ITEM 307\Drawing Packets\32326. ITEM 307.pdf" xr:uid="{00000000-0004-0000-0400-0000AD010000}"/>
    <hyperlink ref="U386" r:id="rId431" display="32326" xr:uid="{00000000-0004-0000-0400-0000AE010000}"/>
    <hyperlink ref="U387" r:id="rId432" display="32327" xr:uid="{00000000-0004-0000-0400-0000AF010000}"/>
    <hyperlink ref="C387" r:id="rId433" display="..\Sales Orders\MITEK.055792\32327. ITEM 308\Drawing Packets\32327. ITEM 308.pdf" xr:uid="{00000000-0004-0000-0400-0000B0010000}"/>
    <hyperlink ref="C388" r:id="rId434" display="..\Sales Orders\MITEK.055792\32343. ITEM 334\Drawing Packets\32343. ITEM 334.pdf" xr:uid="{00000000-0004-0000-0400-0000B1010000}"/>
    <hyperlink ref="U388" r:id="rId435" display="32343" xr:uid="{00000000-0004-0000-0400-0000B2010000}"/>
    <hyperlink ref="U389" r:id="rId436" display="32640" xr:uid="{00000000-0004-0000-0400-0000B3010000}"/>
    <hyperlink ref="C389" r:id="rId437" display="..\Sales Orders\MITEK.055792\32640. ITEM 334A\Drawing Packet\32640. ITEM 334A.pdf" xr:uid="{00000000-0004-0000-0400-0000B4010000}"/>
    <hyperlink ref="U390" r:id="rId438" display="32341" xr:uid="{00000000-0004-0000-0400-0000B5010000}"/>
    <hyperlink ref="C390" r:id="rId439" display="..\Sales Orders\MITEK.055792\32341. ITEM 331\Drawing Packets\32341. ITEM 331.pdf" xr:uid="{00000000-0004-0000-0400-0000B6010000}"/>
    <hyperlink ref="C391" r:id="rId440" display="..\Sales Orders\MITEK.055792\32342. ITEM 332\Drawing Packets\32342.ITEM 332.pdf" xr:uid="{00000000-0004-0000-0400-0000B7010000}"/>
    <hyperlink ref="U391" r:id="rId441" display="32342" xr:uid="{00000000-0004-0000-0400-0000B8010000}"/>
    <hyperlink ref="C395" r:id="rId442" display="..\Sales Orders\MITEK.055792\32638. ITEM 330A\Drawing Packets\32638.ITEM 330A.pdf" xr:uid="{00000000-0004-0000-0400-0000B9010000}"/>
    <hyperlink ref="U395" r:id="rId443" display="32638" xr:uid="{00000000-0004-0000-0400-0000BA010000}"/>
    <hyperlink ref="U396" r:id="rId444" display="32639" xr:uid="{00000000-0004-0000-0400-0000BB010000}"/>
    <hyperlink ref="C396" r:id="rId445" display="..\Sales Orders\MITEK.055792\32639. ITEM 330B\Drawing Packet\32639. ITEM 330B.pdf" xr:uid="{00000000-0004-0000-0400-0000BC010000}"/>
    <hyperlink ref="C394" r:id="rId446" display="..\Sales Orders\MITEK.055792\32637. ITEM 335\Drawing Packets\32637. ITEM 335.pdf" xr:uid="{00000000-0004-0000-0400-0000BD010000}"/>
    <hyperlink ref="U394" r:id="rId447" display="32637" xr:uid="{00000000-0004-0000-0400-0000BE010000}"/>
    <hyperlink ref="C392" r:id="rId448" display="..\Sales Orders\MITEK.055792\32634. ITEM 309\Drawing Packets\32634. ITEM 309.pdf" xr:uid="{00000000-0004-0000-0400-0000BF010000}"/>
    <hyperlink ref="U392" r:id="rId449" display="32634" xr:uid="{00000000-0004-0000-0400-0000C0010000}"/>
    <hyperlink ref="C393" r:id="rId450" display="..\Sales Orders\MITEK.055792\32635. ITEM 324\Drawing Packets\32635. ITEM 324.pdf" xr:uid="{00000000-0004-0000-0400-0000C1010000}"/>
    <hyperlink ref="U393" r:id="rId451" display="32635" xr:uid="{00000000-0004-0000-0400-0000C2010000}"/>
    <hyperlink ref="U397" r:id="rId452" display="32331" xr:uid="{00000000-0004-0000-0400-0000C3010000}"/>
    <hyperlink ref="C397" r:id="rId453" display="..\Sales Orders\MITEK.055792\32331. ITEM 312\Drawing Packets\32331.ITEM 312.pdf" xr:uid="{00000000-0004-0000-0400-0000C4010000}"/>
    <hyperlink ref="C399" r:id="rId454" display="..\Sales Orders\NORBORD INVERNESS.56655\32622. ITEM101.1\Drawing Packets\32622. ITEM 101.1.pdf" xr:uid="{00000000-0004-0000-0400-0000C5010000}"/>
    <hyperlink ref="V400" r:id="rId455" display="32623" xr:uid="{00000000-0004-0000-0400-0000C6010000}"/>
    <hyperlink ref="C400" r:id="rId456" display="..\Sales Orders\NORBORD INVERNESS.56655\32623. ITEM 106.1\Drawing Packets\32623. ITEM 106.1.pdf" xr:uid="{00000000-0004-0000-0400-0000C7010000}"/>
    <hyperlink ref="C402" r:id="rId457" display="..\Sales Orders\NORBORD INVERNESS.56655\32944. ITEM 109.1\Drawing Packets\32944. ITEM 109.1.pdf" xr:uid="{00000000-0004-0000-0400-0000C8010000}"/>
    <hyperlink ref="V401" r:id="rId458" display="32624" xr:uid="{00000000-0004-0000-0400-0000C9010000}"/>
    <hyperlink ref="C401" r:id="rId459" display="..\Sales Orders\NORBORD INVERNESS.56655\32624. ITEM 108.1\Drawing Packets\32624. ITEM 108.1.pdf" xr:uid="{00000000-0004-0000-0400-0000CA010000}"/>
    <hyperlink ref="C403" r:id="rId460" display="..\Sales Orders\NORBORD INVERNESS.56655\32625. ITEM 110.1\Drawing Packets\32625. ITEM 110.1.pdf" xr:uid="{00000000-0004-0000-0400-0000CB010000}"/>
    <hyperlink ref="C404" r:id="rId461" display="..\Sales Orders\NORBORD INVERNESS.56655\32942. ITEM 104.1\Drawing Packets\32942. ITEM 104.1.pdf" xr:uid="{00000000-0004-0000-0400-0000CC010000}"/>
    <hyperlink ref="C405" r:id="rId462" display="..\Sales Orders\NORBORD INVERNESS.56655\32943. ITEM 105.1\Drawing Packets\32943. ITEM 105.1.pdf" xr:uid="{00000000-0004-0000-0400-0000CD010000}"/>
    <hyperlink ref="V403" r:id="rId463" display="32625" xr:uid="{00000000-0004-0000-0400-0000CE010000}"/>
    <hyperlink ref="V404" r:id="rId464" display="32942" xr:uid="{00000000-0004-0000-0400-0000CF010000}"/>
    <hyperlink ref="V405" r:id="rId465" display="32943" xr:uid="{00000000-0004-0000-0400-0000D0010000}"/>
    <hyperlink ref="V408" r:id="rId466" display="32346" xr:uid="{00000000-0004-0000-0400-0000D1010000}"/>
    <hyperlink ref="C407" r:id="rId467" display="..\Sales Orders\MITEK.055792\32345. ITEM 336\Drawing Packets\32345. ITEM 336.pdf" xr:uid="{00000000-0004-0000-0400-0000D2010000}"/>
    <hyperlink ref="V407" r:id="rId468" display="32345" xr:uid="{00000000-0004-0000-0400-0000D3010000}"/>
    <hyperlink ref="C409" r:id="rId469" display="..\Sales Orders\MITEK.055792\32347. ITEM 338\Drawing Packets\32347.ITEM 338.pdf" xr:uid="{00000000-0004-0000-0400-0000D4010000}"/>
    <hyperlink ref="C412" r:id="rId470" display="..\Sales Orders\MITEK.055792\32332. ITEM 320\Drawing Packets\32332.ITEM 320.pdf" xr:uid="{00000000-0004-0000-0400-0000D5010000}"/>
    <hyperlink ref="C416" r:id="rId471" display="..\Sales Orders\MITEK.055792\32636. ITEM 326\Drawing Packets\32636. ITEM 326.pdf" xr:uid="{00000000-0004-0000-0400-0000D6010000}"/>
    <hyperlink ref="V416" r:id="rId472" display="32636" xr:uid="{00000000-0004-0000-0400-0000D7010000}"/>
    <hyperlink ref="V409" r:id="rId473" display="32347" xr:uid="{00000000-0004-0000-0400-0000D8010000}"/>
    <hyperlink ref="V412" r:id="rId474" display="32332" xr:uid="{00000000-0004-0000-0400-0000D9010000}"/>
    <hyperlink ref="C408" r:id="rId475" display="..\Sales Orders\MITEK.055792\32346. ITEM 337\Drawing Packets\32346 ITEM 337.pdf" xr:uid="{00000000-0004-0000-0400-0000DA010000}"/>
    <hyperlink ref="C418" r:id="rId476" display="..\Sales Orders\MITEK.055792\32330. ITEM 311\Drawing Packets\32330. ITEM 311.pdf" xr:uid="{00000000-0004-0000-0400-0000DB010000}"/>
    <hyperlink ref="C413" r:id="rId477" display="..\Sales Orders\MITEK.055792\32333. ITEM 321\Drawing Packets\32333. ITEM 321.pdf" xr:uid="{00000000-0004-0000-0400-0000DC010000}"/>
    <hyperlink ref="V413" r:id="rId478" display="32333" xr:uid="{00000000-0004-0000-0400-0000DD010000}"/>
    <hyperlink ref="C410" r:id="rId479" display="..\Sales Orders\MITEK.055792\32349. ITEM 341\Drawing Packets\32349. ITEM 341.pdf" xr:uid="{00000000-0004-0000-0400-0000DE010000}"/>
    <hyperlink ref="V417" r:id="rId480" display="32329" xr:uid="{00000000-0004-0000-0400-0000DF010000}"/>
    <hyperlink ref="V418" r:id="rId481" display="32330" xr:uid="{00000000-0004-0000-0400-0000E0010000}"/>
    <hyperlink ref="V410" r:id="rId482" display="32349" xr:uid="{00000000-0004-0000-0400-0000E1010000}"/>
    <hyperlink ref="C417" r:id="rId483" display="..\Sales Orders\MITEK.055792\32329. ITEM 310\Drawing Packets\32329. ITEM 310.pdf" xr:uid="{00000000-0004-0000-0400-0000E2010000}"/>
    <hyperlink ref="C419" r:id="rId484" display="..\Sales Orders\MITEK.055792\32641. ITEM 340A\Drawing Packets\79A9745.pdf" xr:uid="{00000000-0004-0000-0400-0000E3010000}"/>
    <hyperlink ref="C420" r:id="rId485" display="..\Sales Orders\MITEK.055792\32642. ITEM 340B\Drawing Packets\79A9746.pdf" xr:uid="{00000000-0004-0000-0400-0000E4010000}"/>
    <hyperlink ref="C422" r:id="rId486" display="..\Sales Orders\MITEK.055792\32352. ITEM 350\Drawing Packets\79A9713.pdf" xr:uid="{00000000-0004-0000-0400-0000E5010000}"/>
    <hyperlink ref="C424" r:id="rId487" display="..\Sales Orders\MITEK.055792\32354. ITEM 351\Drawing Packets\79A9715.pdf" xr:uid="{00000000-0004-0000-0400-0000E6010000}"/>
    <hyperlink ref="C426" r:id="rId488" display="..\Sales Orders\MITEK.055792\32356. ITEM 353\Drawing Packets\79A9716.pdf" xr:uid="{00000000-0004-0000-0400-0000E7010000}"/>
    <hyperlink ref="C421" r:id="rId489" display="..\Sales Orders\MITEK.055792\32857. ITEM 342\Drawing Packets\32857. ITEM 342.pdf" xr:uid="{00000000-0004-0000-0400-0000E8010000}"/>
    <hyperlink ref="C415" r:id="rId490" display="..\Sales Orders\MITEK.055792\32335. ITEM 322\Drawing Packets\32335. ITEM 322.pdf" xr:uid="{00000000-0004-0000-0400-0000E9010000}"/>
    <hyperlink ref="V415" r:id="rId491" display="32335" xr:uid="{00000000-0004-0000-0400-0000EA010000}"/>
    <hyperlink ref="C423" r:id="rId492" display="..\Sales Orders\MITEK.055792\32353. ITEM 350A\Drawing Packets\32353. ITEM 350A.pdf" xr:uid="{00000000-0004-0000-0400-0000EB010000}"/>
    <hyperlink ref="C449" r:id="rId493" display="..\Sales Orders\PIXELLE.56692\32664. ITEM 136\Drawing Packets\32664. Item 136.pdf" xr:uid="{00000000-0004-0000-0400-0000EC010000}"/>
    <hyperlink ref="C433" r:id="rId494" display="..\Sales Orders\PIXELLE.56692\32655. ITEM 124\Drawing Packets\32655. ITEM 124.pdf" xr:uid="{00000000-0004-0000-0400-0000ED010000}"/>
    <hyperlink ref="V433" r:id="rId495" display="32655" xr:uid="{00000000-0004-0000-0400-0000EE010000}"/>
    <hyperlink ref="V449" r:id="rId496" display="32664" xr:uid="{00000000-0004-0000-0400-0000EF010000}"/>
    <hyperlink ref="C439" r:id="rId497" display="..\Sales Orders\PIXELLE.56692\32662. ITEM 134\Drawing Packets\32662. ITEM 134.pdf" xr:uid="{00000000-0004-0000-0400-0000F0010000}"/>
    <hyperlink ref="C428" r:id="rId498" display="..\Sales Orders\PIXELLE.56692\32649. ITEM 107\Drawing Packets\32649. ITEM 107.pdf" xr:uid="{00000000-0004-0000-0400-0000F1010000}"/>
    <hyperlink ref="C440" r:id="rId499" display="..\Sales Orders\PIXELLE.56692\32643. ITEM 101\Drawing Packets\32643. ITEM 101.pdf" xr:uid="{00000000-0004-0000-0400-0000F2010000}"/>
    <hyperlink ref="C445" r:id="rId500" display="..\Sales Orders\PIXELLE.56692\32648. ITEM 106\Drawing Packets\32648. ITEM 106.pdf" xr:uid="{00000000-0004-0000-0400-0000F3010000}"/>
    <hyperlink ref="C441" r:id="rId501" display="..\Sales Orders\PIXELLE.56692\32644. ITEM 102\Drawing Packets\32644. ITEM 102.pdf" xr:uid="{00000000-0004-0000-0400-0000F4010000}"/>
    <hyperlink ref="V441" r:id="rId502" display="32644" xr:uid="{00000000-0004-0000-0400-0000F5010000}"/>
    <hyperlink ref="V432" r:id="rId503" display="32654" xr:uid="{00000000-0004-0000-0400-0000F6010000}"/>
    <hyperlink ref="V440" r:id="rId504" display="32643" xr:uid="{00000000-0004-0000-0400-0000F7010000}"/>
    <hyperlink ref="V442" r:id="rId505" display="32645" xr:uid="{00000000-0004-0000-0400-0000F8010000}"/>
    <hyperlink ref="V445" r:id="rId506" display="32648" xr:uid="{00000000-0004-0000-0400-0000F9010000}"/>
    <hyperlink ref="V428" r:id="rId507" display="32649" xr:uid="{00000000-0004-0000-0400-0000FA010000}"/>
    <hyperlink ref="C442" r:id="rId508" display="..\Sales Orders\PIXELLE.56692\32645. ITEM 103\Drawing Packets\32645. item 103.pdf" xr:uid="{00000000-0004-0000-0400-0000FB010000}"/>
    <hyperlink ref="C434" r:id="rId509" display="..\Sales Orders\PIXELLE.56692\32656. ITEM 125\Drawing Packets\32656. item 125.pdf" xr:uid="{00000000-0004-0000-0400-0000FC010000}"/>
    <hyperlink ref="C438" r:id="rId510" display="..\Sales Orders\PIXELLE.56692\32661. ITEM 133\Drawing Packets\32661. ITEM 133.pdf" xr:uid="{00000000-0004-0000-0400-0000FD010000}"/>
    <hyperlink ref="V434" r:id="rId511" display="32656" xr:uid="{00000000-0004-0000-0400-0000FE010000}"/>
    <hyperlink ref="V438" r:id="rId512" display="..\Sales Orders\PIXELLE.56692\32661. ITEM 133\Mat'l List &amp; BOM's\32661. Item 133 BOM.xlsx" xr:uid="{00000000-0004-0000-0400-0000FF010000}"/>
    <hyperlink ref="C444" r:id="rId513" display="..\Sales Orders\PIXELLE.56692\32647. ITEM 105\Drawing Packets\32647. ITEM 105.pdf" xr:uid="{00000000-0004-0000-0400-000000020000}"/>
    <hyperlink ref="V444" r:id="rId514" display="32647" xr:uid="{00000000-0004-0000-0400-000001020000}"/>
    <hyperlink ref="V448" r:id="rId515" display="32663" xr:uid="{00000000-0004-0000-0400-000002020000}"/>
    <hyperlink ref="C448" r:id="rId516" display="..\Sales Orders\PIXELLE.56692\32663. ITEM 135\Drawing Packets\32663. ITEM 135.pdf" xr:uid="{00000000-0004-0000-0400-000003020000}"/>
    <hyperlink ref="V439" r:id="rId517" display="32662" xr:uid="{00000000-0004-0000-0400-000004020000}"/>
    <hyperlink ref="C432" r:id="rId518" display="..\Sales Orders\PIXELLE.56692\32654. ITEM 122\Drawing Packets\32654. ITEM 122.pdf" xr:uid="{00000000-0004-0000-0400-000005020000}"/>
    <hyperlink ref="C435" r:id="rId519" display="..\Sales Orders\PIXELLE.56692\32658. ITEM 130\Drawing Packets\32658.ITEM 130.pdf" xr:uid="{00000000-0004-0000-0400-000006020000}"/>
    <hyperlink ref="V431" r:id="rId520" display="32653" xr:uid="{00000000-0004-0000-0400-000007020000}"/>
    <hyperlink ref="C431" r:id="rId521" display="..\Sales Orders\PIXELLE.56692\32653. ITEM 123\Drawing Packets\32653.ITEM 123.pdf" xr:uid="{00000000-0004-0000-0400-000008020000}"/>
    <hyperlink ref="V436" r:id="rId522" display="32659" xr:uid="{00000000-0004-0000-0400-000009020000}"/>
    <hyperlink ref="C436" r:id="rId523" display="..\Sales Orders\PIXELLE.56692\32659. ITEM 131\Drawing Packets\32659. ITEM 131.pdf" xr:uid="{00000000-0004-0000-0400-00000A020000}"/>
    <hyperlink ref="C443" r:id="rId524" display="..\Sales Orders\PIXELLE.56692\32646. ITEM 104\Drawing Packets\32646. ITEM 104.pdf" xr:uid="{00000000-0004-0000-0400-00000B020000}"/>
    <hyperlink ref="C430" r:id="rId525" display="..\Sales Orders\PIXELLE.56692\32652. ITEM 121\Drawing Packets\32652. ITEM 121.pdf" xr:uid="{00000000-0004-0000-0400-00000C020000}"/>
    <hyperlink ref="C437" r:id="rId526" display="..\Sales Orders\PIXELLE.56692\32660. ITEM 132\Drawing Packets\32660. ITEM 132.pdf" xr:uid="{00000000-0004-0000-0400-00000D020000}"/>
    <hyperlink ref="C446" r:id="rId527" display="..\Sales Orders\PIXELLE.56692\32650. ITEM 108\Drawing Packets\32650. ITEM 108.pdf" xr:uid="{00000000-0004-0000-0400-00000E020000}"/>
    <hyperlink ref="V443" r:id="rId528" display="32646" xr:uid="{00000000-0004-0000-0400-00000F020000}"/>
    <hyperlink ref="V430" r:id="rId529" display="32652" xr:uid="{00000000-0004-0000-0400-000010020000}"/>
    <hyperlink ref="C429" r:id="rId530" display="..\Sales Orders\PIXELLE.56692\32651. ITEM 120\Drawing Packets\32651.ITEM 120.pdf" xr:uid="{00000000-0004-0000-0400-000011020000}"/>
    <hyperlink ref="V437" r:id="rId531" display="32660" xr:uid="{00000000-0004-0000-0400-000012020000}"/>
    <hyperlink ref="V429" r:id="rId532" display="32651" xr:uid="{00000000-0004-0000-0400-000013020000}"/>
    <hyperlink ref="V446" r:id="rId533" display="32650" xr:uid="{00000000-0004-0000-0400-000014020000}"/>
    <hyperlink ref="C447" r:id="rId534" display="..\Sales Orders\PIXELLE.56692\32657. ITEM 126\Drawing Packets\32657.ITEM 126.pdf" xr:uid="{00000000-0004-0000-0400-000015020000}"/>
    <hyperlink ref="V447" r:id="rId535" display="32657" xr:uid="{00000000-0004-0000-0400-000016020000}"/>
    <hyperlink ref="C459" r:id="rId536" display="..\Sales Orders\IRVING. 055389\32010. ITEM 101\Drawing Packets\32010. item 101.pdf" xr:uid="{00000000-0004-0000-0400-000017020000}"/>
    <hyperlink ref="C460" r:id="rId537" display="..\Sales Orders\IRVING. 055389\32011\Drawing Packets\32011. item 103.pdf" xr:uid="{00000000-0004-0000-0400-000018020000}"/>
    <hyperlink ref="C461" r:id="rId538" display="..\Sales Orders\IRVING. 055389\32012\Drawing Packets\32012. item 105.pdf" xr:uid="{00000000-0004-0000-0400-000019020000}"/>
    <hyperlink ref="C462" r:id="rId539" display="..\Sales Orders\IRVING. 055389\32013\Drawing Packets\32013. item 107.pdf" xr:uid="{00000000-0004-0000-0400-00001A020000}"/>
    <hyperlink ref="C463" r:id="rId540" display="..\Sales Orders\IRVING. 055389\32014\Drawing Packets\32014. item 112.pdf" xr:uid="{00000000-0004-0000-0400-00001B020000}"/>
    <hyperlink ref="C464" r:id="rId541" display="..\Sales Orders\IRVING. 055389\32015\Drawing Packets\32015. item 113.pdf" xr:uid="{00000000-0004-0000-0400-00001C020000}"/>
    <hyperlink ref="C465" r:id="rId542" display="..\Sales Orders\IRVING. 055389\32016\Drawing Packets\32016. item 114.pdf" xr:uid="{00000000-0004-0000-0400-00001D020000}"/>
    <hyperlink ref="C466" r:id="rId543" display="..\Sales Orders\IRVING. 055389\32017\Drawing Packets\32017. item 115.pdf" xr:uid="{00000000-0004-0000-0400-00001E020000}"/>
    <hyperlink ref="C477" r:id="rId544" display="..\Sales Orders\IRVING. 055389\32018. ITEM 126\Drawing Packets\32018. Item 126.pdf" xr:uid="{00000000-0004-0000-0400-00001F020000}"/>
    <hyperlink ref="C453" r:id="rId545" display="..\Sales Orders\IRVING. 055389\32021\Drawing Packets\32021. Item 127x.pdf" xr:uid="{00000000-0004-0000-0400-000020020000}"/>
    <hyperlink ref="C454" r:id="rId546" display="..\Sales Orders\IRVING. 055389\32019\Drawing Packets\32019.  Item 129.pdf" xr:uid="{00000000-0004-0000-0400-000021020000}"/>
    <hyperlink ref="C476" r:id="rId547" display="..\Sales Orders\IRVING. 055389\32023.ITEM 130\Drawing Packets\32023. Item 130.pdf" xr:uid="{00000000-0004-0000-0400-000022020000}"/>
    <hyperlink ref="C455" r:id="rId548" display="..\Sales Orders\IRVING. 055389\32022\Drawing Packets\32022. Item 132.pdf" xr:uid="{00000000-0004-0000-0400-000023020000}"/>
    <hyperlink ref="C458" r:id="rId549" display="..\Sales Orders\IRVING. 055389\32027\Drawing Packets\32027. Item 154.pdf" xr:uid="{00000000-0004-0000-0400-000024020000}"/>
    <hyperlink ref="C457" r:id="rId550" display="..\Sales Orders\IRVING. 055389\32026\Drawing Packets\32026. item 144.pdf" xr:uid="{00000000-0004-0000-0400-000025020000}"/>
    <hyperlink ref="C471" r:id="rId551" display="..\Sales Orders\IRVING. 055389\32055\Drawing Packets\32055. Item 125.pdf" xr:uid="{00000000-0004-0000-0400-000026020000}"/>
    <hyperlink ref="V459" r:id="rId552" display="32010" xr:uid="{00000000-0004-0000-0400-000027020000}"/>
    <hyperlink ref="V460" r:id="rId553" display="32011" xr:uid="{00000000-0004-0000-0400-000028020000}"/>
    <hyperlink ref="V461" r:id="rId554" display="32012" xr:uid="{00000000-0004-0000-0400-000029020000}"/>
    <hyperlink ref="V462" r:id="rId555" display="..\Sales Orders\IRVING. 055389\32013\Mat'l List &amp; BOM's\32013 Item 107 BOM.xlsx" xr:uid="{00000000-0004-0000-0400-00002A020000}"/>
    <hyperlink ref="V463" r:id="rId556" display="32014" xr:uid="{00000000-0004-0000-0400-00002B020000}"/>
    <hyperlink ref="V464" r:id="rId557" display="32015" xr:uid="{00000000-0004-0000-0400-00002C020000}"/>
    <hyperlink ref="V465" r:id="rId558" display="32016" xr:uid="{00000000-0004-0000-0400-00002D020000}"/>
    <hyperlink ref="V466" r:id="rId559" display="32017" xr:uid="{00000000-0004-0000-0400-00002E020000}"/>
    <hyperlink ref="V471" r:id="rId560" display="32055" xr:uid="{00000000-0004-0000-0400-00002F020000}"/>
    <hyperlink ref="V477" r:id="rId561" display="..\Sales Orders\IRVING. 055389\32018. ITEM 126\Mat'l List &amp; BOM's\32018 Item 126 BOM.xlsx" xr:uid="{00000000-0004-0000-0400-000030020000}"/>
    <hyperlink ref="V453" r:id="rId562" display="32021" xr:uid="{00000000-0004-0000-0400-000031020000}"/>
    <hyperlink ref="V454" r:id="rId563" display="32019" xr:uid="{00000000-0004-0000-0400-000032020000}"/>
    <hyperlink ref="V455" r:id="rId564" display="32022" xr:uid="{00000000-0004-0000-0400-000033020000}"/>
    <hyperlink ref="V457" r:id="rId565" display="32026" xr:uid="{00000000-0004-0000-0400-000034020000}"/>
    <hyperlink ref="V458" r:id="rId566" display="32027" xr:uid="{00000000-0004-0000-0400-000035020000}"/>
    <hyperlink ref="V476" r:id="rId567" display="..\Sales Orders\IRVING. 055389\32023.ITEM 130\Mat'l List &amp; BOM's\32023 Item 130 BOM.xlsx" xr:uid="{00000000-0004-0000-0400-000036020000}"/>
    <hyperlink ref="C478" r:id="rId568" display="..\Sales Orders\IRVING. 055389\32169. ITEM 121\Drawing Packets\32169.pdf" xr:uid="{00000000-0004-0000-0400-000037020000}"/>
    <hyperlink ref="C482" r:id="rId569" display="..\Sales Orders\Martco.055574\32173. Item 128\Drawing Packets\32173. Item 128.pdf" xr:uid="{00000000-0004-0000-0400-000038020000}"/>
    <hyperlink ref="C467" r:id="rId570" display="32162" xr:uid="{00000000-0004-0000-0400-000039020000}"/>
    <hyperlink ref="C468" r:id="rId571" display="32163" xr:uid="{00000000-0004-0000-0400-00003A020000}"/>
    <hyperlink ref="C469" r:id="rId572" display="32164" xr:uid="{00000000-0004-0000-0400-00003B020000}"/>
    <hyperlink ref="C470" r:id="rId573" display="32165" xr:uid="{00000000-0004-0000-0400-00003C020000}"/>
    <hyperlink ref="V478" r:id="rId574" display="32169" xr:uid="{00000000-0004-0000-0400-00003D020000}"/>
    <hyperlink ref="V467" r:id="rId575" display="32162" xr:uid="{00000000-0004-0000-0400-00003E020000}"/>
    <hyperlink ref="V468" r:id="rId576" display="32163" xr:uid="{00000000-0004-0000-0400-00003F020000}"/>
    <hyperlink ref="V469" r:id="rId577" display="32164" xr:uid="{00000000-0004-0000-0400-000040020000}"/>
    <hyperlink ref="V470" r:id="rId578" display="32165" xr:uid="{00000000-0004-0000-0400-000041020000}"/>
    <hyperlink ref="C474" r:id="rId579" display="..\Sales Orders\IRVING. 055389\32176. Item 141\Drawing Packets\32176.pdf" xr:uid="{00000000-0004-0000-0400-000042020000}"/>
    <hyperlink ref="C475" r:id="rId580" display="..\Sales Orders\IRVING. 055389\32177. Item 151\Drawing Packets\32177.pdf" xr:uid="{00000000-0004-0000-0400-000043020000}"/>
    <hyperlink ref="C481" r:id="rId581" display="..\Sales Orders\IRVING. 055389\32172. ITEM 124\Drawing Packets\32172. ITEM 124.pdf" xr:uid="{00000000-0004-0000-0400-000044020000}"/>
    <hyperlink ref="V475" r:id="rId582" display="32177" xr:uid="{00000000-0004-0000-0400-000045020000}"/>
    <hyperlink ref="V481" r:id="rId583" display="32172" xr:uid="{00000000-0004-0000-0400-000046020000}"/>
    <hyperlink ref="V473" r:id="rId584" display="32166" xr:uid="{00000000-0004-0000-0400-000047020000}"/>
    <hyperlink ref="V484" r:id="rId585" display="32167" xr:uid="{00000000-0004-0000-0400-000048020000}"/>
    <hyperlink ref="V472" r:id="rId586" display="32168" xr:uid="{00000000-0004-0000-0400-000049020000}"/>
    <hyperlink ref="V480" r:id="rId587" display="32171" xr:uid="{00000000-0004-0000-0400-00004A020000}"/>
    <hyperlink ref="C472" r:id="rId588" display="..\Sales Orders\IRVING. 055389\32168. ITEM 111\Drawing Packets\32168. ITEM 111.pdf" xr:uid="{00000000-0004-0000-0400-00004B020000}"/>
    <hyperlink ref="C473" r:id="rId589" display="..\Sales Orders\IRVING. 055389\32166 ITEM 109\Drawing Packets\32166.ITEM 109.pdf" xr:uid="{00000000-0004-0000-0400-00004C020000}"/>
    <hyperlink ref="C484" r:id="rId590" display="..\Sales Orders\IRVING. 055389\32167. ITEM 110\Drawing Packets\32167.ITEM 110.pdf" xr:uid="{00000000-0004-0000-0400-00004D020000}"/>
    <hyperlink ref="C480" r:id="rId591" display="..\Sales Orders\IRVING. 055389\32171. ITEM 123\Drawing Packets\32171. ITEM 123.pdf" xr:uid="{00000000-0004-0000-0400-00004E020000}"/>
    <hyperlink ref="V456" r:id="rId592" display="32175" xr:uid="{00000000-0004-0000-0400-00004F020000}"/>
    <hyperlink ref="V474" r:id="rId593" display="32176" xr:uid="{00000000-0004-0000-0400-000050020000}"/>
    <hyperlink ref="C483" r:id="rId594" display="..\Sales Orders\IRVING. 055389\32174. ITEM 131\Drawing Packets\32174. ITEM 131.pdf" xr:uid="{00000000-0004-0000-0400-000051020000}"/>
    <hyperlink ref="C456" r:id="rId595" display="..\Sales Orders\IRVING. 055389\32175. ITEM 136\Drawing Packets\32175. ITEM 136.pdf" xr:uid="{00000000-0004-0000-0400-000052020000}"/>
    <hyperlink ref="V483" r:id="rId596" display="32174" xr:uid="{00000000-0004-0000-0400-000053020000}"/>
    <hyperlink ref="V482" r:id="rId597" display="32173" xr:uid="{00000000-0004-0000-0400-000054020000}"/>
    <hyperlink ref="V489" r:id="rId598" display="C:\Users\susang\Desktop\33421 xlift.xlsx" xr:uid="{00000000-0004-0000-0400-000055020000}"/>
    <hyperlink ref="V491" r:id="rId599" display="33135" xr:uid="{00000000-0004-0000-0400-000056020000}"/>
    <hyperlink ref="C494" r:id="rId600" display="..\Sales Orders\NORBORD HIGH LEVEL.57068\32903. ITEM 301\Drawing Packets\32903. ITEM 301.pdf" xr:uid="{00000000-0004-0000-0400-000057020000}"/>
    <hyperlink ref="C495" r:id="rId601" display="..\Sales Orders\NORBORD HIGH LEVEL.57068\32904. ITEM 302\Drawing Packets\32904. ITEM 302.pdf" xr:uid="{00000000-0004-0000-0400-000058020000}"/>
    <hyperlink ref="C496" r:id="rId602" display="..\Sales Orders\NORBORD HIGH LEVEL.57068\32905. ITEM 303\Drawing Packets\32905. ITEM 303.pdf" xr:uid="{00000000-0004-0000-0400-000059020000}"/>
    <hyperlink ref="C497" r:id="rId603" display="..\Sales Orders\NORBORD HIGH LEVEL.57068\32906. ITEM 304\Drawing Packets\32906. ITEM 304.pdf" xr:uid="{00000000-0004-0000-0400-00005A020000}"/>
    <hyperlink ref="V494" r:id="rId604" display="32903" xr:uid="{00000000-0004-0000-0400-00005B020000}"/>
    <hyperlink ref="V495" r:id="rId605" display="32904" xr:uid="{00000000-0004-0000-0400-00005C020000}"/>
    <hyperlink ref="V496" r:id="rId606" display="32905" xr:uid="{00000000-0004-0000-0400-00005D020000}"/>
    <hyperlink ref="V497" r:id="rId607" display="32906" xr:uid="{00000000-0004-0000-0400-00005E020000}"/>
    <hyperlink ref="C505" r:id="rId608" display="..\Sales Orders\NORBORD HIGH LEVEL.57068\32927. ITEM 335\Drawing Packets\32927. ITEM 335.pdf" xr:uid="{00000000-0004-0000-0400-00005F020000}"/>
    <hyperlink ref="C502" r:id="rId609" display="..\Sales Orders\NORBORD HIGH LEVEL.57068\32924. ITEM 332\Drawing Packets\32924. ITEM 332.pdf" xr:uid="{00000000-0004-0000-0400-000060020000}"/>
    <hyperlink ref="C500" r:id="rId610" display="..\Sales Orders\NORBORD HIGH LEVEL.57068\32922. ITEM 330\Drawing Packets\32922. ITEM 330.pdf" xr:uid="{00000000-0004-0000-0400-000061020000}"/>
    <hyperlink ref="C504" r:id="rId611" display="..\Sales Orders\NORBORD HIGH LEVEL.57068\32926. ITEM 334\Drawing Packets\32926. ITEM 334.pdf" xr:uid="{00000000-0004-0000-0400-000062020000}"/>
    <hyperlink ref="C507" r:id="rId612" display="..\Sales Orders\NORBORD HIGH LEVEL.57068\32929. ITEM 337\Drawing Packets\32929. ITEM 337.pdf" xr:uid="{00000000-0004-0000-0400-000063020000}"/>
    <hyperlink ref="C510" r:id="rId613" display="..\Sales Orders\NORBORD HIGH LEVEL.57068\32935. ITEM 352\Drawing Packets\32935. ITEM 352.pdf" xr:uid="{00000000-0004-0000-0400-000064020000}"/>
    <hyperlink ref="V502" r:id="rId614" display="32924" xr:uid="{00000000-0004-0000-0400-000065020000}"/>
    <hyperlink ref="V505" r:id="rId615" display="32927" xr:uid="{00000000-0004-0000-0400-000066020000}"/>
    <hyperlink ref="V500" r:id="rId616" display="32922" xr:uid="{00000000-0004-0000-0400-000067020000}"/>
    <hyperlink ref="V504" r:id="rId617" display="32926" xr:uid="{00000000-0004-0000-0400-000068020000}"/>
    <hyperlink ref="V507" r:id="rId618" display="32929" xr:uid="{00000000-0004-0000-0400-000069020000}"/>
    <hyperlink ref="C519" r:id="rId619" display="..\Sales Orders\NORBORD HIGH LEVEL.57068\32930. ITEM 338\Drawing Packet\32930. ITEM 338.pdf" xr:uid="{00000000-0004-0000-0400-00006A020000}"/>
    <hyperlink ref="C520" r:id="rId620" display="..\Sales Orders\NORBORD HIGH LEVEL.57068\32931. ITEM 339\Drawing Packet\32931. ITEM 339.pdf" xr:uid="{00000000-0004-0000-0400-00006B020000}"/>
    <hyperlink ref="C498" r:id="rId621" display="..\Sales Orders\NORBORD HIGH LEVEL.57068\32907. ITEM 305\Drawing Packets\32907. ITEM 305.pdf" xr:uid="{00000000-0004-0000-0400-00006C020000}"/>
    <hyperlink ref="C499" r:id="rId622" display="..\Sales Orders\NORBORD HIGH LEVEL.57068\32908.ITEM 306\Drawing Packets\32908. ITEM 306.pdf" xr:uid="{00000000-0004-0000-0400-00006D020000}"/>
    <hyperlink ref="C501" r:id="rId623" display="..\Sales Orders\NORBORD HIGH LEVEL.57068\32923. ITEM 331\Drawing Packets\32923. ITEM 331.pdf" xr:uid="{00000000-0004-0000-0400-00006E020000}"/>
    <hyperlink ref="C503" r:id="rId624" display="..\Sales Orders\NORBORD HIGH LEVEL.57068\32925. ITEM 333\Drawing Packets\32925. ITEM 333.pdf" xr:uid="{00000000-0004-0000-0400-00006F020000}"/>
    <hyperlink ref="C509" r:id="rId625" display="..\Sales Orders\NORBORD HIGH LEVEL.57068\32934. ITEM 351\Drawing Packets\32934. ITEM 351.pdf" xr:uid="{00000000-0004-0000-0400-000070020000}"/>
    <hyperlink ref="C506" r:id="rId626" display="..\Sales Orders\NORBORD HIGH LEVEL.57068\32928. ITEM 336\Drawing Packets\32928. ITEM 336.pdf" xr:uid="{00000000-0004-0000-0400-000071020000}"/>
    <hyperlink ref="V519" r:id="rId627" display="32930" xr:uid="{00000000-0004-0000-0400-000072020000}"/>
    <hyperlink ref="V520" r:id="rId628" display="32931" xr:uid="{00000000-0004-0000-0400-000073020000}"/>
    <hyperlink ref="V499" r:id="rId629" display="32908" xr:uid="{00000000-0004-0000-0400-000074020000}"/>
    <hyperlink ref="V501" r:id="rId630" display="32923" xr:uid="{00000000-0004-0000-0400-000075020000}"/>
    <hyperlink ref="V503" r:id="rId631" display="32925" xr:uid="{00000000-0004-0000-0400-000076020000}"/>
    <hyperlink ref="V506" r:id="rId632" display="32928" xr:uid="{00000000-0004-0000-0400-000077020000}"/>
    <hyperlink ref="C513" r:id="rId633" display="..\Sales Orders\NORBORD HIGH LEVEL.57068\32912. ITEM 313\Drawing Packets\32912. ITEM 313.pdf" xr:uid="{00000000-0004-0000-0400-000078020000}"/>
    <hyperlink ref="V508" r:id="rId634" display="..\Sales Orders\NORBORD HIGH LEVEL.57068\32933. ITEM 350\Mat'l List &amp; BOM's\32933 Item 350 BOM.xlsx" xr:uid="{00000000-0004-0000-0400-000079020000}"/>
    <hyperlink ref="V509" r:id="rId635" display="32934" xr:uid="{00000000-0004-0000-0400-00007A020000}"/>
    <hyperlink ref="V510" r:id="rId636" display="32935" xr:uid="{00000000-0004-0000-0400-00007B020000}"/>
    <hyperlink ref="C522" r:id="rId637" display="..\Sales Orders\NORBORD HIGH LEVEL.57068\32916. ITEM 317\Drawing Packets\33082. ITEM 313A.pdf" xr:uid="{00000000-0004-0000-0400-00007C020000}"/>
    <hyperlink ref="C523" r:id="rId638" display="..\Sales Orders\NORBORD HIGH LEVEL.57068\32917. ITEM 318\Drawing Packets\32917. ITEM 318.pdf" xr:uid="{00000000-0004-0000-0400-00007D020000}"/>
    <hyperlink ref="C524" r:id="rId639" display="..\Sales Orders\NORBORD HIGH LEVEL.57068\32918. ITEM 319\Drawing Packets\32918. ITEM 319.pdf" xr:uid="{00000000-0004-0000-0400-00007E020000}"/>
    <hyperlink ref="C512" r:id="rId640" display="..\Sales Orders\NORBORD HIGH LEVEL.57068\32911. ITEM 312\Drawing Packets\32911. ITEM 312.pdf" xr:uid="{00000000-0004-0000-0400-00007F020000}"/>
    <hyperlink ref="C521" r:id="rId641" display="..\Sales Orders\NORBORD HIGH LEVEL.57068\33041. ITEM 340\Drawing Packets\33041. ITEM 340.pdf" xr:uid="{00000000-0004-0000-0400-000080020000}"/>
    <hyperlink ref="V512" r:id="rId642" display="32911" xr:uid="{00000000-0004-0000-0400-000081020000}"/>
    <hyperlink ref="C516" r:id="rId643" display="..\Sales Orders\NORBORD HIGH LEVEL.57068\32914. ITEM 315\Drawing Packets\32914. ITEM 315.pdf" xr:uid="{00000000-0004-0000-0400-000082020000}"/>
    <hyperlink ref="V498" r:id="rId644" display="32907" xr:uid="{00000000-0004-0000-0400-000083020000}"/>
    <hyperlink ref="V522" r:id="rId645" display="32931" xr:uid="{00000000-0004-0000-0400-000084020000}"/>
    <hyperlink ref="V523" r:id="rId646" display="32931" xr:uid="{00000000-0004-0000-0400-000085020000}"/>
    <hyperlink ref="V524" r:id="rId647" display="32931" xr:uid="{00000000-0004-0000-0400-000086020000}"/>
    <hyperlink ref="V511" r:id="rId648" display="32910" xr:uid="{00000000-0004-0000-0400-000087020000}"/>
    <hyperlink ref="V517" r:id="rId649" display="32915" xr:uid="{00000000-0004-0000-0400-000088020000}"/>
    <hyperlink ref="C511" r:id="rId650" display="..\Sales Orders\NORBORD HIGH LEVEL.57068\32910. ITEM 311\Drawing Packets\32910. ITEM 311   NEW.pdf" xr:uid="{00000000-0004-0000-0400-000089020000}"/>
    <hyperlink ref="C517" r:id="rId651" display="..\Sales Orders\NORBORD HIGH LEVEL.57068\32915. ITEM 316\Drawing Packets\32915. item 316.pdf" xr:uid="{00000000-0004-0000-0400-00008A020000}"/>
    <hyperlink ref="C508" r:id="rId652" display="..\Sales Orders\NORBORD HIGH LEVEL.57068\32933. ITEM 350\Drawing Packets\32933. ITEM 350.pdf" xr:uid="{00000000-0004-0000-0400-00008B020000}"/>
    <hyperlink ref="V518" r:id="rId653" display="32909" xr:uid="{00000000-0004-0000-0400-00008C020000}"/>
    <hyperlink ref="V513" r:id="rId654" display="32912" xr:uid="{00000000-0004-0000-0400-00008D020000}"/>
    <hyperlink ref="V516" r:id="rId655" display="..\Sales Orders\NORBORD HIGH LEVEL.57068\32914. ITEM 315\Mat'l List &amp; BOM's\32914 Item 315 BOM.xlsx" xr:uid="{00000000-0004-0000-0400-00008E020000}"/>
    <hyperlink ref="V521" r:id="rId656" display="../Sales Orders/NORBORD HIGH LEVEL.57068/33041. ITEM 340/Mat'l List &amp; BOM's/33041 Item  340 BOM.xlsx" xr:uid="{00000000-0004-0000-0400-00008F020000}"/>
    <hyperlink ref="V514" r:id="rId657" display="33082" xr:uid="{00000000-0004-0000-0400-000090020000}"/>
    <hyperlink ref="C515" r:id="rId658" display="..\Sales Orders\NORBORD HIGH LEVEL.57068\32913. ITEM 314\Drawing Packets\32913. Item 314.pdf" xr:uid="{00000000-0004-0000-0400-000091020000}"/>
    <hyperlink ref="C514" r:id="rId659" display="..\Sales Orders\NORBORD HIGH LEVEL.57068\33082. ITEM 313A\Drawing Packets\33082. ITEM 313A.pdf" xr:uid="{00000000-0004-0000-0400-000092020000}"/>
    <hyperlink ref="C518" r:id="rId660" display="..\Sales Orders\NORBORD HIGH LEVEL.57068\32909.ITEM 310\Drawing Packets\32909.ITEM 310.pdf" xr:uid="{00000000-0004-0000-0400-000093020000}"/>
    <hyperlink ref="V515" r:id="rId661" display="32913" xr:uid="{00000000-0004-0000-0400-000094020000}"/>
    <hyperlink ref="V525" r:id="rId662" display="32920" xr:uid="{00000000-0004-0000-0400-000095020000}"/>
    <hyperlink ref="C525" r:id="rId663" display="..\Sales Orders\NORBORD HIGH LEVEL.57068\32920. ITEM 321\Drawing Packets\32920. ITEM 321.pdf" xr:uid="{00000000-0004-0000-0400-000096020000}"/>
    <hyperlink ref="V526" r:id="rId664" display="32921" xr:uid="{00000000-0004-0000-0400-000097020000}"/>
    <hyperlink ref="C526" r:id="rId665" display="..\Sales Orders\NORBORD HIGH LEVEL.57068\32921. ITEM 322\Drawing Packets\32921. ITEM 322.pdf" xr:uid="{00000000-0004-0000-0400-000098020000}"/>
    <hyperlink ref="C530" r:id="rId666" display="..\Sales Orders\CASCADE FOREST CORP. 058138\33692. ITEM 101\Drawing Packets\33692. ITEM 101.pdf" xr:uid="{00000000-0004-0000-0400-000099020000}"/>
    <hyperlink ref="C531" r:id="rId667" display="..\Sales Orders\CASCADE FOREST CORP. 058138\33693. ITEM 110\Drawing Packets\33693. ITEM 110.pdf" xr:uid="{00000000-0004-0000-0400-00009A020000}"/>
    <hyperlink ref="C532" r:id="rId668" display="..\Sales Orders\CASCADE FOREST CORP. 058138\33694. ITEM 120\Drawing Packets\33694. ITEM 120.pdf" xr:uid="{00000000-0004-0000-0400-00009B020000}"/>
    <hyperlink ref="V530" r:id="rId669" display="33692" xr:uid="{00000000-0004-0000-0400-00009C020000}"/>
    <hyperlink ref="V531" r:id="rId670" display="33693" xr:uid="{00000000-0004-0000-0400-00009D020000}"/>
    <hyperlink ref="V532" r:id="rId671" display="33694" xr:uid="{00000000-0004-0000-0400-00009E020000}"/>
    <hyperlink ref="C535" r:id="rId672" display="..\Sales Orders\GP DUDLEY.57095\32963. ITEM 101\Drawing Packets\32963. ITEM 101.pdf" xr:uid="{00000000-0004-0000-0400-00009F020000}"/>
    <hyperlink ref="C536" r:id="rId673" display="..\Sales Orders\GP DUDLEY.57095\32965. ITEM 103\Drawing Packets\32965. ITEM 103.pdf" xr:uid="{00000000-0004-0000-0400-0000A0020000}"/>
    <hyperlink ref="V536" r:id="rId674" display="32965" xr:uid="{00000000-0004-0000-0400-0000A1020000}"/>
    <hyperlink ref="C537" r:id="rId675" display="..\Sales Orders\GP DUDLEY.57095\32967. ITEM 110\Drawing Packets\32967. ITEM 110.pdf" xr:uid="{00000000-0004-0000-0400-0000A2020000}"/>
    <hyperlink ref="C539" r:id="rId676" display="..\Sales Orders\GP DUDLEY.57095\32969. ITEM 112\Drawing Packets\32969. ITEM 112.pdf" xr:uid="{00000000-0004-0000-0400-0000A3020000}"/>
    <hyperlink ref="C544" r:id="rId677" display="..\Sales Orders\GP DUDLEY.57095\32974. ITEM 116\Drawing Packets\32974. ITEM 116.pdf" xr:uid="{00000000-0004-0000-0400-0000A4020000}"/>
    <hyperlink ref="C540" r:id="rId678" display="..\Sales Orders\GP DUDLEY.57095\32970. ITEM 113\Drawing Packets\32970. ITEM 113.pdf" xr:uid="{00000000-0004-0000-0400-0000A5020000}"/>
    <hyperlink ref="C541" r:id="rId679" display="..\Sales Orders\GP DUDLEY.57095\32971. ITEM 114\Drawing Packets\32971. ITEM 114.pdf" xr:uid="{00000000-0004-0000-0400-0000A6020000}"/>
    <hyperlink ref="C538" r:id="rId680" display="..\Sales Orders\GP DUDLEY.57095\32968. ITEM 111\Drawing Packets\32968. ITEM 111.pdf" xr:uid="{00000000-0004-0000-0400-0000A7020000}"/>
    <hyperlink ref="C546" r:id="rId681" display="..\Sales Orders\GP DUDLEY.57095\32976. ITEM 118\Drawing Packets\32976. ITEM 118.pdf" xr:uid="{00000000-0004-0000-0400-0000A8020000}"/>
    <hyperlink ref="V537" r:id="rId682" display="32967" xr:uid="{00000000-0004-0000-0400-0000A9020000}"/>
    <hyperlink ref="V538" r:id="rId683" display="32968" xr:uid="{00000000-0004-0000-0400-0000AA020000}"/>
    <hyperlink ref="V539" r:id="rId684" display="32969" xr:uid="{00000000-0004-0000-0400-0000AB020000}"/>
    <hyperlink ref="V540" r:id="rId685" display="32970" xr:uid="{00000000-0004-0000-0400-0000AC020000}"/>
    <hyperlink ref="V544" r:id="rId686" display="32974" xr:uid="{00000000-0004-0000-0400-0000AD020000}"/>
    <hyperlink ref="V543" r:id="rId687" display="32973" xr:uid="{00000000-0004-0000-0400-0000AE020000}"/>
    <hyperlink ref="V546" r:id="rId688" display="32976" xr:uid="{00000000-0004-0000-0400-0000AF020000}"/>
    <hyperlink ref="V542" r:id="rId689" display="32972" xr:uid="{00000000-0004-0000-0400-0000B0020000}"/>
    <hyperlink ref="V541" r:id="rId690" display="32971" xr:uid="{00000000-0004-0000-0400-0000B1020000}"/>
    <hyperlink ref="V545" r:id="rId691" display="32975" xr:uid="{00000000-0004-0000-0400-0000B2020000}"/>
    <hyperlink ref="C542" r:id="rId692" display="..\Sales Orders\GP DUDLEY.57095\32972. ITEM 121\Drawing Packets\32972. ITEM 121.pdf" xr:uid="{00000000-0004-0000-0400-0000B3020000}"/>
    <hyperlink ref="C543" r:id="rId693" display="..\Sales Orders\GP DUDLEY.57095\32973. ITEM 115\Drawing Packets\32973. ITEM 115.pdf" xr:uid="{00000000-0004-0000-0400-0000B4020000}"/>
    <hyperlink ref="C545" r:id="rId694" display="..\Sales Orders\GP DUDLEY.57095\32975. ITEM 117\Drawing Packets\32975. ITEM 117.pdf" xr:uid="{00000000-0004-0000-0400-0000B5020000}"/>
    <hyperlink ref="V535" r:id="rId695" display="32963" xr:uid="{00000000-0004-0000-0400-0000B6020000}"/>
    <hyperlink ref="V549" r:id="rId696" display="32979" xr:uid="{00000000-0004-0000-0400-0000B7020000}"/>
    <hyperlink ref="C551" r:id="rId697" display="..\Sales Orders\NORBORD JEFFERSON. 058396\33741. ITEM 101\Drawing Packets\33741. ITEM 101.pdf" xr:uid="{00000000-0004-0000-0400-0000B8020000}"/>
    <hyperlink ref="V551" r:id="rId698" display="33741" xr:uid="{00000000-0004-0000-0400-0000B9020000}"/>
    <hyperlink ref="V553" r:id="rId699" display="34222" xr:uid="{00000000-0004-0000-0400-0000BA020000}"/>
    <hyperlink ref="C556" r:id="rId700" display="..\Sales Orders\NORBORD BARWICK. 58733\33911. ITEM 101\Drawing Packets\33911. ITEM 101.pdf" xr:uid="{00000000-0004-0000-0400-0000BB020000}"/>
    <hyperlink ref="C557" r:id="rId701" display="..\Sales Orders\NORBORD BARWICK. 58733\33912. ITEM 102\Drawing Packets\33912. ITEM 102.pdf" xr:uid="{00000000-0004-0000-0400-0000BC020000}"/>
    <hyperlink ref="C558" r:id="rId702" display="..\Sales Orders\NORBORD BARWICK. 58733\33913. ITEM 103\Drawing Packets\33913. ITEM 103.pdf" xr:uid="{00000000-0004-0000-0400-0000BD020000}"/>
    <hyperlink ref="C559" r:id="rId703" display="..\Sales Orders\NORBORD BARWICK. 58733\33914. ITEM 104\Drawing Packets\33914. ITEM 104.pdf" xr:uid="{00000000-0004-0000-0400-0000BE020000}"/>
    <hyperlink ref="C560" r:id="rId704" display="..\Sales Orders\NORBORD BARWICK. 58733\33915. ITEM 105\Drawing Packets\33915. ITEM 105.pdf" xr:uid="{00000000-0004-0000-0400-0000BF020000}"/>
    <hyperlink ref="C561" r:id="rId705" display="..\Sales Orders\NORBORD BARWICK. 58733\33916. ITEM 106\Drawing Packets\33916. ITEM 106.pdf" xr:uid="{00000000-0004-0000-0400-0000C0020000}"/>
    <hyperlink ref="C562" r:id="rId706" display="..\Sales Orders\NORBORD BARWICK. 58733\33917. ITEM 107\Drawing Packets\33917. ITEM 107.pdf" xr:uid="{00000000-0004-0000-0400-0000C1020000}"/>
    <hyperlink ref="C563" r:id="rId707" display="..\Sales Orders\NORBORD BARWICK. 58733\34174. ITEM 108\Drawing Packets\34174. item 108.pdf" xr:uid="{00000000-0004-0000-0400-0000C2020000}"/>
    <hyperlink ref="C564" r:id="rId708" display="..\Sales Orders\NORBORD BARWICK. 58733\34175. ITEM 109\Drawing Packets\34175. ITEM 109.pdf" xr:uid="{00000000-0004-0000-0400-0000C3020000}"/>
    <hyperlink ref="V564" r:id="rId709" display="34175" xr:uid="{00000000-0004-0000-0400-0000C4020000}"/>
    <hyperlink ref="V563" r:id="rId710" display="34174" xr:uid="{00000000-0004-0000-0400-0000C5020000}"/>
    <hyperlink ref="V562" r:id="rId711" display="33917" xr:uid="{00000000-0004-0000-0400-0000C6020000}"/>
    <hyperlink ref="V561" r:id="rId712" display="33916" xr:uid="{00000000-0004-0000-0400-0000C7020000}"/>
    <hyperlink ref="V560" r:id="rId713" display="33915" xr:uid="{00000000-0004-0000-0400-0000C8020000}"/>
    <hyperlink ref="V559" r:id="rId714" display="..\Sales Orders\NORBORD BARWICK. 58733\33914. ITEM 104\Mat'l List &amp; BOM's\33914. ITEM 104.xlsx" xr:uid="{00000000-0004-0000-0400-0000C9020000}"/>
    <hyperlink ref="V558" r:id="rId715" display="33913" xr:uid="{00000000-0004-0000-0400-0000CA020000}"/>
    <hyperlink ref="V557" r:id="rId716" display="33912" xr:uid="{00000000-0004-0000-0400-0000CB020000}"/>
    <hyperlink ref="V556" r:id="rId717" display="33911" xr:uid="{00000000-0004-0000-0400-0000CC020000}"/>
    <hyperlink ref="V567" r:id="rId718" display="33724" xr:uid="{00000000-0004-0000-0400-0000CD020000}"/>
    <hyperlink ref="V569" r:id="rId719" display="33726" xr:uid="{00000000-0004-0000-0400-0000CE020000}"/>
    <hyperlink ref="C567" r:id="rId720" display="..\Sales Orders\GP ENGLEHART. 58211\33724. ITEM 101\Drawing Packets\33724. ITEM 101.pdf" xr:uid="{00000000-0004-0000-0400-0000CF020000}"/>
    <hyperlink ref="C569" r:id="rId721" display="..\Sales Orders\GP ENGLEHART. 58211\33726. ITEM 105\Drawing Packets\33726. ITEM 105.pdf" xr:uid="{00000000-0004-0000-0400-0000D0020000}"/>
    <hyperlink ref="C571" r:id="rId722" display="..\Sales Orders\GP ENGLEHART. 58211\33728. ITEM 107\Drawing Packets\33728. item 107.pdf" xr:uid="{00000000-0004-0000-0400-0000D1020000}"/>
    <hyperlink ref="C575" r:id="rId723" display="..\Sales Orders\GP ENGLEHART. 58211\33732. ITEM 120\Drawing Packets\33732. ITEM 120.pdf" xr:uid="{00000000-0004-0000-0400-0000D2020000}"/>
    <hyperlink ref="C577" r:id="rId724" display="..\Sales Orders\GP ENGLEHART. 58211\33734. ITEM 122\Drawing Packets\33734. ITEM 122.pdf" xr:uid="{00000000-0004-0000-0400-0000D3020000}"/>
    <hyperlink ref="C576" r:id="rId725" display="..\Sales Orders\GP ENGLEHART. 58211\33733. ITEM 121\Drawing Packets\33733. ITEM 121x.pdf" xr:uid="{00000000-0004-0000-0400-0000D4020000}"/>
    <hyperlink ref="C570" r:id="rId726" display="..\Sales Orders\GP ENGLEHART. 58211\33727. ITEM 106\Drawing Packets\33727. ITEM 106x.pdf" xr:uid="{00000000-0004-0000-0400-0000D5020000}"/>
    <hyperlink ref="V570" r:id="rId727" display="33727" xr:uid="{00000000-0004-0000-0400-0000D6020000}"/>
    <hyperlink ref="C568" r:id="rId728" display="..\Sales Orders\GP ENGLEHART. 58211\33725. ITEM 103\Drawing Packets\33725. ITEM 103.pdf" xr:uid="{00000000-0004-0000-0400-0000D7020000}"/>
    <hyperlink ref="V571" r:id="rId729" display="33728" xr:uid="{00000000-0004-0000-0400-0000D8020000}"/>
    <hyperlink ref="V568" r:id="rId730" display="33725" xr:uid="{00000000-0004-0000-0400-0000D9020000}"/>
    <hyperlink ref="V572" r:id="rId731" display="33729" xr:uid="{00000000-0004-0000-0400-0000DA020000}"/>
    <hyperlink ref="V573" r:id="rId732" display="33730" xr:uid="{00000000-0004-0000-0400-0000DB020000}"/>
    <hyperlink ref="V574" r:id="rId733" display="33731" xr:uid="{00000000-0004-0000-0400-0000DC020000}"/>
    <hyperlink ref="V575" r:id="rId734" display="33732" xr:uid="{00000000-0004-0000-0400-0000DD020000}"/>
    <hyperlink ref="V576" r:id="rId735" display="33733" xr:uid="{00000000-0004-0000-0400-0000DE020000}"/>
    <hyperlink ref="V577" r:id="rId736" display="33734" xr:uid="{00000000-0004-0000-0400-0000DF020000}"/>
    <hyperlink ref="C572" r:id="rId737" display="..\Sales Orders\GP ENGLEHART. 58211\33729. ITEM 108\Drawing Packets\33729. ITEM 108.pdf" xr:uid="{00000000-0004-0000-0400-0000E0020000}"/>
    <hyperlink ref="C573" r:id="rId738" display="..\Sales Orders\GP ENGLEHART. 58211\33730. ITEM 109\Drawing Packets\33730. ITEM 109.pdf" xr:uid="{00000000-0004-0000-0400-0000E1020000}"/>
    <hyperlink ref="C574" r:id="rId739" display="..\Sales Orders\GP ENGLEHART. 58211\33731. ITEM 117\Drawing Packets\33731. ITEM 117.pdf" xr:uid="{00000000-0004-0000-0400-0000E2020000}"/>
    <hyperlink ref="C581" r:id="rId740" display="..\Sales Orders\SWANSON. 58261\33581. ITEM 101\Drawing Packets\33581.ITEM 101.pdf" xr:uid="{00000000-0004-0000-0400-0000E3020000}"/>
    <hyperlink ref="V581" r:id="rId741" display="33581" xr:uid="{00000000-0004-0000-0400-0000E4020000}"/>
    <hyperlink ref="V582" r:id="rId742" display="33582" xr:uid="{00000000-0004-0000-0400-0000E5020000}"/>
    <hyperlink ref="C582" r:id="rId743" display="..\Sales Orders\SWANSON. 58261\33582. ITEM 102\Drawing Packets\33582. ITEM 102.pdf" xr:uid="{00000000-0004-0000-0400-0000E6020000}"/>
    <hyperlink ref="C590" r:id="rId744" display="..\Sales Orders\DOMTAR-KINGSPORT. 57300\33207.ITEM 106\Drawing Packets\33207. item 106.pdf" xr:uid="{00000000-0004-0000-0400-0000E7020000}"/>
    <hyperlink ref="C592" r:id="rId745" display="..\Sales Orders\DOMTAR-KINGSPORT. 57300\33209.ITEM 108\Drawing Packets\33209. item 108.pdf" xr:uid="{00000000-0004-0000-0400-0000E8020000}"/>
    <hyperlink ref="C600" r:id="rId746" display="..\Sales Orders\DOMTAR-KINGSPORT. 57300\33217.ITEM 116\Drawing Packet\33217.item 116.pdf" xr:uid="{00000000-0004-0000-0400-0000E9020000}"/>
    <hyperlink ref="C601" r:id="rId747" display="..\Sales Orders\DOMTAR-KINGSPORT. 57300\33218. ITEM 117\Drawing Packets\33218. ITEM 117.pdf" xr:uid="{00000000-0004-0000-0400-0000EA020000}"/>
    <hyperlink ref="C602" r:id="rId748" display="..\Sales Orders\DOMTAR-KINGSPORT. 57300\33219. ITEM 118\Drawing Packets\33219.ITEM 118.pdf" xr:uid="{00000000-0004-0000-0400-0000EB020000}"/>
    <hyperlink ref="C584" r:id="rId749" display="..\Sales Orders\DOMTAR-KINGSPORT. 57300\33201.ITEM 101\Drawing Packets\33201. ITEM 101.pdf" xr:uid="{00000000-0004-0000-0400-0000EC020000}"/>
    <hyperlink ref="C586" r:id="rId750" display="..\Sales Orders\DOMTAR-KINGSPORT. 57300\33203.ITEM 103\Drawing Packets\33203. ITEM 103.pdf" xr:uid="{00000000-0004-0000-0400-0000ED020000}"/>
    <hyperlink ref="C589" r:id="rId751" display="..\Sales Orders\DOMTAR-KINGSPORT. 57300\33206.ITEM 105\Drawing Packets\33206. ITEM 105.pdf" xr:uid="{00000000-0004-0000-0400-0000EE020000}"/>
    <hyperlink ref="C591" r:id="rId752" display="..\Sales Orders\DOMTAR-KINGSPORT. 57300\33208.ITEM 107\Drawing Packets\33208. ITEM 107.pdf" xr:uid="{00000000-0004-0000-0400-0000EF020000}"/>
    <hyperlink ref="C593" r:id="rId753" display="..\Sales Orders\DOMTAR-KINGSPORT. 57300\33210.ITEM109\Drawing Packets\33210. ITEM 109.pdf" xr:uid="{00000000-0004-0000-0400-0000F0020000}"/>
    <hyperlink ref="V601" r:id="rId754" display="33218" xr:uid="{00000000-0004-0000-0400-0000F1020000}"/>
    <hyperlink ref="V600" r:id="rId755" display="33217" xr:uid="{00000000-0004-0000-0400-0000F2020000}"/>
    <hyperlink ref="V599" r:id="rId756" display="33487" xr:uid="{00000000-0004-0000-0400-0000F3020000}"/>
    <hyperlink ref="V591" r:id="rId757" display="33208" xr:uid="{00000000-0004-0000-0400-0000F4020000}"/>
    <hyperlink ref="C599" r:id="rId758" display="..\Sales Orders\DOMTAR-KINGSPORT. 57300\33487. ITEM 115\Drawing Packets\33487. ITEM 115.pdf" xr:uid="{00000000-0004-0000-0400-0000F5020000}"/>
    <hyperlink ref="V584" r:id="rId759" display="33201" xr:uid="{00000000-0004-0000-0400-0000F6020000}"/>
    <hyperlink ref="V586" r:id="rId760" display="33203" xr:uid="{00000000-0004-0000-0400-0000F7020000}"/>
    <hyperlink ref="V589" r:id="rId761" display="33206" xr:uid="{00000000-0004-0000-0400-0000F8020000}"/>
    <hyperlink ref="V590" r:id="rId762" display="33207" xr:uid="{00000000-0004-0000-0400-0000F9020000}"/>
    <hyperlink ref="V602" r:id="rId763" display="33219" xr:uid="{00000000-0004-0000-0400-0000FA020000}"/>
    <hyperlink ref="V593" r:id="rId764" display="33210" xr:uid="{00000000-0004-0000-0400-0000FB020000}"/>
    <hyperlink ref="C587" r:id="rId765" display="..\Sales Orders\DOMTAR-KINGSPORT. 57300\33204.ITEM 104.1\Drawing Packets\33204.ITEM 104.1.pdf" xr:uid="{00000000-0004-0000-0400-0000FC020000}"/>
    <hyperlink ref="C588" r:id="rId766" display="..\Sales Orders\DOMTAR-KINGSPORT. 57300\33205.ITEM 104.2\Drawing Packets\33205.ITEM 104.2.pdf" xr:uid="{00000000-0004-0000-0400-0000FD020000}"/>
    <hyperlink ref="V594" r:id="rId767" display="33211" xr:uid="{00000000-0004-0000-0400-0000FE020000}"/>
    <hyperlink ref="C594" r:id="rId768" display="..\Sales Orders\DOMTAR-KINGSPORT. 57300\33211. ITEM 110\Drawing Packets\33211. ITEM 110.pdf" xr:uid="{00000000-0004-0000-0400-0000FF020000}"/>
    <hyperlink ref="V595" r:id="rId769" display="33212" xr:uid="{00000000-0004-0000-0400-000000030000}"/>
    <hyperlink ref="V597" r:id="rId770" display="33214" xr:uid="{00000000-0004-0000-0400-000001030000}"/>
    <hyperlink ref="V598" r:id="rId771" display="33215" xr:uid="{00000000-0004-0000-0400-000002030000}"/>
    <hyperlink ref="C597" r:id="rId772" display="..\Sales Orders\DOMTAR-KINGSPORT. 57300\33214. ITEM 113\Drawing Packets\33214. ITEM 113.pdf" xr:uid="{00000000-0004-0000-0400-000003030000}"/>
    <hyperlink ref="C598" r:id="rId773" display="..\Sales Orders\DOMTAR-KINGSPORT. 57300\33215. ITEM 114\Drawing Packets\33215. ITEM 114.pdf" xr:uid="{00000000-0004-0000-0400-000004030000}"/>
    <hyperlink ref="C595" r:id="rId774" display="..\Sales Orders\DOMTAR-KINGSPORT. 57300\33212. ITEM 111\Drawing Packets\33212. ITEM 111.pdf" xr:uid="{00000000-0004-0000-0400-000005030000}"/>
    <hyperlink ref="C585" r:id="rId775" display="..\Sales Orders\DOMTAR-KINGSPORT. 57300\33202. ITEM 102\Drawing Packets\33202. ITEM 102.pdf" xr:uid="{00000000-0004-0000-0400-000006030000}"/>
    <hyperlink ref="V587" r:id="rId776" display="33204" xr:uid="{00000000-0004-0000-0400-000007030000}"/>
    <hyperlink ref="V588" r:id="rId777" display="33205" xr:uid="{00000000-0004-0000-0400-000008030000}"/>
    <hyperlink ref="V585" r:id="rId778" display="33202" xr:uid="{00000000-0004-0000-0400-000009030000}"/>
    <hyperlink ref="C596" r:id="rId779" display="33213" xr:uid="{00000000-0004-0000-0400-00000A030000}"/>
    <hyperlink ref="V603" r:id="rId780" display="33220" xr:uid="{00000000-0004-0000-0400-00000B030000}"/>
    <hyperlink ref="C603" r:id="rId781" display="..\Sales Orders\DOMTAR-KINGSPORT. 57300\33220. ITEM 120\Drawing Packets\33220. ITEM 120.pdf" xr:uid="{00000000-0004-0000-0400-00000C030000}"/>
    <hyperlink ref="C610" r:id="rId782" display="..\Sales Orders\DOMTAR-KINGSPORT. 57300\33867. ITEM 119\Drawing Packets\33867. ITEM 119.pdf" xr:uid="{00000000-0004-0000-0400-00000D030000}"/>
    <hyperlink ref="V615" r:id="rId783" display="33872" xr:uid="{00000000-0004-0000-0400-00000E030000}"/>
    <hyperlink ref="V614" r:id="rId784" display="33871" xr:uid="{00000000-0004-0000-0400-00000F030000}"/>
    <hyperlink ref="V613" r:id="rId785" display="33870" xr:uid="{00000000-0004-0000-0400-000010030000}"/>
    <hyperlink ref="V612" r:id="rId786" display="33869" xr:uid="{00000000-0004-0000-0400-000011030000}"/>
    <hyperlink ref="V611" r:id="rId787" display="33868" xr:uid="{00000000-0004-0000-0400-000012030000}"/>
    <hyperlink ref="C611" r:id="rId788" display="..\Sales Orders\DOMTAR-KINGSPORT. 57300\33868. ITEM 201\Drawing Packets\33868. ITEM 201.pdf" xr:uid="{00000000-0004-0000-0400-000013030000}"/>
    <hyperlink ref="C612" r:id="rId789" display="..\Sales Orders\DOMTAR-KINGSPORT. 57300\33869. ITEM 202\Drawing Packets\33869. ITEM 202.pdf" xr:uid="{00000000-0004-0000-0400-000014030000}"/>
    <hyperlink ref="C613" r:id="rId790" display="..\Sales Orders\DOMTAR-KINGSPORT. 57300\33870. ITEM 203\Drawing Packets\33870. ITEM 203.pdf" xr:uid="{00000000-0004-0000-0400-000015030000}"/>
    <hyperlink ref="C614" r:id="rId791" display="..\Sales Orders\DOMTAR-KINGSPORT. 57300\33871. ITEM 204\Drawing Packets\33871. ITEM 204.pdf" xr:uid="{00000000-0004-0000-0400-000016030000}"/>
    <hyperlink ref="C615" r:id="rId792" display="..\Sales Orders\DOMTAR-KINGSPORT. 57300\33872. item 205\Drawing Packets\33872. item 205.pdf" xr:uid="{00000000-0004-0000-0400-000017030000}"/>
    <hyperlink ref="V596" r:id="rId793" display="..\Sales Orders\DOMTAR-KINGSPORT. 57300\33213. ITEM 112\Mat'l List &amp; BOM's\33213 item 112 BOM..xlsx" xr:uid="{00000000-0004-0000-0400-000018030000}"/>
    <hyperlink ref="V610" r:id="rId794" xr:uid="{00000000-0004-0000-0400-000019030000}"/>
    <hyperlink ref="C628" r:id="rId795" display="..\Sales Orders\LP ROARING RIVER. 58123\33659. ITEM 111\Drawing Packets\33659. ITEM 111.pdf" xr:uid="{00000000-0004-0000-0400-00001A030000}"/>
    <hyperlink ref="C630" r:id="rId796" display="..\Sales Orders\LP ROARING RIVER. 58123\33661. ITEM 113\Drawing Packets\33661. ITEM 113.pdf" xr:uid="{00000000-0004-0000-0400-00001B030000}"/>
    <hyperlink ref="V633" r:id="rId797" display="33664" xr:uid="{00000000-0004-0000-0400-00001C030000}"/>
    <hyperlink ref="C617" r:id="rId798" display="..\Sales Orders\LP ROARING RIVER. 58123\33648. ITEM 101\Drawing Packets\33648. ITEM 101.pdf" xr:uid="{00000000-0004-0000-0400-00001D030000}"/>
    <hyperlink ref="C620" r:id="rId799" display="..\Sales Orders\LP ROARING RIVER. 58123\33651. ITEM 104\Drawing Packets\33651. ITEM 104x.pdf" xr:uid="{00000000-0004-0000-0400-00001E030000}"/>
    <hyperlink ref="C633" r:id="rId800" display="..\Sales Orders\LP ROARING RIVER. 58123\33664. ITEM 120\Drawing Packets\33664. ITEM 120.pdf" xr:uid="{00000000-0004-0000-0400-00001F030000}"/>
    <hyperlink ref="V628" r:id="rId801" display="33659" xr:uid="{00000000-0004-0000-0400-000020030000}"/>
    <hyperlink ref="V629" r:id="rId802" display="33660" xr:uid="{00000000-0004-0000-0400-000021030000}"/>
    <hyperlink ref="V630" r:id="rId803" display="33661" xr:uid="{00000000-0004-0000-0400-000022030000}"/>
    <hyperlink ref="V631" r:id="rId804" display="33662" xr:uid="{00000000-0004-0000-0400-000023030000}"/>
    <hyperlink ref="C629" r:id="rId805" display="..\Sales Orders\LP ROARING RIVER. 58123\33660. ITEM 112\Drawing Packets\33660. ITEM 112.pdf" xr:uid="{00000000-0004-0000-0400-000024030000}"/>
    <hyperlink ref="C631" r:id="rId806" display="..\Sales Orders\LP ROARING RIVER. 58123\33662. ITEM 114\Drawing Packets\33662. ITEM 114.pdf" xr:uid="{00000000-0004-0000-0400-000025030000}"/>
    <hyperlink ref="V617" r:id="rId807" display="33648" xr:uid="{00000000-0004-0000-0400-000026030000}"/>
    <hyperlink ref="V620" r:id="rId808" display="33651" xr:uid="{00000000-0004-0000-0400-000027030000}"/>
    <hyperlink ref="C618" r:id="rId809" display="..\Sales Orders\LP ROARING RIVER. 58123\33649. ITEM 102\Drawing Packets\33649.ITEM 102x.pdf" xr:uid="{00000000-0004-0000-0400-000028030000}"/>
    <hyperlink ref="C619" r:id="rId810" display="..\Sales Orders\LP ROARING RIVER. 58123\33650. ITEM 103\Drawing Packets\33650 item103x.pdf" xr:uid="{00000000-0004-0000-0400-000029030000}"/>
    <hyperlink ref="C621" r:id="rId811" display="..\Sales Orders\LP ROARING RIVER. 58123\33652. ITEM 105\Drawing Packets\33652.ITEM 105x.pdf" xr:uid="{00000000-0004-0000-0400-00002A030000}"/>
    <hyperlink ref="C622" r:id="rId812" display="..\Sales Orders\LP ROARING RIVER. 58123\33653. ITEM 106\Drawing Packets\33653.ITEM106x.pdf" xr:uid="{00000000-0004-0000-0400-00002B030000}"/>
    <hyperlink ref="C624" r:id="rId813" display="..\Sales Orders\LP ROARING RIVER. 58123\33655. ITEM 108\Drawing Packets\33655.ITEM 108x.pdf" xr:uid="{00000000-0004-0000-0400-00002C030000}"/>
    <hyperlink ref="V618" r:id="rId814" display="33649" xr:uid="{00000000-0004-0000-0400-00002D030000}"/>
    <hyperlink ref="V619" r:id="rId815" display="33650" xr:uid="{00000000-0004-0000-0400-00002E030000}"/>
    <hyperlink ref="V621" r:id="rId816" display="33652" xr:uid="{00000000-0004-0000-0400-00002F030000}"/>
    <hyperlink ref="V622" r:id="rId817" display="33653" xr:uid="{00000000-0004-0000-0400-000030030000}"/>
    <hyperlink ref="V624" r:id="rId818" display="33655" xr:uid="{00000000-0004-0000-0400-000031030000}"/>
    <hyperlink ref="V625" r:id="rId819" display="33656" xr:uid="{00000000-0004-0000-0400-000032030000}"/>
    <hyperlink ref="V634" r:id="rId820" display="33665" xr:uid="{00000000-0004-0000-0400-000033030000}"/>
    <hyperlink ref="V635" r:id="rId821" display="33666" xr:uid="{00000000-0004-0000-0400-000034030000}"/>
    <hyperlink ref="C625" r:id="rId822" display="..\Sales Orders\LP ROARING RIVER. 58123\33656. ITEM 109\Drawing Packets\33656.ITEM 109.pdf" xr:uid="{00000000-0004-0000-0400-000035030000}"/>
    <hyperlink ref="C634" r:id="rId823" display="..\Sales Orders\LP ROARING RIVER. 58123\33665. ITEM 121\Drawing Packets\33665.ITEM 121.pdf" xr:uid="{00000000-0004-0000-0400-000036030000}"/>
    <hyperlink ref="C635" r:id="rId824" display="..\Sales Orders\LP ROARING RIVER. 58123\33666. ITEM 122\Drawing Packets\33666.ITEM 122.pdf" xr:uid="{00000000-0004-0000-0400-000037030000}"/>
    <hyperlink ref="V623" r:id="rId825" display="33654" xr:uid="{00000000-0004-0000-0400-000038030000}"/>
    <hyperlink ref="V626" r:id="rId826" display="33657" xr:uid="{00000000-0004-0000-0400-000039030000}"/>
    <hyperlink ref="C623" r:id="rId827" display="..\Sales Orders\LP ROARING RIVER. 58123\33654. ITEM 107\Drawing Packets\33654. ITEM 107x.pdf" xr:uid="{00000000-0004-0000-0400-00003A030000}"/>
    <hyperlink ref="C626" r:id="rId828" display="..\Sales Orders\LP ROARING RIVER. 58123\33657. ITEM 110\Drawing Packets\33657. ITEM 110.pdf" xr:uid="{00000000-0004-0000-0400-00003B030000}"/>
    <hyperlink ref="C642" r:id="rId829" display="..\Sales Orders\NORBORD CHAMBORD. 58971\34117. ITEM 204\Drawing Packets\34117. ITEM 204.pdf" xr:uid="{00000000-0004-0000-0400-00003C030000}"/>
    <hyperlink ref="C643" r:id="rId830" display="..\Sales Orders\NORBORD CHAMBORD. 58971\34118. ITEM 205\Drawing Packets\34118. ITEM 205.pdf" xr:uid="{00000000-0004-0000-0400-00003D030000}"/>
    <hyperlink ref="C644" r:id="rId831" display="..\Sales Orders\NORBORD CHAMBORD. 58971\34119. ITEM 206\Drawing Packets\34119. ITEM 206.pdf" xr:uid="{00000000-0004-0000-0400-00003E030000}"/>
    <hyperlink ref="C645" r:id="rId832" display="..\Sales Orders\NORBORD CHAMBORD. 58971\34120. ITEM 207\Drawing Packets\34120. ITEM 207.pdf" xr:uid="{00000000-0004-0000-0400-00003F030000}"/>
    <hyperlink ref="C646" r:id="rId833" display="..\Sales Orders\NORBORD CHAMBORD. 58971\34121. ITEM 208\Drawing Packets\34121. ITEM 208.pdf" xr:uid="{00000000-0004-0000-0400-000040030000}"/>
    <hyperlink ref="C647" r:id="rId834" display="..\Sales Orders\NORBORD CHAMBORD. 58971\34122. ITEM 209\Drawing Packets\34122. ITEM 209.pdf" xr:uid="{00000000-0004-0000-0400-000041030000}"/>
    <hyperlink ref="V642" r:id="rId835" display="..\Sales Orders\NORBORD CHAMBORD. 58971\34117. ITEM 204\Mat'l List &amp; BOM's\34117 Item 204 BOM.xlsx" xr:uid="{00000000-0004-0000-0400-000042030000}"/>
    <hyperlink ref="V645" r:id="rId836" display="..\Sales Orders\NORBORD CHAMBORD. 58971\34120. ITEM 207\Mat'l List &amp; BOM's\34120 Item 207 BOM.xlsx" xr:uid="{00000000-0004-0000-0400-000043030000}"/>
    <hyperlink ref="V643" r:id="rId837" display="..\Sales Orders\NORBORD CHAMBORD. 58971\34118. ITEM 205\Mat'l List &amp; BOM's\34118 Item 205 BOM.xlsx" xr:uid="{00000000-0004-0000-0400-000044030000}"/>
    <hyperlink ref="V644" r:id="rId838" display="..\Sales Orders\NORBORD CHAMBORD. 58971\34119. ITEM 206\Mat'l List &amp; BOM's\34119 Item 206 BOM.xlsx" xr:uid="{00000000-0004-0000-0400-000045030000}"/>
    <hyperlink ref="V646" r:id="rId839" display="..\Sales Orders\NORBORD CHAMBORD. 58971\34121. ITEM 208\Mat'l List &amp; BOM's\34121 Item 208 BOM.xlsx" xr:uid="{00000000-0004-0000-0400-000046030000}"/>
    <hyperlink ref="V647" r:id="rId840" display="..\Sales Orders\NORBORD CHAMBORD. 58971\34122. ITEM 209\Mat'l List &amp; BOM's\34122 Item 209 BOM.xlsx" xr:uid="{00000000-0004-0000-0400-000047030000}"/>
    <hyperlink ref="V641" r:id="rId841" display="..\Sales Orders\NORBORD CHAMBORD. 58971\34116. ITEM 203\Mat'l List &amp; BOM's\34116 Item 203 BOM.xlsx" xr:uid="{00000000-0004-0000-0400-000048030000}"/>
    <hyperlink ref="C641" r:id="rId842" display="..\Sales Orders\NORBORD CHAMBORD. 58971\34116. ITEM 203\Drawing Packets\34116. ITEM 203.pdf" xr:uid="{00000000-0004-0000-0400-000049030000}"/>
    <hyperlink ref="V639" r:id="rId843" display="..\Sales Orders\NORBORD CHAMBORD. 58971\34114. ITEM 201\Mat'l List &amp; BOM's\34114 Item 201 BOM.xlsx" xr:uid="{00000000-0004-0000-0400-00004A030000}"/>
    <hyperlink ref="C639" r:id="rId844" display="..\Sales Orders\NORBORD CHAMBORD. 58971\34114. ITEM 201\Drawing Packets\34114. ITEM 201.pdf" xr:uid="{00000000-0004-0000-0400-00004B030000}"/>
    <hyperlink ref="C640" r:id="rId845" display="..\Sales Orders\NORBORD CHAMBORD. 58971\34115. ITEM 202\Drawing Packets\34115. item 202.pdf" xr:uid="{00000000-0004-0000-0400-00004C030000}"/>
    <hyperlink ref="V640" r:id="rId846" display="..\Sales Orders\NORBORD CHAMBORD. 58971\34115. ITEM 202\Mat'l List &amp; BOM's\34115 Item 202 BOM.xlsx" xr:uid="{00000000-0004-0000-0400-00004D030000}"/>
    <hyperlink ref="C650" r:id="rId847" display="..\Sales Orders\GP MADISON. 59454\34403. ITEM 101\Drawing Packets\34403. item 101.pdf" xr:uid="{00000000-0004-0000-0400-00004E030000}"/>
    <hyperlink ref="V650" r:id="rId848" display="34403" xr:uid="{00000000-0004-0000-0400-00004F030000}"/>
    <hyperlink ref="V651" r:id="rId849" display="34404" xr:uid="{00000000-0004-0000-0400-000050030000}"/>
    <hyperlink ref="C651" r:id="rId850" display="..\Sales Orders\GP MADISON. 59454\34404. ITEM 102\Drawing Packets\34404. item 102.pdf" xr:uid="{00000000-0004-0000-0400-000051030000}"/>
    <hyperlink ref="C652" r:id="rId851" display="..\Sales Orders\GP MADISON. 59454\34405. ITEM 201\Drawing Packets\34405. item 103.pdf" xr:uid="{00000000-0004-0000-0400-000052030000}"/>
    <hyperlink ref="C653" r:id="rId852" display="..\Sales Orders\GP MADISON. 59454\34406. ITEM 202\Drawing Packets\34406. item 104.pdf" xr:uid="{00000000-0004-0000-0400-000053030000}"/>
    <hyperlink ref="V652" r:id="rId853" display="34405" xr:uid="{00000000-0004-0000-0400-000054030000}"/>
    <hyperlink ref="V653" r:id="rId854" display="34406" xr:uid="{00000000-0004-0000-0400-000055030000}"/>
    <hyperlink ref="V656" r:id="rId855" display="..\Sales Orders\AERO PRECISION. 58545\33965. ITEM 101\Mat'l List &amp; BOM's\33965 Item 101 BOM.xlsx" xr:uid="{00000000-0004-0000-0400-000056030000}"/>
    <hyperlink ref="C656" r:id="rId856" display="..\Sales Orders\AERO PRECISION. 58545\33965. ITEM 101\Drawing Packets\33965. ITEM 101.pdf" xr:uid="{00000000-0004-0000-0400-000057030000}"/>
    <hyperlink ref="C661" r:id="rId857" display="..\Sales Orders\GP ENGLEHART. 58211\34492. ITEM 119\Drawing Packets\34492. ITEM 119.pdf" xr:uid="{00000000-0004-0000-0400-000058030000}"/>
    <hyperlink ref="V661" r:id="rId858" display="..\Sales Orders\GP ENGLEHART. 58211\34492. ITEM 119\Mat'l List &amp; BOM's\34492 Item 119 BOM.xlsx" xr:uid="{00000000-0004-0000-0400-000059030000}"/>
    <hyperlink ref="V659" r:id="rId859" display="..\Sales Orders\CARLISLE. 059132\34244. ITEM 101\Mat'l List &amp; BOM's\34244 Item 101 BOM.xlsx" xr:uid="{00000000-0004-0000-0400-00005A030000}"/>
    <hyperlink ref="C659" r:id="rId860" display="..\Sales Orders\CARLISLE. 059132\Drawing Packets\34244. ITEM 101.pdf" xr:uid="{00000000-0004-0000-0400-00005B030000}"/>
    <hyperlink ref="C662" r:id="rId861" display="..\Sales Orders\GP ENGLEHART. 60107\34805. ITEM 01\Drawing Packets\34805. ITEM 01.pdf" xr:uid="{00000000-0004-0000-0400-00005C030000}"/>
    <hyperlink ref="C663" r:id="rId862" display="..\Sales Orders\GP ENGLEHART. 60107\34806. ITEM 02\Drawing Packets\34806. ITEM 02.pdf" xr:uid="{00000000-0004-0000-0400-00005D030000}"/>
    <hyperlink ref="V662" r:id="rId863" display="34805" xr:uid="{00000000-0004-0000-0400-00005E030000}"/>
    <hyperlink ref="V663" r:id="rId864" display="34806" xr:uid="{00000000-0004-0000-0400-00005F030000}"/>
    <hyperlink ref="V673" r:id="rId865" display="..\Sales Orders\VMG LITHUANIA. 58141\34026. ITEM 241\Mat'l List &amp; BOM's\34026 Item 241 BOM.xlsx" xr:uid="{00000000-0004-0000-0400-000060030000}"/>
    <hyperlink ref="C673" r:id="rId866" display="..\Sales Orders\VMG LITHUANIA. 58141\34026. ITEM 241\Drawing Packets\34026. ITEM 241.pdf" xr:uid="{00000000-0004-0000-0400-000061030000}"/>
    <hyperlink ref="V684" r:id="rId867" display="..\Sales Orders\VMG LITHUANIA. 58141\34020. ITEM 227\Mat'l List &amp; BOM's\34020 Item 227 BOM.xlsx" xr:uid="{00000000-0004-0000-0400-000062030000}"/>
    <hyperlink ref="C684" r:id="rId868" display="..\Sales Orders\VMG LITHUANIA. 58141\34020. ITEM 227\Drawing Packets\34020.ITEM 227.pdf" xr:uid="{00000000-0004-0000-0400-000063030000}"/>
    <hyperlink ref="C687" r:id="rId869" display="..\Sales Orders\VMG LITHUANIA. 58141\34013. ITEM 221\Drawing Packets\34013. ITEM 221.pdf" xr:uid="{00000000-0004-0000-0400-000064030000}"/>
    <hyperlink ref="C675" r:id="rId870" display="..\Sales Orders\VMG LITHUANIA. 58141\34029. ITEM 245\Drawing Packets\34029. ITEM 245.pdf" xr:uid="{00000000-0004-0000-0400-000065030000}"/>
    <hyperlink ref="V687" r:id="rId871" display="..\Sales Orders\VMG LITHUANIA. 58141\34013. ITEM 221\Mat'l List &amp; BOM's\34013 Item 221 BOM.xlsx" xr:uid="{00000000-0004-0000-0400-000066030000}"/>
    <hyperlink ref="V675" r:id="rId872" display="..\Sales Orders\VMG LITHUANIA. 58141\34029. ITEM 245\Mat'l List &amp; BOM's\34029 Item 245 BOM.xlsx" xr:uid="{00000000-0004-0000-0400-000067030000}"/>
    <hyperlink ref="C678" r:id="rId873" display="..\Sales Orders\VMG LITHUANIA. 58141\34023. ITEM 230\Drawing Packets\34023. ITEM 230.pdf" xr:uid="{00000000-0004-0000-0400-000068030000}"/>
    <hyperlink ref="C672" r:id="rId874" display="..\Sales Orders\VMG LITHUANIA. 58141\34022. ITEM 229\Drawing Packets\34022. ITEM 229.pdf" xr:uid="{00000000-0004-0000-0400-000069030000}"/>
    <hyperlink ref="C689" r:id="rId875" display="..\Sales Orders\VMG LITHUANIA. 58141\34016. ITEM 223\Drawing Packets\34016. ITEM 223x.pdf" xr:uid="{00000000-0004-0000-0400-00006A030000}"/>
    <hyperlink ref="C688" r:id="rId876" display="..\Sales Orders\VMG LITHUANIA. 58141\34015. ITEM 222\Drawing Packets\34015. ITEM 222.pdf" xr:uid="{00000000-0004-0000-0400-00006B030000}"/>
    <hyperlink ref="C679" r:id="rId877" display="..\Sales Orders\VMG LITHUANIA. 58141\34024. ITEM 231\Drawing Packets\34024. ITEM 231.pdf" xr:uid="{00000000-0004-0000-0400-00006C030000}"/>
    <hyperlink ref="C680" r:id="rId878" display="..\Sales Orders\VMG LITHUANIA. 58141\34025. ITEM 232\Drawing Packets\34025. item 232.pdf" xr:uid="{00000000-0004-0000-0400-00006D030000}"/>
    <hyperlink ref="C676" r:id="rId879" display="..\Sales Orders\VMG LITHUANIA. 58141\34031. ITEM 246\Drawing Packets\34031. ITEM 246.pdf" xr:uid="{00000000-0004-0000-0400-00006E030000}"/>
    <hyperlink ref="V688" r:id="rId880" display="..\Sales Orders\VMG LITHUANIA. 58141\34015. ITEM 222\Mat'l List &amp; BOM's\34015 Item 222 BOM.xlsx" xr:uid="{00000000-0004-0000-0400-00006F030000}"/>
    <hyperlink ref="V689" r:id="rId881" display="..\Sales Orders\VMG LITHUANIA. 58141\34016. ITEM 223\Mat'l List &amp; BOM's\34016 Item 223 BOM.xlsx" xr:uid="{00000000-0004-0000-0400-000070030000}"/>
    <hyperlink ref="C677" r:id="rId882" display="..\Sales Orders\VMG LITHUANIA. 58141\34021. ITEM 228\Drawing Packets\34021. ITEM 228.pdf" xr:uid="{00000000-0004-0000-0400-000071030000}"/>
    <hyperlink ref="C681" r:id="rId883" display="..\Sales Orders\VMG LITHUANIA. 58141\34017. ITEM 224\Drawing Packets\34017. ITEM 224.pdf" xr:uid="{00000000-0004-0000-0400-000072030000}"/>
    <hyperlink ref="C669" r:id="rId884" display="..\Sales Orders\VMG LITHUANIA. 58141\34008. ITEM 211\Drawing Packets\34008. ITEM 211.pdf" xr:uid="{00000000-0004-0000-0400-000073030000}"/>
    <hyperlink ref="C671" r:id="rId885" display="..\Sales Orders\VMG LITHUANIA. 58141\34011. ITEM 213\Drawing Packets\34011. ITEM 213.pdf" xr:uid="{00000000-0004-0000-0400-000074030000}"/>
    <hyperlink ref="V672" r:id="rId886" display="..\Sales Orders\VMG LITHUANIA. 58141\34022. ITEM 229\Mat'l List &amp; BOM's\34022 Item 229 BOM.xlsx" xr:uid="{00000000-0004-0000-0400-000075030000}"/>
    <hyperlink ref="V678" r:id="rId887" display="..\Sales Orders\VMG LITHUANIA. 58141\34023. ITEM 230\Mat'l List &amp; BOM's\34023 Item 230 BOM.xlsx" xr:uid="{00000000-0004-0000-0400-000076030000}"/>
    <hyperlink ref="V679" r:id="rId888" display="..\Sales Orders\VMG LITHUANIA. 58141\34024. ITEM 231\Mat'l List &amp; BOM's\34024 Item 231 BOM.xlsx" xr:uid="{00000000-0004-0000-0400-000077030000}"/>
    <hyperlink ref="V680" r:id="rId889" display="..\Sales Orders\VMG LITHUANIA. 58141\34025. ITEM 232\Mat'l List &amp; BOM's\34025 Item 232 BOM.xlsx" xr:uid="{00000000-0004-0000-0400-000078030000}"/>
    <hyperlink ref="V676" r:id="rId890" display="..\Sales Orders\VMG LITHUANIA. 58141\34031. ITEM 246\Mat'l List &amp; BOM's\34031 Item 246 BOM.xlsx" xr:uid="{00000000-0004-0000-0400-000079030000}"/>
    <hyperlink ref="V677" r:id="rId891" display="..\Sales Orders\VMG LITHUANIA. 58141\34021. ITEM 228\Mat'l List &amp; BOM's\34021 Item 228 BOM.xlsx" xr:uid="{00000000-0004-0000-0400-00007A030000}"/>
    <hyperlink ref="V681" r:id="rId892" display="..\Sales Orders\VMG LITHUANIA. 58141\34017. ITEM 224\Mat'l List &amp; BOM's\34017 Item 224 BOM.xlsx" xr:uid="{00000000-0004-0000-0400-00007B030000}"/>
    <hyperlink ref="V669" r:id="rId893" display="..\Sales Orders\VMG LITHUANIA. 58141\34008. ITEM 211\Mat'l List &amp; BOM's\34008 Item 211 BOM.xlsx" xr:uid="{00000000-0004-0000-0400-00007C030000}"/>
    <hyperlink ref="V671" r:id="rId894" display="..\Sales Orders\VMG LITHUANIA. 58141\34011. ITEM 213\Mat'l List &amp; BOM's\34011 Item 213 BOM.xlsx" xr:uid="{00000000-0004-0000-0400-00007D030000}"/>
    <hyperlink ref="C668" r:id="rId895" display="..\Sales Orders\VMG LITHUANIA. 58141\34007. ITEM 210\Drawing Packets\34007. ITEM 210.pdf" xr:uid="{00000000-0004-0000-0400-00007E030000}"/>
    <hyperlink ref="C683" r:id="rId896" display="..\Sales Orders\VMG LITHUANIA. 58141\34019. ITEM 226\Drawing Packets\34019. ITEM 226.pdf" xr:uid="{00000000-0004-0000-0400-00007F030000}"/>
    <hyperlink ref="C696" r:id="rId897" display="..\Sales Orders\VMG LITHUANIA. 58141\34065. ITEM 265\Drawing Packets\34065. ITEM 265.pdf" xr:uid="{00000000-0004-0000-0400-000080030000}"/>
    <hyperlink ref="V683" r:id="rId898" display="..\Sales Orders\VMG LITHUANIA. 58141\34019. ITEM 226\Mat'l List &amp; BOM's\34019 Item 226 BOM.xlsx" xr:uid="{00000000-0004-0000-0400-000081030000}"/>
    <hyperlink ref="V668" r:id="rId899" display="..\Sales Orders\VMG LITHUANIA. 58141\34007. ITEM 210\Mat'l List &amp; BOM's\34007 Item 210 BOM.xlsx" xr:uid="{00000000-0004-0000-0400-000082030000}"/>
    <hyperlink ref="C667" r:id="rId900" display="..\Sales Orders\VMG LITHUANIA. 58141\34004. ITEM 206\Drawing Packets\34004. ITEM 206.pdf" xr:uid="{00000000-0004-0000-0400-000083030000}"/>
    <hyperlink ref="C674" r:id="rId901" display="..\Sales Orders\VMG LITHUANIA. 58141\34028. ITEM 244\Drawing Packets\34028. ITEM 244.pdf" xr:uid="{00000000-0004-0000-0400-000084030000}"/>
    <hyperlink ref="C690" r:id="rId902" display="..\Sales Orders\VMG LITHUANIA. 58141\34032. ITEM 250\Drawing Packets\34032. ITEM 250.pdf" xr:uid="{00000000-0004-0000-0400-000085030000}"/>
    <hyperlink ref="C686" r:id="rId903" display="..\Sales Orders\VMG LITHUANIA. 58141\34307. ITEM 220A\Drawing Packets\34307. ITEM 220A.pdf" xr:uid="{00000000-0004-0000-0400-000086030000}"/>
    <hyperlink ref="C695" r:id="rId904" display="..\Sales Orders\VMG LITHUANIA. 58141\34033. ITEM 251\Drawing Packets\34033. ITEM 251.pdf" xr:uid="{00000000-0004-0000-0400-000087030000}"/>
    <hyperlink ref="C694" r:id="rId905" display="..\Sales Orders\VMG LITHUANIA. 58141\34038. ITEM 256\Drawing Packets\34038. ITEM 256.pdf" xr:uid="{00000000-0004-0000-0400-000088030000}"/>
    <hyperlink ref="V690" r:id="rId906" display="34032" xr:uid="{00000000-0004-0000-0400-000089030000}"/>
    <hyperlink ref="V674" r:id="rId907" display="..\Sales Orders\VMG LITHUANIA. 58141\34028. ITEM 244\Mat'l List &amp; BOM's\34028 Item 244 BOM.xlsx" xr:uid="{00000000-0004-0000-0400-00008A030000}"/>
    <hyperlink ref="V695" r:id="rId908" display="34033" xr:uid="{00000000-0004-0000-0400-00008B030000}"/>
    <hyperlink ref="C666" r:id="rId909" display="..\Sales Orders\VMG LITHUANIA. 58141\34002. ITEM 205\Drawing Packets\34002. ITEM 205.pdf" xr:uid="{00000000-0004-0000-0400-00008C030000}"/>
    <hyperlink ref="C691" r:id="rId910" display="..\Sales Orders\VMG LITHUANIA. 58141\34034. ITEM 252\Drawing Packets\34034. ITEM 252.pdf" xr:uid="{00000000-0004-0000-0400-00008D030000}"/>
    <hyperlink ref="V666" r:id="rId911" display="34002" xr:uid="{00000000-0004-0000-0400-00008E030000}"/>
    <hyperlink ref="C685" r:id="rId912" display="..\Sales Orders\VMG LITHUANIA. 58141\34012. ITEM 220\Drawing Packets\34012. ITEM 220.pdf" xr:uid="{00000000-0004-0000-0400-00008F030000}"/>
    <hyperlink ref="V685" r:id="rId913" display="..\Sales Orders\VMG LITHUANIA. 58141\34012. ITEM 220\Mat'l List &amp; BOM's\34012.item 220 BOM.xlsx" xr:uid="{00000000-0004-0000-0400-000090030000}"/>
    <hyperlink ref="V667" r:id="rId914" display="..\Sales Orders\VMG LITHUANIA. 58141\34004. ITEM 206\Mat'l List &amp; BOM's\34004. item 206 BOM.xlsx" xr:uid="{00000000-0004-0000-0400-000091030000}"/>
    <hyperlink ref="V682" r:id="rId915" display="..\Sales Orders\VMG LITHUANIA. 58141\34018. ITEM 225\Mat'l List &amp; BOM's\34018. item 225 BOM.xlsx" xr:uid="{00000000-0004-0000-0400-000092030000}"/>
    <hyperlink ref="V686" r:id="rId916" display=" 34307" xr:uid="{00000000-0004-0000-0400-000093030000}"/>
    <hyperlink ref="C682" r:id="rId917" display="..\Sales Orders\VMG LITHUANIA. 58141\34018. ITEM 225\Drawing Packets\34018. ITEM 225.pdf" xr:uid="{00000000-0004-0000-0400-000094030000}"/>
    <hyperlink ref="V694" r:id="rId918" display="34038" xr:uid="{00000000-0004-0000-0400-000095030000}"/>
    <hyperlink ref="C692" r:id="rId919" display="..\Sales Orders\VMG LITHUANIA. 58141\34036. ITEM 255\Drawing Packets\34036. ITEM 255.pdf" xr:uid="{00000000-0004-0000-0400-000096030000}"/>
    <hyperlink ref="V691" r:id="rId920" display="34034" xr:uid="{00000000-0004-0000-0400-000097030000}"/>
    <hyperlink ref="V692" r:id="rId921" display="34036" xr:uid="{00000000-0004-0000-0400-000098030000}"/>
    <hyperlink ref="C670" r:id="rId922" display="..\Sales Orders\VMG LITHUANIA. 58141\34010. ITEM 212\Drawing Packets\34010. ITEM 212x.pdf" xr:uid="{00000000-0004-0000-0400-000099030000}"/>
    <hyperlink ref="V670" r:id="rId923" display="34010" xr:uid="{00000000-0004-0000-0400-00009A030000}"/>
    <hyperlink ref="C707" r:id="rId924" display="..\Sales Orders\AERO PRECISION 61282\35715. ITEM101\Drawing Packets\35715. Item 101.pdf" xr:uid="{00000000-0004-0000-0400-00009B030000}"/>
    <hyperlink ref="C710" r:id="rId925" display="..\Sales Orders\AERO PRECISION 61282\35718. ITEM 104\Drawing Packets\35718. Isem 104.pdf" xr:uid="{00000000-0004-0000-0400-00009C030000}"/>
    <hyperlink ref="V715" r:id="rId926" display="35690" xr:uid="{00000000-0004-0000-0400-00009D030000}"/>
    <hyperlink ref="C715" r:id="rId927" display="..\Sales Orders\PERMABASE. 60842\35690. ITEM 101\Drawing Packets\35690. ITEM 101.pdf" xr:uid="{00000000-0004-0000-0400-00009E030000}"/>
    <hyperlink ref="C721" r:id="rId928" display="..\Sales Orders\TOLKO MEADOW LAKE. 59938\34914. ITEM 115\Drawing Packets\34914. ITEM 115.pdf" xr:uid="{00000000-0004-0000-0400-00009F030000}"/>
    <hyperlink ref="C722" r:id="rId929" display="..\Sales Orders\TOLKO MEADOW LAKE. 59938\34915. ITEM 116\Drawing Packets\34915. ITEM 116.pdf" xr:uid="{00000000-0004-0000-0400-0000A0030000}"/>
    <hyperlink ref="C723" r:id="rId930" display="..\Sales Orders\TOLKO MEADOW LAKE. 59938\34916. ITEM 117\Drawing Packets\34916. ITEM 117.pdf" xr:uid="{00000000-0004-0000-0400-0000A1030000}"/>
    <hyperlink ref="C725" r:id="rId931" display="..\Sales Orders\TOLKO MEADOW LAKE. 59938\34917. ITEM 121\Drawing Packets\34917. ITEM 121.pdf" xr:uid="{00000000-0004-0000-0400-0000A2030000}"/>
    <hyperlink ref="C726" r:id="rId932" display="..\Sales Orders\TOLKO MEADOW LAKE. 59938\34918. ITEM 122\Drawing Packets\34918. ITEM 122.pdf" xr:uid="{00000000-0004-0000-0400-0000A3030000}"/>
    <hyperlink ref="C727" r:id="rId933" display="..\Sales Orders\TOLKO MEADOW LAKE. 59938\34919. ITEM 123\Drawing Packets\34919. ITEM 123.pdf" xr:uid="{00000000-0004-0000-0400-0000A4030000}"/>
    <hyperlink ref="C728" r:id="rId934" display="..\Sales Orders\TOLKO MEADOW LAKE. 59938\34920. ITEM 201\Drawing Packets\34920. ITEM 201.pdf" xr:uid="{00000000-0004-0000-0400-0000A5030000}"/>
    <hyperlink ref="C729" r:id="rId935" display="..\Sales Orders\TOLKO MEADOW LAKE. 59938\34921. ITEM 203\Drawing Packets\34921. ITEM 203.pdf" xr:uid="{00000000-0004-0000-0400-0000A6030000}"/>
    <hyperlink ref="C730" r:id="rId936" display="..\Sales Orders\TOLKO MEADOW LAKE. 59938\34922. ITEM 204\Drawing Packets\34922. ITEM 204.pdf" xr:uid="{00000000-0004-0000-0400-0000A7030000}"/>
    <hyperlink ref="V721" r:id="rId937" display="34914" xr:uid="{00000000-0004-0000-0400-0000A8030000}"/>
    <hyperlink ref="V722" r:id="rId938" display="34915" xr:uid="{00000000-0004-0000-0400-0000A9030000}"/>
    <hyperlink ref="V723" r:id="rId939" display="34916" xr:uid="{00000000-0004-0000-0400-0000AA030000}"/>
    <hyperlink ref="V725" r:id="rId940" display="34917" xr:uid="{00000000-0004-0000-0400-0000AB030000}"/>
    <hyperlink ref="C737" r:id="rId941" display="..\Sales Orders\TOLKO MEADOW LAKE. 59938\34927. ITEM 213\Drawing Packets\34927. ITEM 213.pdf" xr:uid="{00000000-0004-0000-0400-0000AC030000}"/>
    <hyperlink ref="V726" r:id="rId942" display="34918" xr:uid="{00000000-0004-0000-0400-0000AD030000}"/>
    <hyperlink ref="V727" r:id="rId943" display="34919" xr:uid="{00000000-0004-0000-0400-0000AE030000}"/>
    <hyperlink ref="V728" r:id="rId944" display="34920" xr:uid="{00000000-0004-0000-0400-0000AF030000}"/>
    <hyperlink ref="V729" r:id="rId945" display="34921" xr:uid="{00000000-0004-0000-0400-0000B0030000}"/>
    <hyperlink ref="V730" r:id="rId946" display="34922" xr:uid="{00000000-0004-0000-0400-0000B1030000}"/>
    <hyperlink ref="V737" r:id="rId947" display="34927" xr:uid="{00000000-0004-0000-0400-0000B2030000}"/>
    <hyperlink ref="C733" r:id="rId948" display="..\Sales Orders\TOLKO MEADOW LAKE. 59938\34924. ITEM 209\Drawing Packets\34924. ITEM 209.pdf" xr:uid="{00000000-0004-0000-0400-0000B3030000}"/>
    <hyperlink ref="C734" r:id="rId949" display="..\Sales Orders\TOLKO MEADOW LAKE. 59938\34925. ITEM 210\Drawing Packets\34925. ITEM 210.pdf" xr:uid="{00000000-0004-0000-0400-0000B4030000}"/>
    <hyperlink ref="C720" r:id="rId950" display="..\Sales Orders\TOLKO MEADOW LAKE. 59938\34912. ITEM 101\Drawing Packets\34912. ITEM 101.pdf" xr:uid="{00000000-0004-0000-0400-0000B5030000}"/>
    <hyperlink ref="V720" r:id="rId951" display="34912" xr:uid="{00000000-0004-0000-0400-0000B6030000}"/>
    <hyperlink ref="C736" r:id="rId952" display="..\Sales Orders\TOLKO MEADOW LAKE. 59938\35052. ITEM 212\Drawing Packets\35052. ITEM 212.pdf" xr:uid="{00000000-0004-0000-0400-0000B7030000}"/>
    <hyperlink ref="C735" r:id="rId953" display="..\Sales Orders\TOLKO MEADOW LAKE. 59938\34926. ITEM 211\Drawing Packets\34926. ITEM 211.pdf" xr:uid="{00000000-0004-0000-0400-0000B8030000}"/>
    <hyperlink ref="C732" r:id="rId954" display="..\Sales Orders\TOLKO MEADOW LAKE. 59938\34923. ITEM 206\Drawing Packets\34923. ITEM 206.pdf" xr:uid="{00000000-0004-0000-0400-0000B9030000}"/>
    <hyperlink ref="V736" r:id="rId955" display="35052" xr:uid="{00000000-0004-0000-0400-0000BA030000}"/>
    <hyperlink ref="V735" r:id="rId956" display="34926" xr:uid="{00000000-0004-0000-0400-0000BB030000}"/>
    <hyperlink ref="V734" r:id="rId957" display="34925" xr:uid="{00000000-0004-0000-0400-0000BC030000}"/>
    <hyperlink ref="V733" r:id="rId958" display="34924" xr:uid="{00000000-0004-0000-0400-0000BD030000}"/>
    <hyperlink ref="V732" r:id="rId959" display="34923" xr:uid="{00000000-0004-0000-0400-0000BE030000}"/>
    <hyperlink ref="V724" r:id="rId960" display="..\Sales Orders\TOLKO MEADOW LAKE. 59938\34913. ITEM 102\Mat'l List &amp; BOM's\34913 BOM    SAM UPDATED.xlsx" xr:uid="{00000000-0004-0000-0400-0000BF030000}"/>
    <hyperlink ref="C724" r:id="rId961" display="..\Sales Orders\TOLKO MEADOW LAKE. 59938\34913. ITEM 102\Drawing Packets\34913. ITEM 102.pdf" xr:uid="{00000000-0004-0000-0400-0000C0030000}"/>
    <hyperlink ref="C739" r:id="rId962" display="../../QUOTES/RADIAN ROBOTICS/NEW DRAWINGS" xr:uid="{00000000-0004-0000-0400-0000C1030000}"/>
    <hyperlink ref="V739" r:id="rId963" display="..\Sales Orders\TOLKO MEADOW LAKE. 59938\35712. RADIAN ROBOTICS\35712. RADIAN BOM\35712 BOM Radian Robotics.xlsx" xr:uid="{00000000-0004-0000-0400-0000C2030000}"/>
    <hyperlink ref="C731" r:id="rId964" display="..\Sales Orders\TOLKO MEADOW LAKE. 59938\36025. ITEM 204A\Drawing Packets\36025. ITEM 204A.pdf" xr:uid="{00000000-0004-0000-0400-0000C3030000}"/>
    <hyperlink ref="V731" r:id="rId965" display="36025" xr:uid="{00000000-0004-0000-0400-0000C4030000}"/>
    <hyperlink ref="C764" r:id="rId966" display="..\Sales Orders\NORBORD GUNTOWN. 60074\34843. ITEM 411\Drawing Packets\34843. ITEM 411.pdf" xr:uid="{00000000-0004-0000-0400-0000C5030000}"/>
    <hyperlink ref="V764" r:id="rId967" display="34843" xr:uid="{00000000-0004-0000-0400-0000C6030000}"/>
    <hyperlink ref="V743" r:id="rId968" display="34825" xr:uid="{00000000-0004-0000-0400-0000C7030000}"/>
    <hyperlink ref="V744" r:id="rId969" display="34826" xr:uid="{00000000-0004-0000-0400-0000C8030000}"/>
    <hyperlink ref="V745" r:id="rId970" display="34827" xr:uid="{00000000-0004-0000-0400-0000C9030000}"/>
    <hyperlink ref="V758" r:id="rId971" display="34831" xr:uid="{00000000-0004-0000-0400-0000CA030000}"/>
    <hyperlink ref="V759" r:id="rId972" display="34833" xr:uid="{00000000-0004-0000-0400-0000CB030000}"/>
    <hyperlink ref="V762" r:id="rId973" display="34841" xr:uid="{00000000-0004-0000-0400-0000CC030000}"/>
    <hyperlink ref="V747" r:id="rId974" display="34807" xr:uid="{00000000-0004-0000-0400-0000CD030000}"/>
    <hyperlink ref="V748" r:id="rId975" display="34808" xr:uid="{00000000-0004-0000-0400-0000CE030000}"/>
    <hyperlink ref="V750" r:id="rId976" display="34818" xr:uid="{00000000-0004-0000-0400-0000CF030000}"/>
    <hyperlink ref="V767" r:id="rId977" display="34817" xr:uid="{00000000-0004-0000-0400-0000D0030000}"/>
    <hyperlink ref="V763" r:id="rId978" display="34842" xr:uid="{00000000-0004-0000-0400-0000D1030000}"/>
    <hyperlink ref="V754" r:id="rId979" display="34822" xr:uid="{00000000-0004-0000-0400-0000D2030000}"/>
    <hyperlink ref="V755" r:id="rId980" display="34823" xr:uid="{00000000-0004-0000-0400-0000D3030000}"/>
    <hyperlink ref="V756" r:id="rId981" display="34824" xr:uid="{00000000-0004-0000-0400-0000D4030000}"/>
    <hyperlink ref="V746" r:id="rId982" display="..\Sales Orders\NORBORD GUNTOWN. 60074\34828. ITEM 313\Mat'l List &amp; BOM's\34828 Item 313 BOM.xlsx" xr:uid="{00000000-0004-0000-0400-0000D5030000}"/>
    <hyperlink ref="V765" r:id="rId983" display="34829" xr:uid="{00000000-0004-0000-0400-0000D6030000}"/>
    <hyperlink ref="V757" r:id="rId984" display="34830" xr:uid="{00000000-0004-0000-0400-0000D7030000}"/>
    <hyperlink ref="V766" r:id="rId985" display="34832" xr:uid="{00000000-0004-0000-0400-0000D8030000}"/>
    <hyperlink ref="V760" r:id="rId986" display="34834" xr:uid="{00000000-0004-0000-0400-0000D9030000}"/>
    <hyperlink ref="V768" r:id="rId987" display="34835" xr:uid="{00000000-0004-0000-0400-0000DA030000}"/>
    <hyperlink ref="V769" r:id="rId988" display="34836" xr:uid="{00000000-0004-0000-0400-0000DB030000}"/>
    <hyperlink ref="V770" r:id="rId989" display="34838" xr:uid="{00000000-0004-0000-0400-0000DC030000}"/>
    <hyperlink ref="V771" r:id="rId990" display="34839" xr:uid="{00000000-0004-0000-0400-0000DD030000}"/>
    <hyperlink ref="C747" r:id="rId991" display="..\Sales Orders\NORBORD GUNTOWN. 60074\34807. ITEM 104\Drawing Packets\34807. ITEM 104.pdf" xr:uid="{00000000-0004-0000-0400-0000DE030000}"/>
    <hyperlink ref="C748" r:id="rId992" display="..\Sales Orders\NORBORD GUNTOWN. 60074\34808. ITEM 105\Drawing Packets\34808. ITEM 105.pdf" xr:uid="{00000000-0004-0000-0400-0000DF030000}"/>
    <hyperlink ref="C767" r:id="rId993" display="..\Sales Orders\NORBORD GUNTOWN. 60074\34817. ITEM 302\Drawing Packets\34817. ITEM 302.pdf" xr:uid="{00000000-0004-0000-0400-0000E0030000}"/>
    <hyperlink ref="C750" r:id="rId994" display="..\Sales Orders\NORBORD GUNTOWN. 60074\34818. ITEM 303\Drawing Packets\34818. ITEM 303.pdf" xr:uid="{00000000-0004-0000-0400-0000E1030000}"/>
    <hyperlink ref="C754" r:id="rId995" display="..\Sales Orders\NORBORD GUNTOWN. 60074\34822. ITEM 307\Drawing Packets\34822. ITEM 307.pdf" xr:uid="{00000000-0004-0000-0400-0000E2030000}"/>
    <hyperlink ref="C755" r:id="rId996" display="..\Sales Orders\NORBORD GUNTOWN. 60074\34823. ITEM 308\Drawing Packets\34823. ITEM 308.pdf" xr:uid="{00000000-0004-0000-0400-0000E3030000}"/>
    <hyperlink ref="C756" r:id="rId997" display="..\Sales Orders\NORBORD GUNTOWN. 60074\34824. ITEM 309\Drawing Packets\34824. ITEM 309.pdf" xr:uid="{00000000-0004-0000-0400-0000E4030000}"/>
    <hyperlink ref="C743" r:id="rId998" display="..\Sales Orders\NORBORD GUNTOWN. 60074\34825. ITEM 310\Drawing Packets\34825. ITEM 313.pdf" xr:uid="{00000000-0004-0000-0400-0000E5030000}"/>
    <hyperlink ref="C744" r:id="rId999" display="..\Sales Orders\NORBORD GUNTOWN. 60074\34826. ITEM 311\Drawing Packets\34826. ITEM 311.pdf" xr:uid="{00000000-0004-0000-0400-0000E6030000}"/>
    <hyperlink ref="C745" r:id="rId1000" display="..\Sales Orders\NORBORD GUNTOWN. 60074\34827. ITEM 312\Drawing Packets\34827. ITEM 312.pdf" xr:uid="{00000000-0004-0000-0400-0000E7030000}"/>
    <hyperlink ref="C746" r:id="rId1001" display="..\Sales Orders\NORBORD GUNTOWN. 60074\34828. ITEM 313\Drawing Packets\34828. ITEM 313.pdf" xr:uid="{00000000-0004-0000-0400-0000E8030000}"/>
    <hyperlink ref="C765" r:id="rId1002" display="..\Sales Orders\NORBORD GUNTOWN. 60074\34829. ITEM 314\Drawing Packets\34829. ITEM 314.pdf" xr:uid="{00000000-0004-0000-0400-0000E9030000}"/>
    <hyperlink ref="C757" r:id="rId1003" display="..\Sales Orders\NORBORD GUNTOWN. 60074\34830. ITEM 320\Drawing Packets\34830. ITEM 320.pdf" xr:uid="{00000000-0004-0000-0400-0000EA030000}"/>
    <hyperlink ref="C758" r:id="rId1004" display="..\Sales Orders\NORBORD GUNTOWN. 60074\34831. ITEM 321\Drawing Packets\34831. ITEM 321.pdf" xr:uid="{00000000-0004-0000-0400-0000EB030000}"/>
    <hyperlink ref="C766" r:id="rId1005" display="..\Sales Orders\NORBORD GUNTOWN. 60074\34832. ITEM 322\Drawing Packets\34832. ITEM 322.pdf" xr:uid="{00000000-0004-0000-0400-0000EC030000}"/>
    <hyperlink ref="C759" r:id="rId1006" display="..\Sales Orders\NORBORD GUNTOWN. 60074\34833. ITEM 323\Drawing Packets\34833. ITEM 323.pdf" xr:uid="{00000000-0004-0000-0400-0000ED030000}"/>
    <hyperlink ref="C760" r:id="rId1007" display="..\Sales Orders\NORBORD GUNTOWN. 60074\34834. ITEM 324\Drawing Packets\34834. ITEM 324.pdf" xr:uid="{00000000-0004-0000-0400-0000EE030000}"/>
    <hyperlink ref="C768" r:id="rId1008" display="..\Sales Orders\NORBORD GUNTOWN. 60074\34835. ITEM 325\Drawing Packets\34835. ITEM 325.pdf" xr:uid="{00000000-0004-0000-0400-0000EF030000}"/>
    <hyperlink ref="C769" r:id="rId1009" display="..\Sales Orders\NORBORD GUNTOWN. 60074\34836. ITEM 326\Drawing Packets\34836. ITEM 326.pdf" xr:uid="{00000000-0004-0000-0400-0000F0030000}"/>
    <hyperlink ref="C770" r:id="rId1010" display="..\Sales Orders\NORBORD GUNTOWN. 60074\34838. ITEM 403\Drawing Packets\34838. ITEM 403.pdf" xr:uid="{00000000-0004-0000-0400-0000F1030000}"/>
    <hyperlink ref="C771" r:id="rId1011" display="..\Sales Orders\NORBORD GUNTOWN. 60074\34839. ITEM 405\Drawing Packets\34839. ITEM 405.pdf" xr:uid="{00000000-0004-0000-0400-0000F2030000}"/>
    <hyperlink ref="C762" r:id="rId1012" display="..\Sales Orders\NORBORD GUNTOWN. 60074\34841. ITEM 409\Drawing Packets\34841. ITEM 409.pdf" xr:uid="{00000000-0004-0000-0400-0000F3030000}"/>
    <hyperlink ref="C763" r:id="rId1013" display="..\Sales Orders\NORBORD GUNTOWN. 60074\34842. ITEM 410\Drawing Packets\34842. ITEM 410.pdf" xr:uid="{00000000-0004-0000-0400-0000F4030000}"/>
    <hyperlink ref="C749" r:id="rId1014" display="..\Sales Orders\NORBORD GUNTOWN. 60074\34816. ITEM 301\Drawing Packets\34816. ITEM 301.pdf" xr:uid="{00000000-0004-0000-0400-0000F5030000}"/>
    <hyperlink ref="V749" r:id="rId1015" display="..\Sales Orders\NORBORD GUNTOWN. 60074\34816. ITEM 301\Mat'l List &amp; BOM's\34816 item 301 BOM.xlsx" xr:uid="{00000000-0004-0000-0400-0000F6030000}"/>
    <hyperlink ref="C751" r:id="rId1016" display="..\Sales Orders\NORBORD GUNTOWN. 60074\34819. ITEM 304\Drawing Packets\34819. ITEM 304.pdf" xr:uid="{00000000-0004-0000-0400-0000F7030000}"/>
    <hyperlink ref="C752" r:id="rId1017" display="..\Sales Orders\NORBORD GUNTOWN. 60074\34820. ITEM 305\Drawing Packets\34820. ITEM 305.pdf" xr:uid="{00000000-0004-0000-0400-0000F8030000}"/>
    <hyperlink ref="C761" r:id="rId1018" display="..\Sales Orders\NORBORD GUNTOWN. 60074\34840. ITEM 408\Drawing Packets\34840.ITEM 408.pdf" xr:uid="{00000000-0004-0000-0400-0000F9030000}"/>
    <hyperlink ref="V752" r:id="rId1019" display="34820" xr:uid="{00000000-0004-0000-0400-0000FA030000}"/>
    <hyperlink ref="V751" r:id="rId1020" display="34819" xr:uid="{00000000-0004-0000-0400-0000FB030000}"/>
    <hyperlink ref="V753" r:id="rId1021" display="..\Sales Orders\NORBORD GUNTOWN. 60074\34821. ITEM 306\Mat'l List &amp; BOM's\34821.item 306 BOM.xlsx" xr:uid="{00000000-0004-0000-0400-0000FC030000}"/>
    <hyperlink ref="V761" r:id="rId1022" display="34840" xr:uid="{00000000-0004-0000-0400-0000FD030000}"/>
    <hyperlink ref="C782" r:id="rId1023" display="..\Sales Orders\WESTROCK ROANOKE. 60135\35182. ITEM 136\Drawing Packets\35182. ITEM 136.pdf" xr:uid="{00000000-0004-0000-0400-0000FE030000}"/>
    <hyperlink ref="C779" r:id="rId1024" display="..\Sales Orders\WESTROCK ROANOKE. 60135\35179. ITEM 101\Drawing Packets\35179. Item 101.pdf" xr:uid="{00000000-0004-0000-0400-0000FF030000}"/>
    <hyperlink ref="C780" r:id="rId1025" display="..\Sales Orders\WESTROCK ROANOKE. 60135\35180. ITEM 102\Drawing Packets\35180.item 102.pdf" xr:uid="{00000000-0004-0000-0400-000000040000}"/>
    <hyperlink ref="C781" r:id="rId1026" display="..\Sales Orders\WESTROCK ROANOKE. 60135\35181. ITEM 103\Drawing Packets\35181. Item 103.pdf" xr:uid="{00000000-0004-0000-0400-000001040000}"/>
    <hyperlink ref="V779" r:id="rId1027" display="35179" xr:uid="{00000000-0004-0000-0400-000002040000}"/>
    <hyperlink ref="V780" r:id="rId1028" display="35180" xr:uid="{00000000-0004-0000-0400-000003040000}"/>
    <hyperlink ref="V781" r:id="rId1029" display="35181" xr:uid="{00000000-0004-0000-0400-000004040000}"/>
    <hyperlink ref="V782" r:id="rId1030" display="35182" xr:uid="{00000000-0004-0000-0400-000005040000}"/>
    <hyperlink ref="C796" r:id="rId1031" display="..\Sales Orders\GP MADISON. 60982\35568. ITEM 101\Drawing Packets\35568. Item 101.pdf" xr:uid="{00000000-0004-0000-0400-000006040000}"/>
    <hyperlink ref="C797" r:id="rId1032" display="..\Sales Orders\GP MADISON. 60982\35569. ITEM 102\Drawing Packets\35569. Item 102.pdf" xr:uid="{00000000-0004-0000-0400-000007040000}"/>
    <hyperlink ref="C798" r:id="rId1033" display="..\Sales Orders\GP MADISON. 60982\35570. ITEM 103\Drawing Packets\35570. Item 103.pdf" xr:uid="{00000000-0004-0000-0400-000008040000}"/>
    <hyperlink ref="C799" r:id="rId1034" display="..\Sales Orders\GP MADISON. 60982\35571. ITEM 104\Drawing Packets\35571. Item 104.pdf" xr:uid="{00000000-0004-0000-0400-000009040000}"/>
    <hyperlink ref="C800" r:id="rId1035" display="..\Sales Orders\GP MADISON. 60982\35572. ITEM 105\Drawing Packets\35572 ITEM 105.pdf" xr:uid="{00000000-0004-0000-0400-00000A040000}"/>
    <hyperlink ref="C801" r:id="rId1036" display="..\Sales Orders\GP MADISON. 60982\35573. ITEM 106\Drawing Packets\35573. ITEM 106.pdf" xr:uid="{00000000-0004-0000-0400-00000B040000}"/>
    <hyperlink ref="C802" r:id="rId1037" display="..\Sales Orders\GP MADISON. 60982\35574. ITEM 107\Drawing Packets\35574. ITEM 107.pdf" xr:uid="{00000000-0004-0000-0400-00000C040000}"/>
    <hyperlink ref="V796" r:id="rId1038" display="35568" xr:uid="{00000000-0004-0000-0400-00000D040000}"/>
    <hyperlink ref="V797" r:id="rId1039" display="35569" xr:uid="{00000000-0004-0000-0400-00000E040000}"/>
    <hyperlink ref="V798" r:id="rId1040" display="35570" xr:uid="{00000000-0004-0000-0400-00000F040000}"/>
    <hyperlink ref="V799" r:id="rId1041" display="35571" xr:uid="{00000000-0004-0000-0400-000010040000}"/>
    <hyperlink ref="V800" r:id="rId1042" display="35572" xr:uid="{00000000-0004-0000-0400-000011040000}"/>
    <hyperlink ref="V801" r:id="rId1043" display="35573" xr:uid="{00000000-0004-0000-0400-000012040000}"/>
    <hyperlink ref="V802" r:id="rId1044" display="35574" xr:uid="{00000000-0004-0000-0400-000013040000}"/>
    <hyperlink ref="C823" r:id="rId1045" display="..\Sales Orders\LP TWO HARBORS. 59890\35252. ITEM 134\Drawing Packets\35252. ITEM 134.pdf" xr:uid="{00000000-0004-0000-0400-000014040000}"/>
    <hyperlink ref="C825" r:id="rId1046" display="..\Sales Orders\LP TWO HARBORS. 59890\35257. ITEM 153\Drawing Packets\35257. ITEM 153.pdf" xr:uid="{00000000-0004-0000-0400-000015040000}"/>
    <hyperlink ref="C837" r:id="rId1047" display="..\Sales Orders\LP TWO HARBORS. 59890\35442. ITEM 175A\Drawing Packets\35442. ITEM 175A.pdf" xr:uid="{00000000-0004-0000-0400-000016040000}"/>
    <hyperlink ref="C839" r:id="rId1048" display="..\Sales Orders\LP TWO HARBORS. 59890\35270. ITEM 176\Drawing Packets\35270. ITEM 176.pdf" xr:uid="{00000000-0004-0000-0400-000017040000}"/>
    <hyperlink ref="C840" r:id="rId1049" display="..\Sales Orders\LP TWO HARBORS. 59890\35272.ITEM 177\Drawing Packets\35272.ITEM 177.pdf" xr:uid="{00000000-0004-0000-0400-000018040000}"/>
    <hyperlink ref="C841" r:id="rId1050" display="..\Sales Orders\LP TWO HARBORS. 59890\35273.ITEM 179\Drawing Packets\35273. ITEM 179.pdf" xr:uid="{00000000-0004-0000-0400-000019040000}"/>
    <hyperlink ref="C835" r:id="rId1051" display="..\Sales Orders\LP TWO HARBORS. 59890\35267.ITEM174\Drawing Packets\35267.ITEM 174.pdf" xr:uid="{00000000-0004-0000-0400-00001A040000}"/>
    <hyperlink ref="C813" r:id="rId1052" display="..\Sales Orders\LP TWO HARBORS. 59890\35245.ITEM 105\Drawing Packet\35245.ITEM 105.pdf" xr:uid="{00000000-0004-0000-0400-00001B040000}"/>
    <hyperlink ref="C812" r:id="rId1053" display="..\Sales Orders\LP TWO HARBORS. 59890\35244.ITEM 104\Drawing Packet\35244.Item 104.pdf" xr:uid="{00000000-0004-0000-0400-00001C040000}"/>
    <hyperlink ref="C834" r:id="rId1054" display="..\Sales Orders\LP TWO HARBORS. 59890\35266.ITEM 173\Drawing Packets\35266.Item 173.pdf" xr:uid="{00000000-0004-0000-0400-00001D040000}"/>
    <hyperlink ref="C833" r:id="rId1055" display="..\Sales Orders\LP TWO HARBORS. 59890\35265.ITEM172\Drawing Packets\35265.Item 172.pdf" xr:uid="{00000000-0004-0000-0400-00001E040000}"/>
    <hyperlink ref="C832" r:id="rId1056" display="..\Sales Orders\LP TWO HARBORS. 59890\35264.ITEM170\Drawing Packets\35264.Item 170.pdf" xr:uid="{00000000-0004-0000-0400-00001F040000}"/>
    <hyperlink ref="C815" r:id="rId1057" display="..\Sales Orders\LP TWO HARBORS. 59890\35439. ITEM 121\Drawing Packets\35439.Item 35439.pdf" xr:uid="{00000000-0004-0000-0400-000020040000}"/>
    <hyperlink ref="C821" r:id="rId1058" display="..\Sales Orders\LP TWO HARBORS. 59890\35256. ITEM 143\Drawing Packet\35256. Item 143.pdf" xr:uid="{00000000-0004-0000-0400-000021040000}"/>
    <hyperlink ref="C819" r:id="rId1059" display="..\Sales Orders\LP TWO HARBORS. 59890\35441. ITEM 141\Drawing Packets\35441. ITEM 141x.pdf" xr:uid="{00000000-0004-0000-0400-000022040000}"/>
    <hyperlink ref="C836" r:id="rId1060" display="..\Sales Orders\LP TWO HARBORS. 59890\35269. ITEM 175\Drawing Packets\35269. ITEM 175.pdf" xr:uid="{00000000-0004-0000-0400-000023040000}"/>
    <hyperlink ref="V836" r:id="rId1061" display="35269" xr:uid="{00000000-0004-0000-0400-000024040000}"/>
    <hyperlink ref="V812" r:id="rId1062" display="35244" xr:uid="{00000000-0004-0000-0400-000025040000}"/>
    <hyperlink ref="V813" r:id="rId1063" display="..\Sales Orders\LP TWO HARBORS. 59890\35245.ITEM 105\Mtl List &amp; BOM\35245. Item 105 BOM.xlsx" xr:uid="{00000000-0004-0000-0400-000026040000}"/>
    <hyperlink ref="V823" r:id="rId1064" display="35252" xr:uid="{00000000-0004-0000-0400-000027040000}"/>
    <hyperlink ref="V825" r:id="rId1065" display="35257" xr:uid="{00000000-0004-0000-0400-000028040000}"/>
    <hyperlink ref="V831" r:id="rId1066" display="..\Sales Orders\LP TWO HARBORS. 59890\35263.ITEM 168\Mat'l List &amp; BOM's\35263. Item 168 BOM.xlsx" xr:uid="{00000000-0004-0000-0400-000029040000}"/>
    <hyperlink ref="V832" r:id="rId1067" display="..\Sales Orders\LP TWO HARBORS. 59890\35264.ITEM170\Mat'l List &amp; BOM's\35264. Item 170 BOM.xlsx" xr:uid="{00000000-0004-0000-0400-00002A040000}"/>
    <hyperlink ref="V833" r:id="rId1068" display="Matl List" xr:uid="{00000000-0004-0000-0400-00002B040000}"/>
    <hyperlink ref="V834" r:id="rId1069" display="35266" xr:uid="{00000000-0004-0000-0400-00002C040000}"/>
    <hyperlink ref="V835" r:id="rId1070" display="Matl List" xr:uid="{00000000-0004-0000-0400-00002D040000}"/>
    <hyperlink ref="V839" r:id="rId1071" display="Matl List" xr:uid="{00000000-0004-0000-0400-00002E040000}"/>
    <hyperlink ref="V840" r:id="rId1072" display="35272" xr:uid="{00000000-0004-0000-0400-00002F040000}"/>
    <hyperlink ref="V841" r:id="rId1073" display="35273" xr:uid="{00000000-0004-0000-0400-000030040000}"/>
    <hyperlink ref="V838" r:id="rId1074" display="35271" xr:uid="{00000000-0004-0000-0400-000031040000}"/>
    <hyperlink ref="C820" r:id="rId1075" display="..\Sales Orders\LP TWO HARBORS. 59890\35255. ITEM 142\Drawing Packets\35255. Item 142.pdf" xr:uid="{00000000-0004-0000-0400-000032040000}"/>
    <hyperlink ref="C816" r:id="rId1076" display="..\Sales Orders\LP TWO HARBORS. 59890\35249. ITEM 122\Drawing Packets\35249. Item 122.pdf" xr:uid="{00000000-0004-0000-0400-000033040000}"/>
    <hyperlink ref="C817" r:id="rId1077" display="..\Sales Orders\LP TWO HARBORS. 59890\35250. ITEM 123\Drawing Packet\35250. Item 123.pdf" xr:uid="{00000000-0004-0000-0400-000034040000}"/>
    <hyperlink ref="C822" r:id="rId1078" display="..\Sales Orders\LP TWO HARBORS. 59890\35251.ITEM 125\Drawing Packets\35251.Item 125.pdf" xr:uid="{00000000-0004-0000-0400-000035040000}"/>
    <hyperlink ref="V822" r:id="rId1079" display="35251" xr:uid="{00000000-0004-0000-0400-000036040000}"/>
    <hyperlink ref="V817" r:id="rId1080" display="35250" xr:uid="{00000000-0004-0000-0400-000037040000}"/>
    <hyperlink ref="V821" r:id="rId1081" display="35256" xr:uid="{00000000-0004-0000-0400-000038040000}"/>
    <hyperlink ref="V815" r:id="rId1082" display="35439" xr:uid="{00000000-0004-0000-0400-000039040000}"/>
    <hyperlink ref="V819" r:id="rId1083" display="35441" xr:uid="{00000000-0004-0000-0400-00003A040000}"/>
    <hyperlink ref="C830" r:id="rId1084" display="..\Sales Orders\LP TWO HARBORS. 59890\35262. ITEM 166\Drawing Packets\35262. Item 166.pdf" xr:uid="{00000000-0004-0000-0400-00003B040000}"/>
    <hyperlink ref="C818" r:id="rId1085" display="..\Sales Orders\LP TWO HARBORS. 59890\35440. ITEM 140\Drawing Packets\35440. ITEM 140x.pdf" xr:uid="{00000000-0004-0000-0400-00003C040000}"/>
    <hyperlink ref="C829" r:id="rId1086" display="..\Sales Orders\LP TWO HARBORS. 59890\35261. ITEM 165\Drawing Packets\35261. ITEM 161.pdf" xr:uid="{00000000-0004-0000-0400-00003D040000}"/>
    <hyperlink ref="C831" r:id="rId1087" display="..\Sales Orders\LP TWO HARBORS. 59890\35263.ITEM 168\Drawing Packets\35263.Item 168.pdf" xr:uid="{00000000-0004-0000-0400-00003E040000}"/>
    <hyperlink ref="V814" r:id="rId1088" display="35247" xr:uid="{00000000-0004-0000-0400-00003F040000}"/>
    <hyperlink ref="V816" r:id="rId1089" display="35249" xr:uid="{00000000-0004-0000-0400-000040040000}"/>
    <hyperlink ref="V820" r:id="rId1090" display="35255" xr:uid="{00000000-0004-0000-0400-000041040000}"/>
    <hyperlink ref="V818" r:id="rId1091" display="..\Sales Orders\LP TWO HARBORS. 59890\35440. ITEM 140\Mat'l List &amp; BOM's\35440. Item 140 BOM.xlsx" xr:uid="{00000000-0004-0000-0400-000042040000}"/>
    <hyperlink ref="V829" r:id="rId1092" display="../Sales Orders/LP TWO HARBORS. 59890/35261. ITEM 165/Mat'l List &amp; BOM's/35261. Item 165 BOM &amp; Mtl List.xlsx" xr:uid="{00000000-0004-0000-0400-000043040000}"/>
    <hyperlink ref="V830" r:id="rId1093" display="../Sales Orders/LP TWO HARBORS. 59890/35262. ITEM 166/Mtl List &amp; BOM's/35262. Item 166 BOM &amp; Mtl List.xlsx" xr:uid="{00000000-0004-0000-0400-000044040000}"/>
    <hyperlink ref="V837" r:id="rId1094" display="35442" xr:uid="{00000000-0004-0000-0400-000045040000}"/>
    <hyperlink ref="C842" r:id="rId1095" display="..\Sales Orders\LP TWO HARBORS. 59890\35857. ITEM 190\Drawing Packets\35857. Item 190.pdf" xr:uid="{00000000-0004-0000-0400-000046040000}"/>
    <hyperlink ref="C828" r:id="rId1096" display="..\Sales Orders\LP TWO HARBORS. 59890\35260. ITEM 164\Drawing Packets\35260. Item 164.pdf" xr:uid="{00000000-0004-0000-0400-000047040000}"/>
    <hyperlink ref="C824" r:id="rId1097" display="..\Sales Orders\LP TWO HARBORS. 59890\35253. ITEM 135\Drawing Packets\35253. Item 135.pdf" xr:uid="{00000000-0004-0000-0400-000048040000}"/>
    <hyperlink ref="V824" r:id="rId1098" display="35253" xr:uid="{00000000-0004-0000-0400-000049040000}"/>
    <hyperlink ref="C843" r:id="rId1099" display="..\Sales Orders\LP TWO HARBORS. 59890\35858. ITEM 191\Drawing Packets\35858. Item 191.pdf" xr:uid="{00000000-0004-0000-0400-00004A040000}"/>
    <hyperlink ref="V843" r:id="rId1100" display="35858" xr:uid="{00000000-0004-0000-0400-00004B040000}"/>
    <hyperlink ref="V842" r:id="rId1101" display="35857" xr:uid="{00000000-0004-0000-0400-00004C040000}"/>
    <hyperlink ref="C826" r:id="rId1102" display="..\Sales Orders\LP TWO HARBORS. 59890\35258. ITEM 154\Drawing Packets\35258.Item 154.pdf" xr:uid="{00000000-0004-0000-0400-00004D040000}"/>
    <hyperlink ref="V826" r:id="rId1103" display="35258" xr:uid="{00000000-0004-0000-0400-00004E040000}"/>
    <hyperlink ref="V828" r:id="rId1104" display="35260" xr:uid="{00000000-0004-0000-0400-00004F040000}"/>
    <hyperlink ref="C827" r:id="rId1105" display="..\Sales Orders\LP TWO HARBORS. 59890\35259. ITEM 155\Drawing Packets\35259. ITEM 155.pdf" xr:uid="{00000000-0004-0000-0400-000050040000}"/>
    <hyperlink ref="C814" r:id="rId1106" display="..\Sales Orders\LP TWO HARBORS. 59890\35247. ITEM 107\Drawing Packet\35247. Item 107.pdf" xr:uid="{00000000-0004-0000-0400-000051040000}"/>
    <hyperlink ref="V827" r:id="rId1107" display="35259" xr:uid="{00000000-0004-0000-0400-000052040000}"/>
    <hyperlink ref="C854" r:id="rId1108" display="..\Sales Orders\ROSEBURG FOREST PRODUCTS. 60841\35469.ITEM 103\Drawing Packets\35469. Item 103.pdf" xr:uid="{00000000-0004-0000-0400-000053040000}"/>
    <hyperlink ref="V854" r:id="rId1109" display="35469" xr:uid="{00000000-0004-0000-0400-000054040000}"/>
    <hyperlink ref="C855" r:id="rId1110" display="..\Sales Orders\ROSEBURG FOREST PRODUCTS. 60841\35470.ITEM 104\Drawing Packets\35470. Item 104.pdf" xr:uid="{00000000-0004-0000-0400-000055040000}"/>
    <hyperlink ref="C863" r:id="rId1111" display="..\Sales Orders\ROSEBURG FOREST PRODUCTS. 60841\35478. ITEM 112\Drawing Packets\35478. Item 112.pdf" xr:uid="{00000000-0004-0000-0400-000056040000}"/>
    <hyperlink ref="C862" r:id="rId1112" display="..\Sales Orders\ROSEBURG FOREST PRODUCTS. 60841\35477. ITEM 111\Drawing Packets\35477. Item 111.pdf" xr:uid="{00000000-0004-0000-0400-000057040000}"/>
    <hyperlink ref="C852" r:id="rId1113" display="..\Sales Orders\ROSEBURG FOREST PRODUCTS. 60841\35467. ITEM 101\Drawing Packets\35467. Item 101.pdf" xr:uid="{00000000-0004-0000-0400-000058040000}"/>
    <hyperlink ref="C853" r:id="rId1114" display="..\Sales Orders\ROSEBURG FOREST PRODUCTS. 60841\35468. ITEM 102\Drawing Packets\35468. Item 102.pdf" xr:uid="{00000000-0004-0000-0400-000059040000}"/>
    <hyperlink ref="C867" r:id="rId1115" display="..\Sales Orders\ROSEBURG FOREST PRODUCTS. 60841\35482. ITEM 123\Drawing Packets\35482. Item 123.pdf" xr:uid="{00000000-0004-0000-0400-00005A040000}"/>
    <hyperlink ref="C868" r:id="rId1116" display="..\Sales Orders\ROSEBURG FOREST PRODUCTS. 60841\35483. ITEM 130\Drawing Packets\35483.Item 130.pdf" xr:uid="{00000000-0004-0000-0400-00005B040000}"/>
    <hyperlink ref="C861" r:id="rId1117" display="..\Sales Orders\ROSEBURG FOREST PRODUCTS. 60841\35476. ITEM 110\Drawing Packets\35476. Item 110.pdf" xr:uid="{00000000-0004-0000-0400-00005C040000}"/>
    <hyperlink ref="C860" r:id="rId1118" display="..\Sales Orders\ROSEBURG FOREST PRODUCTS. 60841\35475. ITEM 109\Drawing Packets\35475. Item 109.pdf" xr:uid="{00000000-0004-0000-0400-00005D040000}"/>
    <hyperlink ref="C859" r:id="rId1119" display="..\Sales Orders\ROSEBURG FOREST PRODUCTS. 60841\35474. ITEM 108\Drawing Packets\35474. Item 108.pdf" xr:uid="{00000000-0004-0000-0400-00005E040000}"/>
    <hyperlink ref="C866" r:id="rId1120" display="..\Sales Orders\ROSEBURG FOREST PRODUCTS. 60841\35481. ITEM 122\Drawing Packets\35481.Item 122.pdf" xr:uid="{00000000-0004-0000-0400-00005F040000}"/>
    <hyperlink ref="C856" r:id="rId1121" display="..\Sales Orders\ROSEBURG FOREST PRODUCTS. 60841\35471. ITEM 105\Drawing Packets\35471. Item 105.pdf" xr:uid="{00000000-0004-0000-0400-000060040000}"/>
    <hyperlink ref="V855" r:id="rId1122" display="35470" xr:uid="{00000000-0004-0000-0400-000061040000}"/>
    <hyperlink ref="V859" r:id="rId1123" display="35474" xr:uid="{00000000-0004-0000-0400-000062040000}"/>
    <hyperlink ref="V860" r:id="rId1124" display="35475" xr:uid="{00000000-0004-0000-0400-000063040000}"/>
    <hyperlink ref="V861" r:id="rId1125" display="35476" xr:uid="{00000000-0004-0000-0400-000064040000}"/>
    <hyperlink ref="V862" r:id="rId1126" display="35477" xr:uid="{00000000-0004-0000-0400-000065040000}"/>
    <hyperlink ref="V852" r:id="rId1127" display="Matl List" xr:uid="{00000000-0004-0000-0400-000066040000}"/>
    <hyperlink ref="V853" r:id="rId1128" display="35468" xr:uid="{00000000-0004-0000-0400-000067040000}"/>
    <hyperlink ref="V863" r:id="rId1129" display="35478" xr:uid="{00000000-0004-0000-0400-000068040000}"/>
    <hyperlink ref="V856" r:id="rId1130" display="35471" xr:uid="{00000000-0004-0000-0400-000069040000}"/>
    <hyperlink ref="V866" r:id="rId1131" display="Matl List" xr:uid="{00000000-0004-0000-0400-00006A040000}"/>
    <hyperlink ref="V867" r:id="rId1132" display="..\Sales Orders\ROSEBURG FOREST PRODUCTS. 60841\35482. ITEM 123\Mat'l List &amp; BOM's\35482. item 123 BOM.xlsx" xr:uid="{00000000-0004-0000-0400-00006B040000}"/>
    <hyperlink ref="V868" r:id="rId1133" display="..\Sales Orders\ROSEBURG FOREST PRODUCTS. 60841\35483. ITEM 130\Mat'l List &amp; BOM's\35483. item 130 BOM.xlsx" xr:uid="{00000000-0004-0000-0400-00006C040000}"/>
    <hyperlink ref="V858" r:id="rId1134" display="35473" xr:uid="{00000000-0004-0000-0400-00006D040000}"/>
    <hyperlink ref="V865" r:id="rId1135" display="35480" xr:uid="{00000000-0004-0000-0400-00006E040000}"/>
    <hyperlink ref="C858" r:id="rId1136" display="..\Sales Orders\ROSEBURG FOREST PRODUCTS. 60841\35473. ITEM 107\Drawing Packets\35473. ITEM 107.pdf" xr:uid="{00000000-0004-0000-0400-00006F040000}"/>
    <hyperlink ref="AD867" r:id="rId1137" xr:uid="{00000000-0004-0000-0400-000070040000}"/>
    <hyperlink ref="AD866" r:id="rId1138" xr:uid="{00000000-0004-0000-0400-000071040000}"/>
    <hyperlink ref="AD852" r:id="rId1139" xr:uid="{00000000-0004-0000-0400-000072040000}"/>
    <hyperlink ref="AD854" r:id="rId1140" xr:uid="{00000000-0004-0000-0400-000073040000}"/>
    <hyperlink ref="AD855" r:id="rId1141" xr:uid="{00000000-0004-0000-0400-000074040000}"/>
    <hyperlink ref="AD862" r:id="rId1142" xr:uid="{00000000-0004-0000-0400-000075040000}"/>
    <hyperlink ref="AD859" r:id="rId1143" xr:uid="{00000000-0004-0000-0400-000076040000}"/>
    <hyperlink ref="AD856" r:id="rId1144" xr:uid="{00000000-0004-0000-0400-000077040000}"/>
    <hyperlink ref="C883" r:id="rId1145" display="..\Sales Orders\GP ENGLEHART. 61839\36016. ITEM 101\Drawing Packets\36016. Item 101.pdf" xr:uid="{00000000-0004-0000-0400-000078040000}"/>
    <hyperlink ref="V883" r:id="rId1146" display="36016" xr:uid="{00000000-0004-0000-0400-000079040000}"/>
    <hyperlink ref="AD883" r:id="rId1147" xr:uid="{00000000-0004-0000-0400-00007A040000}"/>
    <hyperlink ref="C885" r:id="rId1148" display="..\Sales Orders\SCOTCH PLYWOOD 61131\35701.ITEM 101\Drawing Packets\35701. Item 101.pdf" xr:uid="{00000000-0004-0000-0400-00007B040000}"/>
    <hyperlink ref="V885" r:id="rId1149" display="35701" xr:uid="{00000000-0004-0000-0400-00007C040000}"/>
    <hyperlink ref="AF885" r:id="rId1150" display="Costing Report" xr:uid="{00000000-0004-0000-0400-00007D040000}"/>
    <hyperlink ref="AF883" r:id="rId1151" xr:uid="{00000000-0004-0000-0400-00007E040000}"/>
    <hyperlink ref="C889" r:id="rId1152" display="../Sales Orders/NORBORD GUNTOWN. 60074/34852. ITEM 514/Drawing Packets/34852 Item 514 Drawing Packet.pdf" xr:uid="{00000000-0004-0000-0400-00007F040000}"/>
    <hyperlink ref="C895" r:id="rId1153" display="..\Sales Orders\NORBORD GUNTOWN. 60074\34814. ITEM 206\Drawing Packets\34814. Item 206.pdf" xr:uid="{00000000-0004-0000-0400-000080040000}"/>
    <hyperlink ref="C894" r:id="rId1154" display="..\Sales Orders\NORBORD GUNTOWN. 60074\34813. ITEM 205\Drawing Packets\34813. iTEM 205.pdf" xr:uid="{00000000-0004-0000-0400-000081040000}"/>
    <hyperlink ref="C897" r:id="rId1155" display="..\Sales Orders\NORBORD GUNTOWN. 60074\34845. ITEM 503\Drawing Packets\34845. Item 503.pdf" xr:uid="{00000000-0004-0000-0400-000082040000}"/>
    <hyperlink ref="C898" r:id="rId1156" display="..\Sales Orders\NORBORD GUNTOWN. 60074\34846. ITEM 505\Drawing Packets\34846. Item 505.pdf" xr:uid="{00000000-0004-0000-0400-000083040000}"/>
    <hyperlink ref="C899" r:id="rId1157" display="..\Sales Orders\NORBORD GUNTOWN. 60074\34847. ITEM 506\Drawing Packets\34847. Item 506.pdf" xr:uid="{00000000-0004-0000-0400-000084040000}"/>
    <hyperlink ref="C900" r:id="rId1158" display="..\Sales Orders\NORBORD GUNTOWN. 60074\34848. ITEM 508\Drawing Packets\34848. Item 508.pdf" xr:uid="{00000000-0004-0000-0400-000085040000}"/>
    <hyperlink ref="C901" r:id="rId1159" display="..\Sales Orders\NORBORD GUNTOWN. 60074\34849. ITEM 511\Drawing Packets\34849. ITEM 511.pdf" xr:uid="{00000000-0004-0000-0400-000086040000}"/>
    <hyperlink ref="C888" r:id="rId1160" display="..\Sales Orders\NORBORD GUNTOWN. 60074\34851. ITEM 513\Drawing Packets\34851. ITEM 513.pdf" xr:uid="{00000000-0004-0000-0400-000087040000}"/>
    <hyperlink ref="C892" r:id="rId1161" display="..\Sales Orders\NORBORD GUNTOWN. 60074\35827. ITEM 203\Drawing Packets\35827. ITEM 203.pdf" xr:uid="{00000000-0004-0000-0400-000088040000}"/>
    <hyperlink ref="C893" r:id="rId1162" display="..\Sales Orders\NORBORD GUNTOWN. 60074\34812. ITEM 204\Drawing Packets\34812. ITEM 204.pdf" xr:uid="{00000000-0004-0000-0400-000089040000}"/>
    <hyperlink ref="C896" r:id="rId1163" display="..\Sales Orders\NORBORD GUNTOWN. 60074\34815. ITEM 207\Drawing Packets\34815. ITEM 207.pdf" xr:uid="{00000000-0004-0000-0400-00008A040000}"/>
    <hyperlink ref="C887" r:id="rId1164" display="..\Sales Orders\NORBORD GUNTOWN. 60074\34850. ITEM 512\Drawing Packets\34850. ITEM 512.pdf" xr:uid="{00000000-0004-0000-0400-00008B040000}"/>
    <hyperlink ref="V889" r:id="rId1165" display="..\Sales Orders\NORBORD GUNTOWN. 60074\34852. ITEM 514\Mat'l List &amp; BOM's\34852 Item 514 BOM.xlsx" xr:uid="{00000000-0004-0000-0400-00008C040000}"/>
    <hyperlink ref="C891" r:id="rId1166" display="../Sales Orders/NORBORD GUNTOWN. 60074/34810. ITEM 202/Drawing Packets/34810. ITEM 202.pdf" xr:uid="{00000000-0004-0000-0400-00008D040000}"/>
    <hyperlink ref="V887" r:id="rId1167" display="34850" xr:uid="{00000000-0004-0000-0400-00008E040000}"/>
    <hyperlink ref="V897" r:id="rId1168" display="34845" xr:uid="{00000000-0004-0000-0400-00008F040000}"/>
    <hyperlink ref="V898" r:id="rId1169" display="34846" xr:uid="{00000000-0004-0000-0400-000090040000}"/>
    <hyperlink ref="V899" r:id="rId1170" display="34847" xr:uid="{00000000-0004-0000-0400-000091040000}"/>
    <hyperlink ref="V901" r:id="rId1171" display="34849" xr:uid="{00000000-0004-0000-0400-000092040000}"/>
    <hyperlink ref="V900" r:id="rId1172" display="..\Sales Orders\NORBORD GUNTOWN. 60074\34848. ITEM 508\Matl List &amp; BOMs\34848. Item 508 BOM.xlsx" xr:uid="{00000000-0004-0000-0400-000093040000}"/>
    <hyperlink ref="C890" r:id="rId1173" display="../Sales Orders/NORBORD GUNTOWN. 60074/34809. ITEM 201/Drawing Packets/34809. ITEM 201.pdf" xr:uid="{00000000-0004-0000-0400-000094040000}"/>
    <hyperlink ref="V888" r:id="rId1174" display="34851" xr:uid="{00000000-0004-0000-0400-000095040000}"/>
    <hyperlink ref="V890" r:id="rId1175" display="..\Sales Orders\NORBORD GUNTOWN. 60074\34809. ITEM 201\Mat'l List &amp; BOM's\34809.Item 201 BOM.xlsx" xr:uid="{00000000-0004-0000-0400-000096040000}"/>
    <hyperlink ref="V891" r:id="rId1176" display="34810" xr:uid="{00000000-0004-0000-0400-000097040000}"/>
    <hyperlink ref="V893" r:id="rId1177" display="34812" xr:uid="{00000000-0004-0000-0400-000098040000}"/>
    <hyperlink ref="V894" r:id="rId1178" display="34813" xr:uid="{00000000-0004-0000-0400-000099040000}"/>
    <hyperlink ref="V895" r:id="rId1179" display="34814" xr:uid="{00000000-0004-0000-0400-00009A040000}"/>
    <hyperlink ref="V896" r:id="rId1180" display="34815" xr:uid="{00000000-0004-0000-0400-00009B040000}"/>
    <hyperlink ref="V892" r:id="rId1181" display="..\Sales Orders\NORBORD GUNTOWN. 60074\35827. ITEM 203\Mat'l List &amp; BOM's\35827. Item 203 BOM.xlsx" xr:uid="{00000000-0004-0000-0400-00009C040000}"/>
    <hyperlink ref="AF887" r:id="rId1182" xr:uid="{00000000-0004-0000-0400-00009D040000}"/>
    <hyperlink ref="AF890" r:id="rId1183" xr:uid="{00000000-0004-0000-0400-00009E040000}"/>
    <hyperlink ref="AF891" r:id="rId1184" xr:uid="{00000000-0004-0000-0400-00009F040000}"/>
    <hyperlink ref="AF892" r:id="rId1185" xr:uid="{00000000-0004-0000-0400-0000A0040000}"/>
    <hyperlink ref="AF893" r:id="rId1186" xr:uid="{00000000-0004-0000-0400-0000A1040000}"/>
    <hyperlink ref="AF897" r:id="rId1187" xr:uid="{00000000-0004-0000-0400-0000A2040000}"/>
    <hyperlink ref="AF898" r:id="rId1188" xr:uid="{00000000-0004-0000-0400-0000A3040000}"/>
    <hyperlink ref="AF901" r:id="rId1189" xr:uid="{00000000-0004-0000-0400-0000A4040000}"/>
    <hyperlink ref="AF888" r:id="rId1190" xr:uid="{00000000-0004-0000-0400-0000A5040000}"/>
    <hyperlink ref="AF889" r:id="rId1191" xr:uid="{00000000-0004-0000-0400-0000A6040000}"/>
    <hyperlink ref="AF894" r:id="rId1192" xr:uid="{00000000-0004-0000-0400-0000A7040000}"/>
    <hyperlink ref="AF895" r:id="rId1193" xr:uid="{00000000-0004-0000-0400-0000A8040000}"/>
    <hyperlink ref="AF896" r:id="rId1194" xr:uid="{00000000-0004-0000-0400-0000A9040000}"/>
    <hyperlink ref="AF899" r:id="rId1195" xr:uid="{00000000-0004-0000-0400-0000AA040000}"/>
    <hyperlink ref="AF900" r:id="rId1196" xr:uid="{00000000-0004-0000-0400-0000AB040000}"/>
    <hyperlink ref="C906" r:id="rId1197" display="..\Sales Orders\NORBORD INVERNESS. 61343\35929. ITEM 471\Drawing Packets\35929. Item 471.pdf" xr:uid="{00000000-0004-0000-0400-0000AC040000}"/>
    <hyperlink ref="C908" r:id="rId1198" display="..\Sales Orders\NORBORD INVERNESS. 61343\35931. ITEM 473\Drawing Packets\35931. Item 473.pdf" xr:uid="{00000000-0004-0000-0400-0000AD040000}"/>
    <hyperlink ref="C910" r:id="rId1199" display="..\Sales Orders\NORBORD INVERNESS. 61343\35933. ITEM 475\Drawing Packets\35933. Item 475.pdf" xr:uid="{00000000-0004-0000-0400-0000AE040000}"/>
    <hyperlink ref="C904" r:id="rId1200" display="..\Sales Orders\NORBORD INVERNESS. 61343\35927. ITEM 121\Drawing Packets\35927. Item 121.pdf" xr:uid="{00000000-0004-0000-0400-0000AF040000}"/>
    <hyperlink ref="C905" r:id="rId1201" display="..\Sales Orders\NORBORD INVERNESS. 61343\35928. ITEM 470\Drawing Packets\35928. Item 470.pdf" xr:uid="{00000000-0004-0000-0400-0000B0040000}"/>
    <hyperlink ref="C907" r:id="rId1202" display="..\Sales Orders\NORBORD INVERNESS. 61343\35930. ITEM 472\Drawing Packets\35930. Item 472.pdf" xr:uid="{00000000-0004-0000-0400-0000B1040000}"/>
    <hyperlink ref="C909" r:id="rId1203" display="..\Sales Orders\NORBORD INVERNESS. 61343\35932. ITEM 474\Drawing Packets\35932. Item 474.pdf" xr:uid="{00000000-0004-0000-0400-0000B2040000}"/>
    <hyperlink ref="C911" r:id="rId1204" display="..\Sales Orders\NORBORD INVERNESS. 61343\35934. ITEM 476\Drawing Packets\35934. Item 476.pdf" xr:uid="{00000000-0004-0000-0400-0000B3040000}"/>
    <hyperlink ref="C912" r:id="rId1205" display="..\Sales Orders\NORBORD INVERNESS. 61343\36187. ITEM 477\Drawing Packets\36187 .ITEM 477.pdf" xr:uid="{00000000-0004-0000-0400-0000B4040000}"/>
    <hyperlink ref="V906" r:id="rId1206" display="35929" xr:uid="{00000000-0004-0000-0400-0000B5040000}"/>
    <hyperlink ref="V908" r:id="rId1207" display="Matl List" xr:uid="{00000000-0004-0000-0400-0000B6040000}"/>
    <hyperlink ref="V910" r:id="rId1208" display="35933" xr:uid="{00000000-0004-0000-0400-0000B7040000}"/>
    <hyperlink ref="V905" r:id="rId1209" display="35928" xr:uid="{00000000-0004-0000-0400-0000B8040000}"/>
    <hyperlink ref="V904" r:id="rId1210" display="Matl List" xr:uid="{00000000-0004-0000-0400-0000B9040000}"/>
    <hyperlink ref="V907" r:id="rId1211" display="35930" xr:uid="{00000000-0004-0000-0400-0000BA040000}"/>
    <hyperlink ref="V909" r:id="rId1212" display="35932" xr:uid="{00000000-0004-0000-0400-0000BB040000}"/>
    <hyperlink ref="V911" r:id="rId1213" display="..\Sales Orders\NORBORD INVERNESS. 61343\35934. ITEM 476\Mat'l List &amp; BOM's\35934, Item 476 BOM.xlsx" xr:uid="{00000000-0004-0000-0400-0000BC040000}"/>
    <hyperlink ref="V912" r:id="rId1214" display="36187" xr:uid="{00000000-0004-0000-0400-0000BD040000}"/>
    <hyperlink ref="AF904" r:id="rId1215" xr:uid="{00000000-0004-0000-0400-0000BE040000}"/>
    <hyperlink ref="AF905" r:id="rId1216" xr:uid="{00000000-0004-0000-0400-0000BF040000}"/>
    <hyperlink ref="AF906" r:id="rId1217" xr:uid="{00000000-0004-0000-0400-0000C0040000}"/>
    <hyperlink ref="AF907" r:id="rId1218" xr:uid="{00000000-0004-0000-0400-0000C1040000}"/>
    <hyperlink ref="AF908" r:id="rId1219" xr:uid="{00000000-0004-0000-0400-0000C2040000}"/>
    <hyperlink ref="AF909" r:id="rId1220" xr:uid="{00000000-0004-0000-0400-0000C3040000}"/>
    <hyperlink ref="AF910" r:id="rId1221" xr:uid="{00000000-0004-0000-0400-0000C4040000}"/>
    <hyperlink ref="AF911" r:id="rId1222" xr:uid="{00000000-0004-0000-0400-0000C5040000}"/>
    <hyperlink ref="AF912" r:id="rId1223" xr:uid="{00000000-0004-0000-0400-0000C6040000}"/>
    <hyperlink ref="C918" r:id="rId1224" display="../Sales Orders/MARTCO CHOPIN 60293/36476. ITEM 102/Drawing Packets/36476.Item 102.pdf" xr:uid="{00000000-0004-0000-0400-0000C7040000}"/>
    <hyperlink ref="C919" r:id="rId1225" display="..\Sales Orders\MARTCO CHOPIN 60293\36477. ITEM 103\Drawing Packets\71A9813.pdf" xr:uid="{00000000-0004-0000-0400-0000C8040000}"/>
    <hyperlink ref="C917" r:id="rId1226" display="../Sales Orders/MARTCO CHOPIN 60293/36336. ITEM 101/Drawing Packets/36336. ITEM 101.pdf" xr:uid="{00000000-0004-0000-0400-0000C9040000}"/>
    <hyperlink ref="V917" r:id="rId1227" display="36336" xr:uid="{00000000-0004-0000-0400-0000CA040000}"/>
    <hyperlink ref="C932" r:id="rId1228" display="..\Sales Orders\LP ROARING RIVER. 060891\35584. ITEM 101\Drawing Packets\35584. ITEM 101.pdf" xr:uid="{00000000-0004-0000-0400-0000CB040000}"/>
    <hyperlink ref="C933" r:id="rId1229" display="..\Sales Orders\LP ROARING RIVER. 060891\35585. ITEM 102\Drawing Packets\35585. ITEM 102.pdf" xr:uid="{00000000-0004-0000-0400-0000CC040000}"/>
    <hyperlink ref="V932" r:id="rId1230" display="Matl List" xr:uid="{00000000-0004-0000-0400-0000CD040000}"/>
    <hyperlink ref="V933" r:id="rId1231" display="35585" xr:uid="{00000000-0004-0000-0400-0000CE040000}"/>
    <hyperlink ref="AF932" r:id="rId1232" xr:uid="{00000000-0004-0000-0400-0000CF040000}"/>
    <hyperlink ref="AF933" r:id="rId1233" xr:uid="{00000000-0004-0000-0400-0000D0040000}"/>
    <hyperlink ref="V943" r:id="rId1234" display="35310" xr:uid="{00000000-0004-0000-0400-0000D1040000}"/>
    <hyperlink ref="C945" r:id="rId1235" display="..\Sales Orders\GO LABS MADISON. 59401\35312. ITEM 9107\Drawing Packets\35312. Item 9107.pdf" xr:uid="{00000000-0004-0000-0400-0000D2040000}"/>
    <hyperlink ref="C946" r:id="rId1236" display="..\Sales Orders\GO LABS MADISON. 59401\35313. ITEM 10101\Drawing Packets\35313. Item 10101.pdf" xr:uid="{00000000-0004-0000-0400-0000D3040000}"/>
    <hyperlink ref="C947" r:id="rId1237" display="..\Sales Orders\GO LABS MADISON. 59401\35314. ITEM 10102\Drawing Packets\35314. Item 10102.pdf" xr:uid="{00000000-0004-0000-0400-0000D4040000}"/>
    <hyperlink ref="C951" r:id="rId1238" display="..\Sales Orders\GO LABS MADISON. 59401\35318. ITEM 10106\Drawing Packets\35318. Item 10106.pdf" xr:uid="{00000000-0004-0000-0400-0000D5040000}"/>
    <hyperlink ref="C940" r:id="rId1239" display="..\Sales Orders\GO LABS MADISON. 59401\35307. ITEM 9101\Drawing Packets\35307. Item 9101.pdf" xr:uid="{00000000-0004-0000-0400-0000D6040000}"/>
    <hyperlink ref="V945" r:id="rId1240" display="35312" xr:uid="{00000000-0004-0000-0400-0000D7040000}"/>
    <hyperlink ref="V946" r:id="rId1241" display="35313" xr:uid="{00000000-0004-0000-0400-0000D8040000}"/>
    <hyperlink ref="V947" r:id="rId1242" display="35314" xr:uid="{00000000-0004-0000-0400-0000D9040000}"/>
    <hyperlink ref="C943" r:id="rId1243" display="..\Sales Orders\GO LABS MADISON. 59401\35310. ITEM 9104\Drawing Packets\35310. ITEM 9104.pdf" xr:uid="{00000000-0004-0000-0400-0000DA040000}"/>
    <hyperlink ref="C950" r:id="rId1244" display="..\Sales Orders\GO LABS MADISON. 59401\35317. ITEM 10105\Drawing Packets\35317. ITEM 10105.pdf" xr:uid="{00000000-0004-0000-0400-0000DB040000}"/>
    <hyperlink ref="C939" r:id="rId1245" display="..\Sales Orders\GO LABS MADISON. 59401\35350. ITEM 10704\Drawing Packets\35350. Item 10704.pdf" xr:uid="{00000000-0004-0000-0400-0000DC040000}"/>
    <hyperlink ref="C949" r:id="rId1246" display="..\Sales Orders\GO LABS MADISON. 59401\35316. ITEM 10104\Drawing Packets\35316. Item 10104.pdf" xr:uid="{00000000-0004-0000-0400-0000DD040000}"/>
    <hyperlink ref="C955" r:id="rId1247" display="..\Sales Orders\GO LABS MADISON. 59401\35660. ITEM 10601.1\Drawing Packets\35660. Item 10601.1.pdf" xr:uid="{00000000-0004-0000-0400-0000DE040000}"/>
    <hyperlink ref="V940" r:id="rId1248" display="35307" xr:uid="{00000000-0004-0000-0400-0000DF040000}"/>
    <hyperlink ref="C948" r:id="rId1249" display="..\Sales Orders\GO LABS MADISON. 59401\35315. ITEM 10103\Drawing Packets\33515. Item 10103.pdf" xr:uid="{00000000-0004-0000-0400-0000E0040000}"/>
    <hyperlink ref="V948" r:id="rId1250" display="35315" xr:uid="{00000000-0004-0000-0400-0000E1040000}"/>
    <hyperlink ref="C944" r:id="rId1251" display="..\Sales Orders\GO LABS MADISON. 59401\35311. ITEM 9106\Drawing Packets\35311.Item 9106.pdf" xr:uid="{00000000-0004-0000-0400-0000E2040000}"/>
    <hyperlink ref="C942" r:id="rId1252" display="..\Sales Orders\GO LABS MADISON. 59401\35309. ITEM 9103\Drawing Packets\35309. Item 9103.pdf" xr:uid="{00000000-0004-0000-0400-0000E3040000}"/>
    <hyperlink ref="C952" r:id="rId1253" display="..\Sales Orders\GO LABS MADISON. 59401\35330. ITEM 10403\Drawing Packets\35330. Item 10403.pdf" xr:uid="{00000000-0004-0000-0400-0000E4040000}"/>
    <hyperlink ref="C941" r:id="rId1254" display="..\Sales Orders\GO LABS MADISON. 59401\35308. ITEM 9102\Drawing Packets\35308. Item 9102.pdf" xr:uid="{00000000-0004-0000-0400-0000E5040000}"/>
    <hyperlink ref="V942" r:id="rId1255" display="35309" xr:uid="{00000000-0004-0000-0400-0000E6040000}"/>
    <hyperlink ref="V944" r:id="rId1256" display="35311" xr:uid="{00000000-0004-0000-0400-0000E7040000}"/>
    <hyperlink ref="V952" r:id="rId1257" display="35330" xr:uid="{00000000-0004-0000-0400-0000E8040000}"/>
    <hyperlink ref="C954" r:id="rId1258" display="..\Sales Orders\GO LABS MADISON. 59401\35661. ITEM 4101\Drawing Packets\35661 item 4101 drawing packet.pdf" xr:uid="{00000000-0004-0000-0400-0000E9040000}"/>
    <hyperlink ref="V941" r:id="rId1259" display="35308" xr:uid="{00000000-0004-0000-0400-0000EA040000}"/>
    <hyperlink ref="V949" r:id="rId1260" display="35316" xr:uid="{00000000-0004-0000-0400-0000EB040000}"/>
    <hyperlink ref="V950" r:id="rId1261" display="..\Sales Orders\GO LABS MADISON. 59401\35317. ITEM 10105\Mat'l List &amp; BOM's\35317. Item 10105 BOM.xlsx" xr:uid="{00000000-0004-0000-0400-0000EC040000}"/>
    <hyperlink ref="V951" r:id="rId1262" display="35318" xr:uid="{00000000-0004-0000-0400-0000ED040000}"/>
    <hyperlink ref="V939" r:id="rId1263" display="35350" xr:uid="{00000000-0004-0000-0400-0000EE040000}"/>
    <hyperlink ref="V954" r:id="rId1264" display="35661" xr:uid="{00000000-0004-0000-0400-0000EF040000}"/>
    <hyperlink ref="C953" r:id="rId1265" display="..\Sales Orders\GO LABS MADISON. 59401\35325. ITEM 10204\Drawing Packets\35325. Item 10204.pdf" xr:uid="{00000000-0004-0000-0400-0000F0040000}"/>
    <hyperlink ref="V955" r:id="rId1266" display="10601.1" xr:uid="{00000000-0004-0000-0400-0000F1040000}"/>
    <hyperlink ref="V953" r:id="rId1267" display="35325" xr:uid="{00000000-0004-0000-0400-0000F2040000}"/>
    <hyperlink ref="AD939" r:id="rId1268" xr:uid="{00000000-0004-0000-0400-0000F3040000}"/>
    <hyperlink ref="AD940" r:id="rId1269" xr:uid="{00000000-0004-0000-0400-0000F4040000}"/>
    <hyperlink ref="AD941" r:id="rId1270" xr:uid="{00000000-0004-0000-0400-0000F5040000}"/>
    <hyperlink ref="AD942" r:id="rId1271" xr:uid="{00000000-0004-0000-0400-0000F6040000}"/>
    <hyperlink ref="AD943" r:id="rId1272" xr:uid="{00000000-0004-0000-0400-0000F7040000}"/>
    <hyperlink ref="AD944" r:id="rId1273" xr:uid="{00000000-0004-0000-0400-0000F8040000}"/>
    <hyperlink ref="AD945" r:id="rId1274" xr:uid="{00000000-0004-0000-0400-0000F9040000}"/>
    <hyperlink ref="AD946" r:id="rId1275" xr:uid="{00000000-0004-0000-0400-0000FA040000}"/>
    <hyperlink ref="AD947" r:id="rId1276" xr:uid="{00000000-0004-0000-0400-0000FB040000}"/>
    <hyperlink ref="AD948" r:id="rId1277" xr:uid="{00000000-0004-0000-0400-0000FC040000}"/>
    <hyperlink ref="AD949" r:id="rId1278" xr:uid="{00000000-0004-0000-0400-0000FD040000}"/>
    <hyperlink ref="AD950" r:id="rId1279" xr:uid="{00000000-0004-0000-0400-0000FE040000}"/>
    <hyperlink ref="AD951" r:id="rId1280" xr:uid="{00000000-0004-0000-0400-0000FF040000}"/>
    <hyperlink ref="AD952" r:id="rId1281" xr:uid="{00000000-0004-0000-0400-000000050000}"/>
    <hyperlink ref="AD953" r:id="rId1282" xr:uid="{00000000-0004-0000-0400-000001050000}"/>
    <hyperlink ref="AD954" r:id="rId1283" xr:uid="{00000000-0004-0000-0400-000002050000}"/>
    <hyperlink ref="C1000" r:id="rId1284" display="\\globefs3\filedrop\PROD\PRODUCTION CONTROL\Sales Orders\THE BOEING COMPANY 62183\36247 ITEM 101\Drawing Packets\36247 ITEM 101 Drawing Packet.pdf" xr:uid="{00000000-0004-0000-0400-000003050000}"/>
    <hyperlink ref="C994" r:id="rId1285" display="\\globefs3\filedrop\PROD\PRODUCTION CONTROL\Sales Orders\NORBORD NACOGDOCHES\36771 ITEM 101\Drawing Packets\36771 ITEM 101 Drawing Packet.pdf" xr:uid="{00000000-0004-0000-0400-000004050000}"/>
    <hyperlink ref="AF1000" r:id="rId1286" display="\\globefs3\filedrop\PROD\PRODUCTION CONTROL\Sales Orders\THE BOEING COMPANY 62183\36247 ITEM 101\Costing\36247 Item 101 Costing Summary.xlsm" xr:uid="{00000000-0004-0000-0400-000005050000}"/>
    <hyperlink ref="AF994" r:id="rId1287" xr:uid="{00000000-0004-0000-0400-000006050000}"/>
    <hyperlink ref="C1008" r:id="rId1288" display="..\Sales Orders\JAMES HARDIE WAXAHACHIE. 61322\35776. ITEM 101\Drawing Packets\35776. ITEM 101.pdf" xr:uid="{00000000-0004-0000-0400-000007050000}"/>
    <hyperlink ref="C1012" r:id="rId1289" display="../Sales Orders/G.P. EMPORIA 62105/36172. ITEM 100/Drawing Packets/36172. ITEM 100.pdf" xr:uid="{00000000-0004-0000-0400-000008050000}"/>
    <hyperlink ref="C1018" r:id="rId1290" display="\\globefs3\filedrop\PROD\PRODUCTION CONTROL\Sales Orders\AFRL-UNIV. DAYTON RESEARCH INSTITUTE\37233 ITEM 102A\Drawing Packets\37223 ITEM 102A Drawing Packet.pdf" xr:uid="{00000000-0004-0000-0400-000009050000}"/>
    <hyperlink ref="C1034" r:id="rId1291" display="..\Sales Orders\GLOBAL SECURE SHIPPING, INC 58727\36755 ITEM 102\Drawing Packets\36755 ITEM 102 Drawing Packet.pdf" xr:uid="{00000000-0004-0000-0400-00000A050000}"/>
    <hyperlink ref="C1036" r:id="rId1292" display="..\Sales Orders\R&amp;D ROBOTICS APPLICATION 58219\36355 ITEM 201\Drawing Packets\36355 ITEM 201 Drawing Packet.pdf" xr:uid="{00000000-0004-0000-0400-00000B050000}"/>
    <hyperlink ref="C1053" r:id="rId1293" display="../Sales Orders/NORBORD INVERNESS. 61343/35940. ITEM 406/Drawing Packets/35940. ITEM 406.pdf" xr:uid="{00000000-0004-0000-0400-00000C050000}"/>
    <hyperlink ref="C1055" r:id="rId1294" display="../Sales Orders/NORBORD INVERNESS. 61343/35941. ITEM 407/Drawing Packets/35941. ITEM 407.pdf" xr:uid="{00000000-0004-0000-0400-00000D050000}"/>
    <hyperlink ref="C1056" r:id="rId1295" display="../Sales Orders/NORBORD INVERNESS. 61343/35942. ITEM 408/Drawing Packets/35942. ITEM 408.pdf" xr:uid="{00000000-0004-0000-0400-00000E050000}"/>
    <hyperlink ref="C1048" r:id="rId1296" display="../Sales Orders/NORBORD INVERNESS. 61343/35950. ITEM 420/Drawing Packets/35950. ITEM 420.pdf" xr:uid="{00000000-0004-0000-0400-00000F050000}"/>
    <hyperlink ref="C1046" r:id="rId1297" display="../Sales Orders/NORBORD INVERNESS. 61343/35935. ITEM 401/Drawing Packets/35935. ITEM 401.pdf" xr:uid="{00000000-0004-0000-0400-000010050000}"/>
    <hyperlink ref="C1047" r:id="rId1298" display="../Sales Orders/NORBORD INVERNESS. 61343/35936. ITEM 402/Drawing Packets/35936. ITEM 402.pdf" xr:uid="{00000000-0004-0000-0400-000011050000}"/>
    <hyperlink ref="C1052" r:id="rId1299" display="../Sales Orders/NORBORD INVERNESS. 61343/35939. ITEM 405/Drawing Packets/35939 Item 405.pdf" xr:uid="{00000000-0004-0000-0400-000012050000}"/>
    <hyperlink ref="C1058" r:id="rId1300" display="../Sales Orders/NORBORD INVERNESS. 61343/35944. ITEM 410/Drawing Packets/35944 Item 410 Initial Drawing Packet.pdf" xr:uid="{00000000-0004-0000-0400-000013050000}"/>
    <hyperlink ref="C1050" r:id="rId1301" display="../Sales Orders/NORBORD INVERNESS. 61343/35937 ITEM 403/Drawing Packets/35937 item 403 Drawing Packet.pdf" xr:uid="{00000000-0004-0000-0400-000014050000}"/>
    <hyperlink ref="C1049" r:id="rId1302" display="../Sales Orders/NORBORD INVERNESS. 61343/35951 ITEM 421/Drawing Packets/35951 item 421 Drawing Packet.pdf" xr:uid="{00000000-0004-0000-0400-000015050000}"/>
    <hyperlink ref="C1051" r:id="rId1303" display="../Sales Orders/NORBORD INVERNESS. 61343/35938 ITEM 404/Drawing Packets/35938 ITEM 404 Drawing Packet.pdf" xr:uid="{00000000-0004-0000-0400-000016050000}"/>
    <hyperlink ref="C1054" r:id="rId1304" display="..\Sales Orders\NORBORD INVERNESS. 61343\36352 ITEM 406A\Drawing Packets\36352 ITEM 406A Drawing Packet.pdf" xr:uid="{00000000-0004-0000-0400-000017050000}"/>
    <hyperlink ref="C1059" r:id="rId1305" display="..\Sales Orders\NORBORD INVERNESS. 61343\36351 ITEM 410A\Drawing Packets\36351 ITEM 401A Drawing Packet.pdf" xr:uid="{00000000-0004-0000-0400-000018050000}"/>
    <hyperlink ref="C1060" r:id="rId1306" display="\\globefs3\filedrop\PROD\PRODUCTION CONTROL\Sales Orders\NORBORD INVERNESS. 61343\35945 ITEM 411\Drawing Packets\35945 ITEM 411 Assembly Packet.pdf" xr:uid="{00000000-0004-0000-0400-000019050000}"/>
    <hyperlink ref="C1057" r:id="rId1307" display="..\Sales Orders\NORBORD INVERNESS. 61343\35943 ITEM 409\Drawing Packets\35943 Item 409 Drawing Packet.pdf" xr:uid="{00000000-0004-0000-0400-00001A050000}"/>
    <hyperlink ref="C1062" r:id="rId1308" display="..\Sales Orders\NORBORD INVERNESS. 61343\35947 ITEM 413\Drawing Packets\35947 Item 413 Drawing Packet.pdf" xr:uid="{00000000-0004-0000-0400-00001B050000}"/>
    <hyperlink ref="C1061" r:id="rId1309" display="../Sales Orders/NORBORD INVERNESS. 61343/35946 ITEM 412/Drawing Packets/35946 ITEM 412.pdf" xr:uid="{00000000-0004-0000-0400-00001C050000}"/>
    <hyperlink ref="C1063" r:id="rId1310" display="\\globefs3\filedrop\PROD\PRODUCTION CONTROL\Sales Orders\NORBORD INVERNESS. 61343\35948 ITEM 414\Drawing Packets\35948 ITEM 414 Assembly Packet.pdf" xr:uid="{00000000-0004-0000-0400-00001D050000}"/>
    <hyperlink ref="C1064" r:id="rId1311" display="\\globefs3\filedrop\PROD\PRODUCTION CONTROL\Sales Orders\NORBORD INVERNESS. 61343\35949 ITEM 415\Drawing Packets\35949 ITEM 415 Assembly Packet.pdf" xr:uid="{00000000-0004-0000-0400-00001E050000}"/>
    <hyperlink ref="C1080" r:id="rId1312" display="\\globefs3\filedrop\PROD\PRODUCTION CONTROL\Sales Orders\RICHMOND PLY. CORP. LTD. 62935\36994 ITEM 101\Drawing Packets\36994 ITEM 101 Drawing Packet.pdf" xr:uid="{00000000-0004-0000-0400-00001F050000}"/>
    <hyperlink ref="C1118" r:id="rId1313" display="..\Sales Orders\TOLKO INDUSTRIES OSB 61642\36385 ITEM 204\Drawing Packets\36385 ITEM 204 Drawing Packet.pdf" xr:uid="{00000000-0004-0000-0400-000020050000}"/>
    <hyperlink ref="C1120" r:id="rId1314" display="..\Sales Orders\TOLKO INDUSTRIES OSB 61642\36387 ITEM 206\Drawing Packets\36387 ITEM 206 Drawing Packet.pdf" xr:uid="{00000000-0004-0000-0400-000021050000}"/>
    <hyperlink ref="C1119" r:id="rId1315" display="..\Sales Orders\TOLKO INDUSTRIES OSB 61642\36386 ITEM 205\Drawing Packets\36386 ITEM 205.pdf" xr:uid="{00000000-0004-0000-0400-000022050000}"/>
    <hyperlink ref="C1121" r:id="rId1316" display="../Sales Orders/TOLKO INDUSTRIES OSB 61642/36388 ITEM 207/Drawing Packets/36388 ITEM 207.pdf" xr:uid="{00000000-0004-0000-0400-000023050000}"/>
    <hyperlink ref="C1115" r:id="rId1317" display="..\Sales Orders\TOLKO INDUSTRIES OSB 61642\36396 ITEM 218\Drawing Packets\36396 ITEM 218.pdf" xr:uid="{00000000-0004-0000-0400-000024050000}"/>
    <hyperlink ref="C1116" r:id="rId1318" display="..\Sales Orders\TOLKO INDUSTRIES OSB 61642\36397 ITEM 219\Drawing Packets\36397 item 219.pdf" xr:uid="{00000000-0004-0000-0400-000025050000}"/>
    <hyperlink ref="C1125" r:id="rId1319" display="\\globefs3\filedrop\PROD\PRODUCTION CONTROL\Sales Orders\TOLKO INDUSTRIES OSB 61642\36390 ITEM 212\Drawing Packets\36390 ITEM 212 Drawing Packet.pdf" xr:uid="{00000000-0004-0000-0400-000026050000}"/>
    <hyperlink ref="C1124" r:id="rId1320" display="\\globefs3\filedrop\PROD\PRODUCTION CONTROL\Sales Orders\TOLKO INDUSTRIES OSB 61642\36784 ITEM 209\Drawing Packets\36784 ITEM 209 Drawing Packet.pdf" xr:uid="{00000000-0004-0000-0400-000027050000}"/>
    <hyperlink ref="C1128" r:id="rId1321" display="\\globefs3\filedrop\PROD\PRODUCTION CONTROL\Sales Orders\TOLKO INDUSTRIES OSB 61642\36393 ITEM 215\Drawing Packets\36393 ITEM 215 Drawing Packet.pdf" xr:uid="{00000000-0004-0000-0400-000028050000}"/>
    <hyperlink ref="C1129" r:id="rId1322" display="\\globefs3\filedrop\PROD\PRODUCTION CONTROL\Sales Orders\TOLKO INDUSTRIES OSB 61642\36382 ITEM 201\Drawing Packets\36382 ITEM 201 Drawing Packet.pdf" xr:uid="{00000000-0004-0000-0400-000029050000}"/>
    <hyperlink ref="C1130" r:id="rId1323" display="\\globefs3\filedrop\PROD\PRODUCTION CONTROL\Sales Orders\TOLKO INDUSTRIES OSB 61642\36383 ITEM 202\Drawing Packets\36383 ITEM 202 Drawing Packet.pdf" xr:uid="{00000000-0004-0000-0400-00002A050000}"/>
    <hyperlink ref="C1117" r:id="rId1324" display="\\globefs3\filedrop\PROD\PRODUCTION CONTROL\Sales Orders\TOLKO INDUSTRIES OSB 61642\36384 ITEM 203\Drawing Packets\36384 ITEM 203 Drawing Packet.pdf" xr:uid="{00000000-0004-0000-0400-00002B050000}"/>
    <hyperlink ref="C1088" r:id="rId1325" display="../Sales Orders/TOLKO INDUSTRIES OSB 61642/36413 ITEM 312/Drawing Packets/36413 ITEM 312.pdf" xr:uid="{00000000-0004-0000-0400-00002C050000}"/>
    <hyperlink ref="C1089" r:id="rId1326" display="../Sales Orders/TOLKO INDUSTRIES OSB 61642/36414 ITEM 313/Drawing Packets/36414 ITEM 313.pdf" xr:uid="{00000000-0004-0000-0400-00002D050000}"/>
    <hyperlink ref="C1090" r:id="rId1327" display="../Sales Orders/TOLKO INDUSTRIES OSB 61642/36415 ITEM 314/Drawing Packets/36415 ITEM 314.pdf" xr:uid="{00000000-0004-0000-0400-00002E050000}"/>
    <hyperlink ref="C1084" r:id="rId1328" display="..\Sales Orders\TOLKO INDUSTRIES OSB 61642\36409 ITEM 306\Drawing Packets\36409 ITEM 306.pdf" xr:uid="{00000000-0004-0000-0400-00002F050000}"/>
    <hyperlink ref="C1086" r:id="rId1329" display="..\Sales Orders\TOLKO INDUSTRIES OSB 61642\36411 ITEM 309\Drawing Packets\36411 ITEM 309.pdf" xr:uid="{00000000-0004-0000-0400-000030050000}"/>
    <hyperlink ref="C1094" r:id="rId1330" display="..\Sales Orders\TOLKO INDUSTRIES OSB 61642\36405 ITEM 301\Drawing Packets\36405 ITEM 301.pdf" xr:uid="{00000000-0004-0000-0400-000031050000}"/>
    <hyperlink ref="C1095" r:id="rId1331" display="\\globefs3\filedrop\PROD\PRODUCTION CONTROL\Sales Orders\TOLKO INDUSTRIES OSB 61642\36406 ITEM 302\Drawing Packets\36406 ITEM 302 Drawing Packet.pdf" xr:uid="{00000000-0004-0000-0400-000032050000}"/>
    <hyperlink ref="C1102" r:id="rId1332" display="../Sales Orders/TOLKO INDUSTRIES OSB 61642/36423 ITEM 405/Drawing Packets/36423 ITEM 405.pdf" xr:uid="{00000000-0004-0000-0400-000033050000}"/>
    <hyperlink ref="C1104" r:id="rId1333" display="../Sales Orders/TOLKO INDUSTRIES OSB 61642/36424 ITEM 407/Drawing Packets/36424 ITEM 407.pdf" xr:uid="{00000000-0004-0000-0400-000034050000}"/>
    <hyperlink ref="C1105" r:id="rId1334" display="../Sales Orders/TOLKO INDUSTRIES OSB 61642/36425 ITEM 408/Drawing Packets/36425 ITEM 408.pdf" xr:uid="{00000000-0004-0000-0400-000035050000}"/>
    <hyperlink ref="C1106" r:id="rId1335" display="../Sales Orders/TOLKO INDUSTRIES OSB 61642/36426 ITEM 409/Drawing Packets/36426 ITEM 409.pdf" xr:uid="{00000000-0004-0000-0400-000036050000}"/>
    <hyperlink ref="C1087" r:id="rId1336" display="\\globefs3\filedrop\PROD\PRODUCTION CONTROL\Sales Orders\TOLKO INDUSTRIES OSB 61642\36412 item 310\Drawing Packets\36412 ITEM 310.pdf" xr:uid="{00000000-0004-0000-0400-000037050000}"/>
    <hyperlink ref="C1103" r:id="rId1337" display="\\globefs3\filedrop\PROD\PRODUCTION CONTROL\Sales Orders\TOLKO INDUSTRIES OSB 61642\36498 ITEM 405A\Drawing Packets\36498 ITEM 405A.pdf" xr:uid="{00000000-0004-0000-0400-000038050000}"/>
    <hyperlink ref="C1082" r:id="rId1338" display="\\globefs3\filedrop\PROD\PRODUCTION CONTROL\Sales Orders\TOLKO INDUSTRIES OSB 61642\36407 ITEM 303\Drawing Packets\36407 ITEM 303.pdf" xr:uid="{00000000-0004-0000-0400-000039050000}"/>
    <hyperlink ref="C1101" r:id="rId1339" display="\\globefs3\filedrop\PROD\PRODUCTION CONTROL\Sales Orders\TOLKO INDUSTRIES OSB 61642\36422 ITEM 403\Drawing Packets\36422 ITEM 403.pdf" xr:uid="{00000000-0004-0000-0400-00003A050000}"/>
    <hyperlink ref="C1085" r:id="rId1340" display="\\globefs3\filedrop\PROD\PRODUCTION CONTROL\Sales Orders\TOLKO INDUSTRIES OSB 61642\36410 ITEM 307\Drawing Packets\36410 ITEM 307.pdf" xr:uid="{00000000-0004-0000-0400-00003B050000}"/>
    <hyperlink ref="C1083" r:id="rId1341" display="\\globefs3\filedrop\PROD\PRODUCTION CONTROL\Sales Orders\TOLKO INDUSTRIES OSB 61642\36408 ITEM 305\Drawing Packets\36408 ITEM 305.pdf" xr:uid="{00000000-0004-0000-0400-00003C050000}"/>
    <hyperlink ref="C1099" r:id="rId1342" display="\\globefs3\filedrop\PROD\PRODUCTION CONTROL\Sales Orders\TOLKO INDUSTRIES OSB 61642\36420 ITEM 401\Drawing Packets\36420 ITEM 401.pdf" xr:uid="{00000000-0004-0000-0400-00003D050000}"/>
    <hyperlink ref="C1100" r:id="rId1343" display="\\globefs3\filedrop\PROD\PRODUCTION CONTROL\Sales Orders\TOLKO INDUSTRIES OSB 61642\36421 ITEM 402\Drawing Packets\36421 ITEM 402.pdf" xr:uid="{00000000-0004-0000-0400-00003E050000}"/>
    <hyperlink ref="C1092" r:id="rId1344" display="\\globefs3\filedrop\PROD\PRODUCTION CONTROL\Sales Orders\TOLKO INDUSTRIES OSB 61642\36398 ITEM 220\Drawing Packets\36398 ITEM 220 Drawing Packet.pdf" xr:uid="{00000000-0004-0000-0400-00003F050000}"/>
    <hyperlink ref="C1093" r:id="rId1345" display="\\globefs3\filedrop\PROD\PRODUCTION CONTROL\Sales Orders\TOLKO INDUSTRIES OSB 61642\36399 ITEM 221\Drawing Packets\36399 ITEM 221 Drawing Packet.pdf" xr:uid="{00000000-0004-0000-0400-000040050000}"/>
    <hyperlink ref="C1098" r:id="rId1346" display="\\globefs3\filedrop\PROD\PRODUCTION CONTROL\Sales Orders\TOLKO INDUSTRIES OSB 61642\36419 ITEM 320\Drawing Packets\36419 ITEM 320 Drawing Packet.pdf" xr:uid="{00000000-0004-0000-0400-000041050000}"/>
    <hyperlink ref="C1110" r:id="rId1347" display="\\globefs3\filedrop\PROD\PRODUCTION CONTROL\Sales Orders\TOLKO INDUSTRIES OSB 61642\36430 ITEM 415\Drawing Packets\36430 ITEM 415 Drawing Packet.pdf" xr:uid="{00000000-0004-0000-0400-000042050000}"/>
    <hyperlink ref="C1091" r:id="rId1348" display="\\globefs3\filedrop\PROD\PRODUCTION CONTROL\Sales Orders\TOLKO INDUSTRIES OSB 61642\36416 ITEM 315\Drawing Packets\36416 ITEM 315 Drawing Packet.pdf" xr:uid="{00000000-0004-0000-0400-000043050000}"/>
    <hyperlink ref="C1107" r:id="rId1349" display="\\globefs3\filedrop\PROD\PRODUCTION CONTROL\Sales Orders\TOLKO INDUSTRIES OSB 61642\36427 ITEM 410\Drawing Packets\36427 ITEM 410 Drawing Packet.pdf" xr:uid="{00000000-0004-0000-0400-000044050000}"/>
    <hyperlink ref="C1113" r:id="rId1350" display="\\globefs3\filedrop\PROD\PRODUCTION CONTROL\Sales Orders\TOLKO INDUSTRIES OSB 61642\36394 ITEM 216\Drawing Packets\36394 ITEM 216 Drawing Packet.pdf" xr:uid="{00000000-0004-0000-0400-000045050000}"/>
    <hyperlink ref="C1114" r:id="rId1351" display="\\globefs3\filedrop\PROD\PRODUCTION CONTROL\Sales Orders\TOLKO INDUSTRIES OSB 61642\36395 ITEM 217\Drawing Packets\36395 ITEM 217 Drawing Packet.pdf" xr:uid="{00000000-0004-0000-0400-000046050000}"/>
    <hyperlink ref="C1096" r:id="rId1352" display="\\globefs3\filedrop\PROD\PRODUCTION CONTROL\Sales Orders\TOLKO INDUSTRIES OSB 61642\36417 ITEM 318\Drawing Packets\36417 ITEM 318 Drawing Packet.pdf" xr:uid="{00000000-0004-0000-0400-000047050000}"/>
    <hyperlink ref="C1108" r:id="rId1353" display="\\globefs3\filedrop\PROD\PRODUCTION CONTROL\Sales Orders\TOLKO INDUSTRIES OSB 61642\36428 ITEM 413\Drawing Packets\36428 ITEM 413 Drawing Packet.pdf" xr:uid="{00000000-0004-0000-0400-000048050000}"/>
    <hyperlink ref="C1097" r:id="rId1354" display="\\globefs3\filedrop\PROD\PRODUCTION CONTROL\Sales Orders\TOLKO INDUSTRIES OSB 61642\36418 ITEM 319\Drawing Packets\36418 ITEM 319 Drawing Packet.pdf" xr:uid="{00000000-0004-0000-0400-000049050000}"/>
    <hyperlink ref="C1109" r:id="rId1355" display="\\globefs3\filedrop\PROD\PRODUCTION CONTROL\Sales Orders\TOLKO INDUSTRIES OSB 61642\36429 ITEM 414\Drawing Packets\36429 ITEM 414 Drawing Packet.pdf" xr:uid="{00000000-0004-0000-0400-00004A050000}"/>
    <hyperlink ref="C1126" r:id="rId1356" display="\\globefs3\filedrop\PROD\PRODUCTION CONTROL\Sales Orders\TOLKO INDUSTRIES OSB 61642\36391 ITEM 213\Drawing Packets\36391 ITEM 213.pdf" xr:uid="{00000000-0004-0000-0400-00004B050000}"/>
    <hyperlink ref="C1131" r:id="rId1357" display="\\globefs3\filedrop\PROD\PRODUCTION CONTROL\Sales Orders\TOLKO INDUSTRIES OSB 61642\37108 ITEM 203A\Drawing Packets\37108 ITEM 203A Drawing Packet.pdf" xr:uid="{00000000-0004-0000-0400-00004C050000}"/>
    <hyperlink ref="C1122" r:id="rId1358" display="\\globefs3\filedrop\PROD\PRODUCTION CONTROL\Sales Orders\TOLKO INDUSTRIES OSB 61642\37109 ITEM 207A\Drawing Packets\37109 ITEM 207A Drawing Packet.pdf" xr:uid="{00000000-0004-0000-0400-00004D050000}"/>
    <hyperlink ref="C1127" r:id="rId1359" display="\\globefs3\FILEDROP\GlobePDF\16\16AG\0000-0999\16AG0502.pdf" xr:uid="{00000000-0004-0000-0400-00004E050000}"/>
    <hyperlink ref="C1123" r:id="rId1360" display="\\globefs3\filedrop\PROD\PRODUCTION CONTROL\Sales Orders\TOLKO INDUSTRIES OSB 61642\36400 ITEM 230\Drawing Packets\36400 ITEM 230 Drawing Packet.pdf" xr:uid="{00000000-0004-0000-0400-00004F050000}"/>
    <hyperlink ref="AF1083" r:id="rId1361" xr:uid="{00000000-0004-0000-0400-000050050000}"/>
    <hyperlink ref="AF1084" r:id="rId1362" xr:uid="{00000000-0004-0000-0400-000051050000}"/>
    <hyperlink ref="AF1086" r:id="rId1363" xr:uid="{00000000-0004-0000-0400-000052050000}"/>
    <hyperlink ref="AF1088" r:id="rId1364" xr:uid="{00000000-0004-0000-0400-000053050000}"/>
    <hyperlink ref="AF1089" r:id="rId1365" xr:uid="{00000000-0004-0000-0400-000054050000}"/>
    <hyperlink ref="AF1090" r:id="rId1366" xr:uid="{00000000-0004-0000-0400-000055050000}"/>
    <hyperlink ref="AF1096" r:id="rId1367" xr:uid="{00000000-0004-0000-0400-000056050000}"/>
    <hyperlink ref="AF1097" r:id="rId1368" xr:uid="{00000000-0004-0000-0400-000057050000}"/>
    <hyperlink ref="AF1098" r:id="rId1369" xr:uid="{00000000-0004-0000-0400-000058050000}"/>
    <hyperlink ref="AF1099" r:id="rId1370" xr:uid="{00000000-0004-0000-0400-000059050000}"/>
    <hyperlink ref="AF1100" r:id="rId1371" xr:uid="{00000000-0004-0000-0400-00005A050000}"/>
    <hyperlink ref="AF1106" r:id="rId1372" xr:uid="{00000000-0004-0000-0400-00005B050000}"/>
    <hyperlink ref="AF1108" r:id="rId1373" xr:uid="{00000000-0004-0000-0400-00005C050000}"/>
    <hyperlink ref="AF1109" r:id="rId1374" xr:uid="{00000000-0004-0000-0400-00005D050000}"/>
    <hyperlink ref="AF1110" r:id="rId1375" xr:uid="{00000000-0004-0000-0400-00005E050000}"/>
    <hyperlink ref="AF1092" r:id="rId1376" xr:uid="{00000000-0004-0000-0400-00005F050000}"/>
    <hyperlink ref="AF1093" r:id="rId1377" xr:uid="{00000000-0004-0000-0400-000060050000}"/>
    <hyperlink ref="AF1094" r:id="rId1378" xr:uid="{00000000-0004-0000-0400-000061050000}"/>
    <hyperlink ref="AF1095" r:id="rId1379" xr:uid="{00000000-0004-0000-0400-000062050000}"/>
    <hyperlink ref="AF1101" r:id="rId1380" xr:uid="{00000000-0004-0000-0400-000063050000}"/>
    <hyperlink ref="AF1102" r:id="rId1381" xr:uid="{00000000-0004-0000-0400-000064050000}"/>
    <hyperlink ref="AF1103" r:id="rId1382" xr:uid="{00000000-0004-0000-0400-000065050000}"/>
    <hyperlink ref="AF1104" r:id="rId1383" xr:uid="{00000000-0004-0000-0400-000066050000}"/>
    <hyperlink ref="AF1105" r:id="rId1384" xr:uid="{00000000-0004-0000-0400-000067050000}"/>
    <hyperlink ref="AF1113" r:id="rId1385" display="\\globefs3\filedrop\PROD\PRODUCTION CONTROL\Sales Orders\TOLKO INDUSTRIES OSB 61642\36394 ITEM 216\Costing\36394 Item 216 Costing Summary.xlsm" xr:uid="{00000000-0004-0000-0400-000068050000}"/>
    <hyperlink ref="AF1114" r:id="rId1386" xr:uid="{00000000-0004-0000-0400-000069050000}"/>
    <hyperlink ref="AF1115" r:id="rId1387" xr:uid="{00000000-0004-0000-0400-00006A050000}"/>
    <hyperlink ref="AF1116" r:id="rId1388" xr:uid="{00000000-0004-0000-0400-00006B050000}"/>
    <hyperlink ref="AF1117" r:id="rId1389" xr:uid="{00000000-0004-0000-0400-00006C050000}"/>
    <hyperlink ref="AF1118" r:id="rId1390" xr:uid="{00000000-0004-0000-0400-00006D050000}"/>
    <hyperlink ref="AF1119" r:id="rId1391" xr:uid="{00000000-0004-0000-0400-00006E050000}"/>
    <hyperlink ref="AF1120" r:id="rId1392" xr:uid="{00000000-0004-0000-0400-00006F050000}"/>
    <hyperlink ref="AF1121" r:id="rId1393" xr:uid="{00000000-0004-0000-0400-000070050000}"/>
    <hyperlink ref="AF1122" r:id="rId1394" xr:uid="{00000000-0004-0000-0400-000071050000}"/>
    <hyperlink ref="AF1123" r:id="rId1395" display="Controls start dates and duration are based on only one controls engineer " xr:uid="{00000000-0004-0000-0400-000072050000}"/>
    <hyperlink ref="AF1125" r:id="rId1396" xr:uid="{00000000-0004-0000-0400-000073050000}"/>
    <hyperlink ref="AF1124" r:id="rId1397" xr:uid="{00000000-0004-0000-0400-000074050000}"/>
    <hyperlink ref="AF1126" r:id="rId1398" xr:uid="{00000000-0004-0000-0400-000075050000}"/>
    <hyperlink ref="AF1128" r:id="rId1399" xr:uid="{00000000-0004-0000-0400-000076050000}"/>
    <hyperlink ref="AF1129" r:id="rId1400" xr:uid="{00000000-0004-0000-0400-000077050000}"/>
    <hyperlink ref="AF1130" r:id="rId1401" xr:uid="{00000000-0004-0000-0400-000078050000}"/>
    <hyperlink ref="AF1131" r:id="rId1402" display="\\globefs3\filedrop\PROD\PRODUCTION CONTROL\Sales Orders\TOLKO INDUSTRIES OSB 61642\37108 ITEM 203A\Costing\37108 Item 203A Costing Summary.xlsm" xr:uid="{00000000-0004-0000-0400-000079050000}"/>
    <hyperlink ref="C1141" r:id="rId1403" display="\\globefs3\filedrop\PROD\PRODUCTION CONTROL\Sales Orders\STEVES &amp; SONS 62655\36827 ITEM 131\Drawing Packets\36827 ITEM 131 Drawing Packet.pdf" xr:uid="{00000000-0004-0000-0400-00007A050000}"/>
    <hyperlink ref="C1138" r:id="rId1404" display="\\globefs3\filedrop\PROD\PRODUCTION CONTROL\Sales Orders\STEVES &amp; SONS 62655\36824 ITEM 121\Drawing Packets\36824 ITEM 121 Drawing Packet.pdf" xr:uid="{00000000-0004-0000-0400-00007B050000}"/>
    <hyperlink ref="C1144" r:id="rId1405" display="\\globefs3\filedrop\PROD\PRODUCTION CONTROL\Sales Orders\STEVES &amp; SONS 62655\36830 ITEM 141\Drawing Packets\36830 ITEM 141 Drawing Packet.pdf" xr:uid="{00000000-0004-0000-0400-00007C050000}"/>
    <hyperlink ref="C1153" r:id="rId1406" display="\\globefs3\filedrop\PROD\PRODUCTION CONTROL\Sales Orders\STEVES &amp; SONS 62655\36839 ITEM 200\Drawing Packets\36839 ITEM 200 Drawing Packet.pdf" xr:uid="{00000000-0004-0000-0400-00007D050000}"/>
    <hyperlink ref="C1145" r:id="rId1407" display="\\globefs3\filedrop\PROD\PRODUCTION CONTROL\Sales Orders\STEVES &amp; SONS 62655\36831 ITEM 142\Drawing Packets\36831 ITEM 142 Drawing Packet.pdf" xr:uid="{00000000-0004-0000-0400-00007E050000}"/>
    <hyperlink ref="C1146" r:id="rId1408" display="\\globefs3\filedrop\PROD\PRODUCTION CONTROL\Sales Orders\STEVES &amp; SONS 62655\36832 ITEM 143\Drawing Packets\36832 ITEM 143 Drawing Packet.pdf" xr:uid="{00000000-0004-0000-0400-00007F050000}"/>
    <hyperlink ref="C1147" r:id="rId1409" display="\\globefs3\filedrop\PROD\PRODUCTION CONTROL\Sales Orders\STEVES &amp; SONS 62655\36833 ITEM 144\Drawing Packets\36833 ITEM 144 Drawing Packet.pdf" xr:uid="{00000000-0004-0000-0400-000080050000}"/>
    <hyperlink ref="C1148" r:id="rId1410" display="\\globefs3\filedrop\PROD\PRODUCTION CONTROL\Sales Orders\STEVES &amp; SONS 62655\36834 ITEM 145\Drawing Packets\36834 ITEM 145 Drawing Packet.pdf" xr:uid="{00000000-0004-0000-0400-000081050000}"/>
    <hyperlink ref="C1149" r:id="rId1411" display="\\globefs3\filedrop\PROD\PRODUCTION CONTROL\Sales Orders\STEVES &amp; SONS 62655\36835 ITEM 146\Drawing Packets\36835 ITEM 146 Drawing Packet.pdf" xr:uid="{00000000-0004-0000-0400-000082050000}"/>
    <hyperlink ref="C1150" r:id="rId1412" display="\\globefs3\filedrop\PROD\PRODUCTION CONTROL\Sales Orders\STEVES &amp; SONS 62655\36836 ITEM 147\Drawing Packets\36836 ITEM 147 Drawing Packet.pdf" xr:uid="{00000000-0004-0000-0400-000083050000}"/>
    <hyperlink ref="C1142" r:id="rId1413" display="\\globefs3\filedrop\PROD\PRODUCTION CONTROL\Sales Orders\STEVES &amp; SONS 62655\36828 ITEM 132\Drawing Packets\36828 ITEM 132 Drawing Packet.pdf" xr:uid="{00000000-0004-0000-0400-000084050000}"/>
    <hyperlink ref="C1143" r:id="rId1414" display="\\globefs3\filedrop\PROD\PRODUCTION CONTROL\Sales Orders\STEVES &amp; SONS 62655\36829 ITEM 133\Drawing Packets\36829 ITEM 133 Drawing Packet.pdf" xr:uid="{00000000-0004-0000-0400-000085050000}"/>
    <hyperlink ref="C1152" r:id="rId1415" display="\\globefs3\filedrop\PROD\PRODUCTION CONTROL\Sales Orders\STEVES &amp; SONS 62655\36838 ITEM 161\Drawing Packets\36838 ITEM 161 Drawing Packet.pdf" xr:uid="{00000000-0004-0000-0400-000086050000}"/>
    <hyperlink ref="C1139" r:id="rId1416" display="\\globefs3\filedrop\PROD\PRODUCTION CONTROL\Sales Orders\STEVES &amp; SONS 62655\36825 ITEM 122\Drawing Packets\36825 ITEM 122 Drawing Packet.pdf" xr:uid="{00000000-0004-0000-0400-000087050000}"/>
    <hyperlink ref="C1140" r:id="rId1417" display="\\globefs3\filedrop\PROD\PRODUCTION CONTROL\Sales Orders\STEVES &amp; SONS 62655\36826 ITEM 123\Drawing Packets\36826 ITEM 123 Drawing Packet.pdf" xr:uid="{00000000-0004-0000-0400-000088050000}"/>
    <hyperlink ref="C1151" r:id="rId1418" display="\\globefs3\filedrop\PROD\PRODUCTION CONTROL\Sales Orders\STEVES &amp; SONS 62655\36837 ITEM 151\Drawing Packets\36837 ITEM 151 Drawing Packet.pdf" xr:uid="{00000000-0004-0000-0400-000089050000}"/>
    <hyperlink ref="AF1138" r:id="rId1419" xr:uid="{00000000-0004-0000-0400-00008A050000}"/>
    <hyperlink ref="AF1139" r:id="rId1420" xr:uid="{00000000-0004-0000-0400-00008B050000}"/>
    <hyperlink ref="AF1140" r:id="rId1421" xr:uid="{00000000-0004-0000-0400-00008C050000}"/>
    <hyperlink ref="C1182" r:id="rId1422" display="\\globefs3\filedrop\PROD\PRODUCTION CONTROL\Sales Orders\STEVES &amp; SONS 61634\36563 ITEM 120\Drawing Packets\36563 ITEM 120 Drawing Packet.pdf" xr:uid="{00000000-0004-0000-0400-00008D050000}"/>
    <hyperlink ref="C1166" r:id="rId1423" display="\\globefs3\filedrop\PROD\PRODUCTION CONTROL\Sales Orders\STEVES &amp; SONS 61634\36578 ITEM 206\Drawing Packets\36578 ITEM 206 Drawing Packet.pdf" xr:uid="{00000000-0004-0000-0400-00008E050000}"/>
    <hyperlink ref="C1187" r:id="rId1424" display="\\globefs3\filedrop\PROD\PRODUCTION CONTROL\Sales Orders\STEVES &amp; SONS 61634\36583 ITEM 214\Drawing Packets\36583 ITEM 214 Drawing Packet.pdf" xr:uid="{00000000-0004-0000-0400-00008F050000}"/>
    <hyperlink ref="C1181" r:id="rId1425" display="\\globefs3\filedrop\PROD\PRODUCTION CONTROL\Sales Orders\STEVES &amp; SONS 61634\36562 ITEM 114\Drawing Packets\36562 ITEM 114 Drawing Packet.pdf" xr:uid="{00000000-0004-0000-0400-000090050000}"/>
    <hyperlink ref="C1171" r:id="rId1426" display="\\globefs3\filedrop\PROD\PRODUCTION CONTROL\Sales Orders\STEVES &amp; SONS 61634\36552 ITEM 101\Drawing Packets\36552 ITEM 101 Drawing Packet.pdf" xr:uid="{00000000-0004-0000-0400-000091050000}"/>
    <hyperlink ref="C1161" r:id="rId1427" display="\\globefs3\filedrop\PROD\PRODUCTION CONTROL\Sales Orders\STEVES &amp; SONS 61634\36557 ITEM 106\Drawing Packets\36557 ITEM 106 Drawing Packet.pdf" xr:uid="{00000000-0004-0000-0400-000092050000}"/>
    <hyperlink ref="C1176" r:id="rId1428" display="\\globefs3\filedrop\PROD\PRODUCTION CONTROL\Sales Orders\STEVES &amp; SONS 61634\36573 ITEM 201\Drawing Packets\36573 ITEM 201 Drawing Packet.pdf" xr:uid="{00000000-0004-0000-0400-000093050000}"/>
    <hyperlink ref="C1188" r:id="rId1429" display="\\globefs3\filedrop\PROD\PRODUCTION CONTROL\Sales Orders\STEVES &amp; SONS 61634\36584 ITEM 220\Drawing Packets\36584 ITEM 220 Drawing Packet.pdf" xr:uid="{00000000-0004-0000-0400-000094050000}"/>
    <hyperlink ref="C1191" r:id="rId1430" display="\\globefs3\filedrop\PROD\PRODUCTION CONTROL\Sales Orders\STEVES &amp; SONS 61634\36587 ITEM 223\Drawing Packets\36587 ITEM 223 Drawing Packet.pdf" xr:uid="{00000000-0004-0000-0400-000095050000}"/>
    <hyperlink ref="C1185" r:id="rId1431" display="\\globefs3\filedrop\PROD\PRODUCTION CONTROL\Sales Orders\STEVES &amp; SONS 61634\36566 ITEM 123\Drawing Packets\36566 ITEM 123 Drawing Packet.pdf" xr:uid="{00000000-0004-0000-0400-000096050000}"/>
    <hyperlink ref="C1184" r:id="rId1432" display="\\globefs3\filedrop\PROD\PRODUCTION CONTROL\Sales Orders\STEVES &amp; SONS 61634\36565 ITEM 122\Drawing Packets\36565 ITEM 122 Drawing Packet.pdf" xr:uid="{00000000-0004-0000-0400-000097050000}"/>
    <hyperlink ref="C1190" r:id="rId1433" display="\\globefs3\filedrop\PROD\PRODUCTION CONTROL\Sales Orders\STEVES &amp; SONS 61634\36586 ITEM 222\Drawing Packets\36586 ITEM 222 Drawing Packet.pdf" xr:uid="{00000000-0004-0000-0400-000098050000}"/>
    <hyperlink ref="C1165" r:id="rId1434" display="\\globefs3\filedrop\PROD\PRODUCTION CONTROL\Sales Orders\STEVES &amp; SONS 61634\36561 ITEM 113\Drawing Packets\36561 item 113 Drawing Packet.pdf" xr:uid="{00000000-0004-0000-0400-000099050000}"/>
    <hyperlink ref="C1163" r:id="rId1435" display="\\globefs3\filedrop\PROD\PRODUCTION CONTROL\Sales Orders\STEVES &amp; SONS 61634\36559 ITEM 111\Drawing Packets\36559 ITEM 111 Drawing Packet.pdf" xr:uid="{00000000-0004-0000-0400-00009A050000}"/>
    <hyperlink ref="C1168" r:id="rId1436" display="\\globefs3\filedrop\PROD\PRODUCTION CONTROL\Sales Orders\STEVES &amp; SONS 61634\36580 ITEM 211\Drawing Packets\36580 ITEM 211 Drawing Packet.pdf" xr:uid="{00000000-0004-0000-0400-00009B050000}"/>
    <hyperlink ref="C1170" r:id="rId1437" display="\\globefs3\filedrop\PROD\PRODUCTION CONTROL\Sales Orders\STEVES &amp; SONS 61634\36582 ITEM 213\Drawing Packets\36582 ITEM 213 Drawing Packet.pdf" xr:uid="{00000000-0004-0000-0400-00009C050000}"/>
    <hyperlink ref="C1192" r:id="rId1438" display="\\globefs3\filedrop\PROD\PRODUCTION CONTROL\Sales Orders\STEVES &amp; SONS 61634\36588. ITEM 224\Drawing Packets\36588. ITEM 224.pdf" xr:uid="{00000000-0004-0000-0400-00009D050000}"/>
    <hyperlink ref="C1172" r:id="rId1439" display="\\globefs3\filedrop\PROD\PRODUCTION CONTROL\Sales Orders\STEVES &amp; SONS 61634\36553. ITEM 102\Drawing Packets\36553. ITEM 102.pdf" xr:uid="{00000000-0004-0000-0400-00009E050000}"/>
    <hyperlink ref="C1173" r:id="rId1440" display="\\globefs3\filedrop\PROD\PRODUCTION CONTROL\Sales Orders\STEVES &amp; SONS 61634\36554. ITEM 103\Drawing Packets\36554. ITEM 103.pdf" xr:uid="{00000000-0004-0000-0400-00009F050000}"/>
    <hyperlink ref="C1174" r:id="rId1441" display="\\globefs3\filedrop\PROD\PRODUCTION CONTROL\Sales Orders\STEVES &amp; SONS 61634\36555. ITEM 104\Drawing Packets\36555. ITEM 104.pdf" xr:uid="{00000000-0004-0000-0400-0000A0050000}"/>
    <hyperlink ref="C1179" r:id="rId1442" display="\\globefs3\filedrop\PROD\PRODUCTION CONTROL\Sales Orders\STEVES &amp; SONS 61634\36576. ITEM 204\Drawing Packets\36576. ITEM 204.pdf" xr:uid="{00000000-0004-0000-0400-0000A1050000}"/>
    <hyperlink ref="C1178" r:id="rId1443" display="\\globefs3\filedrop\PROD\PRODUCTION CONTROL\Sales Orders\STEVES &amp; SONS 61634\36575. ITEM 203\Drawing Packets\36575. ITEM 203.pdf" xr:uid="{00000000-0004-0000-0400-0000A2050000}"/>
    <hyperlink ref="C1177" r:id="rId1444" display="\\globefs3\filedrop\PROD\PRODUCTION CONTROL\Sales Orders\STEVES &amp; SONS 61634\36574. ITEM 202\Drawing Packets\36574. ITEM 202.pdf" xr:uid="{00000000-0004-0000-0400-0000A3050000}"/>
    <hyperlink ref="C1162" r:id="rId1445" display="\\globefs3\filedrop\PROD\PRODUCTION CONTROL\Sales Orders\STEVES &amp; SONS 61634\36558 ITEM 110\Drawing Packets\36558 ITEM 110 Drawing Packet.pdf" xr:uid="{00000000-0004-0000-0400-0000A4050000}"/>
    <hyperlink ref="C1167" r:id="rId1446" display="\\globefs3\filedrop\PROD\PRODUCTION CONTROL\Sales Orders\STEVES &amp; SONS 61634\36579 ITEM 210\Drawing Packets\36579 ITEM 210 Drawing Packet.pdf" xr:uid="{00000000-0004-0000-0400-0000A5050000}"/>
    <hyperlink ref="C1164" r:id="rId1447" display="\\globefs3\filedrop\PROD\PRODUCTION CONTROL\Sales Orders\STEVES &amp; SONS 61634\36560 ITEM 112\Drawing Packets\36560 ITEM 112 Drawing Packet.pdf" xr:uid="{00000000-0004-0000-0400-0000A6050000}"/>
    <hyperlink ref="C1169" r:id="rId1448" display="\\globefs3\filedrop\PROD\PRODUCTION CONTROL\Sales Orders\STEVES &amp; SONS 61634\36581 ITEM 212\Drawing Packets\36581 ITEM 212 Drawing Packet.pdf" xr:uid="{00000000-0004-0000-0400-0000A7050000}"/>
    <hyperlink ref="C1186" r:id="rId1449" display="\\globefs3\filedrop\PROD\PRODUCTION CONTROL\Sales Orders\STEVES &amp; SONS 61634\36567 ITEM 124\Drawing Packets\36567 ITEM 124 Drawing Packet.pdf" xr:uid="{00000000-0004-0000-0400-0000A8050000}"/>
    <hyperlink ref="C1175" r:id="rId1450" display="\\globefs3\filedrop\PROD\PRODUCTION CONTROL\Sales Orders\STEVES &amp; SONS 61634\36556 ITEM 105\Drawing Packets\36556 ITEM 105 Drawing Packet.pdf" xr:uid="{00000000-0004-0000-0400-0000A9050000}"/>
    <hyperlink ref="C1180" r:id="rId1451" display="\\globefs3\filedrop\PROD\PRODUCTION CONTROL\Sales Orders\STEVES &amp; SONS 61634\36577 ITEM 205\Drawing Packets\36577 ITEM 205 Assembly Packet.pdf" xr:uid="{00000000-0004-0000-0400-0000AA050000}"/>
    <hyperlink ref="AF1161" r:id="rId1452" xr:uid="{00000000-0004-0000-0400-0000AB050000}"/>
    <hyperlink ref="AF1162" r:id="rId1453" display="\\globefs3\filedrop\PROD\PRODUCTION CONTROL\Sales Orders\STEVES &amp; SONS 61634\36558 ITEM 110\Costing\36558 Item 110 Costing Summary.xlsm" xr:uid="{00000000-0004-0000-0400-0000AC050000}"/>
    <hyperlink ref="AF1163" r:id="rId1454" xr:uid="{00000000-0004-0000-0400-0000AD050000}"/>
    <hyperlink ref="AF1164" r:id="rId1455" xr:uid="{00000000-0004-0000-0400-0000AE050000}"/>
    <hyperlink ref="AF1165" r:id="rId1456" xr:uid="{00000000-0004-0000-0400-0000AF050000}"/>
    <hyperlink ref="AF1166" r:id="rId1457" display="\\globefs3\filedrop\PROD\PRODUCTION CONTROL\Sales Orders\STEVES &amp; SONS 61634\36578 ITEM 206\Costing\36578 Item 206 Costing Summary.xlsm" xr:uid="{00000000-0004-0000-0400-0000B0050000}"/>
    <hyperlink ref="AF1167" r:id="rId1458" xr:uid="{00000000-0004-0000-0400-0000B1050000}"/>
    <hyperlink ref="AF1168" r:id="rId1459" xr:uid="{00000000-0004-0000-0400-0000B2050000}"/>
    <hyperlink ref="AF1169" r:id="rId1460" xr:uid="{00000000-0004-0000-0400-0000B3050000}"/>
    <hyperlink ref="AF1170" r:id="rId1461" xr:uid="{00000000-0004-0000-0400-0000B4050000}"/>
    <hyperlink ref="AF1171" r:id="rId1462" xr:uid="{00000000-0004-0000-0400-0000B5050000}"/>
    <hyperlink ref="AF1172" r:id="rId1463" xr:uid="{00000000-0004-0000-0400-0000B6050000}"/>
    <hyperlink ref="AF1173" r:id="rId1464" xr:uid="{00000000-0004-0000-0400-0000B7050000}"/>
    <hyperlink ref="AF1174" r:id="rId1465" xr:uid="{00000000-0004-0000-0400-0000B8050000}"/>
    <hyperlink ref="AF1175" r:id="rId1466" xr:uid="{00000000-0004-0000-0400-0000B9050000}"/>
    <hyperlink ref="AF1176" r:id="rId1467" xr:uid="{00000000-0004-0000-0400-0000BA050000}"/>
    <hyperlink ref="AF1177" r:id="rId1468" xr:uid="{00000000-0004-0000-0400-0000BB050000}"/>
    <hyperlink ref="AF1178" r:id="rId1469" xr:uid="{00000000-0004-0000-0400-0000BC050000}"/>
    <hyperlink ref="AF1179" r:id="rId1470" xr:uid="{00000000-0004-0000-0400-0000BD050000}"/>
    <hyperlink ref="AF1180" r:id="rId1471" display="\\globefs3\filedrop\PROD\PRODUCTION CONTROL\Sales Orders\STEVES &amp; SONS 61634\36577 ITEM 205\Costing\36577 Item 205 Costing Summary.xlsm" xr:uid="{00000000-0004-0000-0400-0000BE050000}"/>
    <hyperlink ref="AF1181" r:id="rId1472" display="\\globefs3\filedrop\PROD\PRODUCTION CONTROL\Sales Orders\STEVES &amp; SONS 61634\36562 ITEM 114\Costing\36562 Item 114 Costing Summary.xlsm" xr:uid="{00000000-0004-0000-0400-0000BF050000}"/>
    <hyperlink ref="AF1182" r:id="rId1473" display="\\globefs3\filedrop\PROD\PRODUCTION CONTROL\Sales Orders\STEVES &amp; SONS 61634\36563 ITEM 120\Costing\36563 Item 120 Costing Summary.xlsm" xr:uid="{00000000-0004-0000-0400-0000C0050000}"/>
    <hyperlink ref="AF1183" r:id="rId1474" display="\\globefs3\filedrop\PROD\PRODUCTION CONTROL\Sales Orders\STEVES &amp; SONS 61634\36564 ITEM 121\Costing\36564 Item 121 Costing Summary.xlsm" xr:uid="{00000000-0004-0000-0400-0000C1050000}"/>
    <hyperlink ref="AF1184" r:id="rId1475" display="\\globefs3\filedrop\PROD\PRODUCTION CONTROL\Sales Orders\STEVES &amp; SONS 61634\36565 ITEM 122\Costing\36565 Item 122 Costing Summary.xlsm" xr:uid="{00000000-0004-0000-0400-0000C2050000}"/>
    <hyperlink ref="AF1185" r:id="rId1476" display="\\globefs3\filedrop\PROD\PRODUCTION CONTROL\Sales Orders\STEVES &amp; SONS 61634\36566 ITEM 123\Costing\36566 Item 123 Costing Summary.xlsm" xr:uid="{00000000-0004-0000-0400-0000C3050000}"/>
    <hyperlink ref="AF1186" r:id="rId1477" display="\\globefs3\filedrop\PROD\PRODUCTION CONTROL\Sales Orders\STEVES &amp; SONS 61634\36567 ITEM 124\Costing\36567 Item 124 Costing Summary.xlsm" xr:uid="{00000000-0004-0000-0400-0000C4050000}"/>
    <hyperlink ref="AF1187" r:id="rId1478" display="\\globefs3\filedrop\PROD\PRODUCTION CONTROL\Sales Orders\STEVES &amp; SONS 61634\36583 ITEM 214\Costing\36583 Item 214 Costing Summary.xlsm" xr:uid="{00000000-0004-0000-0400-0000C5050000}"/>
    <hyperlink ref="AF1189" r:id="rId1479" display="\\globefs3\filedrop\PROD\PRODUCTION CONTROL\Sales Orders\STEVES &amp; SONS 61634\36585 ITEM 221\Costing\36585 Item 221 Costing Summary.xlsm" xr:uid="{00000000-0004-0000-0400-0000C6050000}"/>
    <hyperlink ref="AF1190" r:id="rId1480" display="\\globefs3\filedrop\PROD\PRODUCTION CONTROL\Sales Orders\STEVES &amp; SONS 61634\36586 ITEM 222\Costing\36586 Item 222 Costing Summary.xlsm" xr:uid="{00000000-0004-0000-0400-0000C7050000}"/>
    <hyperlink ref="AF1191" r:id="rId1481" display="\\globefs3\filedrop\PROD\PRODUCTION CONTROL\Sales Orders\STEVES &amp; SONS 61634\36587 ITEM 223\Costing\36587 Item 223 Costing Summary.xlsm" xr:uid="{00000000-0004-0000-0400-0000C8050000}"/>
    <hyperlink ref="AF1192" r:id="rId1482" display="\\globefs3\filedrop\PROD\PRODUCTION CONTROL\Sales Orders\STEVES &amp; SONS 61634\36588. ITEM 224\Costing\36588 Item 224 Costing Summary.xlsm" xr:uid="{00000000-0004-0000-0400-0000C9050000}"/>
    <hyperlink ref="C1307" r:id="rId1483" display="\\globefs3\filedrop\PROD\PRODUCTION CONTROL\Sales Orders\BOEING SUPPORT SERVICES 63136\37148 ITEM 101\Drawing Packets\37148 ITEM 101 Drawing Packet.pdf" xr:uid="{00000000-0004-0000-0400-0000CA050000}"/>
    <hyperlink ref="C1193" r:id="rId1484" display="\\globefs3\filedrop\PROD\PRODUCTION CONTROL\Sales Orders\STEVES &amp; SONS 61634\36600 ITEM 307\Drawing Packets\36600 ITEM 307 Drawing Packet.pdf" xr:uid="{00000000-0004-0000-0400-0000CB050000}"/>
    <hyperlink ref="C1199" r:id="rId1485" display="\\globefs3\filedrop\PROD\PRODUCTION CONTROL\Sales Orders\STEVES &amp; SONS 61634\36598 ITEM 305\Drawing Packets\36598 ITEM 305 Drawing Packet.pdf" xr:uid="{00000000-0004-0000-0400-0000CC050000}"/>
    <hyperlink ref="C1201" r:id="rId1486" display="\\globefs3\filedrop\PROD\PRODUCTION CONTROL\Sales Orders\STEVES &amp; SONS 61634\36627 ITEM 343\Drawing Packets\36627 ITEM 343 Drawing Packet.pdf" xr:uid="{00000000-0004-0000-0400-0000CD050000}"/>
    <hyperlink ref="C1194" r:id="rId1487" display="\\globefs3\filedrop\PROD\PRODUCTION CONTROL\Sales Orders\STEVES &amp; SONS 61634\36594 ITEM 301\Drawing Packets\36594 ITEM 301 Drawing Packet.pdf" xr:uid="{00000000-0004-0000-0400-0000CE050000}"/>
    <hyperlink ref="C1197" r:id="rId1488" display="\\globefs3\filedrop\PROD\PRODUCTION CONTROL\Sales Orders\STEVES &amp; SONS 61634\36596 ITEM 303\Drawing Packets\36596 ITEM 303 Drawing Packet.pdf" xr:uid="{00000000-0004-0000-0400-0000CF050000}"/>
    <hyperlink ref="C1195" r:id="rId1489" display="\\globefs3\filedrop\PROD\PRODUCTION CONTROL\Sales Orders\STEVES &amp; SONS 61634\36595 ITEM 302\Drawing Packets\36595 ITEM 302 Drawing Packet.pdf" xr:uid="{00000000-0004-0000-0400-0000D0050000}"/>
    <hyperlink ref="C1196" r:id="rId1490" display="\\globefs3\filedrop\PROD\PRODUCTION CONTROL\Sales Orders\STEVES &amp; SONS 61634\36895 ITEM 302A\Drawing Packets\36895 ITEM 302A Drawing Packet.pdf" xr:uid="{00000000-0004-0000-0400-0000D1050000}"/>
    <hyperlink ref="C1198" r:id="rId1491" display="\\globefs3\filedrop\PROD\PRODUCTION CONTROL\Sales Orders\STEVES &amp; SONS 61634\36896 ITEM 302B\Drawing Packets\36896 ITEM 302B Drawing Packet.pdf" xr:uid="{00000000-0004-0000-0400-0000D2050000}"/>
    <hyperlink ref="C1200" r:id="rId1492" display="\\globefs3\filedrop\PROD\PRODUCTION CONTROL\Sales Orders\STEVES &amp; SONS 61634\36626 ITEM 342\Drawing Packets\36626 ITEM 342 Drawing Packet.pdf" xr:uid="{00000000-0004-0000-0400-0000D3050000}"/>
    <hyperlink ref="C1202" r:id="rId1493" display="\\globefs3\filedrop\PROD\PRODUCTION CONTROL\Sales Orders\STEVES &amp; SONS 61634\36672 ITEM 409\Drawing Packets\36672 ITEM 406 Drawing Packet.pdf" xr:uid="{00000000-0004-0000-0400-0000D4050000}"/>
    <hyperlink ref="C1209" r:id="rId1494" display="\\globefs3\filedrop\PROD\PRODUCTION CONTROL\Sales Orders\STEVES &amp; SONS 61634\36606 ITEM 320A\Drawing Packets\36606 ITEM 320A Drawing Packet.pdf" xr:uid="{00000000-0004-0000-0400-0000D5050000}"/>
    <hyperlink ref="C1205" r:id="rId1495" display="\\globefs3\filedrop\PROD\PRODUCTION CONTROL\Sales Orders\STEVES &amp; SONS 61634\36616 ITEM 330A\Drawing Packets\36616 ITEM 330A Drawing Packet.pdf" xr:uid="{00000000-0004-0000-0400-0000D6050000}"/>
    <hyperlink ref="C1208" r:id="rId1496" display="\\globefs3\filedrop\PROD\PRODUCTION CONTROL\Sales Orders\STEVES &amp; SONS 61634\36602 ITEM 309\Drawing Packets\36602 item 309.pdf" xr:uid="{00000000-0004-0000-0400-0000D7050000}"/>
    <hyperlink ref="C1214" r:id="rId1497" display="\\globefs3\filedrop\PROD\PRODUCTION CONTROL\Sales Orders\STEVES &amp; SONS 61634\36612 ITEM 325\Drawing Packets\36612. ITEM 325.pdf" xr:uid="{00000000-0004-0000-0400-0000D8050000}"/>
    <hyperlink ref="C1215" r:id="rId1498" display="\\globefs3\filedrop\PROD\PRODUCTION CONTROL\Sales Orders\STEVES &amp; SONS 61634\36613 ITEM 326\Drawing Packets\36613. ITEM 326.pdf" xr:uid="{00000000-0004-0000-0400-0000D9050000}"/>
    <hyperlink ref="C1203" r:id="rId1499" display="\\globefs3\filedrop\PROD\PRODUCTION CONTROL\Sales Orders\STEVES &amp; SONS 61634\36599 ITEM 306\Drawing Packets\36599 ITEM 306 Drawing Packet.pdf" xr:uid="{00000000-0004-0000-0400-0000DA050000}"/>
    <hyperlink ref="C1207" r:id="rId1500" display="\\globefs3\filedrop\PROD\PRODUCTION CONTROL\Sales Orders\STEVES &amp; SONS 61634\36619 ITEM 332\Drawing Packets\36619 ITEM 332 Drawing Packet.pdf" xr:uid="{00000000-0004-0000-0400-0000DB050000}"/>
    <hyperlink ref="C1211" r:id="rId1501" display="\\globefs3\filedrop\PROD\PRODUCTION CONTROL\Sales Orders\STEVES &amp; SONS 61634\36609 ITEM 322\Drawing Packets\36609 ITEM 322 Drawing Packet.pdf" xr:uid="{00000000-0004-0000-0400-0000DC050000}"/>
    <hyperlink ref="C1204" r:id="rId1502" display="\\globefs3\filedrop\PROD\PRODUCTION CONTROL\Sales Orders\STEVES &amp; SONS 61634\36603 ITEM 310\Drawing Packets\36603 ITEM 310 Drawing Packet.pdf" xr:uid="{00000000-0004-0000-0400-0000DD050000}"/>
    <hyperlink ref="C1212" r:id="rId1503" display="\\globefs3\filedrop\PROD\PRODUCTION CONTROL\Sales Orders\STEVES &amp; SONS 61634\36610 ITEM 323\Drawing Packets\36610 ITEM 323 Drawing Packet.pdf" xr:uid="{00000000-0004-0000-0400-0000DE050000}"/>
    <hyperlink ref="C1210" r:id="rId1504" display="\\globefs3\filedrop\PROD\PRODUCTION CONTROL\Sales Orders\STEVES &amp; SONS 61634\36607 ITEM 320B\Drawing Packets\36607 ITEM 320B Drawing Packets.pdf" xr:uid="{00000000-0004-0000-0400-0000DF050000}"/>
    <hyperlink ref="C1206" r:id="rId1505" display="\\globefs3\filedrop\PROD\PRODUCTION CONTROL\Sales Orders\STEVES &amp; SONS 61634\36617 ITEM 330B\Drawing Packets\36617 ITEM 330B Drawing Packet.pdf" xr:uid="{00000000-0004-0000-0400-0000E0050000}"/>
    <hyperlink ref="C1213" r:id="rId1506" display="\\globefs3\filedrop\PROD\PRODUCTION CONTROL\Sales Orders\STEVES &amp; SONS 61634\36611 ITEM 324\Drawing Packets\36611 ITEM 324 Drawing Packet.pdf" xr:uid="{00000000-0004-0000-0400-0000E1050000}"/>
    <hyperlink ref="C1216" r:id="rId1507" display="\\globefs3\filedrop\PROD\PRODUCTION CONTROL\Sales Orders\STEVES &amp; SONS 61634\36952 ITEM 327A\Drawing Packets\36952 ITEM 327A Drawing Packet.pdf" xr:uid="{00000000-0004-0000-0400-0000E2050000}"/>
    <hyperlink ref="C1218" r:id="rId1508" display="\\globefs3\filedrop\PROD\PRODUCTION CONTROL\Sales Orders\STEVES &amp; SONS 61634\36665 ITEM 329\Drawing Packets\36665 ITEM 329 Drawing Packet.pdf" xr:uid="{00000000-0004-0000-0400-0000E3050000}"/>
    <hyperlink ref="C1219" r:id="rId1509" display="\\globefs3\filedrop\PROD\PRODUCTION CONTROL\Sales Orders\STEVES &amp; SONS 61634\36620 ITEM 333\Drawing Packets\36620 ITEM 333 Drawing Packet.pdf" xr:uid="{00000000-0004-0000-0400-0000E4050000}"/>
    <hyperlink ref="C1217" r:id="rId1510" display="\\globefs3\filedrop\PROD\PRODUCTION CONTROL\Sales Orders\STEVES &amp; SONS 61634\36615 ITEM 328\Drawing Packets\36615 ITEM 328 Drawing Packet.pdf" xr:uid="{00000000-0004-0000-0400-0000E5050000}"/>
    <hyperlink ref="C1220" r:id="rId1511" display="\\globefs3\filedrop\PROD\PRODUCTION CONTROL\Sales Orders\STEVES &amp; SONS 61634\36622 ITEM 335\Drawing Packets\36622. ITEM 335.pdf" xr:uid="{00000000-0004-0000-0400-0000E6050000}"/>
    <hyperlink ref="C1221" r:id="rId1512" display="\\globefs3\filedrop\PROD\PRODUCTION CONTROL\Sales Orders\STEVES &amp; SONS 61634\36623 ITEM 336\Drawing Packets\36623. ITEM 336.pdf" xr:uid="{00000000-0004-0000-0400-0000E7050000}"/>
    <hyperlink ref="C1224" r:id="rId1513" display="\\globefs3\filedrop\PROD\PRODUCTION CONTROL\Sales Orders\STEVES &amp; SONS 61634\36667 ITEM 340\Drawing Packets\36667 ITEM 340 Drawing Packet.pdf" xr:uid="{00000000-0004-0000-0400-0000E8050000}"/>
    <hyperlink ref="C1223" r:id="rId1514" display="\\globefs3\filedrop\PROD\PRODUCTION CONTROL\Sales Orders\STEVES &amp; SONS 61634\36666 ITEM 339\Drawing Packets\36666 ITEM 339 Drawing Packet.pdf" xr:uid="{00000000-0004-0000-0400-0000E9050000}"/>
    <hyperlink ref="C1222" r:id="rId1515" display="\\globefs3\filedrop\PROD\PRODUCTION CONTROL\Sales Orders\STEVES &amp; SONS 61634\36625 ITEM 338\Drawing Packets\36625 ITEM 338 Drawing Packet.pdf" xr:uid="{00000000-0004-0000-0400-0000EA050000}"/>
    <hyperlink ref="C1225" r:id="rId1516" display="\\globefs3\filedrop\PROD\PRODUCTION CONTROL\Sales Orders\STEVES &amp; SONS 61634\36668 ITEM 345\Drawing Packets\36668 ITEM 345 Drawing Packet.pdf" xr:uid="{00000000-0004-0000-0400-0000EB050000}"/>
    <hyperlink ref="C1226" r:id="rId1517" display="\\globefs3\filedrop\PROD\PRODUCTION CONTROL\Sales Orders\STEVES &amp; SONS 61634\36669 ITEM 405\Drawing Packets\36669 ITEM 405 Drawing Packet.pdf" xr:uid="{00000000-0004-0000-0400-0000EC050000}"/>
    <hyperlink ref="C1227" r:id="rId1518" display="\\globefs3\filedrop\PROD\PRODUCTION CONTROL\Sales Orders\STEVES &amp; SONS 61634\36675 ITEM 413\Drawing Packets\36675 ITEM 413 Drawing Packet.pdf" xr:uid="{00000000-0004-0000-0400-0000ED050000}"/>
    <hyperlink ref="C1228" r:id="rId1519" display="\\globefs3\filedrop\PROD\PRODUCTION CONTROL\Sales Orders\STEVES &amp; SONS 61634\37367 ITEM 420\Drawing Packets\37367 ITEM 420 Drawing  Packet.pdf" xr:uid="{00000000-0004-0000-0400-0000EE050000}"/>
    <hyperlink ref="C1321" r:id="rId1520" display="\\globefs3\filedrop\PROD\PRODUCTION CONTROL\Sales Orders\G.P. EMPORIA 62806\36913 ITEM 107\Drawing Packets\36913 ITEM 107 Drawing Packet.pdf" xr:uid="{00000000-0004-0000-0400-0000EF050000}"/>
    <hyperlink ref="C1322" r:id="rId1521" display="\\globefs3\filedrop\PROD\PRODUCTION CONTROL\Sales Orders\G.P. EMPORIA 62806\36914 ITEM 108\Drawing Packets\36914 ITEM 108 Drawing Packet.pdf" xr:uid="{00000000-0004-0000-0400-0000F0050000}"/>
    <hyperlink ref="C1323" r:id="rId1522" display="\\globefs3\filedrop\PROD\PRODUCTION CONTROL\Sales Orders\G.P. EMPORIA 62806\36915 ITEM 109\Drawing Packets\36915 ITEM 109 Drawing Packet.pdf" xr:uid="{00000000-0004-0000-0400-0000F1050000}"/>
    <hyperlink ref="C1324" r:id="rId1523" display="\\globefs3\filedrop\PROD\PRODUCTION CONTROL\Sales Orders\G.P. EMPORIA 62806\36916 ITEM 110\Drawing Packets\36916 ITEM 110 Drawing Packet.pdf" xr:uid="{00000000-0004-0000-0400-0000F2050000}"/>
    <hyperlink ref="C1325" r:id="rId1524" display="\\globefs3\filedrop\PROD\PRODUCTION CONTROL\Sales Orders\G.P. EMPORIA 62806\36917 ITEM 111\Drawing Packets\36917 ITEM 111 Drawing Packet.pdf" xr:uid="{00000000-0004-0000-0400-0000F3050000}"/>
    <hyperlink ref="C1326" r:id="rId1525" display="\\globefs3\filedrop\PROD\PRODUCTION CONTROL\Sales Orders\G.P. EMPORIA 62806\36918 ITEM 112\Drawing Packets\36918 ITEM 112 Drawing Packet.pdf" xr:uid="{00000000-0004-0000-0400-0000F4050000}"/>
    <hyperlink ref="C1327" r:id="rId1526" display="\\globefs3\filedrop\PROD\PRODUCTION CONTROL\Sales Orders\G.P. EMPORIA 62806\36919 ITEM 113\Drawing Packets\36919 ITEM 113 Drawing Packet.pdf" xr:uid="{00000000-0004-0000-0400-0000F5050000}"/>
    <hyperlink ref="C1328" r:id="rId1527" display="\\globefs3\filedrop\PROD\PRODUCTION CONTROL\Sales Orders\G.P. EMPORIA 62806\36920 ITEM 114\Drawing Packets\36920 ITEM 114 Drawing Packet.pdf" xr:uid="{00000000-0004-0000-0400-0000F6050000}"/>
    <hyperlink ref="C1329" r:id="rId1528" display="\\globefs3\filedrop\PROD\PRODUCTION CONTROL\Sales Orders\G.P. EMPORIA 62806\37486 ITEM 100\Drawing Packets\37486 ITEM 100 Drawing Packet.pdf" xr:uid="{00000000-0004-0000-0400-0000F7050000}"/>
    <hyperlink ref="C1317" r:id="rId1529" display="\\globefs3\filedrop\PROD\PRODUCTION CONTROL\Sales Orders\G.P. EMPORIA 62806\36906 ITEM 101\Drawing Packets\36906 ITEM 101 Drawing Packet.pdf" xr:uid="{00000000-0004-0000-0400-0000F8050000}"/>
    <hyperlink ref="C1318" r:id="rId1530" display="\\globefs3\filedrop\PROD\PRODUCTION CONTROL\Sales Orders\G.P. EMPORIA 62806\36907 ITEM 102\Drawing Packets\36907 ITEM 102 Drawing Packet.pdf" xr:uid="{00000000-0004-0000-0400-0000F9050000}"/>
    <hyperlink ref="C1319" r:id="rId1531" display="\\globefs3\filedrop\PROD\PRODUCTION CONTROL\Sales Orders\G.P. EMPORIA 62806\36908 ITEM 103\Drawing Packets\36908 ITEM 103 Drawing Packet.pdf" xr:uid="{00000000-0004-0000-0400-0000FA050000}"/>
    <hyperlink ref="C1320" r:id="rId1532" display="\\globefs3\filedrop\PROD\PRODUCTION CONTROL\Sales Orders\G.P. EMPORIA 62806\36912 ITEM 106\Drawing Packets\36912 ITEM 106 Drawing Packet.pdf" xr:uid="{00000000-0004-0000-0400-0000FB050000}"/>
    <hyperlink ref="C1330" r:id="rId1533" display="\\globefs3\filedrop\PROD\PRODUCTION CONTROL\Sales Orders\G.P. EMPORIA 62806\37660 ITEM 120\Drawing Packets\37660 ITEM 120 Drawing Packet.pdf" xr:uid="{00000000-0004-0000-0400-0000FC050000}"/>
    <hyperlink ref="C1331" r:id="rId1534" display="\\globefs3\filedrop\PROD\PRODUCTION CONTROL\Sales Orders\G.P. EMPORIA 62806\37661 ITEM 121\Drawing Packets\37661 ITEM 121 Drawing Packet.pdf" xr:uid="{00000000-0004-0000-0400-0000FD050000}"/>
    <hyperlink ref="C1332" r:id="rId1535" display="\\globefs3\filedrop\PROD\PRODUCTION CONTROL\Sales Orders\G.P. EMPORIA 62806\37665 ITEM 122\Drawing Packets\37665 ITEM 122 Drawing Packet.pdf" xr:uid="{00000000-0004-0000-0400-0000FE050000}"/>
    <hyperlink ref="C1333" r:id="rId1536" display="\\globefs3\filedrop\PROD\PRODUCTION CONTROL\Sales Orders\G.P. EMPORIA 62806\37662 ITEM 123\Drawing Packets\37662 ITEM 123 Drawing Packet.pdf" xr:uid="{00000000-0004-0000-0400-0000FF050000}"/>
    <hyperlink ref="C1334" r:id="rId1537" display="\\globefs3\filedrop\PROD\PRODUCTION CONTROL\Sales Orders\G.P. EMPORIA 62806\37663 ITEM 124\Drawing Packets\37663 ITEM 124 Drawing Packet.pdf" xr:uid="{00000000-0004-0000-0400-000000060000}"/>
    <hyperlink ref="C1335" r:id="rId1538" display="\\globefs3\filedrop\PROD\PRODUCTION CONTROL\Sales Orders\G.P. EMPORIA 62806\37664 ITEM 125\Drawing Packets\37664 ITEM 125 Drawing Packet.pdf" xr:uid="{00000000-0004-0000-0400-000001060000}"/>
    <hyperlink ref="C1272" r:id="rId1539" display="\\globefs3\filedrop\PROD\PRODUCTION CONTROL\Sales Orders\STEVES &amp; SONS 61634\37686 ITEM 412\Drawing Packets\37686 ITEM 412 Drawing Packet.pdf" xr:uid="{00000000-0004-0000-0400-000002060000}"/>
    <hyperlink ref="C1273" r:id="rId1540" display="\\globefs3\filedrop\PROD\PRODUCTION CONTROL\Sales Orders\STEVES &amp; SONS 61634\37365 ITEM 403\Drawing Packets\37365 ITEM 403 Drawing Packet.pdf" xr:uid="{00000000-0004-0000-0400-000003060000}"/>
    <hyperlink ref="C1271" r:id="rId1541" display="\\globefs3\filedrop\PROD\PRODUCTION CONTROL\Sales Orders\STEVES &amp; SONS 61634\36671 ITEM 408\Drawing Packets\51AS5203 ITEM 408 Drawing Packet.pdf" xr:uid="{00000000-0004-0000-0400-000004060000}"/>
    <hyperlink ref="C1281" r:id="rId1542" display="\\globefs3\filedrop\PROD\PRODUCTION CONTROL\Sales Orders\STEVES &amp; SONS 61634\36655 ITEM 466\Drawing Packets\36655 ITEM 466 Drawing Packet.pdf" xr:uid="{00000000-0004-0000-0400-000005060000}"/>
    <hyperlink ref="C1280" r:id="rId1543" display="\\globefs3\filedrop\PROD\PRODUCTION CONTROL\Sales Orders\STEVES &amp; SONS 61634\36654 ITEM 464\Drawing Packets\36654 ITEM 464 Drawing Packet.pdf" xr:uid="{00000000-0004-0000-0400-000006060000}"/>
    <hyperlink ref="C1276" r:id="rId1544" display="\\globefs3\filedrop\PROD\PRODUCTION CONTROL\Sales Orders\STEVES &amp; SONS 61634\37652 ITEM 423.1\Drawing Packets\37652 ITEM 423.1 Drawing Packet.pdf" xr:uid="{00000000-0004-0000-0400-000007060000}"/>
    <hyperlink ref="C1275" r:id="rId1545" display="\\globefs3\filedrop\PROD\PRODUCTION CONTROL\Sales Orders\STEVES &amp; SONS 61634\36684 ITEM 423\Drawing Packets\36684 ITEM 423 Drawing Packet.pdf" xr:uid="{00000000-0004-0000-0400-000008060000}"/>
    <hyperlink ref="C1279" r:id="rId1546" display="\\globefs3\filedrop\PROD\PRODUCTION CONTROL\Sales Orders\STEVES &amp; SONS 61634\36657 ITEM 468\Drawing Packets\36657 ITEM 468 Drawing Packet.pdf" xr:uid="{00000000-0004-0000-0400-000009060000}"/>
    <hyperlink ref="C1277" r:id="rId1547" display="\\globefs3\filedrop\PROD\PRODUCTION CONTROL\Sales Orders\STEVES &amp; SONS 61634\36652 ITEM 462\Drawing Packets\36652 ITEM 462 Drawing Packet.pdf" xr:uid="{00000000-0004-0000-0400-00000A060000}"/>
    <hyperlink ref="C1274" r:id="rId1548" display="\\globefs3\filedrop\PROD\PRODUCTION CONTROL\Sales Orders\STEVES &amp; SONS 61634\36701 ITEM 419\Drawing Packets\36701 ITEM 419 Drawing Packet.pdf" xr:uid="{00000000-0004-0000-0400-00000B060000}"/>
    <hyperlink ref="C1270" r:id="rId1549" display="\\globefs3\filedrop\PROD\PRODUCTION CONTROL\Sales Orders\STEVES &amp; SONS 61634\36601 ITEM 308\Drawing Packets\36601 ITEM 308 Drawing Packet.pdf" xr:uid="{00000000-0004-0000-0400-00000C060000}"/>
    <hyperlink ref="C1278" r:id="rId1550" display="\\globefs3\filedrop\PROD\PRODUCTION CONTROL\Sales Orders\STEVES &amp; SONS 61634\36687 ITEM 420\Drawing Packets\36687 ITEM 420 Drawing Packet.pdf" xr:uid="{00000000-0004-0000-0400-00000D060000}"/>
    <hyperlink ref="C1229" r:id="rId1551" display="\\globefs3\filedrop\PROD\PRODUCTION CONTROL\Sales Orders\STEVES &amp; SONS 61634\36614 ITEM 327\Drawing Packets\36614 ITEM 327 Drawing Packet.pdf" xr:uid="{00000000-0004-0000-0400-00000E060000}"/>
    <hyperlink ref="C1231" r:id="rId1552" display="\\globefs3\filedrop\PROD\PRODUCTION CONTROL\Sales Orders\STEVES &amp; SONS 61634\36624 ITEM 337\Drawing Packets\36624 ITEM 337 Drawing Packet.pdf" xr:uid="{00000000-0004-0000-0400-00000F060000}"/>
    <hyperlink ref="C1230" r:id="rId1553" display="\\globefs3\filedrop\PROD\PRODUCTION CONTROL\Sales Orders\STEVES &amp; SONS 61634\36621 ITEM 334\Drawing Packets\36621 ITEM 334 Drawing Packet.pdf" xr:uid="{00000000-0004-0000-0400-000010060000}"/>
    <hyperlink ref="C1232" r:id="rId1554" display="\\globefs3\filedrop\PROD\PRODUCTION CONTROL\Sales Orders\STEVES &amp; SONS 61634\36628 ITEM 344\Drawing Packets\36628. ITEM 344.pdf" xr:uid="{00000000-0004-0000-0400-000011060000}"/>
    <hyperlink ref="C1341" r:id="rId1555" display="\\globefs3\filedrop\PROD\PRODUCTION CONTROL\Sales Orders\MODELS AND TOOLS 64378\37742 ITEM 101\Drawing Packets\37742 ITEM 101 Drawing Packet.pdf" xr:uid="{00000000-0004-0000-0400-000012060000}"/>
    <hyperlink ref="C1351" r:id="rId1556" display="\\globefs3\filedrop\PROD\PRODUCTION CONTROL\Sales Orders\MODELS AND TOOLS 64325\37743 ITEM 101\Drawing Packets\37743 ITEM 101 Drawing Packet.pdf" xr:uid="{00000000-0004-0000-0400-000013060000}"/>
    <hyperlink ref="C1282" r:id="rId1557" display="\\globefs3\filedrop\PROD\PRODUCTION CONTROL\Sales Orders\STEVES &amp; SONS 61634\36604 ITEM 311\Drawing Packets\36604 ITEM 311 Drawing Packet.pdf" xr:uid="{00000000-0004-0000-0400-000014060000}"/>
    <hyperlink ref="C1283" r:id="rId1558" display="\\globefs3\filedrop\PROD\PRODUCTION CONTROL\Sales Orders\STEVES &amp; SONS 61634\37657 ITEM 480\Drawing Packets\37657 ITEM 480 Drawing Packet.pdf" xr:uid="{00000000-0004-0000-0400-000015060000}"/>
    <hyperlink ref="C1284" r:id="rId1559" display="\\globefs3\filedrop\PROD\PRODUCTION CONTROL\Sales Orders\STEVES &amp; SONS 61634\37647 ITEM 485\Drawing Packets\37647 ITEM 485 Drawing Packet.pdf" xr:uid="{00000000-0004-0000-0400-000016060000}"/>
    <hyperlink ref="C1285" r:id="rId1560" display="\\globefs3\filedrop\PROD\PRODUCTION CONTROL\Sales Orders\STEVES &amp; SONS 61634\37648 ITEM 486\Drawing Packets\37648 ITEM 486 Drawing Packet.pdf" xr:uid="{00000000-0004-0000-0400-000017060000}"/>
    <hyperlink ref="C1291" r:id="rId1561" display="\\globefs3\filedrop\PROD\PRODUCTION CONTROL\Sales Orders\STEVES &amp; SONS 61634\36651 ITEM 461\Drawing Packets\36651 ITEM 461 Drawing Packet.pdf" xr:uid="{00000000-0004-0000-0400-000018060000}"/>
    <hyperlink ref="C1286" r:id="rId1562" display="\\globefs3\filedrop\PROD\PRODUCTION CONTROL\Sales Orders\STEVES &amp; SONS 61634\37649 ITEM 487\Drawing Packets\37649 ITEM 487 Drawing Packet.pdf" xr:uid="{00000000-0004-0000-0400-000019060000}"/>
    <hyperlink ref="C1287" r:id="rId1563" display="\\globefs3\filedrop\PROD\PRODUCTION CONTROL\Sales Orders\STEVES &amp; SONS 61634\37659 ITEM 488\Drawing Packets\37659 ITEM 488 Drawing Packet.pdf" xr:uid="{00000000-0004-0000-0400-00001A060000}"/>
    <hyperlink ref="C1288" r:id="rId1564" display="\\globefs3\filedrop\PROD\PRODUCTION CONTROL\Sales Orders\STEVES &amp; SONS 61634\36656 ITEM 467\Drawing Packets\36656 ITEM 467 Drawing Packet.pdf" xr:uid="{00000000-0004-0000-0400-00001B060000}"/>
    <hyperlink ref="C1289" r:id="rId1565" display="\\globefs3\filedrop\PROD\PRODUCTION CONTROL\Sales Orders\STEVES &amp; SONS 61634\36638 ITEM 434\Drawing Packets\36638 ITEM 434 Drawing Packet.pdf" xr:uid="{00000000-0004-0000-0400-00001C060000}"/>
    <hyperlink ref="C1290" r:id="rId1566" display="\\globefs3\filedrop\PROD\PRODUCTION CONTROL\Sales Orders\STEVES &amp; SONS 61634\36646 ITEM 444\Drawing Packets\36646 ITEM 444 Drawing Packet.pdf" xr:uid="{00000000-0004-0000-0400-00001D060000}"/>
    <hyperlink ref="C1294" r:id="rId1567" display="\\globefs3\filedrop\PROD\PRODUCTION CONTROL\Sales Orders\STEVES &amp; SONS 61634\36634 ITEM 430\Drawing Packets\36634 ITEM 430 Drawing Packet.pdf" xr:uid="{00000000-0004-0000-0400-00001E060000}"/>
    <hyperlink ref="C1293" r:id="rId1568" display="\\globefs3\filedrop\PROD\PRODUCTION CONTROL\Sales Orders\STEVES &amp; SONS 61634\36686 ITEM 427\Drawing Packets\36686 ITEM 427 Drawing Packet.pdf" xr:uid="{00000000-0004-0000-0400-00001F060000}"/>
    <hyperlink ref="C1292" r:id="rId1569" display="\\globefs3\filedrop\PROD\PRODUCTION CONTROL\Sales Orders\STEVES &amp; SONS 61634\36685 ITEM 426\Drawing Packets\36685 ITEM 426 Drawing Packet.pdf" xr:uid="{00000000-0004-0000-0400-000020060000}"/>
    <hyperlink ref="C1296" r:id="rId1570" display="\\globefs3\filedrop\PROD\PRODUCTION CONTROL\Sales Orders\STEVES &amp; SONS 61634\37654 ITEM 438\Drawing Packets\37654 ITEM 438 Drawing Packet.pdf" xr:uid="{00000000-0004-0000-0400-000021060000}"/>
    <hyperlink ref="C1297" r:id="rId1571" display="\\globefs3\filedrop\PROD\PRODUCTION CONTROL\Sales Orders\STEVES &amp; SONS 61634\37653 ITEM 431.1\Drawing Packets\37653 ITEM 431.1 Drawing Packet.pdf" xr:uid="{00000000-0004-0000-0400-000022060000}"/>
    <hyperlink ref="C1295" r:id="rId1572" display="\\globefs3\filedrop\PROD\PRODUCTION CONTROL\Sales Orders\STEVES &amp; SONS 61634\36635 ITEM 431\Drawing Packets\36635 ITEM 431 Drawing Packet.pdf" xr:uid="{00000000-0004-0000-0400-000023060000}"/>
    <hyperlink ref="C1298" r:id="rId1573" display="\\globefs3\filedrop\PROD\PRODUCTION CONTROL\Sales Orders\STEVES &amp; SONS 61634\36636 ITEM 432\Drawing Packets\36636 ITEM 432 Drawing Packet.pdf" xr:uid="{00000000-0004-0000-0400-000024060000}"/>
    <hyperlink ref="C1299" r:id="rId1574" display="\\globefs3\filedrop\PROD\PRODUCTION CONTROL\Sales Orders\STEVES &amp; SONS 61634\36639 ITEM 435\Drawing Packets\36639 ITEM 435 Drawing Packet.pdf" xr:uid="{00000000-0004-0000-0400-000025060000}"/>
    <hyperlink ref="C1305" r:id="rId1575" display="\\globefs3\filedrop\PROD\PRODUCTION CONTROL\Sales Orders\STEVES &amp; SONS 61634\36647 ITEM 445\Drawing Packets\36647 ITEM 445 Drawing Packet.pdf" xr:uid="{00000000-0004-0000-0400-000026060000}"/>
    <hyperlink ref="C1300" r:id="rId1576" display="\\globefs3\filedrop\PROD\PRODUCTION CONTROL\Sales Orders\STEVES &amp; SONS 61634\36642 ITEM 440\Drawing Packets\36642 ITEM 440 Drawing Packet.pdf" xr:uid="{00000000-0004-0000-0400-000027060000}"/>
    <hyperlink ref="C1302" r:id="rId1577" display="\\globefs3\filedrop\PROD\PRODUCTION CONTROL\Sales Orders\STEVES &amp; SONS 61634\37655 ITEM 441.1\Drawing Packets\37655 ITEM 441.1 Drawing Packet.pdf" xr:uid="{00000000-0004-0000-0400-000028060000}"/>
    <hyperlink ref="C1301" r:id="rId1578" display="\\globefs3\filedrop\PROD\PRODUCTION CONTROL\Sales Orders\STEVES &amp; SONS 61634\36643 ITEM 441\Drawing Packets\36643 ITEM 441 Drawing Packet.pdf" xr:uid="{00000000-0004-0000-0400-000029060000}"/>
    <hyperlink ref="C1303" r:id="rId1579" display="\\globefs3\filedrop\PROD\PRODUCTION CONTROL\Sales Orders\STEVES &amp; SONS 61634\36644 ITEM 442\Drawing Packets\36644 ITEM 442 Drawing Packet.pdf" xr:uid="{00000000-0004-0000-0400-00002A060000}"/>
    <hyperlink ref="C1304" r:id="rId1580" display="\\globefs3\filedrop\PROD\PRODUCTION CONTROL\Sales Orders\STEVES &amp; SONS 61634\37656 ITEM 443\Drawing Packets\37656 ITEM 443 Drawing Packet.pdf" xr:uid="{00000000-0004-0000-0400-00002B060000}"/>
    <hyperlink ref="C1354" r:id="rId1581" display="37936" xr:uid="{00000000-0004-0000-0400-00002C060000}"/>
    <hyperlink ref="C1360" r:id="rId1582" display="\\globefs3\filedrop\PROD\PRODUCTION CONTROL\Sales Orders\LP - TWO HARBOR 64797\37994 ITEM 104\Drawing Packets\37994 ITEM 104 DRAWING PACKET.pdf" xr:uid="{00000000-0004-0000-0000-000035000000}"/>
    <hyperlink ref="C1359" r:id="rId1583" display="\\globefs3\filedrop\PROD\PRODUCTION CONTROL\Sales Orders\LP - TWO HARBOR 64797\37993 ITEM 103\Drawing Packets\37993 ITEM 103 DRAWING PACKET.pdf" xr:uid="{00000000-0004-0000-0000-000036000000}"/>
    <hyperlink ref="C1358" r:id="rId1584" display="\\globefs3\filedrop\PROD\PRODUCTION CONTROL\Sales Orders\LP - TWO HARBOR 64797\37992 ITEM 102\Drawing Packets\37992 ITEM 102 DRAWING PACKET.pdf" xr:uid="{00000000-0004-0000-0000-000037000000}"/>
    <hyperlink ref="C1361" r:id="rId1585" display="\\globefs3\filedrop\PROD\PRODUCTION CONTROL\Sales Orders\LP - TWO HARBOR 64797\37995 ITEM 110\Drawing Packets\37995 ITEM 110 DRAWING PACKET.pdf" xr:uid="{00000000-0004-0000-0000-000038000000}"/>
    <hyperlink ref="C1373" r:id="rId1586" display="\\globefs3\filedrop\PROD\PRODUCTION CONTROL\Sales Orders\LP - TWO HARBOR 64797\37999 ITEM 204\Drawing Packets\37999 ITEM 204 DRAWING PACKET.pdf" xr:uid="{00000000-0004-0000-0000-000039000000}"/>
    <hyperlink ref="C1374" r:id="rId1587" display="\\globefs3\filedrop\PROD\PRODUCTION CONTROL\Sales Orders\LP - TWO HARBOR 64797\38000 ITEM 205\Drawing Packets\38000 ITEM 205 DRAWING PACKET.pdf" xr:uid="{00000000-0004-0000-0000-00003A000000}"/>
    <hyperlink ref="C1369" r:id="rId1588" display="\\globefs3\filedrop\PROD\PRODUCTION CONTROL\Sales Orders\LP - TWO HARBOR 64797\37996 ITEM 201\Drawing Packets\37996 ITEM 201 DRAWING PACKET.xlsx.pdf" xr:uid="{00000000-0004-0000-0000-00003B000000}"/>
    <hyperlink ref="C1370" r:id="rId1589" display="\\globefs3\filedrop\PROD\PRODUCTION CONTROL\Sales Orders\LP - TWO HARBOR 64797\38674 ITEM 201A\Drawing Packets\38674 ITEM 201A DRAWING PACKET.pdf" xr:uid="{00000000-0004-0000-0000-00003C000000}"/>
    <hyperlink ref="C1379" r:id="rId1590" display="\\globefs3\filedrop\PROD\PRODUCTION CONTROL\Sales Orders\LP - TWO HARBOR 64797\38192 ITEM 227\Drawing Packets\38192 ITEM 227 DRAWING PACKET.pdf" xr:uid="{00000000-0004-0000-0000-00003D000000}"/>
    <hyperlink ref="C1364" r:id="rId1591" display="\\globefs3\filedrop\PROD\PRODUCTION CONTROL\Sales Orders\LP - TWO HARBOR 64797\38195 ITEM 233\Drawing Packets\38195 ITEM 233 DRAWING PACKET.pdf" xr:uid="{00000000-0004-0000-0000-00003E000000}"/>
    <hyperlink ref="C1362" r:id="rId1592" display="\\globefs3\filedrop\PROD\PRODUCTION CONTROL\Sales Orders\LP - TWO HARBOR 64797\38196 ITEM 234\Drawing Packets\38196 ITEM 234 DRAWING PACKET.pdf" xr:uid="{00000000-0004-0000-0000-00003F000000}"/>
    <hyperlink ref="C1363" r:id="rId1593" display="\\globefs3\filedrop\PROD\PRODUCTION CONTROL\Sales Orders\LP - TWO HARBOR 64797\38197 ITEM 235\Drawing Packets\38197 ITEM 235 DRAWING PACKET.pdf" xr:uid="{00000000-0004-0000-0000-000040000000}"/>
    <hyperlink ref="C1386" r:id="rId1594" display="\\globefs3\filedrop\PROD\PRODUCTION CONTROL\Sales Orders\LP - TWO HARBOR 64797\38002 ITEM 210\Drawing Packets\38002 ITEM 210 DRAWING PACKET.pdf" xr:uid="{00000000-0004-0000-0000-000047000000}"/>
    <hyperlink ref="C1366" r:id="rId1595" display="\\globefs3\filedrop\PROD\PRODUCTION CONTROL\Sales Orders\LP - TWO HARBOR 64797\38189 ITEM 224\Drawing Packets\38189 ITEM 224 DRAWING PACKET.pdf" xr:uid="{00000000-0004-0000-0000-000048000000}"/>
    <hyperlink ref="C1377" r:id="rId1596" display="\\globefs3\filedrop\PROD\PRODUCTION CONTROL\Sales Orders\LP - TWO HARBOR 64797\38186 ITEM 220\Drawing Packets\38186 ITEM 220 DRAWING PACKET.pdf" xr:uid="{00000000-0004-0000-0000-00004C000000}"/>
    <hyperlink ref="C1378" r:id="rId1597" display="\\globefs3\filedrop\PROD\PRODUCTION CONTROL\Sales Orders\LP - TWO HARBOR 64797\38187 ITEM 222\Drawing Packets\38187 ITEM 222 DRAWING PACKET.pdf" xr:uid="{00000000-0004-0000-0000-00004D000000}"/>
    <hyperlink ref="C1367" r:id="rId1598" display="\\globefs3\filedrop\PROD\PRODUCTION CONTROL\Sales Orders\LP - TWO HARBOR 64797\38190 ITEM 225\Drawing Packets\38190 ITEM 225 DRAWING PACKET.pdf" xr:uid="{00000000-0004-0000-0000-00004E000000}"/>
    <hyperlink ref="C1368" r:id="rId1599" display="\\globefs3\filedrop\PROD\PRODUCTION CONTROL\Sales Orders\LP - TWO HARBOR 64797\38191 ITEM 226\Drawing Packets\38191 ITEM 226 DRAWING PACKET.pdf" xr:uid="{00000000-0004-0000-0000-00004F000000}"/>
    <hyperlink ref="C1380" r:id="rId1600" display="\\globefs3\filedrop\PROD\PRODUCTION CONTROL\Sales Orders\LP - TWO HARBOR 64797\38194 ITEM 231\Drawing Packets\38194 ITEM 231 DRAWING PACKET.pdf" xr:uid="{00000000-0004-0000-0000-000050000000}"/>
    <hyperlink ref="C1381" r:id="rId1601" display="\\globefs2\filedrop\PROD\PRODUCTION CONTROL\Sales Orders\LP - TWO HARBOR 64797\38005 ITEM 215\Drawing Packets\38005 ITEM 215 Dwg Packet.pdf" xr:uid="{00000000-0004-0000-0000-000051000000}"/>
    <hyperlink ref="C1375" r:id="rId1602" display="\\globefs3\filedrop\PROD\PRODUCTION CONTROL\Sales Orders\LP - TWO HARBOR 64797\38800 ITEM 208\Drawing Packets\38800 ITEM 208 DRAWING PACKET.pdf" xr:uid="{00000000-0004-0000-0000-000053000000}"/>
    <hyperlink ref="C1383" r:id="rId1603" display="\\globefs3\filedrop\PROD\PRODUCTION CONTROL\Sales Orders\LP - TWO HARBOR 64797\38675 ITEM 207\Drawing Packets\38675 ITEM 207 DRAWING PACKET.pdf" xr:uid="{00000000-0004-0000-0000-000054000000}"/>
    <hyperlink ref="C1376" r:id="rId1604" display="\\globefs3\filedrop\PROD\PRODUCTION CONTROL\Sales Orders\LP - TWO HARBOR 64797\38801 ITEM 209\Drawing Packets\38801 ITEM 209 DRAWING PACKET.pdf" xr:uid="{00000000-0004-0000-0000-000055000000}"/>
    <hyperlink ref="C1371" r:id="rId1605" display="\\globefs3\filedrop\PROD\PRODUCTION CONTROL\Sales Orders\LP - TWO HARBOR 64797\37997 ITEM 202\Drawing Packets\37997 ITEM 202 DRAWING PACKET.pdf" xr:uid="{00000000-0004-0000-0000-000056000000}"/>
    <hyperlink ref="C1384" r:id="rId1606" display="\\globefs3\filedrop\PROD\PRODUCTION CONTROL\Sales Orders\LP - TWO HARBOR 64797\38003 ITEM 211\Drawing Packets\38003 ITEM 211 DRAWING PACKET.pdf" xr:uid="{00000000-0004-0000-0000-000057000000}"/>
    <hyperlink ref="C1385" r:id="rId1607" display="\\globefs3\filedrop\PROD\PRODUCTION CONTROL\Sales Orders\LP - TWO HARBOR 64797\38004 ITEM 213\Drawing Packets\38004 ITEM 213 DRAWING PACKET.pdf" xr:uid="{00000000-0004-0000-0000-000058000000}"/>
    <hyperlink ref="C1365" r:id="rId1608" display="\\globefs3\filedrop\PROD\PRODUCTION CONTROL\Sales Orders\LP - TWO HARBOR 64797\38188 ITEM 223\Drawing Packets\38188 ITEM 223 DRAWING PACKET.pdf" xr:uid="{00000000-0004-0000-0000-00005B000000}"/>
    <hyperlink ref="C1387" r:id="rId1609" display="\\globefs3\filedrop\PROD\PRODUCTION CONTROL\Sales Orders\LP - TWO HARBOR 64797\38193 ITEM 230\Drawing Packets\38193 ITEM 230 DRAWING PACKET.pdf" xr:uid="{00000000-0004-0000-0000-00005C000000}"/>
    <hyperlink ref="C1372" r:id="rId1610" display="\\globefs3\filedrop\PROD\PRODUCTION CONTROL\Sales Orders\LP - TWO HARBOR 64797\37998 ITEM 203\Drawing Packets\37998 ITEM 203 DRAWING PACKET.pdf" xr:uid="{00000000-0004-0000-0000-000060000000}"/>
    <hyperlink ref="C1382" r:id="rId1611" display="\\globefs3\filedrop\PROD\PRODUCTION CONTROL\Sales Orders\LP - TWO HARBOR 64797\38001 ITEM 206\Drawing Packets\38001 ITEM 206 DRAWING PACKET.pdf" xr:uid="{00000000-0004-0000-0000-000071000000}"/>
    <hyperlink ref="C1390" r:id="rId1612" display="37894" xr:uid="{00000000-0004-0000-0000-000033000000}"/>
    <hyperlink ref="C1391" r:id="rId1613" display="\\globefs3\filedrop\PROD\PRODUCTION CONTROL\Sales Orders\BOISE CASCADE 64564\38347 ITEM 130\Drawing Packets\38347 ITEM 130 DRAWING PACKET.pdf" xr:uid="{00000000-0004-0000-0000-000034000000}"/>
    <hyperlink ref="C1389" r:id="rId1614" display="\\globefs3\filedrop\PROD\PRODUCTION CONTROL\Sales Orders\BOISE CASCADE 64564\37893 ITEM 131\Drawing Packets\37893 ITEM 131 DRAWING PACKET.pdf" xr:uid="{00000000-0004-0000-0000-000049000000}"/>
    <hyperlink ref="C1397" r:id="rId1615" display="\\globefs3\filedrop\PROD\PRODUCTION CONTROL\Sales Orders\JAMES HARDIE BLDG PROD 63920\37513 ITEM 2104A\Drawing Packets\37513 ITEM 2104A Drawing Packet.pdf" xr:uid="{00000000-0004-0000-0000-000008000000}"/>
    <hyperlink ref="C1398" r:id="rId1616" display="\\globefs3\filedrop\PROD\PRODUCTION CONTROL\Sales Orders\JAMES HARDIE BLDG PROD 63920\37514 ITEM 2105A\Drawing Packets\37514 ITEM 2105A Drawing Packet.pdf" xr:uid="{00000000-0004-0000-0000-000009000000}"/>
    <hyperlink ref="C1415" r:id="rId1617" display="\\globefs3\filedrop\PROD\PRODUCTION CONTROL\Sales Orders\BOISE CASCADE 64564\37896 ITEM 133\Drawing Packets\37896 ITEM 133 DRAWING PACKET.pdf" xr:uid="{00000000-0004-0000-0000-00005E000000}"/>
    <hyperlink ref="C1401" r:id="rId1618" display="\\globefs3\filedrop\PROD\PRODUCTION CONTROL\Sales Orders\LP - TWO HARBOR 64797\38841 ITEM 228\Drawing Packets\38841 ITEM 228 DRAWING PACKET.pdf" xr:uid="{00000000-0004-0000-0000-000065000000}"/>
    <hyperlink ref="C1423" r:id="rId1619" display="\\globefs3\filedrop\PROD\PRODUCTION CONTROL\Sales Orders\THE BOEING COMPANY. 61951\36281 ITEM 102\Drawing Packets\36281 ITEM 102 Drawing Packet.pdf" xr:uid="{00000000-0004-0000-0000-000002000000}"/>
    <hyperlink ref="C1422" r:id="rId1620" display="\\globefs3\filedrop\PROD\PRODUCTION CONTROL\Sales Orders\THE BOEING COMPANY. 61951\36280 ITEM 101\Drawing Packets\36280 ITEM 101 Drawing Packet.pdf" xr:uid="{00000000-0004-0000-0000-000003000000}"/>
    <hyperlink ref="C1470" r:id="rId1621" xr:uid="{00000000-0004-0000-0000-000004000000}"/>
    <hyperlink ref="C1433" r:id="rId1622" display="\\globefs3\filedrop\PROD\PRODUCTION CONTROL\Sales Orders\STEVES &amp; SONS 61634\36954 ITEM 337A\Drawing Packets\36954 ITEM 337A Drawing Packet.pdf" xr:uid="{00000000-0004-0000-0000-000005000000}"/>
    <hyperlink ref="C1434" r:id="rId1623" display="\\globefs3\filedrop\PROD\PRODUCTION CONTROL\Sales Orders\STEVES &amp; SONS 61634\37658 ITEM 486A\Drawing Packets\37658 ITEM 486A Drawing Packet.pdf" xr:uid="{00000000-0004-0000-0000-000006000000}"/>
    <hyperlink ref="C1435" r:id="rId1624" display="\\globefs3\filedrop\PROD\PRODUCTION CONTROL\Sales Orders\STEVES &amp; SONS 61634\36637 ITEM 433\Drawing Packets\36637 ITEM 433 Drawing Packet.pdf" xr:uid="{00000000-0004-0000-0000-000007000000}"/>
  </hyperlinks>
  <pageMargins left="0.7" right="0.7" top="0.75" bottom="0.75" header="0.3" footer="0.3"/>
  <pageSetup paperSize="3" orientation="portrait" r:id="rId162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3061" stopIfTrue="1" id="{CDFD8D81-86FE-4D0C-90BE-7827FAA65CFC}">
            <xm:f>ISBLANK('Priority Schedule'!AD834)=TRUE</xm:f>
            <x14:dxf>
              <fill>
                <patternFill patternType="none">
                  <bgColor auto="1"/>
                </patternFill>
              </fill>
            </x14:dxf>
          </x14:cfRule>
          <xm:sqref>AB133:AB134</xm:sqref>
        </x14:conditionalFormatting>
        <x14:conditionalFormatting xmlns:xm="http://schemas.microsoft.com/office/excel/2006/main">
          <x14:cfRule type="expression" priority="83063" stopIfTrue="1" id="{9959A705-0872-4BC3-85A1-A3065F2522E7}">
            <xm:f>ISBLANK('Priority Schedule'!AD834)=TRUE</xm:f>
            <x14:dxf/>
          </x14:cfRule>
          <xm:sqref>AB133:AB134</xm:sqref>
        </x14:conditionalFormatting>
        <x14:conditionalFormatting xmlns:xm="http://schemas.microsoft.com/office/excel/2006/main">
          <x14:cfRule type="expression" priority="83065" id="{05EA52FC-CA82-46A3-AF10-5D625AA67598}">
            <xm:f>ISBLANK('Priority Schedule'!J834)=FALSE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83066" id="{10FAA004-9E4D-47E9-B4A8-8C6CA0ED8DDB}">
            <xm:f>ISBLANK('Priority Schedule'!H834)=TRUE</xm:f>
            <x14:dxf>
              <fill>
                <patternFill>
                  <bgColor theme="0"/>
                </patternFill>
              </fill>
            </x14:dxf>
          </x14:cfRule>
          <xm:sqref>G133:G134</xm:sqref>
        </x14:conditionalFormatting>
        <x14:conditionalFormatting xmlns:xm="http://schemas.microsoft.com/office/excel/2006/main">
          <x14:cfRule type="expression" priority="83069" stopIfTrue="1" id="{D19FD1A2-E36C-42BD-9E94-1B45C7B04D08}">
            <xm:f>ISBLANK('Priority Schedule'!AD773)=TRUE</xm:f>
            <x14:dxf>
              <fill>
                <patternFill patternType="none">
                  <bgColor auto="1"/>
                </patternFill>
              </fill>
            </x14:dxf>
          </x14:cfRule>
          <xm:sqref>AB60</xm:sqref>
        </x14:conditionalFormatting>
        <x14:conditionalFormatting xmlns:xm="http://schemas.microsoft.com/office/excel/2006/main">
          <x14:cfRule type="expression" priority="83073" stopIfTrue="1" id="{07C6E876-41C4-4462-9D85-618FB68A281D}">
            <xm:f>ISBLANK('Priority Schedule'!AD773)=TRUE</xm:f>
            <x14:dxf/>
          </x14:cfRule>
          <xm:sqref>AB60</xm:sqref>
        </x14:conditionalFormatting>
        <x14:conditionalFormatting xmlns:xm="http://schemas.microsoft.com/office/excel/2006/main">
          <x14:cfRule type="expression" priority="83077" id="{89087D8E-086B-4B0F-A058-4A76A955364C}">
            <xm:f>ISBLANK('Priority Schedule'!J773)=FALSE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83078" id="{23040275-A523-4201-B95B-4E331154F28A}">
            <xm:f>ISBLANK('Priority Schedule'!H773)=TRUE</xm:f>
            <x14:dxf>
              <fill>
                <patternFill>
                  <bgColor theme="0"/>
                </patternFill>
              </fill>
            </x14:dxf>
          </x14:cfRule>
          <xm:sqref>G60</xm:sqref>
        </x14:conditionalFormatting>
        <x14:conditionalFormatting xmlns:xm="http://schemas.microsoft.com/office/excel/2006/main">
          <x14:cfRule type="expression" priority="83117" stopIfTrue="1" id="{CFC9B236-65B5-41D1-84D4-F5BB475303CB}">
            <xm:f>ISBLANK('Priority Schedule'!AD817)=TRUE</xm:f>
            <x14:dxf>
              <fill>
                <patternFill patternType="none">
                  <bgColor auto="1"/>
                </patternFill>
              </fill>
            </x14:dxf>
          </x14:cfRule>
          <xm:sqref>AB72:AB77</xm:sqref>
        </x14:conditionalFormatting>
        <x14:conditionalFormatting xmlns:xm="http://schemas.microsoft.com/office/excel/2006/main">
          <x14:cfRule type="expression" priority="83119" stopIfTrue="1" id="{E5010880-A98F-49D5-B0A5-BB0D79CDAC32}">
            <xm:f>ISBLANK('Priority Schedule'!AD817)=TRUE</xm:f>
            <x14:dxf/>
          </x14:cfRule>
          <xm:sqref>AB72:AB77</xm:sqref>
        </x14:conditionalFormatting>
        <x14:conditionalFormatting xmlns:xm="http://schemas.microsoft.com/office/excel/2006/main">
          <x14:cfRule type="expression" priority="83121" id="{C6063F2F-AEBD-46C0-BB39-686FDCF0550B}">
            <xm:f>ISBLANK('Priority Schedule'!J817)=FALSE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83122" id="{3EEC08DC-5ED4-4FC7-B146-2DBCE28D78DB}">
            <xm:f>ISBLANK('Priority Schedule'!H817)=TRUE</xm:f>
            <x14:dxf>
              <fill>
                <patternFill>
                  <bgColor theme="0"/>
                </patternFill>
              </fill>
            </x14:dxf>
          </x14:cfRule>
          <xm:sqref>G72:G77</xm:sqref>
        </x14:conditionalFormatting>
        <x14:conditionalFormatting xmlns:xm="http://schemas.microsoft.com/office/excel/2006/main">
          <x14:cfRule type="expression" priority="83141" stopIfTrue="1" id="{F285A9BF-1B9E-4F31-BD96-A16A0A9356D2}">
            <xm:f>ISBLANK('Priority Schedule'!AD832)=TRUE</xm:f>
            <x14:dxf>
              <fill>
                <patternFill patternType="none">
                  <bgColor auto="1"/>
                </patternFill>
              </fill>
            </x14:dxf>
          </x14:cfRule>
          <xm:sqref>AB82</xm:sqref>
        </x14:conditionalFormatting>
        <x14:conditionalFormatting xmlns:xm="http://schemas.microsoft.com/office/excel/2006/main">
          <x14:cfRule type="expression" priority="83142" stopIfTrue="1" id="{F603C45F-A60B-4733-92C1-B93B9014BEBF}">
            <xm:f>ISBLANK('Priority Schedule'!AD832)=TRUE</xm:f>
            <x14:dxf/>
          </x14:cfRule>
          <xm:sqref>AB82</xm:sqref>
        </x14:conditionalFormatting>
        <x14:conditionalFormatting xmlns:xm="http://schemas.microsoft.com/office/excel/2006/main">
          <x14:cfRule type="expression" priority="83741" stopIfTrue="1" id="{4C4C4D84-1B6E-4C37-A78A-0356C5BE0614}">
            <xm:f>ISBLANK('Priority Schedule'!AD826)=TRUE</xm:f>
            <x14:dxf>
              <fill>
                <patternFill patternType="none">
                  <bgColor auto="1"/>
                </patternFill>
              </fill>
            </x14:dxf>
          </x14:cfRule>
          <xm:sqref>AB78:AB81</xm:sqref>
        </x14:conditionalFormatting>
        <x14:conditionalFormatting xmlns:xm="http://schemas.microsoft.com/office/excel/2006/main">
          <x14:cfRule type="expression" priority="83744" stopIfTrue="1" id="{981C4796-531A-4493-B40A-A31AAE46AA01}">
            <xm:f>ISBLANK('Priority Schedule'!AD826)=TRUE</xm:f>
            <x14:dxf/>
          </x14:cfRule>
          <xm:sqref>AB78:AB81</xm:sqref>
        </x14:conditionalFormatting>
        <x14:conditionalFormatting xmlns:xm="http://schemas.microsoft.com/office/excel/2006/main">
          <x14:cfRule type="expression" priority="83747" id="{170166E1-5A77-4E19-8D5F-76D0886EC4B6}">
            <xm:f>ISBLANK('Priority Schedule'!J826)=FALSE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83748" id="{FB866F57-F908-451C-9100-0C159F699048}">
            <xm:f>ISBLANK('Priority Schedule'!H826)=TRUE</xm:f>
            <x14:dxf>
              <fill>
                <patternFill>
                  <bgColor theme="0"/>
                </patternFill>
              </fill>
            </x14:dxf>
          </x14:cfRule>
          <xm:sqref>G78:G81</xm:sqref>
        </x14:conditionalFormatting>
        <x14:conditionalFormatting xmlns:xm="http://schemas.microsoft.com/office/excel/2006/main">
          <x14:cfRule type="expression" priority="83965" stopIfTrue="1" id="{824C4F29-032D-4269-8FD0-09D54AF5ACB3}">
            <xm:f>ISBLANK('Priority Schedule'!AD784)=TRUE</xm:f>
            <x14:dxf>
              <fill>
                <patternFill patternType="none">
                  <bgColor auto="1"/>
                </patternFill>
              </fill>
            </x14:dxf>
          </x14:cfRule>
          <xm:sqref>AB46</xm:sqref>
        </x14:conditionalFormatting>
        <x14:conditionalFormatting xmlns:xm="http://schemas.microsoft.com/office/excel/2006/main">
          <x14:cfRule type="expression" priority="83968" stopIfTrue="1" id="{BAC7EA3C-6896-499B-B81E-5381F2191939}">
            <xm:f>ISBLANK('Priority Schedule'!AD784)=TRUE</xm:f>
            <x14:dxf/>
          </x14:cfRule>
          <xm:sqref>AB46</xm:sqref>
        </x14:conditionalFormatting>
        <x14:conditionalFormatting xmlns:xm="http://schemas.microsoft.com/office/excel/2006/main">
          <x14:cfRule type="expression" priority="83971" id="{C3870315-FA9F-4D7F-B611-DAD14C1D9B0F}">
            <xm:f>ISBLANK('Priority Schedule'!J784)=FALSE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83972" id="{6BE58FED-AC96-4648-8B4B-F1B4E7110999}">
            <xm:f>ISBLANK('Priority Schedule'!H784)=TRUE</xm:f>
            <x14:dxf>
              <fill>
                <patternFill>
                  <bgColor theme="0"/>
                </patternFill>
              </fill>
            </x14:dxf>
          </x14:cfRule>
          <xm:sqref>G46</xm:sqref>
        </x14:conditionalFormatting>
        <x14:conditionalFormatting xmlns:xm="http://schemas.microsoft.com/office/excel/2006/main">
          <x14:cfRule type="expression" priority="85685" stopIfTrue="1" id="{4C4C4D84-1B6E-4C37-A78A-0356C5BE0614}">
            <xm:f>ISBLANK('Priority Schedule'!AD782)=TRUE</xm:f>
            <x14:dxf>
              <fill>
                <patternFill patternType="none">
                  <bgColor auto="1"/>
                </patternFill>
              </fill>
            </x14:dxf>
          </x14:cfRule>
          <xm:sqref>AB45</xm:sqref>
        </x14:conditionalFormatting>
        <x14:conditionalFormatting xmlns:xm="http://schemas.microsoft.com/office/excel/2006/main">
          <x14:cfRule type="expression" priority="85688" stopIfTrue="1" id="{981C4796-531A-4493-B40A-A31AAE46AA01}">
            <xm:f>ISBLANK('Priority Schedule'!AD782)=TRUE</xm:f>
            <x14:dxf/>
          </x14:cfRule>
          <xm:sqref>AB45</xm:sqref>
        </x14:conditionalFormatting>
        <x14:conditionalFormatting xmlns:xm="http://schemas.microsoft.com/office/excel/2006/main">
          <x14:cfRule type="expression" priority="85690" id="{170166E1-5A77-4E19-8D5F-76D0886EC4B6}">
            <xm:f>ISBLANK('Priority Schedule'!J782)=FALSE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85691" id="{FB866F57-F908-451C-9100-0C159F699048}">
            <xm:f>ISBLANK('Priority Schedule'!H782)=TRUE</xm:f>
            <x14:dxf>
              <fill>
                <patternFill>
                  <bgColor theme="0"/>
                </patternFill>
              </fill>
            </x14:dxf>
          </x14:cfRule>
          <xm:sqref>G45</xm:sqref>
        </x14:conditionalFormatting>
        <x14:conditionalFormatting xmlns:xm="http://schemas.microsoft.com/office/excel/2006/main">
          <x14:cfRule type="expression" priority="85790" stopIfTrue="1" id="{CE8EC513-E0E5-40C0-8F48-3480F65E3710}">
            <xm:f>ISBLANK('Priority Schedule'!AD780)=TRUE</xm:f>
            <x14:dxf>
              <fill>
                <patternFill patternType="none">
                  <bgColor auto="1"/>
                </patternFill>
              </fill>
            </x14:dxf>
          </x14:cfRule>
          <xm:sqref>AB44 AB63:AB71</xm:sqref>
        </x14:conditionalFormatting>
        <x14:conditionalFormatting xmlns:xm="http://schemas.microsoft.com/office/excel/2006/main">
          <x14:cfRule type="expression" priority="85795" stopIfTrue="1" id="{902719E5-E492-4DA3-A545-9E007328E518}">
            <xm:f>ISBLANK('Priority Schedule'!AD780)=TRUE</xm:f>
            <x14:dxf/>
          </x14:cfRule>
          <xm:sqref>AB44 AB63:AB71</xm:sqref>
        </x14:conditionalFormatting>
        <x14:conditionalFormatting xmlns:xm="http://schemas.microsoft.com/office/excel/2006/main">
          <x14:cfRule type="expression" priority="85800" id="{B00D8B95-F74A-483B-A660-6F6EC345B47F}">
            <xm:f>ISBLANK('Priority Schedule'!J780)=FALSE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85801" id="{AE58D95F-B339-4F8F-9351-D76B8FE6944E}">
            <xm:f>ISBLANK('Priority Schedule'!H780)=TRUE</xm:f>
            <x14:dxf>
              <fill>
                <patternFill>
                  <bgColor theme="0"/>
                </patternFill>
              </fill>
            </x14:dxf>
          </x14:cfRule>
          <xm:sqref>G44 G63:G71</xm:sqref>
        </x14:conditionalFormatting>
        <x14:conditionalFormatting xmlns:xm="http://schemas.microsoft.com/office/excel/2006/main">
          <x14:cfRule type="expression" priority="86422" stopIfTrue="1" id="{CDFD8D81-86FE-4D0C-90BE-7827FAA65CFC}">
            <xm:f>ISBLANK('Priority Schedule'!AD772)=TRUE</xm:f>
            <x14:dxf>
              <fill>
                <patternFill patternType="none">
                  <bgColor auto="1"/>
                </patternFill>
              </fill>
            </x14:dxf>
          </x14:cfRule>
          <xm:sqref>AB43</xm:sqref>
        </x14:conditionalFormatting>
        <x14:conditionalFormatting xmlns:xm="http://schemas.microsoft.com/office/excel/2006/main">
          <x14:cfRule type="expression" priority="86425" stopIfTrue="1" id="{9959A705-0872-4BC3-85A1-A3065F2522E7}">
            <xm:f>ISBLANK('Priority Schedule'!AD772)=TRUE</xm:f>
            <x14:dxf/>
          </x14:cfRule>
          <xm:sqref>AB43</xm:sqref>
        </x14:conditionalFormatting>
        <x14:conditionalFormatting xmlns:xm="http://schemas.microsoft.com/office/excel/2006/main">
          <x14:cfRule type="expression" priority="86428" id="{05EA52FC-CA82-46A3-AF10-5D625AA67598}">
            <xm:f>ISBLANK('Priority Schedule'!J772)=FALSE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86429" id="{10FAA004-9E4D-47E9-B4A8-8C6CA0ED8DDB}">
            <xm:f>ISBLANK('Priority Schedule'!H772)=TRUE</xm:f>
            <x14:dxf>
              <fill>
                <patternFill>
                  <bgColor theme="0"/>
                </patternFill>
              </fill>
            </x14:dxf>
          </x14:cfRule>
          <xm:sqref>G43</xm:sqref>
        </x14:conditionalFormatting>
        <x14:conditionalFormatting xmlns:xm="http://schemas.microsoft.com/office/excel/2006/main">
          <x14:cfRule type="expression" priority="87185" stopIfTrue="1" id="{CDFD8D81-86FE-4D0C-90BE-7827FAA65CFC}">
            <xm:f>ISBLANK('Priority Schedule'!AD766)=TRUE</xm:f>
            <x14:dxf>
              <fill>
                <patternFill patternType="none">
                  <bgColor auto="1"/>
                </patternFill>
              </fill>
            </x14:dxf>
          </x14:cfRule>
          <xm:sqref>AB40:AB42</xm:sqref>
        </x14:conditionalFormatting>
        <x14:conditionalFormatting xmlns:xm="http://schemas.microsoft.com/office/excel/2006/main">
          <x14:cfRule type="expression" priority="87188" stopIfTrue="1" id="{9959A705-0872-4BC3-85A1-A3065F2522E7}">
            <xm:f>ISBLANK('Priority Schedule'!AD766)=TRUE</xm:f>
            <x14:dxf/>
          </x14:cfRule>
          <xm:sqref>AB40:AB42</xm:sqref>
        </x14:conditionalFormatting>
        <x14:conditionalFormatting xmlns:xm="http://schemas.microsoft.com/office/excel/2006/main">
          <x14:cfRule type="expression" priority="87190" id="{05EA52FC-CA82-46A3-AF10-5D625AA67598}">
            <xm:f>ISBLANK('Priority Schedule'!J766)=FALSE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87191" id="{10FAA004-9E4D-47E9-B4A8-8C6CA0ED8DDB}">
            <xm:f>ISBLANK('Priority Schedule'!H766)=TRUE</xm:f>
            <x14:dxf>
              <fill>
                <patternFill>
                  <bgColor theme="0"/>
                </patternFill>
              </fill>
            </x14:dxf>
          </x14:cfRule>
          <xm:sqref>G40:G42</xm:sqref>
        </x14:conditionalFormatting>
        <x14:conditionalFormatting xmlns:xm="http://schemas.microsoft.com/office/excel/2006/main">
          <x14:cfRule type="expression" priority="89370" stopIfTrue="1" id="{AA09DD2B-EC03-4E9F-80CE-8460F85C90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AB99 Q99:S99</xm:sqref>
        </x14:conditionalFormatting>
        <x14:conditionalFormatting xmlns:xm="http://schemas.microsoft.com/office/excel/2006/main">
          <x14:cfRule type="expression" priority="89372" stopIfTrue="1" id="{D8DE6C1F-F3DE-4A0C-B55A-F47A9357EA4A}">
            <xm:f>ISBLANK('Priority Schedule'!#REF!)=TRUE</xm:f>
            <x14:dxf/>
          </x14:cfRule>
          <xm:sqref>AB99 Q99:S99</xm:sqref>
        </x14:conditionalFormatting>
        <x14:conditionalFormatting xmlns:xm="http://schemas.microsoft.com/office/excel/2006/main">
          <x14:cfRule type="expression" priority="89374" id="{37AF425C-6843-4FF1-8E2E-DCA1040705A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89375" id="{80599B45-3C53-4DF1-978B-AF498EC543E2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G99</xm:sqref>
        </x14:conditionalFormatting>
        <x14:conditionalFormatting xmlns:xm="http://schemas.microsoft.com/office/excel/2006/main">
          <x14:cfRule type="expression" priority="89376" id="{4B72314D-6C43-42C4-B3E6-6CF657C7D38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89377" id="{DE2D1A63-B0A4-444B-9AFD-D511F938FD9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P99</xm:sqref>
        </x14:conditionalFormatting>
        <x14:conditionalFormatting xmlns:xm="http://schemas.microsoft.com/office/excel/2006/main">
          <x14:cfRule type="expression" priority="4911" id="{314A0A69-DFB2-46C1-AB53-D9F93C96B5B4}">
            <xm:f>ISBLANK('Priority Schedule'!J112)=FALSE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4912" id="{8C29D266-E777-4248-810F-DDAFC8029A84}">
            <xm:f>ISBLANK('Priority Schedule'!H112)=TRUE</xm:f>
            <x14:dxf>
              <fill>
                <patternFill>
                  <bgColor theme="0"/>
                </patternFill>
              </fill>
            </x14:dxf>
          </x14:cfRule>
          <xm:sqref>G664</xm:sqref>
        </x14:conditionalFormatting>
        <x14:conditionalFormatting xmlns:xm="http://schemas.microsoft.com/office/excel/2006/main">
          <x14:cfRule type="expression" priority="91911" id="{9D157228-4139-4647-A2DA-A062130D323C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91912" id="{B7FFF8DE-C35D-4B5E-9FA6-87B2290BA38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G101 G103</xm:sqref>
        </x14:conditionalFormatting>
        <x14:conditionalFormatting xmlns:xm="http://schemas.microsoft.com/office/excel/2006/main">
          <x14:cfRule type="expression" priority="91915" id="{0D950ACC-5D87-46CA-B87F-507095E2F9F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91916" id="{FDD4CC3C-D4E0-45BB-9107-62338766FFF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P101 P103</xm:sqref>
        </x14:conditionalFormatting>
        <x14:conditionalFormatting xmlns:xm="http://schemas.microsoft.com/office/excel/2006/main">
          <x14:cfRule type="expression" priority="91919" stopIfTrue="1" id="{2881A0AE-9D30-49E8-A8F1-12BB63C8676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Q101:S101 Q103:S103 AB100:AB103</xm:sqref>
        </x14:conditionalFormatting>
        <x14:conditionalFormatting xmlns:xm="http://schemas.microsoft.com/office/excel/2006/main">
          <x14:cfRule type="expression" priority="91923" stopIfTrue="1" id="{64D08F8A-61C1-4C4F-9C3A-7D4D662A78B8}">
            <xm:f>ISBLANK('Priority Schedule'!#REF!)=TRUE</xm:f>
            <x14:dxf/>
          </x14:cfRule>
          <xm:sqref>Q101:S101 Q103:S103 AB100:AB103</xm:sqref>
        </x14:conditionalFormatting>
        <x14:conditionalFormatting xmlns:xm="http://schemas.microsoft.com/office/excel/2006/main">
          <x14:cfRule type="expression" priority="91997" stopIfTrue="1" id="{D6F1A5B6-58DA-40C7-8B7F-60500116AA8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Q176:S177 AB176:AB177</xm:sqref>
        </x14:conditionalFormatting>
        <x14:conditionalFormatting xmlns:xm="http://schemas.microsoft.com/office/excel/2006/main">
          <x14:cfRule type="expression" priority="91999" stopIfTrue="1" id="{C39514DD-B65D-44FC-B530-78A5B1312AE7}">
            <xm:f>ISBLANK('Priority Schedule'!#REF!)=TRUE</xm:f>
            <x14:dxf/>
          </x14:cfRule>
          <xm:sqref>AB176:AB177 Q176:S177</xm:sqref>
        </x14:conditionalFormatting>
        <x14:conditionalFormatting xmlns:xm="http://schemas.microsoft.com/office/excel/2006/main">
          <x14:cfRule type="expression" priority="92001" id="{AD8EF491-D5D2-43FB-B394-B9245D35100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92002" id="{1DB6154C-F5E2-4991-9CB8-9D1E052A020D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G176:G177</xm:sqref>
        </x14:conditionalFormatting>
        <x14:conditionalFormatting xmlns:xm="http://schemas.microsoft.com/office/excel/2006/main">
          <x14:cfRule type="expression" priority="92003" id="{10860B9C-5ACB-42D2-94A6-F4068769362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92004" id="{4F6C74C1-59CC-4D79-A012-739E118AF695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P176:P177</xm:sqref>
        </x14:conditionalFormatting>
        <x14:conditionalFormatting xmlns:xm="http://schemas.microsoft.com/office/excel/2006/main">
          <x14:cfRule type="expression" priority="94688" stopIfTrue="1" id="{4285879F-2A45-4768-8A92-7893D24A8B9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Q106:S106 AB106</xm:sqref>
        </x14:conditionalFormatting>
        <x14:conditionalFormatting xmlns:xm="http://schemas.microsoft.com/office/excel/2006/main">
          <x14:cfRule type="expression" priority="94691" stopIfTrue="1" id="{66133A71-F7D1-4A71-89B6-B8E606D4BA5C}">
            <xm:f>ISBLANK('Priority Schedule'!#REF!)=TRUE</xm:f>
            <x14:dxf/>
          </x14:cfRule>
          <xm:sqref>Q106:S106 AB106</xm:sqref>
        </x14:conditionalFormatting>
        <x14:conditionalFormatting xmlns:xm="http://schemas.microsoft.com/office/excel/2006/main">
          <x14:cfRule type="expression" priority="94694" id="{ED51A363-E82F-403F-A32F-44125CDFE87C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94695" id="{52142B61-FE06-47EC-B61F-638A67C75377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G106</xm:sqref>
        </x14:conditionalFormatting>
        <x14:conditionalFormatting xmlns:xm="http://schemas.microsoft.com/office/excel/2006/main">
          <x14:cfRule type="expression" priority="94696" id="{2D49BAC7-0AE4-41ED-8D37-50C6FCF742C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94697" id="{0B92146D-FE80-4F35-B8A9-5D25324C0A07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P106</xm:sqref>
        </x14:conditionalFormatting>
        <x14:conditionalFormatting xmlns:xm="http://schemas.microsoft.com/office/excel/2006/main">
          <x14:cfRule type="expression" priority="97187" stopIfTrue="1" id="{4285879F-2A45-4768-8A92-7893D24A8B9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AB191 Q191:S191</xm:sqref>
        </x14:conditionalFormatting>
        <x14:conditionalFormatting xmlns:xm="http://schemas.microsoft.com/office/excel/2006/main">
          <x14:cfRule type="expression" priority="97191" stopIfTrue="1" id="{66133A71-F7D1-4A71-89B6-B8E606D4BA5C}">
            <xm:f>ISBLANK('Priority Schedule'!#REF!)=TRUE</xm:f>
            <x14:dxf/>
          </x14:cfRule>
          <xm:sqref>Q191:S191 AB191</xm:sqref>
        </x14:conditionalFormatting>
        <x14:conditionalFormatting xmlns:xm="http://schemas.microsoft.com/office/excel/2006/main">
          <x14:cfRule type="expression" priority="97193" id="{ED51A363-E82F-403F-A32F-44125CDFE87C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97194" id="{52142B61-FE06-47EC-B61F-638A67C75377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G191</xm:sqref>
        </x14:conditionalFormatting>
        <x14:conditionalFormatting xmlns:xm="http://schemas.microsoft.com/office/excel/2006/main">
          <x14:cfRule type="expression" priority="97195" id="{2D49BAC7-0AE4-41ED-8D37-50C6FCF742C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97196" id="{0B92146D-FE80-4F35-B8A9-5D25324C0A07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P191</xm:sqref>
        </x14:conditionalFormatting>
        <x14:conditionalFormatting xmlns:xm="http://schemas.microsoft.com/office/excel/2006/main">
          <x14:cfRule type="expression" priority="97197" stopIfTrue="1" id="{D0C13036-A7E4-46C9-810E-77E100DEC6A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AB183:AB190 Q183:S190</xm:sqref>
        </x14:conditionalFormatting>
        <x14:conditionalFormatting xmlns:xm="http://schemas.microsoft.com/office/excel/2006/main">
          <x14:cfRule type="expression" priority="97200" stopIfTrue="1" id="{09C89A9B-8B72-41FC-8E7C-3669FA2CED9C}">
            <xm:f>ISBLANK('Priority Schedule'!#REF!)=TRUE</xm:f>
            <x14:dxf/>
          </x14:cfRule>
          <xm:sqref>Q183:S190 AB183:AB190</xm:sqref>
        </x14:conditionalFormatting>
        <x14:conditionalFormatting xmlns:xm="http://schemas.microsoft.com/office/excel/2006/main">
          <x14:cfRule type="expression" priority="97203" id="{F4958D3F-A888-485C-9553-148BA43307F8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97204" id="{CCFD1F23-B924-4767-8C9B-1852D92FAE4A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G183:G190</xm:sqref>
        </x14:conditionalFormatting>
        <x14:conditionalFormatting xmlns:xm="http://schemas.microsoft.com/office/excel/2006/main">
          <x14:cfRule type="expression" priority="97205" id="{5958594A-D85F-4CA7-9703-693F1E9AD11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97206" id="{637E66E6-2CA9-48F4-BC44-3834C9C6DA53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P183:P190</xm:sqref>
        </x14:conditionalFormatting>
        <x14:conditionalFormatting xmlns:xm="http://schemas.microsoft.com/office/excel/2006/main">
          <x14:cfRule type="expression" priority="97226" stopIfTrue="1" id="{3B8B15CD-AAC2-4889-A899-BF3388C2A89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AB112:AB128 Q112:S114</xm:sqref>
        </x14:conditionalFormatting>
        <x14:conditionalFormatting xmlns:xm="http://schemas.microsoft.com/office/excel/2006/main">
          <x14:cfRule type="expression" priority="97231" stopIfTrue="1" id="{A4AC7D9D-B64B-45CA-B225-E6AD1868BDB0}">
            <xm:f>ISBLANK('Priority Schedule'!#REF!)=TRUE</xm:f>
            <x14:dxf/>
          </x14:cfRule>
          <xm:sqref>AB112:AB128 Q112:S114</xm:sqref>
        </x14:conditionalFormatting>
        <x14:conditionalFormatting xmlns:xm="http://schemas.microsoft.com/office/excel/2006/main">
          <x14:cfRule type="expression" priority="97235" id="{91FCA528-C78B-4CE7-B1EC-798F581BF54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97236" id="{3C615B59-8116-4D88-B1E8-F53D41E85C5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G117 G112:G115 G120</xm:sqref>
        </x14:conditionalFormatting>
        <x14:conditionalFormatting xmlns:xm="http://schemas.microsoft.com/office/excel/2006/main">
          <x14:cfRule type="expression" priority="97245" id="{4B561D79-EADA-4FA0-A89D-2AD39B3031E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97246" id="{5E5890EC-FBB0-48B9-BDB4-EF5E37248DF3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P112:P115 P117</xm:sqref>
        </x14:conditionalFormatting>
        <x14:conditionalFormatting xmlns:xm="http://schemas.microsoft.com/office/excel/2006/main">
          <x14:cfRule type="containsText" priority="4084" operator="containsText" text="NO" id="{2154D69C-5596-44E7-92F0-33ECCC41360F}">
            <xm:f>NOT(ISERROR(SEARCH("NO",'Priority Schedule'!U112)))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4085" operator="containsText" text="YES" id="{94D14276-3A34-4505-8C4E-8206D55DD3FC}">
            <xm:f>NOT(ISERROR(SEARCH("YES",'Priority Schedule'!U112)))</xm:f>
            <x14:dxf>
              <fill>
                <patternFill>
                  <bgColor rgb="FFFF0000"/>
                </patternFill>
              </fill>
            </x14:dxf>
          </x14:cfRule>
          <xm:sqref>U664 U685:U690</xm:sqref>
        </x14:conditionalFormatting>
        <x14:conditionalFormatting xmlns:xm="http://schemas.microsoft.com/office/excel/2006/main">
          <x14:cfRule type="expression" priority="98373" stopIfTrue="1" id="{5E6C0867-983E-4FE8-8DA4-CAED53AD0A1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Q129:S129</xm:sqref>
        </x14:conditionalFormatting>
        <x14:conditionalFormatting xmlns:xm="http://schemas.microsoft.com/office/excel/2006/main">
          <x14:cfRule type="expression" priority="98378" stopIfTrue="1" id="{29E07D97-8617-4471-B9CB-31D34B5C4338}">
            <xm:f>ISBLANK('Priority Schedule'!#REF!)=TRUE</xm:f>
            <x14:dxf/>
          </x14:cfRule>
          <xm:sqref>Q129:S129</xm:sqref>
        </x14:conditionalFormatting>
        <x14:conditionalFormatting xmlns:xm="http://schemas.microsoft.com/office/excel/2006/main">
          <x14:cfRule type="expression" priority="98385" id="{17EE5E58-5533-4A80-8CBF-BE699DE215E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98386" id="{4A03059A-4521-4DE8-B4FB-BA17EF2FAA45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P129</xm:sqref>
        </x14:conditionalFormatting>
        <x14:conditionalFormatting xmlns:xm="http://schemas.microsoft.com/office/excel/2006/main">
          <x14:cfRule type="expression" priority="102883" stopIfTrue="1" id="{577076F2-7865-4770-8BBF-2483EE88210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S340 AB340:AB341</xm:sqref>
        </x14:conditionalFormatting>
        <x14:conditionalFormatting xmlns:xm="http://schemas.microsoft.com/office/excel/2006/main">
          <x14:cfRule type="expression" priority="102888" stopIfTrue="1" id="{1E8C3E17-51A6-41A2-9731-6CCF486F7968}">
            <xm:f>ISBLANK('Priority Schedule'!#REF!)=TRUE</xm:f>
            <x14:dxf/>
          </x14:cfRule>
          <xm:sqref>S340 AB340:AB341</xm:sqref>
        </x14:conditionalFormatting>
        <x14:conditionalFormatting xmlns:xm="http://schemas.microsoft.com/office/excel/2006/main">
          <x14:cfRule type="containsText" priority="103104" operator="containsText" text="NO" id="{ECDFD307-164C-4DCC-BA6C-F3E4219470C0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03105" operator="containsText" text="YES" id="{C7B138D5-FE1B-4D6E-BA0F-4AE4524C71C8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T340</xm:sqref>
        </x14:conditionalFormatting>
        <x14:conditionalFormatting xmlns:xm="http://schemas.microsoft.com/office/excel/2006/main">
          <x14:cfRule type="expression" priority="103108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AB371:AB372 Q371:S372</xm:sqref>
        </x14:conditionalFormatting>
        <x14:conditionalFormatting xmlns:xm="http://schemas.microsoft.com/office/excel/2006/main">
          <x14:cfRule type="expression" priority="103114" stopIfTrue="1" id="{CE69447E-AAE8-48F7-9168-31F4A5BB5BE2}">
            <xm:f>ISBLANK('Priority Schedule'!#REF!)=TRUE</xm:f>
            <x14:dxf/>
          </x14:cfRule>
          <xm:sqref>AB371:AB372 Q371:S372</xm:sqref>
        </x14:conditionalFormatting>
        <x14:conditionalFormatting xmlns:xm="http://schemas.microsoft.com/office/excel/2006/main">
          <x14:cfRule type="expression" priority="103122" id="{3BAB275C-26E1-423B-A983-0820FEE8B31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03123" id="{4F18880F-99ED-410C-AEB1-4735FDE5BBA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G371:G372</xm:sqref>
        </x14:conditionalFormatting>
        <x14:conditionalFormatting xmlns:xm="http://schemas.microsoft.com/office/excel/2006/main">
          <x14:cfRule type="expression" priority="103128" id="{FFF888E2-56AE-4DF2-B1E0-7E9CB55BE04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03129" id="{969D55A7-769A-4D8E-9CCF-070B17FE7F8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P371:P372</xm:sqref>
        </x14:conditionalFormatting>
        <x14:conditionalFormatting xmlns:xm="http://schemas.microsoft.com/office/excel/2006/main">
          <x14:cfRule type="containsText" priority="103134" operator="containsText" text="NO" id="{0AAA109B-09F6-4E92-A05B-79173CF8B82F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03135" operator="containsText" text="YES" id="{86EFF0D2-B8E0-4E89-8183-206180F2F30B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T371:T372</xm:sqref>
        </x14:conditionalFormatting>
        <x14:conditionalFormatting xmlns:xm="http://schemas.microsoft.com/office/excel/2006/main">
          <x14:cfRule type="expression" priority="106176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AB369 Q369:S369</xm:sqref>
        </x14:conditionalFormatting>
        <x14:conditionalFormatting xmlns:xm="http://schemas.microsoft.com/office/excel/2006/main">
          <x14:cfRule type="expression" priority="106183" stopIfTrue="1" id="{CE69447E-AAE8-48F7-9168-31F4A5BB5BE2}">
            <xm:f>ISBLANK('Priority Schedule'!#REF!)=TRUE</xm:f>
            <x14:dxf/>
          </x14:cfRule>
          <xm:sqref>AB369 Q369:S369</xm:sqref>
        </x14:conditionalFormatting>
        <x14:conditionalFormatting xmlns:xm="http://schemas.microsoft.com/office/excel/2006/main">
          <x14:cfRule type="expression" priority="106192" id="{3BAB275C-26E1-423B-A983-0820FEE8B31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06193" id="{4F18880F-99ED-410C-AEB1-4735FDE5BBA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G369</xm:sqref>
        </x14:conditionalFormatting>
        <x14:conditionalFormatting xmlns:xm="http://schemas.microsoft.com/office/excel/2006/main">
          <x14:cfRule type="expression" priority="106198" id="{FFF888E2-56AE-4DF2-B1E0-7E9CB55BE04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06199" id="{969D55A7-769A-4D8E-9CCF-070B17FE7F8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P369</xm:sqref>
        </x14:conditionalFormatting>
        <x14:conditionalFormatting xmlns:xm="http://schemas.microsoft.com/office/excel/2006/main">
          <x14:cfRule type="containsText" priority="106204" operator="containsText" text="NO" id="{0AAA109B-09F6-4E92-A05B-79173CF8B82F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06205" operator="containsText" text="YES" id="{86EFF0D2-B8E0-4E89-8183-206180F2F30B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T369</xm:sqref>
        </x14:conditionalFormatting>
        <x14:conditionalFormatting xmlns:xm="http://schemas.microsoft.com/office/excel/2006/main">
          <x14:cfRule type="expression" priority="106336" stopIfTrue="1" id="{577076F2-7865-4770-8BBF-2483EE88210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AB339</xm:sqref>
        </x14:conditionalFormatting>
        <x14:conditionalFormatting xmlns:xm="http://schemas.microsoft.com/office/excel/2006/main">
          <x14:cfRule type="expression" priority="106338" stopIfTrue="1" id="{1E8C3E17-51A6-41A2-9731-6CCF486F7968}">
            <xm:f>ISBLANK('Priority Schedule'!#REF!)=TRUE</xm:f>
            <x14:dxf/>
          </x14:cfRule>
          <xm:sqref>AB339</xm:sqref>
        </x14:conditionalFormatting>
        <x14:conditionalFormatting xmlns:xm="http://schemas.microsoft.com/office/excel/2006/main">
          <x14:cfRule type="expression" priority="106501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AB370 Q370:S370</xm:sqref>
        </x14:conditionalFormatting>
        <x14:conditionalFormatting xmlns:xm="http://schemas.microsoft.com/office/excel/2006/main">
          <x14:cfRule type="expression" priority="106506" stopIfTrue="1" id="{CE69447E-AAE8-48F7-9168-31F4A5BB5BE2}">
            <xm:f>ISBLANK('Priority Schedule'!#REF!)=TRUE</xm:f>
            <x14:dxf/>
          </x14:cfRule>
          <xm:sqref>AB370 Q370:S370</xm:sqref>
        </x14:conditionalFormatting>
        <x14:conditionalFormatting xmlns:xm="http://schemas.microsoft.com/office/excel/2006/main">
          <x14:cfRule type="expression" priority="106511" id="{3BAB275C-26E1-423B-A983-0820FEE8B31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06512" id="{4F18880F-99ED-410C-AEB1-4735FDE5BBA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G370</xm:sqref>
        </x14:conditionalFormatting>
        <x14:conditionalFormatting xmlns:xm="http://schemas.microsoft.com/office/excel/2006/main">
          <x14:cfRule type="expression" priority="106515" id="{FFF888E2-56AE-4DF2-B1E0-7E9CB55BE04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06516" id="{969D55A7-769A-4D8E-9CCF-070B17FE7F8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P370</xm:sqref>
        </x14:conditionalFormatting>
        <x14:conditionalFormatting xmlns:xm="http://schemas.microsoft.com/office/excel/2006/main">
          <x14:cfRule type="containsText" priority="106519" operator="containsText" text="NO" id="{0AAA109B-09F6-4E92-A05B-79173CF8B82F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06520" operator="containsText" text="YES" id="{86EFF0D2-B8E0-4E89-8183-206180F2F30B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T370</xm:sqref>
        </x14:conditionalFormatting>
        <x14:conditionalFormatting xmlns:xm="http://schemas.microsoft.com/office/excel/2006/main">
          <x14:cfRule type="expression" priority="109870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Q263:S263 AB263</xm:sqref>
        </x14:conditionalFormatting>
        <x14:conditionalFormatting xmlns:xm="http://schemas.microsoft.com/office/excel/2006/main">
          <x14:cfRule type="expression" priority="109877" stopIfTrue="1" id="{CE432A07-5255-4F74-8A50-87972AE0363B}">
            <xm:f>ISBLANK('Priority Schedule'!#REF!)=TRUE</xm:f>
            <x14:dxf/>
          </x14:cfRule>
          <xm:sqref>Q263:S263 AB263</xm:sqref>
        </x14:conditionalFormatting>
        <x14:conditionalFormatting xmlns:xm="http://schemas.microsoft.com/office/excel/2006/main">
          <x14:cfRule type="expression" priority="109885" id="{C4487D3B-BFD2-4FCD-BD93-FBE97DD5D9D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09886" id="{09ECF884-6E5E-4DFD-841C-28841E57D95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G263</xm:sqref>
        </x14:conditionalFormatting>
        <x14:conditionalFormatting xmlns:xm="http://schemas.microsoft.com/office/excel/2006/main">
          <x14:cfRule type="expression" priority="109891" id="{F1F17F88-C2DE-451D-9EDB-5BCBADEF6B7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09892" id="{20B417DF-55D0-49C3-B01C-B880BA883AD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P263</xm:sqref>
        </x14:conditionalFormatting>
        <x14:conditionalFormatting xmlns:xm="http://schemas.microsoft.com/office/excel/2006/main">
          <x14:cfRule type="containsText" priority="109897" operator="containsText" text="NO" id="{3D76DD7D-1663-4CF3-BA07-74DC518048E9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09898" operator="containsText" text="YES" id="{602E1536-5AC8-480A-B30A-4749A2E57F98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T263</xm:sqref>
        </x14:conditionalFormatting>
        <x14:conditionalFormatting xmlns:xm="http://schemas.microsoft.com/office/excel/2006/main">
          <x14:cfRule type="expression" priority="111374" stopIfTrue="1" id="{8E55887C-654B-414E-959B-A5A136046907}">
            <xm:f>ISBLANK('Priority Schedule'!S112)=TRUE</xm:f>
            <x14:dxf>
              <fill>
                <patternFill patternType="none">
                  <bgColor auto="1"/>
                </patternFill>
              </fill>
            </x14:dxf>
          </x14:cfRule>
          <xm:sqref>S664:T664</xm:sqref>
        </x14:conditionalFormatting>
        <x14:conditionalFormatting xmlns:xm="http://schemas.microsoft.com/office/excel/2006/main">
          <x14:cfRule type="expression" priority="111376" stopIfTrue="1" id="{E182A3C8-4303-4CAF-8E20-0A4F738ABF21}">
            <xm:f>ISBLANK('Priority Schedule'!S112)=TRUE</xm:f>
            <x14:dxf/>
          </x14:cfRule>
          <xm:sqref>S664:T664</xm:sqref>
        </x14:conditionalFormatting>
        <x14:conditionalFormatting xmlns:xm="http://schemas.microsoft.com/office/excel/2006/main">
          <x14:cfRule type="expression" priority="113160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AB262</xm:sqref>
        </x14:conditionalFormatting>
        <x14:conditionalFormatting xmlns:xm="http://schemas.microsoft.com/office/excel/2006/main">
          <x14:cfRule type="expression" priority="113161" stopIfTrue="1" id="{CE432A07-5255-4F74-8A50-87972AE0363B}">
            <xm:f>ISBLANK('Priority Schedule'!#REF!)=TRUE</xm:f>
            <x14:dxf/>
          </x14:cfRule>
          <xm:sqref>AB262</xm:sqref>
        </x14:conditionalFormatting>
        <x14:conditionalFormatting xmlns:xm="http://schemas.microsoft.com/office/excel/2006/main">
          <x14:cfRule type="expression" priority="113162" id="{C4487D3B-BFD2-4FCD-BD93-FBE97DD5D9D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13163" id="{09ECF884-6E5E-4DFD-841C-28841E57D95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G262</xm:sqref>
        </x14:conditionalFormatting>
        <x14:conditionalFormatting xmlns:xm="http://schemas.microsoft.com/office/excel/2006/main">
          <x14:cfRule type="expression" priority="113164" id="{F1F17F88-C2DE-451D-9EDB-5BCBADEF6B7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3165" id="{20B417DF-55D0-49C3-B01C-B880BA883AD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P262</xm:sqref>
        </x14:conditionalFormatting>
        <x14:conditionalFormatting xmlns:xm="http://schemas.microsoft.com/office/excel/2006/main">
          <x14:cfRule type="containsText" priority="113166" operator="containsText" text="NO" id="{3D76DD7D-1663-4CF3-BA07-74DC518048E9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13167" operator="containsText" text="YES" id="{602E1536-5AC8-480A-B30A-4749A2E57F98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T262</xm:sqref>
        </x14:conditionalFormatting>
        <x14:conditionalFormatting xmlns:xm="http://schemas.microsoft.com/office/excel/2006/main">
          <x14:cfRule type="expression" priority="113172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Q262:S262</xm:sqref>
        </x14:conditionalFormatting>
        <x14:conditionalFormatting xmlns:xm="http://schemas.microsoft.com/office/excel/2006/main">
          <x14:cfRule type="expression" priority="113173" stopIfTrue="1" id="{CE432A07-5255-4F74-8A50-87972AE0363B}">
            <xm:f>ISBLANK('Priority Schedule'!#REF!)=TRUE</xm:f>
            <x14:dxf/>
          </x14:cfRule>
          <xm:sqref>Q262:S262</xm:sqref>
        </x14:conditionalFormatting>
        <x14:conditionalFormatting xmlns:xm="http://schemas.microsoft.com/office/excel/2006/main">
          <x14:cfRule type="expression" priority="113572" stopIfTrue="1" id="{647EA52D-262C-45E7-B0A9-B63D85D1E53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AB178</xm:sqref>
        </x14:conditionalFormatting>
        <x14:conditionalFormatting xmlns:xm="http://schemas.microsoft.com/office/excel/2006/main">
          <x14:cfRule type="expression" priority="113573" stopIfTrue="1" id="{70FE253C-C745-44A7-B61F-D78DA995E2C5}">
            <xm:f>ISBLANK('Priority Schedule'!#REF!)=TRUE</xm:f>
            <x14:dxf/>
          </x14:cfRule>
          <xm:sqref>AB178</xm:sqref>
        </x14:conditionalFormatting>
        <x14:conditionalFormatting xmlns:xm="http://schemas.microsoft.com/office/excel/2006/main">
          <x14:cfRule type="expression" priority="113574" id="{23F62018-B8CE-48FB-9E98-4CE6F874985E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13575" id="{CEDC6F9B-60B9-4D92-89AA-517AB1E83ECF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G178</xm:sqref>
        </x14:conditionalFormatting>
        <x14:conditionalFormatting xmlns:xm="http://schemas.microsoft.com/office/excel/2006/main">
          <x14:cfRule type="expression" priority="113576" id="{63FE8291-B3D0-4443-A0EC-3CAC27CE6EF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3577" id="{103DEB64-31FE-4049-BFF8-E9FB9D94C87B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P178</xm:sqref>
        </x14:conditionalFormatting>
        <x14:conditionalFormatting xmlns:xm="http://schemas.microsoft.com/office/excel/2006/main">
          <x14:cfRule type="expression" priority="113578" stopIfTrue="1" id="{647EA52D-262C-45E7-B0A9-B63D85D1E53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Q178:S178</xm:sqref>
        </x14:conditionalFormatting>
        <x14:conditionalFormatting xmlns:xm="http://schemas.microsoft.com/office/excel/2006/main">
          <x14:cfRule type="expression" priority="113579" stopIfTrue="1" id="{70FE253C-C745-44A7-B61F-D78DA995E2C5}">
            <xm:f>ISBLANK('Priority Schedule'!#REF!)=TRUE</xm:f>
            <x14:dxf/>
          </x14:cfRule>
          <xm:sqref>Q178:S178</xm:sqref>
        </x14:conditionalFormatting>
        <x14:conditionalFormatting xmlns:xm="http://schemas.microsoft.com/office/excel/2006/main">
          <x14:cfRule type="expression" priority="118337" id="{CB44DF6E-379B-42DF-8DCC-3CA68BDA07AC}">
            <xm:f>ISBLANK('Priority Schedule'!R834)=TRUE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8338" id="{B76358EE-CD4C-4A4F-B36F-759D74D0C95F}">
            <xm:f>ISBLANK('Priority Schedule'!S834)=FALSE</xm:f>
            <x14:dxf>
              <fill>
                <patternFill patternType="none">
                  <bgColor auto="1"/>
                </patternFill>
              </fill>
            </x14:dxf>
          </x14:cfRule>
          <xm:sqref>P133:P134</xm:sqref>
        </x14:conditionalFormatting>
        <x14:conditionalFormatting xmlns:xm="http://schemas.microsoft.com/office/excel/2006/main">
          <x14:cfRule type="expression" priority="118341" id="{7A001D2C-B802-40E3-8787-97D0EF75A549}">
            <xm:f>ISBLANK('Priority Schedule'!R773)=TRUE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8342" id="{02D24792-0EA7-463A-BF90-CF03C065B762}">
            <xm:f>ISBLANK('Priority Schedule'!S773)=FALSE</xm:f>
            <x14:dxf>
              <fill>
                <patternFill patternType="none">
                  <bgColor auto="1"/>
                </patternFill>
              </fill>
            </x14:dxf>
          </x14:cfRule>
          <xm:sqref>P60</xm:sqref>
        </x14:conditionalFormatting>
        <x14:conditionalFormatting xmlns:xm="http://schemas.microsoft.com/office/excel/2006/main">
          <x14:cfRule type="expression" priority="118345" id="{D3487F71-7A7C-4C06-9E17-2F49F43726C5}">
            <xm:f>ISBLANK('Priority Schedule'!R817)=TRUE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8346" id="{86777C2E-8980-4A35-B943-74EF611AF38B}">
            <xm:f>ISBLANK('Priority Schedule'!S817)=FALSE</xm:f>
            <x14:dxf>
              <fill>
                <patternFill patternType="none">
                  <bgColor auto="1"/>
                </patternFill>
              </fill>
            </x14:dxf>
          </x14:cfRule>
          <xm:sqref>P72:P77</xm:sqref>
        </x14:conditionalFormatting>
        <x14:conditionalFormatting xmlns:xm="http://schemas.microsoft.com/office/excel/2006/main">
          <x14:cfRule type="expression" priority="118349" id="{59301AEF-4048-4A83-813F-63C0BF542CE4}">
            <xm:f>ISBLANK('Priority Schedule'!R826)=TRUE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8350" id="{025BAA44-8E5F-4788-9695-F7C2139B7837}">
            <xm:f>ISBLANK('Priority Schedule'!S826)=FALSE</xm:f>
            <x14:dxf>
              <fill>
                <patternFill patternType="none">
                  <bgColor auto="1"/>
                </patternFill>
              </fill>
            </x14:dxf>
          </x14:cfRule>
          <xm:sqref>P78:P81</xm:sqref>
        </x14:conditionalFormatting>
        <x14:conditionalFormatting xmlns:xm="http://schemas.microsoft.com/office/excel/2006/main">
          <x14:cfRule type="expression" priority="118353" id="{78C004DD-3FA3-40EE-B0C2-C2381CCCDC58}">
            <xm:f>ISBLANK('Priority Schedule'!R784)=TRUE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8354" id="{5C2FB5F3-7669-445B-AA6A-7E10931FF407}">
            <xm:f>ISBLANK('Priority Schedule'!S784)=FALSE</xm:f>
            <x14:dxf>
              <fill>
                <patternFill patternType="none">
                  <bgColor auto="1"/>
                </patternFill>
              </fill>
            </x14:dxf>
          </x14:cfRule>
          <xm:sqref>P46</xm:sqref>
        </x14:conditionalFormatting>
        <x14:conditionalFormatting xmlns:xm="http://schemas.microsoft.com/office/excel/2006/main">
          <x14:cfRule type="expression" priority="118361" id="{59301AEF-4048-4A83-813F-63C0BF542CE4}">
            <xm:f>ISBLANK('Priority Schedule'!R782)=TRUE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8362" id="{025BAA44-8E5F-4788-9695-F7C2139B7837}">
            <xm:f>ISBLANK('Priority Schedule'!S782)=FALSE</xm:f>
            <x14:dxf>
              <fill>
                <patternFill patternType="none">
                  <bgColor auto="1"/>
                </patternFill>
              </fill>
            </x14:dxf>
          </x14:cfRule>
          <xm:sqref>P45</xm:sqref>
        </x14:conditionalFormatting>
        <x14:conditionalFormatting xmlns:xm="http://schemas.microsoft.com/office/excel/2006/main">
          <x14:cfRule type="expression" priority="118369" id="{CDB83651-A90D-480F-9B51-0C53B1F4B594}">
            <xm:f>ISBLANK('Priority Schedule'!R780)=TRUE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8370" id="{07C26E44-BA76-4D89-8A87-2043E2C4B296}">
            <xm:f>ISBLANK('Priority Schedule'!S780)=FALSE</xm:f>
            <x14:dxf>
              <fill>
                <patternFill patternType="none">
                  <bgColor auto="1"/>
                </patternFill>
              </fill>
            </x14:dxf>
          </x14:cfRule>
          <xm:sqref>P44 P63:P71</xm:sqref>
        </x14:conditionalFormatting>
        <x14:conditionalFormatting xmlns:xm="http://schemas.microsoft.com/office/excel/2006/main">
          <x14:cfRule type="expression" priority="118375" id="{CB44DF6E-379B-42DF-8DCC-3CA68BDA07AC}">
            <xm:f>ISBLANK('Priority Schedule'!R772)=TRUE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8376" id="{B76358EE-CD4C-4A4F-B36F-759D74D0C95F}">
            <xm:f>ISBLANK('Priority Schedule'!S772)=FALSE</xm:f>
            <x14:dxf>
              <fill>
                <patternFill patternType="none">
                  <bgColor auto="1"/>
                </patternFill>
              </fill>
            </x14:dxf>
          </x14:cfRule>
          <xm:sqref>P43</xm:sqref>
        </x14:conditionalFormatting>
        <x14:conditionalFormatting xmlns:xm="http://schemas.microsoft.com/office/excel/2006/main">
          <x14:cfRule type="expression" priority="118379" id="{CB44DF6E-379B-42DF-8DCC-3CA68BDA07AC}">
            <xm:f>ISBLANK('Priority Schedule'!R766)=TRUE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18380" id="{B76358EE-CD4C-4A4F-B36F-759D74D0C95F}">
            <xm:f>ISBLANK('Priority Schedule'!S766)=FALSE</xm:f>
            <x14:dxf>
              <fill>
                <patternFill patternType="none">
                  <bgColor auto="1"/>
                </patternFill>
              </fill>
            </x14:dxf>
          </x14:cfRule>
          <xm:sqref>P40:P42</xm:sqref>
        </x14:conditionalFormatting>
        <x14:conditionalFormatting xmlns:xm="http://schemas.microsoft.com/office/excel/2006/main">
          <x14:cfRule type="expression" priority="118525" stopIfTrue="1" id="{2BBFE487-55E6-4EC6-AB53-73BD65C4C4F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Q199:Q200</xm:sqref>
        </x14:conditionalFormatting>
        <x14:conditionalFormatting xmlns:xm="http://schemas.microsoft.com/office/excel/2006/main">
          <x14:cfRule type="expression" priority="118527" stopIfTrue="1" id="{21D0E387-64DD-49F7-87B3-1DEF580DCDA2}">
            <xm:f>ISBLANK('Priority Schedule'!#REF!)=TRUE</xm:f>
            <x14:dxf/>
          </x14:cfRule>
          <xm:sqref>Q199:Q200</xm:sqref>
        </x14:conditionalFormatting>
        <x14:conditionalFormatting xmlns:xm="http://schemas.microsoft.com/office/excel/2006/main">
          <x14:cfRule type="expression" priority="118593" stopIfTrue="1" id="{CDFD8D81-86FE-4D0C-90BE-7827FAA65CF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Q133:Q134</xm:sqref>
        </x14:conditionalFormatting>
        <x14:conditionalFormatting xmlns:xm="http://schemas.microsoft.com/office/excel/2006/main">
          <x14:cfRule type="expression" priority="118594" stopIfTrue="1" id="{CDFD8D81-86FE-4D0C-90BE-7827FAA65CFC}">
            <xm:f>ISBLANK('Priority Schedule'!S834)=TRUE</xm:f>
            <x14:dxf>
              <fill>
                <patternFill patternType="none">
                  <bgColor auto="1"/>
                </patternFill>
              </fill>
            </x14:dxf>
          </x14:cfRule>
          <xm:sqref>R133:S134</xm:sqref>
        </x14:conditionalFormatting>
        <x14:conditionalFormatting xmlns:xm="http://schemas.microsoft.com/office/excel/2006/main">
          <x14:cfRule type="expression" priority="118595" stopIfTrue="1" id="{9959A705-0872-4BC3-85A1-A3065F2522E7}">
            <xm:f>ISBLANK('Priority Schedule'!#REF!)=TRUE</xm:f>
            <x14:dxf/>
          </x14:cfRule>
          <xm:sqref>Q133:Q134</xm:sqref>
        </x14:conditionalFormatting>
        <x14:conditionalFormatting xmlns:xm="http://schemas.microsoft.com/office/excel/2006/main">
          <x14:cfRule type="expression" priority="118596" stopIfTrue="1" id="{9959A705-0872-4BC3-85A1-A3065F2522E7}">
            <xm:f>ISBLANK('Priority Schedule'!S834)=TRUE</xm:f>
            <x14:dxf/>
          </x14:cfRule>
          <xm:sqref>R133:S134</xm:sqref>
        </x14:conditionalFormatting>
        <x14:conditionalFormatting xmlns:xm="http://schemas.microsoft.com/office/excel/2006/main">
          <x14:cfRule type="expression" priority="118597" stopIfTrue="1" id="{D19FD1A2-E36C-42BD-9E94-1B45C7B04D0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Q60</xm:sqref>
        </x14:conditionalFormatting>
        <x14:conditionalFormatting xmlns:xm="http://schemas.microsoft.com/office/excel/2006/main">
          <x14:cfRule type="expression" priority="118598" stopIfTrue="1" id="{D19FD1A2-E36C-42BD-9E94-1B45C7B04D08}">
            <xm:f>ISBLANK('Priority Schedule'!S773)=TRUE</xm:f>
            <x14:dxf>
              <fill>
                <patternFill patternType="none">
                  <bgColor auto="1"/>
                </patternFill>
              </fill>
            </x14:dxf>
          </x14:cfRule>
          <xm:sqref>R60:S60</xm:sqref>
        </x14:conditionalFormatting>
        <x14:conditionalFormatting xmlns:xm="http://schemas.microsoft.com/office/excel/2006/main">
          <x14:cfRule type="expression" priority="118599" stopIfTrue="1" id="{07C6E876-41C4-4462-9D85-618FB68A281D}">
            <xm:f>ISBLANK('Priority Schedule'!#REF!)=TRUE</xm:f>
            <x14:dxf/>
          </x14:cfRule>
          <xm:sqref>Q60</xm:sqref>
        </x14:conditionalFormatting>
        <x14:conditionalFormatting xmlns:xm="http://schemas.microsoft.com/office/excel/2006/main">
          <x14:cfRule type="expression" priority="118600" stopIfTrue="1" id="{07C6E876-41C4-4462-9D85-618FB68A281D}">
            <xm:f>ISBLANK('Priority Schedule'!S773)=TRUE</xm:f>
            <x14:dxf/>
          </x14:cfRule>
          <xm:sqref>R60:S60</xm:sqref>
        </x14:conditionalFormatting>
        <x14:conditionalFormatting xmlns:xm="http://schemas.microsoft.com/office/excel/2006/main">
          <x14:cfRule type="expression" priority="118601" stopIfTrue="1" id="{CFC9B236-65B5-41D1-84D4-F5BB475303C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Q72:Q77</xm:sqref>
        </x14:conditionalFormatting>
        <x14:conditionalFormatting xmlns:xm="http://schemas.microsoft.com/office/excel/2006/main">
          <x14:cfRule type="expression" priority="118602" stopIfTrue="1" id="{CFC9B236-65B5-41D1-84D4-F5BB475303CB}">
            <xm:f>ISBLANK('Priority Schedule'!S817)=TRUE</xm:f>
            <x14:dxf>
              <fill>
                <patternFill patternType="none">
                  <bgColor auto="1"/>
                </patternFill>
              </fill>
            </x14:dxf>
          </x14:cfRule>
          <xm:sqref>R72:S77</xm:sqref>
        </x14:conditionalFormatting>
        <x14:conditionalFormatting xmlns:xm="http://schemas.microsoft.com/office/excel/2006/main">
          <x14:cfRule type="expression" priority="118603" stopIfTrue="1" id="{E5010880-A98F-49D5-B0A5-BB0D79CDAC32}">
            <xm:f>ISBLANK('Priority Schedule'!#REF!)=TRUE</xm:f>
            <x14:dxf/>
          </x14:cfRule>
          <xm:sqref>Q72:Q77</xm:sqref>
        </x14:conditionalFormatting>
        <x14:conditionalFormatting xmlns:xm="http://schemas.microsoft.com/office/excel/2006/main">
          <x14:cfRule type="expression" priority="118604" stopIfTrue="1" id="{E5010880-A98F-49D5-B0A5-BB0D79CDAC32}">
            <xm:f>ISBLANK('Priority Schedule'!S817)=TRUE</xm:f>
            <x14:dxf/>
          </x14:cfRule>
          <xm:sqref>R72:S77</xm:sqref>
        </x14:conditionalFormatting>
        <x14:conditionalFormatting xmlns:xm="http://schemas.microsoft.com/office/excel/2006/main">
          <x14:cfRule type="expression" priority="118605" stopIfTrue="1" id="{4C4C4D84-1B6E-4C37-A78A-0356C5BE061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Q78:Q81</xm:sqref>
        </x14:conditionalFormatting>
        <x14:conditionalFormatting xmlns:xm="http://schemas.microsoft.com/office/excel/2006/main">
          <x14:cfRule type="expression" priority="118606" stopIfTrue="1" id="{4C4C4D84-1B6E-4C37-A78A-0356C5BE0614}">
            <xm:f>ISBLANK('Priority Schedule'!S826)=TRUE</xm:f>
            <x14:dxf>
              <fill>
                <patternFill patternType="none">
                  <bgColor auto="1"/>
                </patternFill>
              </fill>
            </x14:dxf>
          </x14:cfRule>
          <xm:sqref>R78:S81</xm:sqref>
        </x14:conditionalFormatting>
        <x14:conditionalFormatting xmlns:xm="http://schemas.microsoft.com/office/excel/2006/main">
          <x14:cfRule type="expression" priority="118607" stopIfTrue="1" id="{981C4796-531A-4493-B40A-A31AAE46AA01}">
            <xm:f>ISBLANK('Priority Schedule'!#REF!)=TRUE</xm:f>
            <x14:dxf/>
          </x14:cfRule>
          <xm:sqref>Q78:Q81</xm:sqref>
        </x14:conditionalFormatting>
        <x14:conditionalFormatting xmlns:xm="http://schemas.microsoft.com/office/excel/2006/main">
          <x14:cfRule type="expression" priority="118608" stopIfTrue="1" id="{981C4796-531A-4493-B40A-A31AAE46AA01}">
            <xm:f>ISBLANK('Priority Schedule'!S826)=TRUE</xm:f>
            <x14:dxf/>
          </x14:cfRule>
          <xm:sqref>R78:S81</xm:sqref>
        </x14:conditionalFormatting>
        <x14:conditionalFormatting xmlns:xm="http://schemas.microsoft.com/office/excel/2006/main">
          <x14:cfRule type="expression" priority="118609" stopIfTrue="1" id="{824C4F29-032D-4269-8FD0-09D54AF5ACB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Q46</xm:sqref>
        </x14:conditionalFormatting>
        <x14:conditionalFormatting xmlns:xm="http://schemas.microsoft.com/office/excel/2006/main">
          <x14:cfRule type="expression" priority="118610" stopIfTrue="1" id="{824C4F29-032D-4269-8FD0-09D54AF5ACB3}">
            <xm:f>ISBLANK('Priority Schedule'!S784)=TRUE</xm:f>
            <x14:dxf>
              <fill>
                <patternFill patternType="none">
                  <bgColor auto="1"/>
                </patternFill>
              </fill>
            </x14:dxf>
          </x14:cfRule>
          <xm:sqref>R46:S46</xm:sqref>
        </x14:conditionalFormatting>
        <x14:conditionalFormatting xmlns:xm="http://schemas.microsoft.com/office/excel/2006/main">
          <x14:cfRule type="expression" priority="118611" stopIfTrue="1" id="{BAC7EA3C-6896-499B-B81E-5381F2191939}">
            <xm:f>ISBLANK('Priority Schedule'!#REF!)=TRUE</xm:f>
            <x14:dxf/>
          </x14:cfRule>
          <xm:sqref>Q46</xm:sqref>
        </x14:conditionalFormatting>
        <x14:conditionalFormatting xmlns:xm="http://schemas.microsoft.com/office/excel/2006/main">
          <x14:cfRule type="expression" priority="118612" stopIfTrue="1" id="{BAC7EA3C-6896-499B-B81E-5381F2191939}">
            <xm:f>ISBLANK('Priority Schedule'!S784)=TRUE</xm:f>
            <x14:dxf/>
          </x14:cfRule>
          <xm:sqref>R46:S46</xm:sqref>
        </x14:conditionalFormatting>
        <x14:conditionalFormatting xmlns:xm="http://schemas.microsoft.com/office/excel/2006/main">
          <x14:cfRule type="expression" priority="118613" stopIfTrue="1" id="{D0C13036-A7E4-46C9-810E-77E100DEC6A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Q382:Q385</xm:sqref>
        </x14:conditionalFormatting>
        <x14:conditionalFormatting xmlns:xm="http://schemas.microsoft.com/office/excel/2006/main">
          <x14:cfRule type="expression" priority="118615" stopIfTrue="1" id="{09C89A9B-8B72-41FC-8E7C-3669FA2CED9C}">
            <xm:f>ISBLANK('Priority Schedule'!#REF!)=TRUE</xm:f>
            <x14:dxf/>
          </x14:cfRule>
          <xm:sqref>Q382:Q385</xm:sqref>
        </x14:conditionalFormatting>
        <x14:conditionalFormatting xmlns:xm="http://schemas.microsoft.com/office/excel/2006/main">
          <x14:cfRule type="expression" priority="118617" stopIfTrue="1" id="{4C4C4D84-1B6E-4C37-A78A-0356C5BE061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Q45</xm:sqref>
        </x14:conditionalFormatting>
        <x14:conditionalFormatting xmlns:xm="http://schemas.microsoft.com/office/excel/2006/main">
          <x14:cfRule type="expression" priority="118618" stopIfTrue="1" id="{4C4C4D84-1B6E-4C37-A78A-0356C5BE0614}">
            <xm:f>ISBLANK('Priority Schedule'!S782)=TRUE</xm:f>
            <x14:dxf>
              <fill>
                <patternFill patternType="none">
                  <bgColor auto="1"/>
                </patternFill>
              </fill>
            </x14:dxf>
          </x14:cfRule>
          <xm:sqref>R45:S45</xm:sqref>
        </x14:conditionalFormatting>
        <x14:conditionalFormatting xmlns:xm="http://schemas.microsoft.com/office/excel/2006/main">
          <x14:cfRule type="expression" priority="118619" stopIfTrue="1" id="{981C4796-531A-4493-B40A-A31AAE46AA01}">
            <xm:f>ISBLANK('Priority Schedule'!#REF!)=TRUE</xm:f>
            <x14:dxf/>
          </x14:cfRule>
          <xm:sqref>Q45</xm:sqref>
        </x14:conditionalFormatting>
        <x14:conditionalFormatting xmlns:xm="http://schemas.microsoft.com/office/excel/2006/main">
          <x14:cfRule type="expression" priority="118620" stopIfTrue="1" id="{981C4796-531A-4493-B40A-A31AAE46AA01}">
            <xm:f>ISBLANK('Priority Schedule'!S782)=TRUE</xm:f>
            <x14:dxf/>
          </x14:cfRule>
          <xm:sqref>R45:S45</xm:sqref>
        </x14:conditionalFormatting>
        <x14:conditionalFormatting xmlns:xm="http://schemas.microsoft.com/office/excel/2006/main">
          <x14:cfRule type="expression" priority="118621" stopIfTrue="1" id="{CE8EC513-E0E5-40C0-8F48-3480F65E371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Q44 Q63:Q71</xm:sqref>
        </x14:conditionalFormatting>
        <x14:conditionalFormatting xmlns:xm="http://schemas.microsoft.com/office/excel/2006/main">
          <x14:cfRule type="expression" priority="118622" stopIfTrue="1" id="{CE8EC513-E0E5-40C0-8F48-3480F65E3710}">
            <xm:f>ISBLANK('Priority Schedule'!S780)=TRUE</xm:f>
            <x14:dxf>
              <fill>
                <patternFill patternType="none">
                  <bgColor auto="1"/>
                </patternFill>
              </fill>
            </x14:dxf>
          </x14:cfRule>
          <xm:sqref>R44:S44 R63:S71</xm:sqref>
        </x14:conditionalFormatting>
        <x14:conditionalFormatting xmlns:xm="http://schemas.microsoft.com/office/excel/2006/main">
          <x14:cfRule type="expression" priority="118625" stopIfTrue="1" id="{902719E5-E492-4DA3-A545-9E007328E518}">
            <xm:f>ISBLANK('Priority Schedule'!#REF!)=TRUE</xm:f>
            <x14:dxf/>
          </x14:cfRule>
          <xm:sqref>Q44 Q63:Q71</xm:sqref>
        </x14:conditionalFormatting>
        <x14:conditionalFormatting xmlns:xm="http://schemas.microsoft.com/office/excel/2006/main">
          <x14:cfRule type="expression" priority="118626" stopIfTrue="1" id="{902719E5-E492-4DA3-A545-9E007328E518}">
            <xm:f>ISBLANK('Priority Schedule'!S780)=TRUE</xm:f>
            <x14:dxf/>
          </x14:cfRule>
          <xm:sqref>R44:S44 R63:S71</xm:sqref>
        </x14:conditionalFormatting>
        <x14:conditionalFormatting xmlns:xm="http://schemas.microsoft.com/office/excel/2006/main">
          <x14:cfRule type="expression" priority="118629" stopIfTrue="1" id="{CDFD8D81-86FE-4D0C-90BE-7827FAA65CF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Q43</xm:sqref>
        </x14:conditionalFormatting>
        <x14:conditionalFormatting xmlns:xm="http://schemas.microsoft.com/office/excel/2006/main">
          <x14:cfRule type="expression" priority="118630" stopIfTrue="1" id="{CDFD8D81-86FE-4D0C-90BE-7827FAA65CFC}">
            <xm:f>ISBLANK('Priority Schedule'!S772)=TRUE</xm:f>
            <x14:dxf>
              <fill>
                <patternFill patternType="none">
                  <bgColor auto="1"/>
                </patternFill>
              </fill>
            </x14:dxf>
          </x14:cfRule>
          <xm:sqref>R43:S43</xm:sqref>
        </x14:conditionalFormatting>
        <x14:conditionalFormatting xmlns:xm="http://schemas.microsoft.com/office/excel/2006/main">
          <x14:cfRule type="expression" priority="118631" stopIfTrue="1" id="{9959A705-0872-4BC3-85A1-A3065F2522E7}">
            <xm:f>ISBLANK('Priority Schedule'!#REF!)=TRUE</xm:f>
            <x14:dxf/>
          </x14:cfRule>
          <xm:sqref>Q43</xm:sqref>
        </x14:conditionalFormatting>
        <x14:conditionalFormatting xmlns:xm="http://schemas.microsoft.com/office/excel/2006/main">
          <x14:cfRule type="expression" priority="118632" stopIfTrue="1" id="{9959A705-0872-4BC3-85A1-A3065F2522E7}">
            <xm:f>ISBLANK('Priority Schedule'!S772)=TRUE</xm:f>
            <x14:dxf/>
          </x14:cfRule>
          <xm:sqref>R43:S43</xm:sqref>
        </x14:conditionalFormatting>
        <x14:conditionalFormatting xmlns:xm="http://schemas.microsoft.com/office/excel/2006/main">
          <x14:cfRule type="expression" priority="118633" stopIfTrue="1" id="{CDFD8D81-86FE-4D0C-90BE-7827FAA65CF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Q40:Q42</xm:sqref>
        </x14:conditionalFormatting>
        <x14:conditionalFormatting xmlns:xm="http://schemas.microsoft.com/office/excel/2006/main">
          <x14:cfRule type="expression" priority="118634" stopIfTrue="1" id="{CDFD8D81-86FE-4D0C-90BE-7827FAA65CFC}">
            <xm:f>ISBLANK('Priority Schedule'!S766)=TRUE</xm:f>
            <x14:dxf>
              <fill>
                <patternFill patternType="none">
                  <bgColor auto="1"/>
                </patternFill>
              </fill>
            </x14:dxf>
          </x14:cfRule>
          <xm:sqref>R40:S42</xm:sqref>
        </x14:conditionalFormatting>
        <x14:conditionalFormatting xmlns:xm="http://schemas.microsoft.com/office/excel/2006/main">
          <x14:cfRule type="expression" priority="118635" stopIfTrue="1" id="{9959A705-0872-4BC3-85A1-A3065F2522E7}">
            <xm:f>ISBLANK('Priority Schedule'!#REF!)=TRUE</xm:f>
            <x14:dxf/>
          </x14:cfRule>
          <xm:sqref>Q40:Q42</xm:sqref>
        </x14:conditionalFormatting>
        <x14:conditionalFormatting xmlns:xm="http://schemas.microsoft.com/office/excel/2006/main">
          <x14:cfRule type="expression" priority="118636" stopIfTrue="1" id="{9959A705-0872-4BC3-85A1-A3065F2522E7}">
            <xm:f>ISBLANK('Priority Schedule'!S766)=TRUE</xm:f>
            <x14:dxf/>
          </x14:cfRule>
          <xm:sqref>R40:S42</xm:sqref>
        </x14:conditionalFormatting>
        <x14:conditionalFormatting xmlns:xm="http://schemas.microsoft.com/office/excel/2006/main">
          <x14:cfRule type="expression" priority="118637" stopIfTrue="1" id="{577076F2-7865-4770-8BBF-2483EE88210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Q389</xm:sqref>
        </x14:conditionalFormatting>
        <x14:conditionalFormatting xmlns:xm="http://schemas.microsoft.com/office/excel/2006/main">
          <x14:cfRule type="expression" priority="118639" stopIfTrue="1" id="{1E8C3E17-51A6-41A2-9731-6CCF486F7968}">
            <xm:f>ISBLANK('Priority Schedule'!#REF!)=TRUE</xm:f>
            <x14:dxf/>
          </x14:cfRule>
          <xm:sqref>Q389</xm:sqref>
        </x14:conditionalFormatting>
        <x14:conditionalFormatting xmlns:xm="http://schemas.microsoft.com/office/excel/2006/main">
          <x14:cfRule type="expression" priority="118641" stopIfTrue="1" id="{316C4581-206B-4911-994A-0B80517A90E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Q321</xm:sqref>
        </x14:conditionalFormatting>
        <x14:conditionalFormatting xmlns:xm="http://schemas.microsoft.com/office/excel/2006/main">
          <x14:cfRule type="expression" priority="118642" stopIfTrue="1" id="{316C4581-206B-4911-994A-0B80517A90E1}">
            <xm:f>ISBLANK('Priority Schedule'!AD104)=TRUE</xm:f>
            <x14:dxf>
              <fill>
                <patternFill patternType="none">
                  <bgColor auto="1"/>
                </patternFill>
              </fill>
            </x14:dxf>
          </x14:cfRule>
          <xm:sqref>AC531:AC533</xm:sqref>
        </x14:conditionalFormatting>
        <x14:conditionalFormatting xmlns:xm="http://schemas.microsoft.com/office/excel/2006/main">
          <x14:cfRule type="expression" priority="118643" stopIfTrue="1" id="{91AB32A4-17EE-46DD-87FA-1564B8AFF821}">
            <xm:f>ISBLANK('Priority Schedule'!#REF!)=TRUE</xm:f>
            <x14:dxf/>
          </x14:cfRule>
          <xm:sqref>Q321</xm:sqref>
        </x14:conditionalFormatting>
        <x14:conditionalFormatting xmlns:xm="http://schemas.microsoft.com/office/excel/2006/main">
          <x14:cfRule type="expression" priority="118644" stopIfTrue="1" id="{91AB32A4-17EE-46DD-87FA-1564B8AFF821}">
            <xm:f>ISBLANK('Priority Schedule'!AD104)=TRUE</xm:f>
            <x14:dxf/>
          </x14:cfRule>
          <xm:sqref>AC531:AC533</xm:sqref>
        </x14:conditionalFormatting>
        <x14:conditionalFormatting xmlns:xm="http://schemas.microsoft.com/office/excel/2006/main">
          <x14:cfRule type="expression" priority="118645" stopIfTrue="1" id="{4143C0C1-689A-473A-BA89-A55BB9E6291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Q318</xm:sqref>
        </x14:conditionalFormatting>
        <x14:conditionalFormatting xmlns:xm="http://schemas.microsoft.com/office/excel/2006/main">
          <x14:cfRule type="expression" priority="118647" stopIfTrue="1" id="{4A3A397F-76CC-4B77-9069-2D68D7D9A8B5}">
            <xm:f>ISBLANK('Priority Schedule'!#REF!)=TRUE</xm:f>
            <x14:dxf/>
          </x14:cfRule>
          <xm:sqref>Q318</xm:sqref>
        </x14:conditionalFormatting>
        <x14:conditionalFormatting xmlns:xm="http://schemas.microsoft.com/office/excel/2006/main">
          <x14:cfRule type="expression" priority="118649" stopIfTrue="1" id="{0EB12401-66BF-468F-BA8B-2C877E7D473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Q320</xm:sqref>
        </x14:conditionalFormatting>
        <x14:conditionalFormatting xmlns:xm="http://schemas.microsoft.com/office/excel/2006/main">
          <x14:cfRule type="expression" priority="118651" stopIfTrue="1" id="{39F7DCA5-9F37-48C1-A22F-7C33090E852A}">
            <xm:f>ISBLANK('Priority Schedule'!#REF!)=TRUE</xm:f>
            <x14:dxf/>
          </x14:cfRule>
          <xm:sqref>Q320</xm:sqref>
        </x14:conditionalFormatting>
        <x14:conditionalFormatting xmlns:xm="http://schemas.microsoft.com/office/excel/2006/main">
          <x14:cfRule type="expression" priority="118653" stopIfTrue="1" id="{FDF73889-98C3-4BE2-B07D-683FA1DC342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Q300</xm:sqref>
        </x14:conditionalFormatting>
        <x14:conditionalFormatting xmlns:xm="http://schemas.microsoft.com/office/excel/2006/main">
          <x14:cfRule type="expression" priority="118655" stopIfTrue="1" id="{CEE29216-174F-4245-8010-193389093484}">
            <xm:f>ISBLANK('Priority Schedule'!#REF!)=TRUE</xm:f>
            <x14:dxf/>
          </x14:cfRule>
          <xm:sqref>Q300</xm:sqref>
        </x14:conditionalFormatting>
        <x14:conditionalFormatting xmlns:xm="http://schemas.microsoft.com/office/excel/2006/main">
          <x14:cfRule type="expression" priority="118657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Q302</xm:sqref>
        </x14:conditionalFormatting>
        <x14:conditionalFormatting xmlns:xm="http://schemas.microsoft.com/office/excel/2006/main">
          <x14:cfRule type="expression" priority="118659" stopIfTrue="1" id="{CE432A07-5255-4F74-8A50-87972AE0363B}">
            <xm:f>ISBLANK('Priority Schedule'!#REF!)=TRUE</xm:f>
            <x14:dxf/>
          </x14:cfRule>
          <xm:sqref>Q302</xm:sqref>
        </x14:conditionalFormatting>
        <x14:conditionalFormatting xmlns:xm="http://schemas.microsoft.com/office/excel/2006/main">
          <x14:cfRule type="expression" priority="118661" stopIfTrue="1" id="{1B415477-3D38-476C-B77C-E4633542FC1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Q271:Q276</xm:sqref>
        </x14:conditionalFormatting>
        <x14:conditionalFormatting xmlns:xm="http://schemas.microsoft.com/office/excel/2006/main">
          <x14:cfRule type="expression" priority="118663" stopIfTrue="1" id="{D6F55EE3-43BE-4033-B431-A6671DBCAEC8}">
            <xm:f>ISBLANK('Priority Schedule'!#REF!)=TRUE</xm:f>
            <x14:dxf/>
          </x14:cfRule>
          <xm:sqref>Q271:Q276</xm:sqref>
        </x14:conditionalFormatting>
        <x14:conditionalFormatting xmlns:xm="http://schemas.microsoft.com/office/excel/2006/main">
          <x14:cfRule type="expression" priority="118665" stopIfTrue="1" id="{D90826C3-01FF-4CC4-9665-1E266FFE4AB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Q279:Q286 Q292</xm:sqref>
        </x14:conditionalFormatting>
        <x14:conditionalFormatting xmlns:xm="http://schemas.microsoft.com/office/excel/2006/main">
          <x14:cfRule type="expression" priority="118669" stopIfTrue="1" id="{E7147A89-1817-4A49-B14F-EAF475728696}">
            <xm:f>ISBLANK('Priority Schedule'!#REF!)=TRUE</xm:f>
            <x14:dxf/>
          </x14:cfRule>
          <xm:sqref>Q279:Q286 Q292</xm:sqref>
        </x14:conditionalFormatting>
        <x14:conditionalFormatting xmlns:xm="http://schemas.microsoft.com/office/excel/2006/main">
          <x14:cfRule type="expression" priority="118673" stopIfTrue="1" id="{6EE38D58-7181-4F5B-BF37-EA99C665638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Q288</xm:sqref>
        </x14:conditionalFormatting>
        <x14:conditionalFormatting xmlns:xm="http://schemas.microsoft.com/office/excel/2006/main">
          <x14:cfRule type="expression" priority="118675" stopIfTrue="1" id="{A7C04953-5036-42DE-A500-74B1DB7D9CC4}">
            <xm:f>ISBLANK('Priority Schedule'!#REF!)=TRUE</xm:f>
            <x14:dxf/>
          </x14:cfRule>
          <xm:sqref>Q288</xm:sqref>
        </x14:conditionalFormatting>
        <x14:conditionalFormatting xmlns:xm="http://schemas.microsoft.com/office/excel/2006/main">
          <x14:cfRule type="expression" priority="118677" stopIfTrue="1" id="{2F00C8CA-B657-47C4-BA71-33080F9C5E0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Q290</xm:sqref>
        </x14:conditionalFormatting>
        <x14:conditionalFormatting xmlns:xm="http://schemas.microsoft.com/office/excel/2006/main">
          <x14:cfRule type="expression" priority="118679" stopIfTrue="1" id="{7136E5F9-178A-4A39-B1C9-91079E67A012}">
            <xm:f>ISBLANK('Priority Schedule'!#REF!)=TRUE</xm:f>
            <x14:dxf/>
          </x14:cfRule>
          <xm:sqref>Q290</xm:sqref>
        </x14:conditionalFormatting>
        <x14:conditionalFormatting xmlns:xm="http://schemas.microsoft.com/office/excel/2006/main">
          <x14:cfRule type="expression" priority="118681" stopIfTrue="1" id="{7F816101-A85E-4237-8375-DFF362DE62C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Q294:Q298</xm:sqref>
        </x14:conditionalFormatting>
        <x14:conditionalFormatting xmlns:xm="http://schemas.microsoft.com/office/excel/2006/main">
          <x14:cfRule type="expression" priority="118683" stopIfTrue="1" id="{12D16C1B-36D2-4136-91B8-60E9BF583FFA}">
            <xm:f>ISBLANK('Priority Schedule'!#REF!)=TRUE</xm:f>
            <x14:dxf/>
          </x14:cfRule>
          <xm:sqref>Q294:Q298</xm:sqref>
        </x14:conditionalFormatting>
        <x14:conditionalFormatting xmlns:xm="http://schemas.microsoft.com/office/excel/2006/main">
          <x14:cfRule type="expression" priority="118685" stopIfTrue="1" id="{A5B87E97-9543-4D1D-97AC-FF79868F5C1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Q319</xm:sqref>
        </x14:conditionalFormatting>
        <x14:conditionalFormatting xmlns:xm="http://schemas.microsoft.com/office/excel/2006/main">
          <x14:cfRule type="expression" priority="118687" stopIfTrue="1" id="{6621B8F2-7AC9-431D-9EA1-D793FD4FB8B8}">
            <xm:f>ISBLANK('Priority Schedule'!#REF!)=TRUE</xm:f>
            <x14:dxf/>
          </x14:cfRule>
          <xm:sqref>Q319</xm:sqref>
        </x14:conditionalFormatting>
        <x14:conditionalFormatting xmlns:xm="http://schemas.microsoft.com/office/excel/2006/main">
          <x14:cfRule type="expression" priority="118689" stopIfTrue="1" id="{E3F7692D-73E9-41B1-A199-BDD10E29CAB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Q311 Q314 Q322:Q324</xm:sqref>
        </x14:conditionalFormatting>
        <x14:conditionalFormatting xmlns:xm="http://schemas.microsoft.com/office/excel/2006/main">
          <x14:cfRule type="expression" priority="118695" stopIfTrue="1" id="{E536553B-0EA3-483E-B49A-604278113004}">
            <xm:f>ISBLANK('Priority Schedule'!#REF!)=TRUE</xm:f>
            <x14:dxf/>
          </x14:cfRule>
          <xm:sqref>Q311 Q314 Q322:Q324</xm:sqref>
        </x14:conditionalFormatting>
        <x14:conditionalFormatting xmlns:xm="http://schemas.microsoft.com/office/excel/2006/main">
          <x14:cfRule type="expression" priority="118701" stopIfTrue="1" id="{A5B87E97-9543-4D1D-97AC-FF79868F5C1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Q312:Q313</xm:sqref>
        </x14:conditionalFormatting>
        <x14:conditionalFormatting xmlns:xm="http://schemas.microsoft.com/office/excel/2006/main">
          <x14:cfRule type="expression" priority="118703" stopIfTrue="1" id="{6621B8F2-7AC9-431D-9EA1-D793FD4FB8B8}">
            <xm:f>ISBLANK('Priority Schedule'!#REF!)=TRUE</xm:f>
            <x14:dxf/>
          </x14:cfRule>
          <xm:sqref>Q312:Q313</xm:sqref>
        </x14:conditionalFormatting>
        <x14:conditionalFormatting xmlns:xm="http://schemas.microsoft.com/office/excel/2006/main">
          <x14:cfRule type="expression" priority="118705" stopIfTrue="1" id="{A5B87E97-9543-4D1D-97AC-FF79868F5C1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Q315</xm:sqref>
        </x14:conditionalFormatting>
        <x14:conditionalFormatting xmlns:xm="http://schemas.microsoft.com/office/excel/2006/main">
          <x14:cfRule type="expression" priority="118707" stopIfTrue="1" id="{6621B8F2-7AC9-431D-9EA1-D793FD4FB8B8}">
            <xm:f>ISBLANK('Priority Schedule'!#REF!)=TRUE</xm:f>
            <x14:dxf/>
          </x14:cfRule>
          <xm:sqref>Q315</xm:sqref>
        </x14:conditionalFormatting>
        <x14:conditionalFormatting xmlns:xm="http://schemas.microsoft.com/office/excel/2006/main">
          <x14:cfRule type="expression" priority="118709" stopIfTrue="1" id="{D7C0D961-631E-43C8-89DE-7DD212E8FC0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Q316:Q317</xm:sqref>
        </x14:conditionalFormatting>
        <x14:conditionalFormatting xmlns:xm="http://schemas.microsoft.com/office/excel/2006/main">
          <x14:cfRule type="expression" priority="118711" stopIfTrue="1" id="{3A0B1E7B-A367-4FF0-96A1-E3078DD8900B}">
            <xm:f>ISBLANK('Priority Schedule'!#REF!)=TRUE</xm:f>
            <x14:dxf/>
          </x14:cfRule>
          <xm:sqref>Q316:Q317</xm:sqref>
        </x14:conditionalFormatting>
        <x14:conditionalFormatting xmlns:xm="http://schemas.microsoft.com/office/excel/2006/main">
          <x14:cfRule type="expression" priority="118713" stopIfTrue="1" id="{06FE448D-56F3-40AA-A55E-21F3AE9D20A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Q386:Q387</xm:sqref>
        </x14:conditionalFormatting>
        <x14:conditionalFormatting xmlns:xm="http://schemas.microsoft.com/office/excel/2006/main">
          <x14:cfRule type="expression" priority="118715" stopIfTrue="1" id="{8979E0C4-0C5B-4D37-BFAE-4129413440AD}">
            <xm:f>ISBLANK('Priority Schedule'!#REF!)=TRUE</xm:f>
            <x14:dxf/>
          </x14:cfRule>
          <xm:sqref>Q386:Q387</xm:sqref>
        </x14:conditionalFormatting>
        <x14:conditionalFormatting xmlns:xm="http://schemas.microsoft.com/office/excel/2006/main">
          <x14:cfRule type="expression" priority="118717" stopIfTrue="1" id="{32EB3FE1-371A-42CE-90D4-58556200AB1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Q388</xm:sqref>
        </x14:conditionalFormatting>
        <x14:conditionalFormatting xmlns:xm="http://schemas.microsoft.com/office/excel/2006/main">
          <x14:cfRule type="expression" priority="118719" stopIfTrue="1" id="{1AD186B2-C13D-4F00-AFE6-7EF2A06B1E21}">
            <xm:f>ISBLANK('Priority Schedule'!#REF!)=TRUE</xm:f>
            <x14:dxf/>
          </x14:cfRule>
          <xm:sqref>Q388</xm:sqref>
        </x14:conditionalFormatting>
        <x14:conditionalFormatting xmlns:xm="http://schemas.microsoft.com/office/excel/2006/main">
          <x14:cfRule type="expression" priority="118721" stopIfTrue="1" id="{E48E2E6E-7EDA-47C9-9911-D3AFE687C6B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Q390:Q393</xm:sqref>
        </x14:conditionalFormatting>
        <x14:conditionalFormatting xmlns:xm="http://schemas.microsoft.com/office/excel/2006/main">
          <x14:cfRule type="expression" priority="118723" stopIfTrue="1" id="{D98333BC-DF7E-4B65-B67B-2C4C5E3C7768}">
            <xm:f>ISBLANK('Priority Schedule'!#REF!)=TRUE</xm:f>
            <x14:dxf/>
          </x14:cfRule>
          <xm:sqref>Q390:Q393</xm:sqref>
        </x14:conditionalFormatting>
        <x14:conditionalFormatting xmlns:xm="http://schemas.microsoft.com/office/excel/2006/main">
          <x14:cfRule type="expression" priority="118725" stopIfTrue="1" id="{E48E2E6E-7EDA-47C9-9911-D3AFE687C6B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Q394:Q396</xm:sqref>
        </x14:conditionalFormatting>
        <x14:conditionalFormatting xmlns:xm="http://schemas.microsoft.com/office/excel/2006/main">
          <x14:cfRule type="expression" priority="118727" stopIfTrue="1" id="{D98333BC-DF7E-4B65-B67B-2C4C5E3C7768}">
            <xm:f>ISBLANK('Priority Schedule'!#REF!)=TRUE</xm:f>
            <x14:dxf/>
          </x14:cfRule>
          <xm:sqref>Q394:Q396</xm:sqref>
        </x14:conditionalFormatting>
        <x14:conditionalFormatting xmlns:xm="http://schemas.microsoft.com/office/excel/2006/main">
          <x14:cfRule type="expression" priority="118729" stopIfTrue="1" id="{65001829-26EF-45DF-BC28-2CB961B2B75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Q397</xm:sqref>
        </x14:conditionalFormatting>
        <x14:conditionalFormatting xmlns:xm="http://schemas.microsoft.com/office/excel/2006/main">
          <x14:cfRule type="expression" priority="118731" stopIfTrue="1" id="{32A672A6-75A1-4FCA-9AD8-74AB9713AF95}">
            <xm:f>ISBLANK('Priority Schedule'!#REF!)=TRUE</xm:f>
            <x14:dxf/>
          </x14:cfRule>
          <xm:sqref>Q397</xm:sqref>
        </x14:conditionalFormatting>
        <x14:conditionalFormatting xmlns:xm="http://schemas.microsoft.com/office/excel/2006/main">
          <x14:cfRule type="expression" priority="118735" stopIfTrue="1" id="{E2134769-FAA2-4411-B726-734CBB440E2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R407:R426</xm:sqref>
        </x14:conditionalFormatting>
        <x14:conditionalFormatting xmlns:xm="http://schemas.microsoft.com/office/excel/2006/main">
          <x14:cfRule type="expression" priority="118741" stopIfTrue="1" id="{49B0B234-88C1-46B1-BC6A-D3BBC4270F35}">
            <xm:f>ISBLANK('Priority Schedule'!#REF!)=TRUE</xm:f>
            <x14:dxf/>
          </x14:cfRule>
          <xm:sqref>R407:R426</xm:sqref>
        </x14:conditionalFormatting>
        <x14:conditionalFormatting xmlns:xm="http://schemas.microsoft.com/office/excel/2006/main">
          <x14:cfRule type="expression" priority="118747" stopIfTrue="1" id="{A463FDDA-ADD1-42B5-8455-9B6A83300F1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R489 R553:R554</xm:sqref>
        </x14:conditionalFormatting>
        <x14:conditionalFormatting xmlns:xm="http://schemas.microsoft.com/office/excel/2006/main">
          <x14:cfRule type="expression" priority="118751" stopIfTrue="1" id="{84899ECD-F628-4905-A3F1-3E69AEEB5ADB}">
            <xm:f>ISBLANK('Priority Schedule'!#REF!)=TRUE</xm:f>
            <x14:dxf/>
          </x14:cfRule>
          <xm:sqref>R489 R553:R554</xm:sqref>
        </x14:conditionalFormatting>
        <x14:conditionalFormatting xmlns:xm="http://schemas.microsoft.com/office/excel/2006/main">
          <x14:cfRule type="expression" priority="118761" stopIfTrue="1" id="{9A97A59C-0EFA-4927-9288-E4D45B8B4B2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R491</xm:sqref>
        </x14:conditionalFormatting>
        <x14:conditionalFormatting xmlns:xm="http://schemas.microsoft.com/office/excel/2006/main">
          <x14:cfRule type="expression" priority="118763" stopIfTrue="1" id="{2CAFB3E6-1563-4480-9EF6-F27C6C62968B}">
            <xm:f>ISBLANK('Priority Schedule'!#REF!)=TRUE</xm:f>
            <x14:dxf/>
          </x14:cfRule>
          <xm:sqref>R491</xm:sqref>
        </x14:conditionalFormatting>
        <x14:conditionalFormatting xmlns:xm="http://schemas.microsoft.com/office/excel/2006/main">
          <x14:cfRule type="expression" priority="118765" stopIfTrue="1" id="{16C78339-BEB0-49D5-99E0-FE0A4092810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R530:R533</xm:sqref>
        </x14:conditionalFormatting>
        <x14:conditionalFormatting xmlns:xm="http://schemas.microsoft.com/office/excel/2006/main">
          <x14:cfRule type="expression" priority="118767" stopIfTrue="1" id="{2C86C6F0-3FE2-47D3-B56C-374FB7F5641C}">
            <xm:f>ISBLANK('Priority Schedule'!#REF!)=TRUE</xm:f>
            <x14:dxf/>
          </x14:cfRule>
          <xm:sqref>R530:R533</xm:sqref>
        </x14:conditionalFormatting>
        <x14:conditionalFormatting xmlns:xm="http://schemas.microsoft.com/office/excel/2006/main">
          <x14:cfRule type="expression" priority="118771" stopIfTrue="1" id="{2BBFE487-55E6-4EC6-AB53-73BD65C4C4F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R535:R549</xm:sqref>
        </x14:conditionalFormatting>
        <x14:conditionalFormatting xmlns:xm="http://schemas.microsoft.com/office/excel/2006/main">
          <x14:cfRule type="expression" priority="118776" stopIfTrue="1" id="{21D0E387-64DD-49F7-87B3-1DEF580DCDA2}">
            <xm:f>ISBLANK('Priority Schedule'!#REF!)=TRUE</xm:f>
            <x14:dxf/>
          </x14:cfRule>
          <xm:sqref>R535:R549</xm:sqref>
        </x14:conditionalFormatting>
        <x14:conditionalFormatting xmlns:xm="http://schemas.microsoft.com/office/excel/2006/main">
          <x14:cfRule type="expression" priority="118783" stopIfTrue="1" id="{CEEFBCA0-B1F3-434C-96B1-3AB16D3D4A8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R551</xm:sqref>
        </x14:conditionalFormatting>
        <x14:conditionalFormatting xmlns:xm="http://schemas.microsoft.com/office/excel/2006/main">
          <x14:cfRule type="expression" priority="118785" stopIfTrue="1" id="{E881F68C-3CD2-4716-8F38-38B66A0C86CC}">
            <xm:f>ISBLANK('Priority Schedule'!#REF!)=TRUE</xm:f>
            <x14:dxf/>
          </x14:cfRule>
          <xm:sqref>R551</xm:sqref>
        </x14:conditionalFormatting>
        <x14:conditionalFormatting xmlns:xm="http://schemas.microsoft.com/office/excel/2006/main">
          <x14:cfRule type="expression" priority="118787" stopIfTrue="1" id="{D287D7AB-17F0-4AE4-85DD-5080D8119EF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R555</xm:sqref>
        </x14:conditionalFormatting>
        <x14:conditionalFormatting xmlns:xm="http://schemas.microsoft.com/office/excel/2006/main">
          <x14:cfRule type="expression" priority="118789" stopIfTrue="1" id="{B01D6AA1-3A6A-48BD-A9B2-CEFF7BEAF084}">
            <xm:f>ISBLANK('Priority Schedule'!#REF!)=TRUE</xm:f>
            <x14:dxf/>
          </x14:cfRule>
          <xm:sqref>R555</xm:sqref>
        </x14:conditionalFormatting>
        <x14:conditionalFormatting xmlns:xm="http://schemas.microsoft.com/office/excel/2006/main">
          <x14:cfRule type="expression" priority="118791" stopIfTrue="1" id="{D58A3CE9-75C8-4F41-8D7A-AE762669ABF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Q241</xm:sqref>
        </x14:conditionalFormatting>
        <x14:conditionalFormatting xmlns:xm="http://schemas.microsoft.com/office/excel/2006/main">
          <x14:cfRule type="expression" priority="118793" stopIfTrue="1" id="{2B63D719-379F-47B4-AFEF-FFCFE425392C}">
            <xm:f>ISBLANK('Priority Schedule'!#REF!)=TRUE</xm:f>
            <x14:dxf/>
          </x14:cfRule>
          <xm:sqref>Q241</xm:sqref>
        </x14:conditionalFormatting>
        <x14:conditionalFormatting xmlns:xm="http://schemas.microsoft.com/office/excel/2006/main">
          <x14:cfRule type="expression" priority="118795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Q243 Q245 Q247</xm:sqref>
        </x14:conditionalFormatting>
        <x14:conditionalFormatting xmlns:xm="http://schemas.microsoft.com/office/excel/2006/main">
          <x14:cfRule type="expression" priority="118801" stopIfTrue="1" id="{CE432A07-5255-4F74-8A50-87972AE0363B}">
            <xm:f>ISBLANK('Priority Schedule'!#REF!)=TRUE</xm:f>
            <x14:dxf/>
          </x14:cfRule>
          <xm:sqref>Q243 Q245 Q247</xm:sqref>
        </x14:conditionalFormatting>
        <x14:conditionalFormatting xmlns:xm="http://schemas.microsoft.com/office/excel/2006/main">
          <x14:cfRule type="expression" priority="118807" stopIfTrue="1" id="{647EA52D-262C-45E7-B0A9-B63D85D1E53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Q212</xm:sqref>
        </x14:conditionalFormatting>
        <x14:conditionalFormatting xmlns:xm="http://schemas.microsoft.com/office/excel/2006/main">
          <x14:cfRule type="expression" priority="118809" stopIfTrue="1" id="{70FE253C-C745-44A7-B61F-D78DA995E2C5}">
            <xm:f>ISBLANK('Priority Schedule'!#REF!)=TRUE</xm:f>
            <x14:dxf/>
          </x14:cfRule>
          <xm:sqref>Q212</xm:sqref>
        </x14:conditionalFormatting>
        <x14:conditionalFormatting xmlns:xm="http://schemas.microsoft.com/office/excel/2006/main">
          <x14:cfRule type="expression" priority="118811" stopIfTrue="1" id="{A5B87E97-9543-4D1D-97AC-FF79868F5C1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Q214:Q217</xm:sqref>
        </x14:conditionalFormatting>
        <x14:conditionalFormatting xmlns:xm="http://schemas.microsoft.com/office/excel/2006/main">
          <x14:cfRule type="expression" priority="118813" stopIfTrue="1" id="{6621B8F2-7AC9-431D-9EA1-D793FD4FB8B8}">
            <xm:f>ISBLANK('Priority Schedule'!#REF!)=TRUE</xm:f>
            <x14:dxf/>
          </x14:cfRule>
          <xm:sqref>Q214:Q217</xm:sqref>
        </x14:conditionalFormatting>
        <x14:conditionalFormatting xmlns:xm="http://schemas.microsoft.com/office/excel/2006/main">
          <x14:cfRule type="expression" priority="118815" stopIfTrue="1" id="{D7C0D961-631E-43C8-89DE-7DD212E8FC0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Q227:Q230</xm:sqref>
        </x14:conditionalFormatting>
        <x14:conditionalFormatting xmlns:xm="http://schemas.microsoft.com/office/excel/2006/main">
          <x14:cfRule type="expression" priority="118817" stopIfTrue="1" id="{3A0B1E7B-A367-4FF0-96A1-E3078DD8900B}">
            <xm:f>ISBLANK('Priority Schedule'!#REF!)=TRUE</xm:f>
            <x14:dxf/>
          </x14:cfRule>
          <xm:sqref>Q227:Q230</xm:sqref>
        </x14:conditionalFormatting>
        <x14:conditionalFormatting xmlns:xm="http://schemas.microsoft.com/office/excel/2006/main">
          <x14:cfRule type="expression" priority="118819" stopIfTrue="1" id="{0EB12401-66BF-468F-BA8B-2C877E7D473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Q231:Q237</xm:sqref>
        </x14:conditionalFormatting>
        <x14:conditionalFormatting xmlns:xm="http://schemas.microsoft.com/office/excel/2006/main">
          <x14:cfRule type="expression" priority="118821" stopIfTrue="1" id="{39F7DCA5-9F37-48C1-A22F-7C33090E852A}">
            <xm:f>ISBLANK('Priority Schedule'!#REF!)=TRUE</xm:f>
            <x14:dxf/>
          </x14:cfRule>
          <xm:sqref>Q231:Q237</xm:sqref>
        </x14:conditionalFormatting>
        <x14:conditionalFormatting xmlns:xm="http://schemas.microsoft.com/office/excel/2006/main">
          <x14:cfRule type="expression" priority="118823" stopIfTrue="1" id="{A5B87E97-9543-4D1D-97AC-FF79868F5C1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Q224</xm:sqref>
        </x14:conditionalFormatting>
        <x14:conditionalFormatting xmlns:xm="http://schemas.microsoft.com/office/excel/2006/main">
          <x14:cfRule type="expression" priority="118825" stopIfTrue="1" id="{6621B8F2-7AC9-431D-9EA1-D793FD4FB8B8}">
            <xm:f>ISBLANK('Priority Schedule'!#REF!)=TRUE</xm:f>
            <x14:dxf/>
          </x14:cfRule>
          <xm:sqref>Q224</xm:sqref>
        </x14:conditionalFormatting>
        <x14:conditionalFormatting xmlns:xm="http://schemas.microsoft.com/office/excel/2006/main">
          <x14:cfRule type="expression" priority="118827" stopIfTrue="1" id="{E48E2E6E-7EDA-47C9-9911-D3AFE687C6B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Q337</xm:sqref>
        </x14:conditionalFormatting>
        <x14:conditionalFormatting xmlns:xm="http://schemas.microsoft.com/office/excel/2006/main">
          <x14:cfRule type="expression" priority="118829" stopIfTrue="1" id="{D98333BC-DF7E-4B65-B67B-2C4C5E3C7768}">
            <xm:f>ISBLANK('Priority Schedule'!#REF!)=TRUE</xm:f>
            <x14:dxf/>
          </x14:cfRule>
          <xm:sqref>Q337</xm:sqref>
        </x14:conditionalFormatting>
        <x14:conditionalFormatting xmlns:xm="http://schemas.microsoft.com/office/excel/2006/main">
          <x14:cfRule type="expression" priority="118831" stopIfTrue="1" id="{CEEFBCA0-B1F3-434C-96B1-3AB16D3D4A8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Q209</xm:sqref>
        </x14:conditionalFormatting>
        <x14:conditionalFormatting xmlns:xm="http://schemas.microsoft.com/office/excel/2006/main">
          <x14:cfRule type="expression" priority="118833" stopIfTrue="1" id="{E881F68C-3CD2-4716-8F38-38B66A0C86CC}">
            <xm:f>ISBLANK('Priority Schedule'!#REF!)=TRUE</xm:f>
            <x14:dxf/>
          </x14:cfRule>
          <xm:sqref>Q209</xm:sqref>
        </x14:conditionalFormatting>
        <x14:conditionalFormatting xmlns:xm="http://schemas.microsoft.com/office/excel/2006/main">
          <x14:cfRule type="expression" priority="118861" stopIfTrue="1" id="{577076F2-7865-4770-8BBF-2483EE88210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Q373:Q374</xm:sqref>
        </x14:conditionalFormatting>
        <x14:conditionalFormatting xmlns:xm="http://schemas.microsoft.com/office/excel/2006/main">
          <x14:cfRule type="expression" priority="118863" stopIfTrue="1" id="{1E8C3E17-51A6-41A2-9731-6CCF486F7968}">
            <xm:f>ISBLANK('Priority Schedule'!#REF!)=TRUE</xm:f>
            <x14:dxf/>
          </x14:cfRule>
          <xm:sqref>Q373:Q374</xm:sqref>
        </x14:conditionalFormatting>
        <x14:conditionalFormatting xmlns:xm="http://schemas.microsoft.com/office/excel/2006/main">
          <x14:cfRule type="expression" priority="118865" stopIfTrue="1" id="{FDF73889-98C3-4BE2-B07D-683FA1DC342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Q239:Q240</xm:sqref>
        </x14:conditionalFormatting>
        <x14:conditionalFormatting xmlns:xm="http://schemas.microsoft.com/office/excel/2006/main">
          <x14:cfRule type="expression" priority="118867" stopIfTrue="1" id="{CEE29216-174F-4245-8010-193389093484}">
            <xm:f>ISBLANK('Priority Schedule'!#REF!)=TRUE</xm:f>
            <x14:dxf/>
          </x14:cfRule>
          <xm:sqref>Q239:Q240</xm:sqref>
        </x14:conditionalFormatting>
        <x14:conditionalFormatting xmlns:xm="http://schemas.microsoft.com/office/excel/2006/main">
          <x14:cfRule type="expression" priority="118869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Q219:Q223</xm:sqref>
        </x14:conditionalFormatting>
        <x14:conditionalFormatting xmlns:xm="http://schemas.microsoft.com/office/excel/2006/main">
          <x14:cfRule type="expression" priority="118871" stopIfTrue="1" id="{CE432A07-5255-4F74-8A50-87972AE0363B}">
            <xm:f>ISBLANK('Priority Schedule'!#REF!)=TRUE</xm:f>
            <x14:dxf/>
          </x14:cfRule>
          <xm:sqref>Q219:Q223</xm:sqref>
        </x14:conditionalFormatting>
        <x14:conditionalFormatting xmlns:xm="http://schemas.microsoft.com/office/excel/2006/main">
          <x14:cfRule type="expression" priority="118873" stopIfTrue="1" id="{1B415477-3D38-476C-B77C-E4633542FC1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Q249</xm:sqref>
        </x14:conditionalFormatting>
        <x14:conditionalFormatting xmlns:xm="http://schemas.microsoft.com/office/excel/2006/main">
          <x14:cfRule type="expression" priority="118875" stopIfTrue="1" id="{D6F55EE3-43BE-4033-B431-A6671DBCAEC8}">
            <xm:f>ISBLANK('Priority Schedule'!#REF!)=TRUE</xm:f>
            <x14:dxf/>
          </x14:cfRule>
          <xm:sqref>Q249</xm:sqref>
        </x14:conditionalFormatting>
        <x14:conditionalFormatting xmlns:xm="http://schemas.microsoft.com/office/excel/2006/main">
          <x14:cfRule type="expression" priority="118877" stopIfTrue="1" id="{65001829-26EF-45DF-BC28-2CB961B2B75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Q347:Q368</xm:sqref>
        </x14:conditionalFormatting>
        <x14:conditionalFormatting xmlns:xm="http://schemas.microsoft.com/office/excel/2006/main">
          <x14:cfRule type="expression" priority="118879" stopIfTrue="1" id="{32A672A6-75A1-4FCA-9AD8-74AB9713AF95}">
            <xm:f>ISBLANK('Priority Schedule'!#REF!)=TRUE</xm:f>
            <x14:dxf/>
          </x14:cfRule>
          <xm:sqref>Q347:Q368</xm:sqref>
        </x14:conditionalFormatting>
        <x14:conditionalFormatting xmlns:xm="http://schemas.microsoft.com/office/excel/2006/main">
          <x14:cfRule type="expression" priority="118905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Q328</xm:sqref>
        </x14:conditionalFormatting>
        <x14:conditionalFormatting xmlns:xm="http://schemas.microsoft.com/office/excel/2006/main">
          <x14:cfRule type="expression" priority="118907" stopIfTrue="1" id="{CE69447E-AAE8-48F7-9168-31F4A5BB5BE2}">
            <xm:f>ISBLANK('Priority Schedule'!#REF!)=TRUE</xm:f>
            <x14:dxf/>
          </x14:cfRule>
          <xm:sqref>Q328</xm:sqref>
        </x14:conditionalFormatting>
        <x14:conditionalFormatting xmlns:xm="http://schemas.microsoft.com/office/excel/2006/main">
          <x14:cfRule type="expression" priority="118909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Q304:Q305</xm:sqref>
        </x14:conditionalFormatting>
        <x14:conditionalFormatting xmlns:xm="http://schemas.microsoft.com/office/excel/2006/main">
          <x14:cfRule type="expression" priority="118911" stopIfTrue="1" id="{CE69447E-AAE8-48F7-9168-31F4A5BB5BE2}">
            <xm:f>ISBLANK('Priority Schedule'!#REF!)=TRUE</xm:f>
            <x14:dxf/>
          </x14:cfRule>
          <xm:sqref>Q304:Q305</xm:sqref>
        </x14:conditionalFormatting>
        <x14:conditionalFormatting xmlns:xm="http://schemas.microsoft.com/office/excel/2006/main">
          <x14:cfRule type="expression" priority="118913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Q258:Q260</xm:sqref>
        </x14:conditionalFormatting>
        <x14:conditionalFormatting xmlns:xm="http://schemas.microsoft.com/office/excel/2006/main">
          <x14:cfRule type="expression" priority="118915" stopIfTrue="1" id="{CE432A07-5255-4F74-8A50-87972AE0363B}">
            <xm:f>ISBLANK('Priority Schedule'!#REF!)=TRUE</xm:f>
            <x14:dxf/>
          </x14:cfRule>
          <xm:sqref>Q258:Q260</xm:sqref>
        </x14:conditionalFormatting>
        <x14:conditionalFormatting xmlns:xm="http://schemas.microsoft.com/office/excel/2006/main">
          <x14:cfRule type="expression" priority="118917" stopIfTrue="1" id="{91EDB61E-34CF-4BD8-A05E-B8AEBB88392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Q252:Q257</xm:sqref>
        </x14:conditionalFormatting>
        <x14:conditionalFormatting xmlns:xm="http://schemas.microsoft.com/office/excel/2006/main">
          <x14:cfRule type="expression" priority="118919" stopIfTrue="1" id="{0FA70094-47D3-4558-9F77-A9846823F12A}">
            <xm:f>ISBLANK('Priority Schedule'!#REF!)=TRUE</xm:f>
            <x14:dxf/>
          </x14:cfRule>
          <xm:sqref>Q252:Q257</xm:sqref>
        </x14:conditionalFormatting>
        <x14:conditionalFormatting xmlns:xm="http://schemas.microsoft.com/office/excel/2006/main">
          <x14:cfRule type="expression" priority="118921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Q375:Q380</xm:sqref>
        </x14:conditionalFormatting>
        <x14:conditionalFormatting xmlns:xm="http://schemas.microsoft.com/office/excel/2006/main">
          <x14:cfRule type="expression" priority="118923" stopIfTrue="1" id="{CE69447E-AAE8-48F7-9168-31F4A5BB5BE2}">
            <xm:f>ISBLANK('Priority Schedule'!#REF!)=TRUE</xm:f>
            <x14:dxf/>
          </x14:cfRule>
          <xm:sqref>Q375:Q380</xm:sqref>
        </x14:conditionalFormatting>
        <x14:conditionalFormatting xmlns:xm="http://schemas.microsoft.com/office/excel/2006/main">
          <x14:cfRule type="expression" priority="118925" stopIfTrue="1" id="{C5A42323-7608-41D5-A950-D799140D587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Q326</xm:sqref>
        </x14:conditionalFormatting>
        <x14:conditionalFormatting xmlns:xm="http://schemas.microsoft.com/office/excel/2006/main">
          <x14:cfRule type="expression" priority="118927" stopIfTrue="1" id="{153C1065-752A-42CE-86C9-7C9DAEB6D8D4}">
            <xm:f>ISBLANK('Priority Schedule'!#REF!)=TRUE</xm:f>
            <x14:dxf/>
          </x14:cfRule>
          <xm:sqref>Q326</xm:sqref>
        </x14:conditionalFormatting>
        <x14:conditionalFormatting xmlns:xm="http://schemas.microsoft.com/office/excel/2006/main">
          <x14:cfRule type="expression" priority="118933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Q261</xm:sqref>
        </x14:conditionalFormatting>
        <x14:conditionalFormatting xmlns:xm="http://schemas.microsoft.com/office/excel/2006/main">
          <x14:cfRule type="expression" priority="118935" stopIfTrue="1" id="{CE432A07-5255-4F74-8A50-87972AE0363B}">
            <xm:f>ISBLANK('Priority Schedule'!#REF!)=TRUE</xm:f>
            <x14:dxf/>
          </x14:cfRule>
          <xm:sqref>Q261</xm:sqref>
        </x14:conditionalFormatting>
        <x14:conditionalFormatting xmlns:xm="http://schemas.microsoft.com/office/excel/2006/main">
          <x14:cfRule type="expression" priority="118941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Q135</xm:sqref>
        </x14:conditionalFormatting>
        <x14:conditionalFormatting xmlns:xm="http://schemas.microsoft.com/office/excel/2006/main">
          <x14:cfRule type="expression" priority="118943" stopIfTrue="1" id="{CE69447E-AAE8-48F7-9168-31F4A5BB5BE2}">
            <xm:f>ISBLANK('Priority Schedule'!#REF!)=TRUE</xm:f>
            <x14:dxf/>
          </x14:cfRule>
          <xm:sqref>Q135</xm:sqref>
        </x14:conditionalFormatting>
        <x14:conditionalFormatting xmlns:xm="http://schemas.microsoft.com/office/excel/2006/main">
          <x14:cfRule type="expression" priority="118965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Q330:Q334</xm:sqref>
        </x14:conditionalFormatting>
        <x14:conditionalFormatting xmlns:xm="http://schemas.microsoft.com/office/excel/2006/main">
          <x14:cfRule type="expression" priority="118967" stopIfTrue="1" id="{CE69447E-AAE8-48F7-9168-31F4A5BB5BE2}">
            <xm:f>ISBLANK('Priority Schedule'!#REF!)=TRUE</xm:f>
            <x14:dxf/>
          </x14:cfRule>
          <xm:sqref>Q330:Q334</xm:sqref>
        </x14:conditionalFormatting>
        <x14:conditionalFormatting xmlns:xm="http://schemas.microsoft.com/office/excel/2006/main">
          <x14:cfRule type="expression" priority="118969" stopIfTrue="1" id="{647EA52D-262C-45E7-B0A9-B63D85D1E53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Q308:Q310</xm:sqref>
        </x14:conditionalFormatting>
        <x14:conditionalFormatting xmlns:xm="http://schemas.microsoft.com/office/excel/2006/main">
          <x14:cfRule type="expression" priority="118971" stopIfTrue="1" id="{70FE253C-C745-44A7-B61F-D78DA995E2C5}">
            <xm:f>ISBLANK('Priority Schedule'!#REF!)=TRUE</xm:f>
            <x14:dxf/>
          </x14:cfRule>
          <xm:sqref>Q308:Q310</xm:sqref>
        </x14:conditionalFormatting>
        <x14:conditionalFormatting xmlns:xm="http://schemas.microsoft.com/office/excel/2006/main">
          <x14:cfRule type="expression" priority="118973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Q264:Q268</xm:sqref>
        </x14:conditionalFormatting>
        <x14:conditionalFormatting xmlns:xm="http://schemas.microsoft.com/office/excel/2006/main">
          <x14:cfRule type="expression" priority="118975" stopIfTrue="1" id="{CE432A07-5255-4F74-8A50-87972AE0363B}">
            <xm:f>ISBLANK('Priority Schedule'!#REF!)=TRUE</xm:f>
            <x14:dxf/>
          </x14:cfRule>
          <xm:sqref>Q264:Q268</xm:sqref>
        </x14:conditionalFormatting>
        <x14:conditionalFormatting xmlns:xm="http://schemas.microsoft.com/office/excel/2006/main">
          <x14:cfRule type="expression" priority="118977" stopIfTrue="1" id="{5E6C0867-983E-4FE8-8DA4-CAED53AD0A1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Q335</xm:sqref>
        </x14:conditionalFormatting>
        <x14:conditionalFormatting xmlns:xm="http://schemas.microsoft.com/office/excel/2006/main">
          <x14:cfRule type="expression" priority="118979" stopIfTrue="1" id="{29E07D97-8617-4471-B9CB-31D34B5C4338}">
            <xm:f>ISBLANK('Priority Schedule'!#REF!)=TRUE</xm:f>
            <x14:dxf/>
          </x14:cfRule>
          <xm:sqref>Q335</xm:sqref>
        </x14:conditionalFormatting>
        <x14:conditionalFormatting xmlns:xm="http://schemas.microsoft.com/office/excel/2006/main">
          <x14:cfRule type="expression" priority="118981" stopIfTrue="1" id="{91EDB61E-34CF-4BD8-A05E-B8AEBB88392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Q269</xm:sqref>
        </x14:conditionalFormatting>
        <x14:conditionalFormatting xmlns:xm="http://schemas.microsoft.com/office/excel/2006/main">
          <x14:cfRule type="expression" priority="118983" stopIfTrue="1" id="{0FA70094-47D3-4558-9F77-A9846823F12A}">
            <xm:f>ISBLANK('Priority Schedule'!#REF!)=TRUE</xm:f>
            <x14:dxf/>
          </x14:cfRule>
          <xm:sqref>Q269</xm:sqref>
        </x14:conditionalFormatting>
        <x14:conditionalFormatting xmlns:xm="http://schemas.microsoft.com/office/excel/2006/main">
          <x14:cfRule type="expression" priority="118993" stopIfTrue="1" id="{DACAF6AF-4C81-46B2-92D9-4581D0CE16D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R656</xm:sqref>
        </x14:conditionalFormatting>
        <x14:conditionalFormatting xmlns:xm="http://schemas.microsoft.com/office/excel/2006/main">
          <x14:cfRule type="expression" priority="118995" stopIfTrue="1" id="{8B548B26-35BD-4B8C-A3A5-76D620A320DF}">
            <xm:f>ISBLANK('Priority Schedule'!#REF!)=TRUE</xm:f>
            <x14:dxf/>
          </x14:cfRule>
          <xm:sqref>R656</xm:sqref>
        </x14:conditionalFormatting>
        <x14:conditionalFormatting xmlns:xm="http://schemas.microsoft.com/office/excel/2006/main">
          <x14:cfRule type="expression" priority="118999" stopIfTrue="1" id="{7F29EFB7-9BCB-4A68-8CDB-99B3BE9321B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R659:R664</xm:sqref>
        </x14:conditionalFormatting>
        <x14:conditionalFormatting xmlns:xm="http://schemas.microsoft.com/office/excel/2006/main">
          <x14:cfRule type="expression" priority="119001" stopIfTrue="1" id="{AAEEB0F5-98B8-465F-8D01-F1DEBFFAE929}">
            <xm:f>ISBLANK('Priority Schedule'!#REF!)=TRUE</xm:f>
            <x14:dxf/>
          </x14:cfRule>
          <xm:sqref>R659:R664</xm:sqref>
        </x14:conditionalFormatting>
        <x14:conditionalFormatting xmlns:xm="http://schemas.microsoft.com/office/excel/2006/main">
          <x14:cfRule type="expression" priority="122330" stopIfTrue="1" id="{2BBFE487-55E6-4EC6-AB53-73BD65C4C4F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R199:S200</xm:sqref>
        </x14:conditionalFormatting>
        <x14:conditionalFormatting xmlns:xm="http://schemas.microsoft.com/office/excel/2006/main">
          <x14:cfRule type="expression" priority="122331" stopIfTrue="1" id="{21D0E387-64DD-49F7-87B3-1DEF580DCDA2}">
            <xm:f>ISBLANK('Priority Schedule'!#REF!)=TRUE</xm:f>
            <x14:dxf/>
          </x14:cfRule>
          <xm:sqref>R199:S200</xm:sqref>
        </x14:conditionalFormatting>
        <x14:conditionalFormatting xmlns:xm="http://schemas.microsoft.com/office/excel/2006/main">
          <x14:cfRule type="expression" priority="122332" id="{4A106A82-25FC-40BB-B542-FB7A89071B17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333" id="{BDFAED88-1717-418A-B64F-BC5FBAA7DF1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G199:G200</xm:sqref>
        </x14:conditionalFormatting>
        <x14:conditionalFormatting xmlns:xm="http://schemas.microsoft.com/office/excel/2006/main">
          <x14:cfRule type="expression" priority="122336" stopIfTrue="1" id="{D58A3CE9-75C8-4F41-8D7A-AE762669ABF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AB241</xm:sqref>
        </x14:conditionalFormatting>
        <x14:conditionalFormatting xmlns:xm="http://schemas.microsoft.com/office/excel/2006/main">
          <x14:cfRule type="expression" priority="122337" stopIfTrue="1" id="{2B63D719-379F-47B4-AFEF-FFCFE425392C}">
            <xm:f>ISBLANK('Priority Schedule'!#REF!)=TRUE</xm:f>
            <x14:dxf/>
          </x14:cfRule>
          <xm:sqref>AB241</xm:sqref>
        </x14:conditionalFormatting>
        <x14:conditionalFormatting xmlns:xm="http://schemas.microsoft.com/office/excel/2006/main">
          <x14:cfRule type="containsText" priority="122338" operator="containsText" text="NO" id="{A06B8F72-F30F-44C3-AF20-B876EED00507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339" operator="containsText" text="YES" id="{93ED9247-51C6-42DE-B8AE-3262138BEA3E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T241</xm:sqref>
        </x14:conditionalFormatting>
        <x14:conditionalFormatting xmlns:xm="http://schemas.microsoft.com/office/excel/2006/main">
          <x14:cfRule type="expression" priority="122340" stopIfTrue="1" id="{A5B87E97-9543-4D1D-97AC-FF79868F5C1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AB209</xm:sqref>
        </x14:conditionalFormatting>
        <x14:conditionalFormatting xmlns:xm="http://schemas.microsoft.com/office/excel/2006/main">
          <x14:cfRule type="expression" priority="122341" stopIfTrue="1" id="{6621B8F2-7AC9-431D-9EA1-D793FD4FB8B8}">
            <xm:f>ISBLANK('Priority Schedule'!#REF!)=TRUE</xm:f>
            <x14:dxf/>
          </x14:cfRule>
          <xm:sqref>AB209</xm:sqref>
        </x14:conditionalFormatting>
        <x14:conditionalFormatting xmlns:xm="http://schemas.microsoft.com/office/excel/2006/main">
          <x14:cfRule type="expression" priority="122342" stopIfTrue="1" id="{647EA52D-262C-45E7-B0A9-B63D85D1E53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AB212</xm:sqref>
        </x14:conditionalFormatting>
        <x14:conditionalFormatting xmlns:xm="http://schemas.microsoft.com/office/excel/2006/main">
          <x14:cfRule type="expression" priority="122343" stopIfTrue="1" id="{70FE253C-C745-44A7-B61F-D78DA995E2C5}">
            <xm:f>ISBLANK('Priority Schedule'!#REF!)=TRUE</xm:f>
            <x14:dxf/>
          </x14:cfRule>
          <xm:sqref>AB212</xm:sqref>
        </x14:conditionalFormatting>
        <x14:conditionalFormatting xmlns:xm="http://schemas.microsoft.com/office/excel/2006/main">
          <x14:cfRule type="containsText" priority="122344" operator="containsText" text="NO" id="{CFB84A56-3572-4ACF-B643-B01707C9CB88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345" operator="containsText" text="YES" id="{69E6167B-1F38-4D17-AB6C-08FF476F2AD3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T212</xm:sqref>
        </x14:conditionalFormatting>
        <x14:conditionalFormatting xmlns:xm="http://schemas.microsoft.com/office/excel/2006/main">
          <x14:cfRule type="expression" priority="122346" stopIfTrue="1" id="{A5B87E97-9543-4D1D-97AC-FF79868F5C1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AB214:AB217</xm:sqref>
        </x14:conditionalFormatting>
        <x14:conditionalFormatting xmlns:xm="http://schemas.microsoft.com/office/excel/2006/main">
          <x14:cfRule type="expression" priority="122347" stopIfTrue="1" id="{6621B8F2-7AC9-431D-9EA1-D793FD4FB8B8}">
            <xm:f>ISBLANK('Priority Schedule'!#REF!)=TRUE</xm:f>
            <x14:dxf/>
          </x14:cfRule>
          <xm:sqref>AB214:AB217</xm:sqref>
        </x14:conditionalFormatting>
        <x14:conditionalFormatting xmlns:xm="http://schemas.microsoft.com/office/excel/2006/main">
          <x14:cfRule type="containsText" priority="122348" operator="containsText" text="NO" id="{CEFC291F-7542-4CA5-A899-92CD427B1973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349" operator="containsText" text="YES" id="{21B6BFDA-6E96-4C8F-B6BD-2B0B48BC306A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T214:T217</xm:sqref>
        </x14:conditionalFormatting>
        <x14:conditionalFormatting xmlns:xm="http://schemas.microsoft.com/office/excel/2006/main">
          <x14:cfRule type="expression" priority="122350" id="{C9F72559-FD6E-43F2-AE44-8DA34CCBA4B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351" id="{AB37DE86-3B2A-43A3-A640-2A67BFAD2230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G212</xm:sqref>
        </x14:conditionalFormatting>
        <x14:conditionalFormatting xmlns:xm="http://schemas.microsoft.com/office/excel/2006/main">
          <x14:cfRule type="expression" priority="122352" id="{C9F72559-FD6E-43F2-AE44-8DA34CCBA4B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353" id="{AB37DE86-3B2A-43A3-A640-2A67BFAD2230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G214:G217</xm:sqref>
        </x14:conditionalFormatting>
        <x14:conditionalFormatting xmlns:xm="http://schemas.microsoft.com/office/excel/2006/main">
          <x14:cfRule type="expression" priority="122354" id="{4A106A82-25FC-40BB-B542-FB7A89071B17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355" id="{BDFAED88-1717-418A-B64F-BC5FBAA7DF1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G241</xm:sqref>
        </x14:conditionalFormatting>
        <x14:conditionalFormatting xmlns:xm="http://schemas.microsoft.com/office/excel/2006/main">
          <x14:cfRule type="expression" priority="122356" stopIfTrue="1" id="{D7C0D961-631E-43C8-89DE-7DD212E8FC0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AB227:AB230</xm:sqref>
        </x14:conditionalFormatting>
        <x14:conditionalFormatting xmlns:xm="http://schemas.microsoft.com/office/excel/2006/main">
          <x14:cfRule type="expression" priority="122357" stopIfTrue="1" id="{3A0B1E7B-A367-4FF0-96A1-E3078DD8900B}">
            <xm:f>ISBLANK('Priority Schedule'!#REF!)=TRUE</xm:f>
            <x14:dxf/>
          </x14:cfRule>
          <xm:sqref>AB227:AB230</xm:sqref>
        </x14:conditionalFormatting>
        <x14:conditionalFormatting xmlns:xm="http://schemas.microsoft.com/office/excel/2006/main">
          <x14:cfRule type="expression" priority="122358" id="{80A962C7-BFDA-4404-8B49-75CB2EE0C22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359" id="{68077D45-FC7C-43CE-8BCA-3F72F1DD0609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G227:G230</xm:sqref>
        </x14:conditionalFormatting>
        <x14:conditionalFormatting xmlns:xm="http://schemas.microsoft.com/office/excel/2006/main">
          <x14:cfRule type="containsText" priority="122360" operator="containsText" text="NO" id="{8FD2C28C-EA87-4D03-9729-F47FD16843D8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361" operator="containsText" text="YES" id="{E2AA1404-998F-4BE9-B3E5-A10CD773D095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T227:T230</xm:sqref>
        </x14:conditionalFormatting>
        <x14:conditionalFormatting xmlns:xm="http://schemas.microsoft.com/office/excel/2006/main">
          <x14:cfRule type="expression" priority="122362" stopIfTrue="1" id="{4143C0C1-689A-473A-BA89-A55BB9E6291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AB199:AB200</xm:sqref>
        </x14:conditionalFormatting>
        <x14:conditionalFormatting xmlns:xm="http://schemas.microsoft.com/office/excel/2006/main">
          <x14:cfRule type="expression" priority="122363" stopIfTrue="1" id="{4A3A397F-76CC-4B77-9069-2D68D7D9A8B5}">
            <xm:f>ISBLANK('Priority Schedule'!#REF!)=TRUE</xm:f>
            <x14:dxf/>
          </x14:cfRule>
          <xm:sqref>AB199:AB200</xm:sqref>
        </x14:conditionalFormatting>
        <x14:conditionalFormatting xmlns:xm="http://schemas.microsoft.com/office/excel/2006/main">
          <x14:cfRule type="expression" priority="122364" stopIfTrue="1" id="{0EB12401-66BF-468F-BA8B-2C877E7D473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AB231:AB237</xm:sqref>
        </x14:conditionalFormatting>
        <x14:conditionalFormatting xmlns:xm="http://schemas.microsoft.com/office/excel/2006/main">
          <x14:cfRule type="expression" priority="122365" stopIfTrue="1" id="{39F7DCA5-9F37-48C1-A22F-7C33090E852A}">
            <xm:f>ISBLANK('Priority Schedule'!#REF!)=TRUE</xm:f>
            <x14:dxf/>
          </x14:cfRule>
          <xm:sqref>AB231:AB237</xm:sqref>
        </x14:conditionalFormatting>
        <x14:conditionalFormatting xmlns:xm="http://schemas.microsoft.com/office/excel/2006/main">
          <x14:cfRule type="expression" priority="122366" id="{CA032949-6D11-4DD3-80C3-2D7704DA827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367" id="{23151950-9EFA-4B41-8551-4A97F8BFA0C2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G231:G237</xm:sqref>
        </x14:conditionalFormatting>
        <x14:conditionalFormatting xmlns:xm="http://schemas.microsoft.com/office/excel/2006/main">
          <x14:cfRule type="containsText" priority="122368" operator="containsText" text="NO" id="{B424EE6B-8FFE-4B90-9002-F1A718EB66C0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369" operator="containsText" text="YES" id="{84C96735-25ED-40E5-A06F-83FA1DBB8AA5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T231:T237</xm:sqref>
        </x14:conditionalFormatting>
        <x14:conditionalFormatting xmlns:xm="http://schemas.microsoft.com/office/excel/2006/main">
          <x14:cfRule type="expression" priority="122370" stopIfTrue="1" id="{A5B87E97-9543-4D1D-97AC-FF79868F5C1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AB224</xm:sqref>
        </x14:conditionalFormatting>
        <x14:conditionalFormatting xmlns:xm="http://schemas.microsoft.com/office/excel/2006/main">
          <x14:cfRule type="expression" priority="122371" stopIfTrue="1" id="{6621B8F2-7AC9-431D-9EA1-D793FD4FB8B8}">
            <xm:f>ISBLANK('Priority Schedule'!#REF!)=TRUE</xm:f>
            <x14:dxf/>
          </x14:cfRule>
          <xm:sqref>AB224</xm:sqref>
        </x14:conditionalFormatting>
        <x14:conditionalFormatting xmlns:xm="http://schemas.microsoft.com/office/excel/2006/main">
          <x14:cfRule type="expression" priority="122372" id="{316C37D7-A609-4A42-AE05-DBE525A9A19A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373" id="{AA3C8E3B-D272-43AA-B38C-9B9AF19C41B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G224</xm:sqref>
        </x14:conditionalFormatting>
        <x14:conditionalFormatting xmlns:xm="http://schemas.microsoft.com/office/excel/2006/main">
          <x14:cfRule type="containsText" priority="122374" operator="containsText" text="NO" id="{CEFC291F-7542-4CA5-A899-92CD427B1973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375" operator="containsText" text="YES" id="{21B6BFDA-6E96-4C8F-B6BD-2B0B48BC306A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T224</xm:sqref>
        </x14:conditionalFormatting>
        <x14:conditionalFormatting xmlns:xm="http://schemas.microsoft.com/office/excel/2006/main">
          <x14:cfRule type="expression" priority="122376" id="{0E1C1844-97D7-482B-8B60-25EF01D7F844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377" id="{2D54FCD5-79CA-4A42-A41A-20A391D87EF5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G337</xm:sqref>
        </x14:conditionalFormatting>
        <x14:conditionalFormatting xmlns:xm="http://schemas.microsoft.com/office/excel/2006/main">
          <x14:cfRule type="containsText" priority="122378" operator="containsText" text="NO" id="{A7B39F80-CDD3-4F57-9926-C9F1DE05D8D5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379" operator="containsText" text="YES" id="{9DCA9E3A-EB32-4F20-8F16-CD302E842C2B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T337</xm:sqref>
        </x14:conditionalFormatting>
        <x14:conditionalFormatting xmlns:xm="http://schemas.microsoft.com/office/excel/2006/main">
          <x14:cfRule type="expression" priority="122380" stopIfTrue="1" id="{E48E2E6E-7EDA-47C9-9911-D3AFE687C6B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AB337</xm:sqref>
        </x14:conditionalFormatting>
        <x14:conditionalFormatting xmlns:xm="http://schemas.microsoft.com/office/excel/2006/main">
          <x14:cfRule type="expression" priority="122381" stopIfTrue="1" id="{D98333BC-DF7E-4B65-B67B-2C4C5E3C7768}">
            <xm:f>ISBLANK('Priority Schedule'!#REF!)=TRUE</xm:f>
            <x14:dxf/>
          </x14:cfRule>
          <xm:sqref>AB337</xm:sqref>
        </x14:conditionalFormatting>
        <x14:conditionalFormatting xmlns:xm="http://schemas.microsoft.com/office/excel/2006/main">
          <x14:cfRule type="containsText" priority="122382" operator="containsText" text="NO" id="{A7B39F80-CDD3-4F57-9926-C9F1DE05D8D5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383" operator="containsText" text="YES" id="{9DCA9E3A-EB32-4F20-8F16-CD302E842C2B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T342</xm:sqref>
        </x14:conditionalFormatting>
        <x14:conditionalFormatting xmlns:xm="http://schemas.microsoft.com/office/excel/2006/main">
          <x14:cfRule type="expression" priority="122384" stopIfTrue="1" id="{E48E2E6E-7EDA-47C9-9911-D3AFE687C6B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AB342:AB343</xm:sqref>
        </x14:conditionalFormatting>
        <x14:conditionalFormatting xmlns:xm="http://schemas.microsoft.com/office/excel/2006/main">
          <x14:cfRule type="expression" priority="122385" stopIfTrue="1" id="{D98333BC-DF7E-4B65-B67B-2C4C5E3C7768}">
            <xm:f>ISBLANK('Priority Schedule'!#REF!)=TRUE</xm:f>
            <x14:dxf/>
          </x14:cfRule>
          <xm:sqref>AB342:AB343</xm:sqref>
        </x14:conditionalFormatting>
        <x14:conditionalFormatting xmlns:xm="http://schemas.microsoft.com/office/excel/2006/main">
          <x14:cfRule type="expression" priority="122396" stopIfTrue="1" id="{E48E2E6E-7EDA-47C9-9911-D3AFE687C6B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S342</xm:sqref>
        </x14:conditionalFormatting>
        <x14:conditionalFormatting xmlns:xm="http://schemas.microsoft.com/office/excel/2006/main">
          <x14:cfRule type="expression" priority="122397" stopIfTrue="1" id="{D98333BC-DF7E-4B65-B67B-2C4C5E3C7768}">
            <xm:f>ISBLANK('Priority Schedule'!#REF!)=TRUE</xm:f>
            <x14:dxf/>
          </x14:cfRule>
          <xm:sqref>S342</xm:sqref>
        </x14:conditionalFormatting>
        <x14:conditionalFormatting xmlns:xm="http://schemas.microsoft.com/office/excel/2006/main">
          <x14:cfRule type="expression" priority="122398" stopIfTrue="1" id="{577076F2-7865-4770-8BBF-2483EE88210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AB373:AB374</xm:sqref>
        </x14:conditionalFormatting>
        <x14:conditionalFormatting xmlns:xm="http://schemas.microsoft.com/office/excel/2006/main">
          <x14:cfRule type="expression" priority="122399" stopIfTrue="1" id="{1E8C3E17-51A6-41A2-9731-6CCF486F7968}">
            <xm:f>ISBLANK('Priority Schedule'!#REF!)=TRUE</xm:f>
            <x14:dxf/>
          </x14:cfRule>
          <xm:sqref>AB373:AB374</xm:sqref>
        </x14:conditionalFormatting>
        <x14:conditionalFormatting xmlns:xm="http://schemas.microsoft.com/office/excel/2006/main">
          <x14:cfRule type="expression" priority="122400" stopIfTrue="1" id="{FDF73889-98C3-4BE2-B07D-683FA1DC342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AB239:AB240</xm:sqref>
        </x14:conditionalFormatting>
        <x14:conditionalFormatting xmlns:xm="http://schemas.microsoft.com/office/excel/2006/main">
          <x14:cfRule type="expression" priority="122401" stopIfTrue="1" id="{CEE29216-174F-4245-8010-193389093484}">
            <xm:f>ISBLANK('Priority Schedule'!#REF!)=TRUE</xm:f>
            <x14:dxf/>
          </x14:cfRule>
          <xm:sqref>AB239:AB240</xm:sqref>
        </x14:conditionalFormatting>
        <x14:conditionalFormatting xmlns:xm="http://schemas.microsoft.com/office/excel/2006/main">
          <x14:cfRule type="containsText" priority="122402" operator="containsText" text="NO" id="{A06B8F72-F30F-44C3-AF20-B876EED00507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03" operator="containsText" text="YES" id="{93ED9247-51C6-42DE-B8AE-3262138BEA3E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T239:T240</xm:sqref>
        </x14:conditionalFormatting>
        <x14:conditionalFormatting xmlns:xm="http://schemas.microsoft.com/office/excel/2006/main">
          <x14:cfRule type="expression" priority="122404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AB219:AB223 AB197:AB198</xm:sqref>
        </x14:conditionalFormatting>
        <x14:conditionalFormatting xmlns:xm="http://schemas.microsoft.com/office/excel/2006/main">
          <x14:cfRule type="expression" priority="122406" stopIfTrue="1" id="{CE432A07-5255-4F74-8A50-87972AE0363B}">
            <xm:f>ISBLANK('Priority Schedule'!#REF!)=TRUE</xm:f>
            <x14:dxf/>
          </x14:cfRule>
          <xm:sqref>AB219:AB223 AB197:AB198</xm:sqref>
        </x14:conditionalFormatting>
        <x14:conditionalFormatting xmlns:xm="http://schemas.microsoft.com/office/excel/2006/main">
          <x14:cfRule type="containsText" priority="122408" operator="containsText" text="NO" id="{3D76DD7D-1663-4CF3-BA07-74DC518048E9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09" operator="containsText" text="YES" id="{602E1536-5AC8-480A-B30A-4749A2E57F98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T219:T223</xm:sqref>
        </x14:conditionalFormatting>
        <x14:conditionalFormatting xmlns:xm="http://schemas.microsoft.com/office/excel/2006/main">
          <x14:cfRule type="expression" priority="122410" id="{CB6AD882-0A87-4B41-A821-42FB67E5D535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11" id="{CA4B86CB-CF0A-4CFC-975F-8FC846BAEFFF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G209</xm:sqref>
        </x14:conditionalFormatting>
        <x14:conditionalFormatting xmlns:xm="http://schemas.microsoft.com/office/excel/2006/main">
          <x14:cfRule type="expression" priority="122412" stopIfTrue="1" id="{1B415477-3D38-476C-B77C-E4633542FC1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AB249</xm:sqref>
        </x14:conditionalFormatting>
        <x14:conditionalFormatting xmlns:xm="http://schemas.microsoft.com/office/excel/2006/main">
          <x14:cfRule type="expression" priority="122413" stopIfTrue="1" id="{D6F55EE3-43BE-4033-B431-A6671DBCAEC8}">
            <xm:f>ISBLANK('Priority Schedule'!#REF!)=TRUE</xm:f>
            <x14:dxf/>
          </x14:cfRule>
          <xm:sqref>AB249</xm:sqref>
        </x14:conditionalFormatting>
        <x14:conditionalFormatting xmlns:xm="http://schemas.microsoft.com/office/excel/2006/main">
          <x14:cfRule type="expression" priority="122414" id="{C83A6B06-473F-414A-A0E8-0465EF83745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15" id="{E787A2BD-CFCF-4B7C-80F4-1F61601E8E3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G249</xm:sqref>
        </x14:conditionalFormatting>
        <x14:conditionalFormatting xmlns:xm="http://schemas.microsoft.com/office/excel/2006/main">
          <x14:cfRule type="containsText" priority="122416" operator="containsText" text="NO" id="{ED40F9F8-EBBC-430F-BE73-E4E7595C1E96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17" operator="containsText" text="YES" id="{3071AB22-CD80-478B-9D12-47F60AB12190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122418" id="{A314B742-4176-4907-B5F7-9363D9998E30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19" id="{BD3F2930-55B7-492D-9930-8113D5CF3DBA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G239:G240</xm:sqref>
        </x14:conditionalFormatting>
        <x14:conditionalFormatting xmlns:xm="http://schemas.microsoft.com/office/excel/2006/main">
          <x14:cfRule type="expression" priority="122420" id="{3BAB275C-26E1-423B-A983-0820FEE8B31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21" id="{4F18880F-99ED-410C-AEB1-4735FDE5BBA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G373:G374</xm:sqref>
        </x14:conditionalFormatting>
        <x14:conditionalFormatting xmlns:xm="http://schemas.microsoft.com/office/excel/2006/main">
          <x14:cfRule type="containsText" priority="122422" operator="containsText" text="NO" id="{0AAA109B-09F6-4E92-A05B-79173CF8B82F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23" operator="containsText" text="YES" id="{86EFF0D2-B8E0-4E89-8183-206180F2F30B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T373:T374</xm:sqref>
        </x14:conditionalFormatting>
        <x14:conditionalFormatting xmlns:xm="http://schemas.microsoft.com/office/excel/2006/main">
          <x14:cfRule type="expression" priority="122424" stopIfTrue="1" id="{65001829-26EF-45DF-BC28-2CB961B2B75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AB347:AB368</xm:sqref>
        </x14:conditionalFormatting>
        <x14:conditionalFormatting xmlns:xm="http://schemas.microsoft.com/office/excel/2006/main">
          <x14:cfRule type="expression" priority="122425" stopIfTrue="1" id="{32A672A6-75A1-4FCA-9AD8-74AB9713AF95}">
            <xm:f>ISBLANK('Priority Schedule'!#REF!)=TRUE</xm:f>
            <x14:dxf/>
          </x14:cfRule>
          <xm:sqref>AB347:AB368</xm:sqref>
        </x14:conditionalFormatting>
        <x14:conditionalFormatting xmlns:xm="http://schemas.microsoft.com/office/excel/2006/main">
          <x14:cfRule type="expression" priority="122426" id="{AFC96CC4-79E4-4DE8-88AC-AF903D806EA1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27" id="{BFF6CC86-C844-4600-904E-BF191A61DF48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G347:G368</xm:sqref>
        </x14:conditionalFormatting>
        <x14:conditionalFormatting xmlns:xm="http://schemas.microsoft.com/office/excel/2006/main">
          <x14:cfRule type="containsText" priority="122428" operator="containsText" text="NO" id="{E2516EAD-4E44-45D4-8CAE-8AA96A87A7FA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29" operator="containsText" text="YES" id="{B090DB8D-F71B-4C52-B14E-A59827B259F6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T347:T368</xm:sqref>
        </x14:conditionalFormatting>
        <x14:conditionalFormatting xmlns:xm="http://schemas.microsoft.com/office/excel/2006/main">
          <x14:cfRule type="expression" priority="122430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AB328</xm:sqref>
        </x14:conditionalFormatting>
        <x14:conditionalFormatting xmlns:xm="http://schemas.microsoft.com/office/excel/2006/main">
          <x14:cfRule type="expression" priority="122431" stopIfTrue="1" id="{CE69447E-AAE8-48F7-9168-31F4A5BB5BE2}">
            <xm:f>ISBLANK('Priority Schedule'!#REF!)=TRUE</xm:f>
            <x14:dxf/>
          </x14:cfRule>
          <xm:sqref>AB328</xm:sqref>
        </x14:conditionalFormatting>
        <x14:conditionalFormatting xmlns:xm="http://schemas.microsoft.com/office/excel/2006/main">
          <x14:cfRule type="expression" priority="122432" id="{3BAB275C-26E1-423B-A983-0820FEE8B31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33" id="{4F18880F-99ED-410C-AEB1-4735FDE5BBA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G328</xm:sqref>
        </x14:conditionalFormatting>
        <x14:conditionalFormatting xmlns:xm="http://schemas.microsoft.com/office/excel/2006/main">
          <x14:cfRule type="expression" priority="122434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AB304:AB305</xm:sqref>
        </x14:conditionalFormatting>
        <x14:conditionalFormatting xmlns:xm="http://schemas.microsoft.com/office/excel/2006/main">
          <x14:cfRule type="expression" priority="122435" stopIfTrue="1" id="{CE69447E-AAE8-48F7-9168-31F4A5BB5BE2}">
            <xm:f>ISBLANK('Priority Schedule'!#REF!)=TRUE</xm:f>
            <x14:dxf/>
          </x14:cfRule>
          <xm:sqref>AB304:AB305</xm:sqref>
        </x14:conditionalFormatting>
        <x14:conditionalFormatting xmlns:xm="http://schemas.microsoft.com/office/excel/2006/main">
          <x14:cfRule type="expression" priority="122436" id="{3BAB275C-26E1-423B-A983-0820FEE8B31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37" id="{4F18880F-99ED-410C-AEB1-4735FDE5BBA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G304:G305</xm:sqref>
        </x14:conditionalFormatting>
        <x14:conditionalFormatting xmlns:xm="http://schemas.microsoft.com/office/excel/2006/main">
          <x14:cfRule type="expression" priority="122438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AB258:AB260</xm:sqref>
        </x14:conditionalFormatting>
        <x14:conditionalFormatting xmlns:xm="http://schemas.microsoft.com/office/excel/2006/main">
          <x14:cfRule type="expression" priority="122439" stopIfTrue="1" id="{CE432A07-5255-4F74-8A50-87972AE0363B}">
            <xm:f>ISBLANK('Priority Schedule'!#REF!)=TRUE</xm:f>
            <x14:dxf/>
          </x14:cfRule>
          <xm:sqref>AB258:AB260</xm:sqref>
        </x14:conditionalFormatting>
        <x14:conditionalFormatting xmlns:xm="http://schemas.microsoft.com/office/excel/2006/main">
          <x14:cfRule type="expression" priority="122440" id="{C4487D3B-BFD2-4FCD-BD93-FBE97DD5D9D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41" id="{09ECF884-6E5E-4DFD-841C-28841E57D95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G258:G260</xm:sqref>
        </x14:conditionalFormatting>
        <x14:conditionalFormatting xmlns:xm="http://schemas.microsoft.com/office/excel/2006/main">
          <x14:cfRule type="containsText" priority="122442" operator="containsText" text="NO" id="{3D76DD7D-1663-4CF3-BA07-74DC518048E9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43" operator="containsText" text="YES" id="{602E1536-5AC8-480A-B30A-4749A2E57F98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T258:T260</xm:sqref>
        </x14:conditionalFormatting>
        <x14:conditionalFormatting xmlns:xm="http://schemas.microsoft.com/office/excel/2006/main">
          <x14:cfRule type="expression" priority="122444" stopIfTrue="1" id="{91EDB61E-34CF-4BD8-A05E-B8AEBB88392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AB252:AB257</xm:sqref>
        </x14:conditionalFormatting>
        <x14:conditionalFormatting xmlns:xm="http://schemas.microsoft.com/office/excel/2006/main">
          <x14:cfRule type="expression" priority="122445" stopIfTrue="1" id="{0FA70094-47D3-4558-9F77-A9846823F12A}">
            <xm:f>ISBLANK('Priority Schedule'!#REF!)=TRUE</xm:f>
            <x14:dxf/>
          </x14:cfRule>
          <xm:sqref>AB252:AB257</xm:sqref>
        </x14:conditionalFormatting>
        <x14:conditionalFormatting xmlns:xm="http://schemas.microsoft.com/office/excel/2006/main">
          <x14:cfRule type="expression" priority="122446" id="{CB6AD882-0A87-4B41-A821-42FB67E5D535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47" id="{CA4B86CB-CF0A-4CFC-975F-8FC846BAEFFF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G252:G257</xm:sqref>
        </x14:conditionalFormatting>
        <x14:conditionalFormatting xmlns:xm="http://schemas.microsoft.com/office/excel/2006/main">
          <x14:cfRule type="containsText" priority="122448" operator="containsText" text="NO" id="{5DFA2B7A-F32F-44BB-857D-BFE4634BCC88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49" operator="containsText" text="YES" id="{DDF9D90E-2D16-41C4-A463-6BC898E91731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T252:T257</xm:sqref>
        </x14:conditionalFormatting>
        <x14:conditionalFormatting xmlns:xm="http://schemas.microsoft.com/office/excel/2006/main">
          <x14:cfRule type="containsText" priority="122450" operator="containsText" text="NO" id="{D5EB533B-EBBC-4737-ACE1-A319B5837762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51" operator="containsText" text="YES" id="{2685050B-1869-4DD3-957A-081960C1D6C3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T304:T305</xm:sqref>
        </x14:conditionalFormatting>
        <x14:conditionalFormatting xmlns:xm="http://schemas.microsoft.com/office/excel/2006/main">
          <x14:cfRule type="containsText" priority="122452" operator="containsText" text="NO" id="{7F69324B-2D8F-4AF1-AADE-806987A48AC2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53" operator="containsText" text="YES" id="{00493AD4-26C0-464E-8541-52B9AC50D27E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T328</xm:sqref>
        </x14:conditionalFormatting>
        <x14:conditionalFormatting xmlns:xm="http://schemas.microsoft.com/office/excel/2006/main">
          <x14:cfRule type="containsText" priority="122454" operator="containsText" text="NO" id="{CCE5DFE9-2A5B-4D61-95BE-48BB51A3DEB1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55" operator="containsText" text="YES" id="{A806CBC2-B7F9-459A-8D39-A4F4AB35BF3C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T344:T345</xm:sqref>
        </x14:conditionalFormatting>
        <x14:conditionalFormatting xmlns:xm="http://schemas.microsoft.com/office/excel/2006/main">
          <x14:cfRule type="expression" priority="122456" stopIfTrue="1" id="{06FE448D-56F3-40AA-A55E-21F3AE9D20A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AB344:AB345</xm:sqref>
        </x14:conditionalFormatting>
        <x14:conditionalFormatting xmlns:xm="http://schemas.microsoft.com/office/excel/2006/main">
          <x14:cfRule type="expression" priority="122457" stopIfTrue="1" id="{8979E0C4-0C5B-4D37-BFAE-4129413440AD}">
            <xm:f>ISBLANK('Priority Schedule'!#REF!)=TRUE</xm:f>
            <x14:dxf/>
          </x14:cfRule>
          <xm:sqref>AB344:AB345</xm:sqref>
        </x14:conditionalFormatting>
        <x14:conditionalFormatting xmlns:xm="http://schemas.microsoft.com/office/excel/2006/main">
          <x14:cfRule type="expression" priority="122458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AB375:AB380</xm:sqref>
        </x14:conditionalFormatting>
        <x14:conditionalFormatting xmlns:xm="http://schemas.microsoft.com/office/excel/2006/main">
          <x14:cfRule type="expression" priority="122459" stopIfTrue="1" id="{CE69447E-AAE8-48F7-9168-31F4A5BB5BE2}">
            <xm:f>ISBLANK('Priority Schedule'!#REF!)=TRUE</xm:f>
            <x14:dxf/>
          </x14:cfRule>
          <xm:sqref>AB375:AB380</xm:sqref>
        </x14:conditionalFormatting>
        <x14:conditionalFormatting xmlns:xm="http://schemas.microsoft.com/office/excel/2006/main">
          <x14:cfRule type="expression" priority="122460" id="{3BAB275C-26E1-423B-A983-0820FEE8B316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61" id="{4F18880F-99ED-410C-AEB1-4735FDE5BBA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G375:G380</xm:sqref>
        </x14:conditionalFormatting>
        <x14:conditionalFormatting xmlns:xm="http://schemas.microsoft.com/office/excel/2006/main">
          <x14:cfRule type="containsText" priority="122462" operator="containsText" text="NO" id="{0AAA109B-09F6-4E92-A05B-79173CF8B82F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63" operator="containsText" text="YES" id="{86EFF0D2-B8E0-4E89-8183-206180F2F30B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T375:T380</xm:sqref>
        </x14:conditionalFormatting>
        <x14:conditionalFormatting xmlns:xm="http://schemas.microsoft.com/office/excel/2006/main">
          <x14:cfRule type="expression" priority="122464" stopIfTrue="1" id="{C5A42323-7608-41D5-A950-D799140D587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AB326</xm:sqref>
        </x14:conditionalFormatting>
        <x14:conditionalFormatting xmlns:xm="http://schemas.microsoft.com/office/excel/2006/main">
          <x14:cfRule type="expression" priority="122465" stopIfTrue="1" id="{153C1065-752A-42CE-86C9-7C9DAEB6D8D4}">
            <xm:f>ISBLANK('Priority Schedule'!#REF!)=TRUE</xm:f>
            <x14:dxf/>
          </x14:cfRule>
          <xm:sqref>AB326</xm:sqref>
        </x14:conditionalFormatting>
        <x14:conditionalFormatting xmlns:xm="http://schemas.microsoft.com/office/excel/2006/main">
          <x14:cfRule type="containsText" priority="122466" operator="containsText" text="NO" id="{7F69324B-2D8F-4AF1-AADE-806987A48AC2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67" operator="containsText" text="YES" id="{00493AD4-26C0-464E-8541-52B9AC50D27E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T326</xm:sqref>
        </x14:conditionalFormatting>
        <x14:conditionalFormatting xmlns:xm="http://schemas.microsoft.com/office/excel/2006/main">
          <x14:cfRule type="expression" priority="122468" id="{9F079E7A-4AFA-4574-8811-09C9F1908BD2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69" id="{20C6529B-11FE-4E1F-99DD-86CF8F4D348F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G326</xm:sqref>
        </x14:conditionalFormatting>
        <x14:conditionalFormatting xmlns:xm="http://schemas.microsoft.com/office/excel/2006/main">
          <x14:cfRule type="expression" priority="122470" stopIfTrue="1" id="{06FE448D-56F3-40AA-A55E-21F3AE9D20A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S344:S345</xm:sqref>
        </x14:conditionalFormatting>
        <x14:conditionalFormatting xmlns:xm="http://schemas.microsoft.com/office/excel/2006/main">
          <x14:cfRule type="expression" priority="122471" stopIfTrue="1" id="{8979E0C4-0C5B-4D37-BFAE-4129413440AD}">
            <xm:f>ISBLANK('Priority Schedule'!#REF!)=TRUE</xm:f>
            <x14:dxf/>
          </x14:cfRule>
          <xm:sqref>S344:S345</xm:sqref>
        </x14:conditionalFormatting>
        <x14:conditionalFormatting xmlns:xm="http://schemas.microsoft.com/office/excel/2006/main">
          <x14:cfRule type="expression" priority="122472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AB261</xm:sqref>
        </x14:conditionalFormatting>
        <x14:conditionalFormatting xmlns:xm="http://schemas.microsoft.com/office/excel/2006/main">
          <x14:cfRule type="expression" priority="122473" stopIfTrue="1" id="{CE432A07-5255-4F74-8A50-87972AE0363B}">
            <xm:f>ISBLANK('Priority Schedule'!#REF!)=TRUE</xm:f>
            <x14:dxf/>
          </x14:cfRule>
          <xm:sqref>AB261</xm:sqref>
        </x14:conditionalFormatting>
        <x14:conditionalFormatting xmlns:xm="http://schemas.microsoft.com/office/excel/2006/main">
          <x14:cfRule type="expression" priority="122474" id="{C4487D3B-BFD2-4FCD-BD93-FBE97DD5D9D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475" id="{09ECF884-6E5E-4DFD-841C-28841E57D95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G261</xm:sqref>
        </x14:conditionalFormatting>
        <x14:conditionalFormatting xmlns:xm="http://schemas.microsoft.com/office/excel/2006/main">
          <x14:cfRule type="containsText" priority="122476" operator="containsText" text="NO" id="{3D76DD7D-1663-4CF3-BA07-74DC518048E9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477" operator="containsText" text="YES" id="{602E1536-5AC8-480A-B30A-4749A2E57F98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T261</xm:sqref>
        </x14:conditionalFormatting>
        <x14:conditionalFormatting xmlns:xm="http://schemas.microsoft.com/office/excel/2006/main">
          <x14:cfRule type="expression" priority="122502" id="{DD3E87CD-D3B0-4BE2-8956-E323CA04200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03" id="{1B2CA62E-7B45-45E7-AA44-FF40C5B6E67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P199:P200</xm:sqref>
        </x14:conditionalFormatting>
        <x14:conditionalFormatting xmlns:xm="http://schemas.microsoft.com/office/excel/2006/main">
          <x14:cfRule type="expression" priority="122504" id="{C61AD17B-6CA1-46D3-973E-C05AE2F5AEF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05" id="{7BC7EF35-E4F6-486B-A0B8-00BE614D3FE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P241</xm:sqref>
        </x14:conditionalFormatting>
        <x14:conditionalFormatting xmlns:xm="http://schemas.microsoft.com/office/excel/2006/main">
          <x14:cfRule type="expression" priority="122506" id="{35753560-CCAE-496F-AA41-1B423856A5F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07" id="{D6FBD0B6-8A35-426F-ABD2-D8B2B4629371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P209</xm:sqref>
        </x14:conditionalFormatting>
        <x14:conditionalFormatting xmlns:xm="http://schemas.microsoft.com/office/excel/2006/main">
          <x14:cfRule type="expression" priority="122508" id="{63FE8291-B3D0-4443-A0EC-3CAC27CE6EF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09" id="{103DEB64-31FE-4049-BFF8-E9FB9D94C87B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P212</xm:sqref>
        </x14:conditionalFormatting>
        <x14:conditionalFormatting xmlns:xm="http://schemas.microsoft.com/office/excel/2006/main">
          <x14:cfRule type="expression" priority="122510" id="{35753560-CCAE-496F-AA41-1B423856A5F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11" id="{D6FBD0B6-8A35-426F-ABD2-D8B2B4629371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P214:P217</xm:sqref>
        </x14:conditionalFormatting>
        <x14:conditionalFormatting xmlns:xm="http://schemas.microsoft.com/office/excel/2006/main">
          <x14:cfRule type="expression" priority="122512" id="{3B42B2BA-1C31-4527-93B3-84EF8E6ED9F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13" id="{23FEAB7F-EA36-44EC-A75B-254EF01245F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P227:P230</xm:sqref>
        </x14:conditionalFormatting>
        <x14:conditionalFormatting xmlns:xm="http://schemas.microsoft.com/office/excel/2006/main">
          <x14:cfRule type="expression" priority="122514" id="{17EE5E58-5533-4A80-8CBF-BE699DE215E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15" id="{4A03059A-4521-4DE8-B4FB-BA17EF2FAA45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P337</xm:sqref>
        </x14:conditionalFormatting>
        <x14:conditionalFormatting xmlns:xm="http://schemas.microsoft.com/office/excel/2006/main">
          <x14:cfRule type="expression" priority="122516" id="{918CC1FC-8690-4D81-A25A-4EDF9CA05D1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17" id="{32F3A97E-6463-471B-8738-41DC16B481D3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P231:P237</xm:sqref>
        </x14:conditionalFormatting>
        <x14:conditionalFormatting xmlns:xm="http://schemas.microsoft.com/office/excel/2006/main">
          <x14:cfRule type="expression" priority="122518" id="{35753560-CCAE-496F-AA41-1B423856A5F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19" id="{D6FBD0B6-8A35-426F-ABD2-D8B2B4629371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P224</xm:sqref>
        </x14:conditionalFormatting>
        <x14:conditionalFormatting xmlns:xm="http://schemas.microsoft.com/office/excel/2006/main">
          <x14:cfRule type="expression" priority="122536" stopIfTrue="1" id="{D58A3CE9-75C8-4F41-8D7A-AE762669ABF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R241:S241</xm:sqref>
        </x14:conditionalFormatting>
        <x14:conditionalFormatting xmlns:xm="http://schemas.microsoft.com/office/excel/2006/main">
          <x14:cfRule type="expression" priority="122537" stopIfTrue="1" id="{2B63D719-379F-47B4-AFEF-FFCFE425392C}">
            <xm:f>ISBLANK('Priority Schedule'!#REF!)=TRUE</xm:f>
            <x14:dxf/>
          </x14:cfRule>
          <xm:sqref>R241:S241</xm:sqref>
        </x14:conditionalFormatting>
        <x14:conditionalFormatting xmlns:xm="http://schemas.microsoft.com/office/excel/2006/main">
          <x14:cfRule type="expression" priority="122538" stopIfTrue="1" id="{647EA52D-262C-45E7-B0A9-B63D85D1E53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R212:S212</xm:sqref>
        </x14:conditionalFormatting>
        <x14:conditionalFormatting xmlns:xm="http://schemas.microsoft.com/office/excel/2006/main">
          <x14:cfRule type="expression" priority="122539" stopIfTrue="1" id="{70FE253C-C745-44A7-B61F-D78DA995E2C5}">
            <xm:f>ISBLANK('Priority Schedule'!#REF!)=TRUE</xm:f>
            <x14:dxf/>
          </x14:cfRule>
          <xm:sqref>R212:S212</xm:sqref>
        </x14:conditionalFormatting>
        <x14:conditionalFormatting xmlns:xm="http://schemas.microsoft.com/office/excel/2006/main">
          <x14:cfRule type="expression" priority="122540" stopIfTrue="1" id="{A5B87E97-9543-4D1D-97AC-FF79868F5C1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R214:S217</xm:sqref>
        </x14:conditionalFormatting>
        <x14:conditionalFormatting xmlns:xm="http://schemas.microsoft.com/office/excel/2006/main">
          <x14:cfRule type="expression" priority="122541" stopIfTrue="1" id="{6621B8F2-7AC9-431D-9EA1-D793FD4FB8B8}">
            <xm:f>ISBLANK('Priority Schedule'!#REF!)=TRUE</xm:f>
            <x14:dxf/>
          </x14:cfRule>
          <xm:sqref>R214:S217</xm:sqref>
        </x14:conditionalFormatting>
        <x14:conditionalFormatting xmlns:xm="http://schemas.microsoft.com/office/excel/2006/main">
          <x14:cfRule type="expression" priority="122542" stopIfTrue="1" id="{D7C0D961-631E-43C8-89DE-7DD212E8FC0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R227:S230</xm:sqref>
        </x14:conditionalFormatting>
        <x14:conditionalFormatting xmlns:xm="http://schemas.microsoft.com/office/excel/2006/main">
          <x14:cfRule type="expression" priority="122543" stopIfTrue="1" id="{3A0B1E7B-A367-4FF0-96A1-E3078DD8900B}">
            <xm:f>ISBLANK('Priority Schedule'!#REF!)=TRUE</xm:f>
            <x14:dxf/>
          </x14:cfRule>
          <xm:sqref>R227:S230</xm:sqref>
        </x14:conditionalFormatting>
        <x14:conditionalFormatting xmlns:xm="http://schemas.microsoft.com/office/excel/2006/main">
          <x14:cfRule type="expression" priority="122544" stopIfTrue="1" id="{0EB12401-66BF-468F-BA8B-2C877E7D473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R231:S237</xm:sqref>
        </x14:conditionalFormatting>
        <x14:conditionalFormatting xmlns:xm="http://schemas.microsoft.com/office/excel/2006/main">
          <x14:cfRule type="expression" priority="122545" stopIfTrue="1" id="{39F7DCA5-9F37-48C1-A22F-7C33090E852A}">
            <xm:f>ISBLANK('Priority Schedule'!#REF!)=TRUE</xm:f>
            <x14:dxf/>
          </x14:cfRule>
          <xm:sqref>R231:S237</xm:sqref>
        </x14:conditionalFormatting>
        <x14:conditionalFormatting xmlns:xm="http://schemas.microsoft.com/office/excel/2006/main">
          <x14:cfRule type="expression" priority="122546" stopIfTrue="1" id="{A5B87E97-9543-4D1D-97AC-FF79868F5C1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R224:S224</xm:sqref>
        </x14:conditionalFormatting>
        <x14:conditionalFormatting xmlns:xm="http://schemas.microsoft.com/office/excel/2006/main">
          <x14:cfRule type="expression" priority="122547" stopIfTrue="1" id="{6621B8F2-7AC9-431D-9EA1-D793FD4FB8B8}">
            <xm:f>ISBLANK('Priority Schedule'!#REF!)=TRUE</xm:f>
            <x14:dxf/>
          </x14:cfRule>
          <xm:sqref>R224:S224</xm:sqref>
        </x14:conditionalFormatting>
        <x14:conditionalFormatting xmlns:xm="http://schemas.microsoft.com/office/excel/2006/main">
          <x14:cfRule type="expression" priority="122548" stopIfTrue="1" id="{E48E2E6E-7EDA-47C9-9911-D3AFE687C6B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R337:S337</xm:sqref>
        </x14:conditionalFormatting>
        <x14:conditionalFormatting xmlns:xm="http://schemas.microsoft.com/office/excel/2006/main">
          <x14:cfRule type="expression" priority="122549" stopIfTrue="1" id="{D98333BC-DF7E-4B65-B67B-2C4C5E3C7768}">
            <xm:f>ISBLANK('Priority Schedule'!#REF!)=TRUE</xm:f>
            <x14:dxf/>
          </x14:cfRule>
          <xm:sqref>R337:S337</xm:sqref>
        </x14:conditionalFormatting>
        <x14:conditionalFormatting xmlns:xm="http://schemas.microsoft.com/office/excel/2006/main">
          <x14:cfRule type="expression" priority="122550" stopIfTrue="1" id="{CEEFBCA0-B1F3-434C-96B1-3AB16D3D4A8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R209:S209</xm:sqref>
        </x14:conditionalFormatting>
        <x14:conditionalFormatting xmlns:xm="http://schemas.microsoft.com/office/excel/2006/main">
          <x14:cfRule type="expression" priority="122551" stopIfTrue="1" id="{E881F68C-3CD2-4716-8F38-38B66A0C86CC}">
            <xm:f>ISBLANK('Priority Schedule'!#REF!)=TRUE</xm:f>
            <x14:dxf/>
          </x14:cfRule>
          <xm:sqref>R209:S209</xm:sqref>
        </x14:conditionalFormatting>
        <x14:conditionalFormatting xmlns:xm="http://schemas.microsoft.com/office/excel/2006/main">
          <x14:cfRule type="expression" priority="122552" id="{C61AD17B-6CA1-46D3-973E-C05AE2F5AEF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53" id="{7BC7EF35-E4F6-486B-A0B8-00BE614D3FE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P239:P240</xm:sqref>
        </x14:conditionalFormatting>
        <x14:conditionalFormatting xmlns:xm="http://schemas.microsoft.com/office/excel/2006/main">
          <x14:cfRule type="expression" priority="122554" id="{F1F17F88-C2DE-451D-9EDB-5BCBADEF6B7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55" id="{20B417DF-55D0-49C3-B01C-B880BA883AD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P219:P223</xm:sqref>
        </x14:conditionalFormatting>
        <x14:conditionalFormatting xmlns:xm="http://schemas.microsoft.com/office/excel/2006/main">
          <x14:cfRule type="expression" priority="122556" id="{1055D947-EBC5-442F-81AA-9A9E99428E7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57" id="{AC742FFD-4464-4A8A-9415-E3A973FD6830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P249</xm:sqref>
        </x14:conditionalFormatting>
        <x14:conditionalFormatting xmlns:xm="http://schemas.microsoft.com/office/excel/2006/main">
          <x14:cfRule type="expression" priority="122558" id="{FFF888E2-56AE-4DF2-B1E0-7E9CB55BE04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59" id="{969D55A7-769A-4D8E-9CCF-070B17FE7F8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P373:P374</xm:sqref>
        </x14:conditionalFormatting>
        <x14:conditionalFormatting xmlns:xm="http://schemas.microsoft.com/office/excel/2006/main">
          <x14:cfRule type="expression" priority="122560" id="{7CB5CAD0-E7A2-402F-A6B5-488232C6C94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61" id="{869F84C0-E8EC-4E3D-85CD-E3584CDD428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P347:P368</xm:sqref>
        </x14:conditionalFormatting>
        <x14:conditionalFormatting xmlns:xm="http://schemas.microsoft.com/office/excel/2006/main">
          <x14:cfRule type="expression" priority="122562" stopIfTrue="1" id="{577076F2-7865-4770-8BBF-2483EE88210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R373:S374</xm:sqref>
        </x14:conditionalFormatting>
        <x14:conditionalFormatting xmlns:xm="http://schemas.microsoft.com/office/excel/2006/main">
          <x14:cfRule type="expression" priority="122563" stopIfTrue="1" id="{1E8C3E17-51A6-41A2-9731-6CCF486F7968}">
            <xm:f>ISBLANK('Priority Schedule'!#REF!)=TRUE</xm:f>
            <x14:dxf/>
          </x14:cfRule>
          <xm:sqref>R373:S374</xm:sqref>
        </x14:conditionalFormatting>
        <x14:conditionalFormatting xmlns:xm="http://schemas.microsoft.com/office/excel/2006/main">
          <x14:cfRule type="expression" priority="122564" stopIfTrue="1" id="{FDF73889-98C3-4BE2-B07D-683FA1DC342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R239:S240</xm:sqref>
        </x14:conditionalFormatting>
        <x14:conditionalFormatting xmlns:xm="http://schemas.microsoft.com/office/excel/2006/main">
          <x14:cfRule type="expression" priority="122565" stopIfTrue="1" id="{CEE29216-174F-4245-8010-193389093484}">
            <xm:f>ISBLANK('Priority Schedule'!#REF!)=TRUE</xm:f>
            <x14:dxf/>
          </x14:cfRule>
          <xm:sqref>R239:S240</xm:sqref>
        </x14:conditionalFormatting>
        <x14:conditionalFormatting xmlns:xm="http://schemas.microsoft.com/office/excel/2006/main">
          <x14:cfRule type="expression" priority="122566" stopIfTrue="1" id="{1B415477-3D38-476C-B77C-E4633542FC1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R249:S249</xm:sqref>
        </x14:conditionalFormatting>
        <x14:conditionalFormatting xmlns:xm="http://schemas.microsoft.com/office/excel/2006/main">
          <x14:cfRule type="expression" priority="122567" stopIfTrue="1" id="{D6F55EE3-43BE-4033-B431-A6671DBCAEC8}">
            <xm:f>ISBLANK('Priority Schedule'!#REF!)=TRUE</xm:f>
            <x14:dxf/>
          </x14:cfRule>
          <xm:sqref>R249:S249</xm:sqref>
        </x14:conditionalFormatting>
        <x14:conditionalFormatting xmlns:xm="http://schemas.microsoft.com/office/excel/2006/main">
          <x14:cfRule type="expression" priority="122568" stopIfTrue="1" id="{65001829-26EF-45DF-BC28-2CB961B2B751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R347:S368</xm:sqref>
        </x14:conditionalFormatting>
        <x14:conditionalFormatting xmlns:xm="http://schemas.microsoft.com/office/excel/2006/main">
          <x14:cfRule type="expression" priority="122569" stopIfTrue="1" id="{32A672A6-75A1-4FCA-9AD8-74AB9713AF95}">
            <xm:f>ISBLANK('Priority Schedule'!#REF!)=TRUE</xm:f>
            <x14:dxf/>
          </x14:cfRule>
          <xm:sqref>R347:S368</xm:sqref>
        </x14:conditionalFormatting>
        <x14:conditionalFormatting xmlns:xm="http://schemas.microsoft.com/office/excel/2006/main">
          <x14:cfRule type="expression" priority="122570" id="{FFF888E2-56AE-4DF2-B1E0-7E9CB55BE04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71" id="{969D55A7-769A-4D8E-9CCF-070B17FE7F8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P304:P305</xm:sqref>
        </x14:conditionalFormatting>
        <x14:conditionalFormatting xmlns:xm="http://schemas.microsoft.com/office/excel/2006/main">
          <x14:cfRule type="expression" priority="122572" id="{F1F17F88-C2DE-451D-9EDB-5BCBADEF6B7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73" id="{20B417DF-55D0-49C3-B01C-B880BA883AD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P258:P260</xm:sqref>
        </x14:conditionalFormatting>
        <x14:conditionalFormatting xmlns:xm="http://schemas.microsoft.com/office/excel/2006/main">
          <x14:cfRule type="expression" priority="122574" id="{C8DF82D7-2090-4F11-AE70-C0C4D125AA8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75" id="{BF1610BE-DC75-4EC8-87C0-63C1CBC0D30F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P252:P257</xm:sqref>
        </x14:conditionalFormatting>
        <x14:conditionalFormatting xmlns:xm="http://schemas.microsoft.com/office/excel/2006/main">
          <x14:cfRule type="expression" priority="122576" id="{20D24249-274B-469C-9375-D4874FF17E8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77" id="{A995E12C-3DA9-43A6-8098-BF5AE5CEE82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P328</xm:sqref>
        </x14:conditionalFormatting>
        <x14:conditionalFormatting xmlns:xm="http://schemas.microsoft.com/office/excel/2006/main">
          <x14:cfRule type="expression" priority="122578" id="{FFF888E2-56AE-4DF2-B1E0-7E9CB55BE04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79" id="{969D55A7-769A-4D8E-9CCF-070B17FE7F8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P375:P380</xm:sqref>
        </x14:conditionalFormatting>
        <x14:conditionalFormatting xmlns:xm="http://schemas.microsoft.com/office/excel/2006/main">
          <x14:cfRule type="expression" priority="122580" id="{20D24249-274B-469C-9375-D4874FF17E8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81" id="{A995E12C-3DA9-43A6-8098-BF5AE5CEE82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P326</xm:sqref>
        </x14:conditionalFormatting>
        <x14:conditionalFormatting xmlns:xm="http://schemas.microsoft.com/office/excel/2006/main">
          <x14:cfRule type="expression" priority="122582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R328:S328</xm:sqref>
        </x14:conditionalFormatting>
        <x14:conditionalFormatting xmlns:xm="http://schemas.microsoft.com/office/excel/2006/main">
          <x14:cfRule type="expression" priority="122583" stopIfTrue="1" id="{CE69447E-AAE8-48F7-9168-31F4A5BB5BE2}">
            <xm:f>ISBLANK('Priority Schedule'!#REF!)=TRUE</xm:f>
            <x14:dxf/>
          </x14:cfRule>
          <xm:sqref>R328:S328</xm:sqref>
        </x14:conditionalFormatting>
        <x14:conditionalFormatting xmlns:xm="http://schemas.microsoft.com/office/excel/2006/main">
          <x14:cfRule type="expression" priority="122584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R304:S305</xm:sqref>
        </x14:conditionalFormatting>
        <x14:conditionalFormatting xmlns:xm="http://schemas.microsoft.com/office/excel/2006/main">
          <x14:cfRule type="expression" priority="122585" stopIfTrue="1" id="{CE69447E-AAE8-48F7-9168-31F4A5BB5BE2}">
            <xm:f>ISBLANK('Priority Schedule'!#REF!)=TRUE</xm:f>
            <x14:dxf/>
          </x14:cfRule>
          <xm:sqref>R304:S305</xm:sqref>
        </x14:conditionalFormatting>
        <x14:conditionalFormatting xmlns:xm="http://schemas.microsoft.com/office/excel/2006/main">
          <x14:cfRule type="expression" priority="122586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R258:S260</xm:sqref>
        </x14:conditionalFormatting>
        <x14:conditionalFormatting xmlns:xm="http://schemas.microsoft.com/office/excel/2006/main">
          <x14:cfRule type="expression" priority="122587" stopIfTrue="1" id="{CE432A07-5255-4F74-8A50-87972AE0363B}">
            <xm:f>ISBLANK('Priority Schedule'!#REF!)=TRUE</xm:f>
            <x14:dxf/>
          </x14:cfRule>
          <xm:sqref>R258:S260</xm:sqref>
        </x14:conditionalFormatting>
        <x14:conditionalFormatting xmlns:xm="http://schemas.microsoft.com/office/excel/2006/main">
          <x14:cfRule type="expression" priority="122588" stopIfTrue="1" id="{91EDB61E-34CF-4BD8-A05E-B8AEBB88392B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R252:S257</xm:sqref>
        </x14:conditionalFormatting>
        <x14:conditionalFormatting xmlns:xm="http://schemas.microsoft.com/office/excel/2006/main">
          <x14:cfRule type="expression" priority="122589" stopIfTrue="1" id="{0FA70094-47D3-4558-9F77-A9846823F12A}">
            <xm:f>ISBLANK('Priority Schedule'!#REF!)=TRUE</xm:f>
            <x14:dxf/>
          </x14:cfRule>
          <xm:sqref>R252:S257</xm:sqref>
        </x14:conditionalFormatting>
        <x14:conditionalFormatting xmlns:xm="http://schemas.microsoft.com/office/excel/2006/main">
          <x14:cfRule type="expression" priority="122590" stopIfTrue="1" id="{C204ACC6-9B14-4A87-AE79-F815A41CF59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R375:S380</xm:sqref>
        </x14:conditionalFormatting>
        <x14:conditionalFormatting xmlns:xm="http://schemas.microsoft.com/office/excel/2006/main">
          <x14:cfRule type="expression" priority="122591" stopIfTrue="1" id="{CE69447E-AAE8-48F7-9168-31F4A5BB5BE2}">
            <xm:f>ISBLANK('Priority Schedule'!#REF!)=TRUE</xm:f>
            <x14:dxf/>
          </x14:cfRule>
          <xm:sqref>R375:S380</xm:sqref>
        </x14:conditionalFormatting>
        <x14:conditionalFormatting xmlns:xm="http://schemas.microsoft.com/office/excel/2006/main">
          <x14:cfRule type="expression" priority="122592" stopIfTrue="1" id="{C5A42323-7608-41D5-A950-D799140D587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R326:S326</xm:sqref>
        </x14:conditionalFormatting>
        <x14:conditionalFormatting xmlns:xm="http://schemas.microsoft.com/office/excel/2006/main">
          <x14:cfRule type="expression" priority="122593" stopIfTrue="1" id="{153C1065-752A-42CE-86C9-7C9DAEB6D8D4}">
            <xm:f>ISBLANK('Priority Schedule'!#REF!)=TRUE</xm:f>
            <x14:dxf/>
          </x14:cfRule>
          <xm:sqref>R326:S326</xm:sqref>
        </x14:conditionalFormatting>
        <x14:conditionalFormatting xmlns:xm="http://schemas.microsoft.com/office/excel/2006/main">
          <x14:cfRule type="expression" priority="122594" id="{F1F17F88-C2DE-451D-9EDB-5BCBADEF6B7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595" id="{20B417DF-55D0-49C3-B01C-B880BA883AD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P261</xm:sqref>
        </x14:conditionalFormatting>
        <x14:conditionalFormatting xmlns:xm="http://schemas.microsoft.com/office/excel/2006/main">
          <x14:cfRule type="expression" priority="122596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R261:S261</xm:sqref>
        </x14:conditionalFormatting>
        <x14:conditionalFormatting xmlns:xm="http://schemas.microsoft.com/office/excel/2006/main">
          <x14:cfRule type="expression" priority="122597" stopIfTrue="1" id="{CE432A07-5255-4F74-8A50-87972AE0363B}">
            <xm:f>ISBLANK('Priority Schedule'!#REF!)=TRUE</xm:f>
            <x14:dxf/>
          </x14:cfRule>
          <xm:sqref>R261:S261</xm:sqref>
        </x14:conditionalFormatting>
        <x14:conditionalFormatting xmlns:xm="http://schemas.microsoft.com/office/excel/2006/main">
          <x14:cfRule type="expression" priority="122614" stopIfTrue="1" id="{16C78339-BEB0-49D5-99E0-FE0A4092810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R219:S223</xm:sqref>
        </x14:conditionalFormatting>
        <x14:conditionalFormatting xmlns:xm="http://schemas.microsoft.com/office/excel/2006/main">
          <x14:cfRule type="expression" priority="122615" stopIfTrue="1" id="{2C86C6F0-3FE2-47D3-B56C-374FB7F5641C}">
            <xm:f>ISBLANK('Priority Schedule'!#REF!)=TRUE</xm:f>
            <x14:dxf/>
          </x14:cfRule>
          <xm:sqref>R219:S223</xm:sqref>
        </x14:conditionalFormatting>
        <x14:conditionalFormatting xmlns:xm="http://schemas.microsoft.com/office/excel/2006/main">
          <x14:cfRule type="expression" priority="122616" id="{A43C6BBA-FFE1-4E09-AC36-D356A3A330E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617" id="{668C1AC7-DDE4-441B-A82F-287A4483FF1F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G219:G223</xm:sqref>
        </x14:conditionalFormatting>
        <x14:conditionalFormatting xmlns:xm="http://schemas.microsoft.com/office/excel/2006/main">
          <x14:cfRule type="expression" priority="122618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AB243 AB245 AB247</xm:sqref>
        </x14:conditionalFormatting>
        <x14:conditionalFormatting xmlns:xm="http://schemas.microsoft.com/office/excel/2006/main">
          <x14:cfRule type="expression" priority="122621" stopIfTrue="1" id="{CE432A07-5255-4F74-8A50-87972AE0363B}">
            <xm:f>ISBLANK('Priority Schedule'!#REF!)=TRUE</xm:f>
            <x14:dxf/>
          </x14:cfRule>
          <xm:sqref>AB243 AB245 AB247</xm:sqref>
        </x14:conditionalFormatting>
        <x14:conditionalFormatting xmlns:xm="http://schemas.microsoft.com/office/excel/2006/main">
          <x14:cfRule type="expression" priority="122624" id="{C4487D3B-BFD2-4FCD-BD93-FBE97DD5D9DB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2625" id="{09ECF884-6E5E-4DFD-841C-28841E57D95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G243 G245 G247</xm:sqref>
        </x14:conditionalFormatting>
        <x14:conditionalFormatting xmlns:xm="http://schemas.microsoft.com/office/excel/2006/main">
          <x14:cfRule type="containsText" priority="122630" operator="containsText" text="NO" id="{3D76DD7D-1663-4CF3-BA07-74DC518048E9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2631" operator="containsText" text="YES" id="{602E1536-5AC8-480A-B30A-4749A2E57F98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T243 T245 T247</xm:sqref>
        </x14:conditionalFormatting>
        <x14:conditionalFormatting xmlns:xm="http://schemas.microsoft.com/office/excel/2006/main">
          <x14:cfRule type="expression" priority="122636" id="{F1F17F88-C2DE-451D-9EDB-5BCBADEF6B7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2637" id="{20B417DF-55D0-49C3-B01C-B880BA883ADE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P243 P245 P247</xm:sqref>
        </x14:conditionalFormatting>
        <x14:conditionalFormatting xmlns:xm="http://schemas.microsoft.com/office/excel/2006/main">
          <x14:cfRule type="expression" priority="122642" stopIfTrue="1" id="{C245C0C9-0897-4943-B0EE-DAE8E2E29F5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R243:S243 R245:S245 R247:S247</xm:sqref>
        </x14:conditionalFormatting>
        <x14:conditionalFormatting xmlns:xm="http://schemas.microsoft.com/office/excel/2006/main">
          <x14:cfRule type="expression" priority="122645" stopIfTrue="1" id="{CE432A07-5255-4F74-8A50-87972AE0363B}">
            <xm:f>ISBLANK('Priority Schedule'!#REF!)=TRUE</xm:f>
            <x14:dxf/>
          </x14:cfRule>
          <xm:sqref>R243:S243 R245:S245 R247:S247</xm:sqref>
        </x14:conditionalFormatting>
        <x14:conditionalFormatting xmlns:xm="http://schemas.microsoft.com/office/excel/2006/main">
          <x14:cfRule type="containsText" priority="1054" operator="containsText" text="YES" id="{A8C0180F-044E-44DC-9702-70401DAE2C9D}">
            <xm:f>NOT(ISERROR(SEARCH("YES",'Priority Schedule'!S1)))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S1:T1</xm:sqref>
        </x14:conditionalFormatting>
        <x14:conditionalFormatting xmlns:xm="http://schemas.microsoft.com/office/excel/2006/main">
          <x14:cfRule type="expression" priority="1055" id="{99A76292-27E2-402C-814C-FC983EEA36E9}">
            <xm:f>AND(NOT(ISBLANK('Priority Schedule'!AC865)), TODAY() &gt; 'Priority Schedule'!AC865 - 10, TODAY() &lt; 'Priority Schedule'!AC865)</xm:f>
            <x14:dxf>
              <fill>
                <patternFill>
                  <bgColor rgb="FFFFFF00"/>
                </patternFill>
              </fill>
            </x14:dxf>
          </x14:cfRule>
          <x14:cfRule type="expression" priority="1056" id="{747D289E-3EE7-4F72-93D7-578CE8650104}">
            <xm:f>AND(NOT(ISBLANK('Priority Schedule'!AC865)),TODAY() &gt;= 'Priority Schedule'!AC865)</xm:f>
            <x14:dxf>
              <fill>
                <patternFill>
                  <bgColor rgb="FFFF0000"/>
                </patternFill>
              </fill>
            </x14:dxf>
          </x14:cfRule>
          <xm:sqref>AC1202</xm:sqref>
        </x14:conditionalFormatting>
        <x14:conditionalFormatting xmlns:xm="http://schemas.microsoft.com/office/excel/2006/main">
          <x14:cfRule type="expression" priority="1052" id="{D2599FDE-294A-4E8F-8DF6-56E28C512083}">
            <xm:f>AND('Priority Schedule'!V1="Matl List", TODAY() - 7 &gt;= 'Priority Schedule'!K1, NOT(ISBLANK('Priority Schedule'!K1)))</xm:f>
            <x14:dxf>
              <fill>
                <patternFill>
                  <bgColor rgb="FFFFFF00"/>
                </patternFill>
              </fill>
            </x14:dxf>
          </x14:cfRule>
          <xm:sqref>V1</xm:sqref>
        </x14:conditionalFormatting>
        <x14:conditionalFormatting xmlns:xm="http://schemas.microsoft.com/office/excel/2006/main">
          <x14:cfRule type="expression" priority="1053" id="{3198D3ED-76EA-4D9A-AD65-59F092B4848C}">
            <xm:f>AND(TODAY() &gt;= 'Priority Schedule'!R1, ISBLANK('Priority Schedule'!S1), NOT(ISBLANK('Priority Schedule'!R1)))</xm:f>
            <x14:dxf>
              <fill>
                <patternFill>
                  <bgColor rgb="FFFF0000"/>
                </patternFill>
              </fill>
            </x14:dxf>
          </x14:cfRule>
          <x14:cfRule type="expression" priority="1057" id="{72C349A1-0F3B-4E3B-B9BE-86D1DF0EAAAD}">
            <xm:f>AND('Priority Schedule'!AG1&gt;=-3, TODAY() &lt; 'Priority Schedule'!R1, ISBLANK('Priority Schedule'!S1), NOT(ISBLANK('Priority Schedule'!R1)))</xm:f>
            <x14:dxf>
              <fill>
                <patternFill>
                  <bgColor rgb="FFFFC000"/>
                </patternFill>
              </fill>
            </x14:dxf>
          </x14:cfRule>
          <x14:cfRule type="expression" priority="1058" id="{B30B868D-D6E8-4661-A2DE-75C308B6F250}">
            <xm:f>AND('Priority Schedule'!R1-7 &lt;= TODAY(), TODAY() &lt; 'Priority Schedule'!R1-2, ISBLANK('Priority Schedule'!S1), NOT(ISBLANK('Priority Schedule'!R1)))</xm:f>
            <x14:dxf>
              <fill>
                <patternFill>
                  <bgColor rgb="FFFFFF00"/>
                </patternFill>
              </fill>
            </x14:dxf>
          </x14:cfRule>
          <xm:sqref>R1</xm:sqref>
        </x14:conditionalFormatting>
        <x14:conditionalFormatting xmlns:xm="http://schemas.microsoft.com/office/excel/2006/main">
          <x14:cfRule type="expression" priority="125748" stopIfTrue="1" id="{9C2BC857-CBE9-42FC-B9D2-87DB2A66612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AC525</xm:sqref>
        </x14:conditionalFormatting>
        <x14:conditionalFormatting xmlns:xm="http://schemas.microsoft.com/office/excel/2006/main">
          <x14:cfRule type="expression" priority="125749" stopIfTrue="1" id="{706AE9D4-768F-4181-8491-74018D43577F}">
            <xm:f>ISBLANK('Priority Schedule'!#REF!)=TRUE</xm:f>
            <x14:dxf/>
          </x14:cfRule>
          <xm:sqref>AC525</xm:sqref>
        </x14:conditionalFormatting>
        <x14:conditionalFormatting xmlns:xm="http://schemas.microsoft.com/office/excel/2006/main">
          <x14:cfRule type="containsText" priority="125750" operator="containsText" text="NO" id="{A25578E0-65AF-4E03-8AA6-C613F78A1AA7}">
            <xm:f>NOT(ISERROR(SEARCH("NO",'Priority Schedule'!#REF!)))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25751" operator="containsText" text="YES" id="{0EB333AF-CA03-4410-8341-582C5CB58D46}">
            <xm:f>NOT(ISERROR(SEARCH("YES",'Priority Schedule'!#REF!)))</xm:f>
            <x14:dxf>
              <fill>
                <patternFill>
                  <bgColor rgb="FF92D050"/>
                </patternFill>
              </fill>
            </x14:dxf>
          </x14:cfRule>
          <xm:sqref>S525:U525</xm:sqref>
        </x14:conditionalFormatting>
        <x14:conditionalFormatting xmlns:xm="http://schemas.microsoft.com/office/excel/2006/main">
          <x14:cfRule type="containsText" priority="125752" operator="containsText" text="NO" id="{0A9689ED-AC3B-40FE-9BE0-EADF4AC08A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5753" operator="containsText" text="YES" id="{50AC6820-3573-4D67-B5B5-C6AB12E730AD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U525</xm:sqref>
        </x14:conditionalFormatting>
        <x14:conditionalFormatting xmlns:xm="http://schemas.microsoft.com/office/excel/2006/main">
          <x14:cfRule type="expression" priority="127306" stopIfTrue="1" id="{97EE28D8-AC44-412D-993D-0E73AC64790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S742:T752 AD742:AD752</xm:sqref>
        </x14:conditionalFormatting>
        <x14:conditionalFormatting xmlns:xm="http://schemas.microsoft.com/office/excel/2006/main">
          <x14:cfRule type="expression" priority="127310" stopIfTrue="1" id="{059A1AEA-41AF-4BF5-B51B-C3C2CFF6ACCF}">
            <xm:f>ISBLANK('Priority Schedule'!#REF!)=TRUE</xm:f>
            <x14:dxf/>
          </x14:cfRule>
          <xm:sqref>S742:T752 AD742:AD752</xm:sqref>
        </x14:conditionalFormatting>
        <x14:conditionalFormatting xmlns:xm="http://schemas.microsoft.com/office/excel/2006/main">
          <x14:cfRule type="expression" priority="127314" id="{AC28F698-D60C-4E17-8118-3D04BD2C89A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7315" id="{C4F76885-A3A6-418C-8C44-BBA7570067C3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H742:H752</xm:sqref>
        </x14:conditionalFormatting>
        <x14:conditionalFormatting xmlns:xm="http://schemas.microsoft.com/office/excel/2006/main">
          <x14:cfRule type="expression" priority="127318" id="{1229BB4C-0B4F-4C04-8CA9-D7D8A4E19E9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7319" id="{68E50238-0AA7-493F-B5A1-3301B9E456D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AC742:AC752</xm:sqref>
        </x14:conditionalFormatting>
        <x14:conditionalFormatting xmlns:xm="http://schemas.microsoft.com/office/excel/2006/main">
          <x14:cfRule type="containsText" priority="127322" operator="containsText" text="NO" id="{A21551D2-5C65-47F4-98E4-F633330C651B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7323" operator="containsText" text="YES" id="{BD554CEF-0658-4BEC-B779-64A3D05ACA5C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U742:U752</xm:sqref>
        </x14:conditionalFormatting>
        <x14:conditionalFormatting xmlns:xm="http://schemas.microsoft.com/office/excel/2006/main">
          <x14:cfRule type="expression" priority="127326" id="{2D147B7D-52B6-44F0-8CA6-1BBBB1C36C4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7327" id="{D184E420-058F-4D55-B0C1-0321D8D298C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R742:R752</xm:sqref>
        </x14:conditionalFormatting>
        <x14:conditionalFormatting xmlns:xm="http://schemas.microsoft.com/office/excel/2006/main">
          <x14:cfRule type="expression" priority="127890" stopIfTrue="1" id="{97EE28D8-AC44-412D-993D-0E73AC64790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S753:T753 AD753</xm:sqref>
        </x14:conditionalFormatting>
        <x14:conditionalFormatting xmlns:xm="http://schemas.microsoft.com/office/excel/2006/main">
          <x14:cfRule type="expression" priority="127894" stopIfTrue="1" id="{059A1AEA-41AF-4BF5-B51B-C3C2CFF6ACCF}">
            <xm:f>ISBLANK('Priority Schedule'!#REF!)=TRUE</xm:f>
            <x14:dxf/>
          </x14:cfRule>
          <xm:sqref>S753:T753 AD753</xm:sqref>
        </x14:conditionalFormatting>
        <x14:conditionalFormatting xmlns:xm="http://schemas.microsoft.com/office/excel/2006/main">
          <x14:cfRule type="expression" priority="127898" id="{AC28F698-D60C-4E17-8118-3D04BD2C89A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7899" id="{C4F76885-A3A6-418C-8C44-BBA7570067C3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H753</xm:sqref>
        </x14:conditionalFormatting>
        <x14:conditionalFormatting xmlns:xm="http://schemas.microsoft.com/office/excel/2006/main">
          <x14:cfRule type="expression" priority="127902" id="{1229BB4C-0B4F-4C04-8CA9-D7D8A4E19E9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7903" id="{68E50238-0AA7-493F-B5A1-3301B9E456D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AC753</xm:sqref>
        </x14:conditionalFormatting>
        <x14:conditionalFormatting xmlns:xm="http://schemas.microsoft.com/office/excel/2006/main">
          <x14:cfRule type="containsText" priority="127906" operator="containsText" text="NO" id="{A21551D2-5C65-47F4-98E4-F633330C651B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7907" operator="containsText" text="YES" id="{BD554CEF-0658-4BEC-B779-64A3D05ACA5C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U753</xm:sqref>
        </x14:conditionalFormatting>
        <x14:conditionalFormatting xmlns:xm="http://schemas.microsoft.com/office/excel/2006/main">
          <x14:cfRule type="expression" priority="127910" id="{2D147B7D-52B6-44F0-8CA6-1BBBB1C36C4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7911" id="{D184E420-058F-4D55-B0C1-0321D8D298C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R753</xm:sqref>
        </x14:conditionalFormatting>
        <x14:conditionalFormatting xmlns:xm="http://schemas.microsoft.com/office/excel/2006/main">
          <x14:cfRule type="expression" priority="128603" id="{CB6AD882-0A87-4B41-A821-42FB67E5D535}">
            <xm:f>ISBLANK('Priority Schedule'!J104)=FALSE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8604" id="{CA4B86CB-CF0A-4CFC-975F-8FC846BAEFFF}">
            <xm:f>ISBLANK('Priority Schedule'!H104)=TRUE</xm:f>
            <x14:dxf>
              <fill>
                <patternFill>
                  <bgColor theme="0"/>
                </patternFill>
              </fill>
            </x14:dxf>
          </x14:cfRule>
          <xm:sqref>G531:G533</xm:sqref>
        </x14:conditionalFormatting>
        <x14:conditionalFormatting xmlns:xm="http://schemas.microsoft.com/office/excel/2006/main">
          <x14:cfRule type="containsText" priority="128769" operator="containsText" text="NO" id="{CB90C509-F8A1-4327-9FC9-00DFE2CC6112}">
            <xm:f>NOT(ISERROR(SEARCH("NO",'Priority Schedule'!U104)))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8770" operator="containsText" text="YES" id="{28F6FDA6-70B3-418F-A334-6B08A1DCB5BE}">
            <xm:f>NOT(ISERROR(SEARCH("YES",'Priority Schedule'!U104)))</xm:f>
            <x14:dxf>
              <fill>
                <patternFill>
                  <bgColor rgb="FFFF0000"/>
                </patternFill>
              </fill>
            </x14:dxf>
          </x14:cfRule>
          <xm:sqref>U531:U533</xm:sqref>
        </x14:conditionalFormatting>
        <x14:conditionalFormatting xmlns:xm="http://schemas.microsoft.com/office/excel/2006/main">
          <x14:cfRule type="expression" priority="128805" id="{8B93E6EA-2204-428E-AAA1-D5F0C408F303}">
            <xm:f>ISBLANK('Priority Schedule'!AC112)=TRUE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8806" id="{7A52BC8C-60E6-4374-B24B-1FF651D25E94}">
            <xm:f>ISBLANK('Priority Schedule'!AE112)=FALSE</xm:f>
            <x14:dxf>
              <fill>
                <patternFill patternType="none">
                  <bgColor auto="1"/>
                </patternFill>
              </fill>
            </x14:dxf>
          </x14:cfRule>
          <xm:sqref>AD664</xm:sqref>
        </x14:conditionalFormatting>
        <x14:conditionalFormatting xmlns:xm="http://schemas.microsoft.com/office/excel/2006/main">
          <x14:cfRule type="expression" priority="128907" id="{A2E976C9-A0EA-46F2-BC29-A9F75D90070A}">
            <xm:f>ISBLANK('Priority Schedule'!R104)=TRUE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8908" id="{F57A071B-B225-4D97-9EAF-40C2FB092F16}">
            <xm:f>ISBLANK('Priority Schedule'!S104)=FALSE</xm:f>
            <x14:dxf>
              <fill>
                <patternFill patternType="none">
                  <bgColor auto="1"/>
                </patternFill>
              </fill>
            </x14:dxf>
          </x14:cfRule>
          <xm:sqref>Q531:Q533</xm:sqref>
        </x14:conditionalFormatting>
        <x14:conditionalFormatting xmlns:xm="http://schemas.microsoft.com/office/excel/2006/main">
          <x14:cfRule type="expression" priority="128989" stopIfTrue="1" id="{CEEFBCA0-B1F3-434C-96B1-3AB16D3D4A8F}">
            <xm:f>ISBLANK('Priority Schedule'!S104)=TRUE</xm:f>
            <x14:dxf>
              <fill>
                <patternFill patternType="none">
                  <bgColor auto="1"/>
                </patternFill>
              </fill>
            </x14:dxf>
          </x14:cfRule>
          <xm:sqref>S531:T533</xm:sqref>
        </x14:conditionalFormatting>
        <x14:conditionalFormatting xmlns:xm="http://schemas.microsoft.com/office/excel/2006/main">
          <x14:cfRule type="expression" priority="128990" stopIfTrue="1" id="{E881F68C-3CD2-4716-8F38-38B66A0C86CC}">
            <xm:f>ISBLANK('Priority Schedule'!S104)=TRUE</xm:f>
            <x14:dxf/>
          </x14:cfRule>
          <xm:sqref>S531:T533</xm:sqref>
        </x14:conditionalFormatting>
        <x14:conditionalFormatting xmlns:xm="http://schemas.microsoft.com/office/excel/2006/main">
          <x14:cfRule type="expression" priority="129003" id="{8B93E6EA-2204-428E-AAA1-D5F0C408F303}">
            <xm:f>ISBLANK('Priority Schedule'!R112)=TRUE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9004" id="{7A52BC8C-60E6-4374-B24B-1FF651D25E94}">
            <xm:f>ISBLANK('Priority Schedule'!S112)=FALSE</xm:f>
            <x14:dxf>
              <fill>
                <patternFill patternType="none">
                  <bgColor auto="1"/>
                </patternFill>
              </fill>
            </x14:dxf>
          </x14:cfRule>
          <xm:sqref>Q664</xm:sqref>
        </x14:conditionalFormatting>
        <x14:conditionalFormatting xmlns:xm="http://schemas.microsoft.com/office/excel/2006/main">
          <x14:cfRule type="expression" priority="129030" stopIfTrue="1" id="{224A6886-946A-4218-AA99-A49291994736}">
            <xm:f>ISBLANK('Priority Schedule'!S121)=TRUE</xm:f>
            <x14:dxf>
              <fill>
                <patternFill patternType="none">
                  <bgColor auto="1"/>
                </patternFill>
              </fill>
            </x14:dxf>
          </x14:cfRule>
          <xm:sqref>AD735:AD737 S735:T737</xm:sqref>
        </x14:conditionalFormatting>
        <x14:conditionalFormatting xmlns:xm="http://schemas.microsoft.com/office/excel/2006/main">
          <x14:cfRule type="expression" priority="129034" stopIfTrue="1" id="{40C4F115-A267-4E7A-B9D9-F0B8D87AF7E2}">
            <xm:f>ISBLANK('Priority Schedule'!S121)=TRUE</xm:f>
            <x14:dxf/>
          </x14:cfRule>
          <xm:sqref>AD735:AD737 S735:T737</xm:sqref>
        </x14:conditionalFormatting>
        <x14:conditionalFormatting xmlns:xm="http://schemas.microsoft.com/office/excel/2006/main">
          <x14:cfRule type="expression" priority="129039" id="{5F0FFC6F-BBFE-4B44-8B8E-9517DB923F64}">
            <xm:f>ISBLANK('Priority Schedule'!J121)=FALSE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9040" id="{283516C3-5D77-4563-BCC9-ECE7327B6B9C}">
            <xm:f>ISBLANK('Priority Schedule'!H121)=TRUE</xm:f>
            <x14:dxf>
              <fill>
                <patternFill>
                  <bgColor theme="0"/>
                </patternFill>
              </fill>
            </x14:dxf>
          </x14:cfRule>
          <xm:sqref>H735:H737</xm:sqref>
        </x14:conditionalFormatting>
        <x14:conditionalFormatting xmlns:xm="http://schemas.microsoft.com/office/excel/2006/main">
          <x14:cfRule type="expression" priority="129043" id="{66C01C3C-C426-4B59-BAF6-D2A670E3F4EE}">
            <xm:f>ISBLANK('Priority Schedule'!AC121)=TRUE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9044" id="{08AB5316-DC07-4DB0-9A41-3D3E64072E48}">
            <xm:f>ISBLANK('Priority Schedule'!AE121)=FALSE</xm:f>
            <x14:dxf>
              <fill>
                <patternFill patternType="none">
                  <bgColor auto="1"/>
                </patternFill>
              </fill>
            </x14:dxf>
          </x14:cfRule>
          <xm:sqref>AC735:AC737</xm:sqref>
        </x14:conditionalFormatting>
        <x14:conditionalFormatting xmlns:xm="http://schemas.microsoft.com/office/excel/2006/main">
          <x14:cfRule type="containsText" priority="129047" operator="containsText" text="NO" id="{D60F0647-AEC3-4C65-9990-7514EC9B5A8E}">
            <xm:f>NOT(ISERROR(SEARCH("NO",'Priority Schedule'!U121)))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9048" operator="containsText" text="YES" id="{E0E656AE-99C2-4286-BA30-FE438756F98E}">
            <xm:f>NOT(ISERROR(SEARCH("YES",'Priority Schedule'!U121)))</xm:f>
            <x14:dxf>
              <fill>
                <patternFill>
                  <bgColor rgb="FFFF0000"/>
                </patternFill>
              </fill>
            </x14:dxf>
          </x14:cfRule>
          <xm:sqref>U735:U737</xm:sqref>
        </x14:conditionalFormatting>
        <x14:conditionalFormatting xmlns:xm="http://schemas.microsoft.com/office/excel/2006/main">
          <x14:cfRule type="expression" priority="129051" id="{1376F89C-5C0B-42EF-8F47-06C5CD2C8C46}">
            <xm:f>ISBLANK('Priority Schedule'!R121)=TRUE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9052" id="{36CB8628-65BF-4A11-A69F-2FCF4D23211C}">
            <xm:f>ISBLANK('Priority Schedule'!S121)=FALSE</xm:f>
            <x14:dxf>
              <fill>
                <patternFill patternType="none">
                  <bgColor auto="1"/>
                </patternFill>
              </fill>
            </x14:dxf>
          </x14:cfRule>
          <xm:sqref>R735:R737</xm:sqref>
        </x14:conditionalFormatting>
        <x14:conditionalFormatting xmlns:xm="http://schemas.microsoft.com/office/excel/2006/main">
          <x14:cfRule type="expression" priority="129428" stopIfTrue="1" id="{224A6886-946A-4218-AA99-A4929199473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AD739 S739:T739</xm:sqref>
        </x14:conditionalFormatting>
        <x14:conditionalFormatting xmlns:xm="http://schemas.microsoft.com/office/excel/2006/main">
          <x14:cfRule type="expression" priority="129430" stopIfTrue="1" id="{40C4F115-A267-4E7A-B9D9-F0B8D87AF7E2}">
            <xm:f>ISBLANK('Priority Schedule'!#REF!)=TRUE</xm:f>
            <x14:dxf/>
          </x14:cfRule>
          <xm:sqref>AD739 S739:T739</xm:sqref>
        </x14:conditionalFormatting>
        <x14:conditionalFormatting xmlns:xm="http://schemas.microsoft.com/office/excel/2006/main">
          <x14:cfRule type="expression" priority="129432" id="{5F0FFC6F-BBFE-4B44-8B8E-9517DB923F64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29433" id="{283516C3-5D77-4563-BCC9-ECE7327B6B9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H739</xm:sqref>
        </x14:conditionalFormatting>
        <x14:conditionalFormatting xmlns:xm="http://schemas.microsoft.com/office/excel/2006/main">
          <x14:cfRule type="expression" priority="129434" id="{66C01C3C-C426-4B59-BAF6-D2A670E3F4E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9435" id="{08AB5316-DC07-4DB0-9A41-3D3E64072E48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AC739</xm:sqref>
        </x14:conditionalFormatting>
        <x14:conditionalFormatting xmlns:xm="http://schemas.microsoft.com/office/excel/2006/main">
          <x14:cfRule type="containsText" priority="129436" operator="containsText" text="NO" id="{D60F0647-AEC3-4C65-9990-7514EC9B5A8E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9437" operator="containsText" text="YES" id="{E0E656AE-99C2-4286-BA30-FE438756F98E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U739</xm:sqref>
        </x14:conditionalFormatting>
        <x14:conditionalFormatting xmlns:xm="http://schemas.microsoft.com/office/excel/2006/main">
          <x14:cfRule type="expression" priority="129438" id="{1376F89C-5C0B-42EF-8F47-06C5CD2C8C4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29439" id="{36CB8628-65BF-4A11-A69F-2FCF4D23211C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R739</xm:sqref>
        </x14:conditionalFormatting>
        <x14:conditionalFormatting xmlns:xm="http://schemas.microsoft.com/office/excel/2006/main">
          <x14:cfRule type="expression" priority="129648" stopIfTrue="1" id="{9C2BC857-CBE9-42FC-B9D2-87DB2A66612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AC502</xm:sqref>
        </x14:conditionalFormatting>
        <x14:conditionalFormatting xmlns:xm="http://schemas.microsoft.com/office/excel/2006/main">
          <x14:cfRule type="expression" priority="129650" stopIfTrue="1" id="{706AE9D4-768F-4181-8491-74018D43577F}">
            <xm:f>ISBLANK('Priority Schedule'!#REF!)=TRUE</xm:f>
            <x14:dxf/>
          </x14:cfRule>
          <xm:sqref>AC502</xm:sqref>
        </x14:conditionalFormatting>
        <x14:conditionalFormatting xmlns:xm="http://schemas.microsoft.com/office/excel/2006/main">
          <x14:cfRule type="containsText" priority="129653" operator="containsText" text="NO" id="{A25578E0-65AF-4E03-8AA6-C613F78A1AA7}">
            <xm:f>NOT(ISERROR(SEARCH("NO",'Priority Schedule'!#REF!)))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29654" operator="containsText" text="YES" id="{0EB333AF-CA03-4410-8341-582C5CB58D46}">
            <xm:f>NOT(ISERROR(SEARCH("YES",'Priority Schedule'!#REF!)))</xm:f>
            <x14:dxf>
              <fill>
                <patternFill>
                  <bgColor rgb="FF92D050"/>
                </patternFill>
              </fill>
            </x14:dxf>
          </x14:cfRule>
          <xm:sqref>S502:U502</xm:sqref>
        </x14:conditionalFormatting>
        <x14:conditionalFormatting xmlns:xm="http://schemas.microsoft.com/office/excel/2006/main">
          <x14:cfRule type="containsText" priority="129657" operator="containsText" text="NO" id="{0A9689ED-AC3B-40FE-9BE0-EADF4AC08A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9658" operator="containsText" text="YES" id="{50AC6820-3573-4D67-B5B5-C6AB12E730AD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U502</xm:sqref>
        </x14:conditionalFormatting>
        <x14:conditionalFormatting xmlns:xm="http://schemas.microsoft.com/office/excel/2006/main">
          <x14:cfRule type="expression" priority="133006" id="{9C015FE7-9300-43F1-964A-ED012AFAA253}">
            <xm:f>ISBLANK('Priority Schedule'!J104)=FALSE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33007" id="{42C49E15-8DD6-4F71-9841-7726FE8B8660}">
            <xm:f>ISBLANK('Priority Schedule'!H104)=TRUE</xm:f>
            <x14:dxf>
              <fill>
                <patternFill>
                  <bgColor theme="0"/>
                </patternFill>
              </fill>
            </x14:dxf>
          </x14:cfRule>
          <xm:sqref>G660:G663</xm:sqref>
        </x14:conditionalFormatting>
        <x14:conditionalFormatting xmlns:xm="http://schemas.microsoft.com/office/excel/2006/main">
          <x14:cfRule type="expression" priority="137497" stopIfTrue="1" id="{9C2BC857-CBE9-42FC-B9D2-87DB2A66612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AC522 AC499</xm:sqref>
        </x14:conditionalFormatting>
        <x14:conditionalFormatting xmlns:xm="http://schemas.microsoft.com/office/excel/2006/main">
          <x14:cfRule type="expression" priority="137501" stopIfTrue="1" id="{706AE9D4-768F-4181-8491-74018D43577F}">
            <xm:f>ISBLANK('Priority Schedule'!#REF!)=TRUE</xm:f>
            <x14:dxf/>
          </x14:cfRule>
          <xm:sqref>AC522 AC499</xm:sqref>
        </x14:conditionalFormatting>
        <x14:conditionalFormatting xmlns:xm="http://schemas.microsoft.com/office/excel/2006/main">
          <x14:cfRule type="containsText" priority="137508" operator="containsText" text="NO" id="{A25578E0-65AF-4E03-8AA6-C613F78A1AA7}">
            <xm:f>NOT(ISERROR(SEARCH("NO",'Priority Schedule'!#REF!)))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37509" operator="containsText" text="YES" id="{0EB333AF-CA03-4410-8341-582C5CB58D46}">
            <xm:f>NOT(ISERROR(SEARCH("YES",'Priority Schedule'!#REF!)))</xm:f>
            <x14:dxf>
              <fill>
                <patternFill>
                  <bgColor rgb="FF92D050"/>
                </patternFill>
              </fill>
            </x14:dxf>
          </x14:cfRule>
          <xm:sqref>S522:U522 S499:U499</xm:sqref>
        </x14:conditionalFormatting>
        <x14:conditionalFormatting xmlns:xm="http://schemas.microsoft.com/office/excel/2006/main">
          <x14:cfRule type="containsText" priority="137516" operator="containsText" text="NO" id="{0A9689ED-AC3B-40FE-9BE0-EADF4AC08A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37517" operator="containsText" text="YES" id="{50AC6820-3573-4D67-B5B5-C6AB12E730AD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U522 U499</xm:sqref>
        </x14:conditionalFormatting>
        <x14:conditionalFormatting xmlns:xm="http://schemas.microsoft.com/office/excel/2006/main">
          <x14:cfRule type="expression" priority="137520" id="{1B52B798-2A9A-4EBA-99A1-C73BAEBD024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37521" id="{04B38A07-09B0-4E57-8FC6-417C78EF460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Q522</xm:sqref>
        </x14:conditionalFormatting>
        <x14:conditionalFormatting xmlns:xm="http://schemas.microsoft.com/office/excel/2006/main">
          <x14:cfRule type="expression" priority="137857" stopIfTrue="1" id="{E2134769-FAA2-4411-B726-734CBB440E2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AC413</xm:sqref>
        </x14:conditionalFormatting>
        <x14:conditionalFormatting xmlns:xm="http://schemas.microsoft.com/office/excel/2006/main">
          <x14:cfRule type="expression" priority="137860" stopIfTrue="1" id="{49B0B234-88C1-46B1-BC6A-D3BBC4270F35}">
            <xm:f>ISBLANK('Priority Schedule'!#REF!)=TRUE</xm:f>
            <x14:dxf/>
          </x14:cfRule>
          <xm:sqref>AC413</xm:sqref>
        </x14:conditionalFormatting>
        <x14:conditionalFormatting xmlns:xm="http://schemas.microsoft.com/office/excel/2006/main">
          <x14:cfRule type="expression" priority="137865" id="{9F079E7A-4AFA-4574-8811-09C9F1908BD2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37866" id="{20C6529B-11FE-4E1F-99DD-86CF8F4D348F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G413</xm:sqref>
        </x14:conditionalFormatting>
        <x14:conditionalFormatting xmlns:xm="http://schemas.microsoft.com/office/excel/2006/main">
          <x14:cfRule type="containsText" priority="137869" operator="containsText" text="NO" id="{AFF68055-5AC4-4FA3-8E77-26EAAC4B919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37870" operator="containsText" text="YES" id="{8C978BC0-60FE-4EC8-9023-8CC81DBCDBBA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U413</xm:sqref>
        </x14:conditionalFormatting>
        <x14:conditionalFormatting xmlns:xm="http://schemas.microsoft.com/office/excel/2006/main">
          <x14:cfRule type="expression" priority="137875" stopIfTrue="1" id="{E2134769-FAA2-4411-B726-734CBB440E2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S413:T413</xm:sqref>
        </x14:conditionalFormatting>
        <x14:conditionalFormatting xmlns:xm="http://schemas.microsoft.com/office/excel/2006/main">
          <x14:cfRule type="expression" priority="137881" stopIfTrue="1" id="{49B0B234-88C1-46B1-BC6A-D3BBC4270F35}">
            <xm:f>ISBLANK('Priority Schedule'!#REF!)=TRUE</xm:f>
            <x14:dxf/>
          </x14:cfRule>
          <xm:sqref>S413:T413</xm:sqref>
        </x14:conditionalFormatting>
        <x14:conditionalFormatting xmlns:xm="http://schemas.microsoft.com/office/excel/2006/main">
          <x14:cfRule type="expression" priority="137921" id="{F2F6933E-E1F3-4905-BD6C-1DA83EEBFFF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37922" id="{41C8139D-35C0-4ADA-AD53-D3D7A2715FB8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Q413</xm:sqref>
        </x14:conditionalFormatting>
        <x14:conditionalFormatting xmlns:xm="http://schemas.microsoft.com/office/excel/2006/main">
          <x14:cfRule type="expression" priority="138085" stopIfTrue="1" id="{E2134769-FAA2-4411-B726-734CBB440E2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S425:U425</xm:sqref>
        </x14:conditionalFormatting>
        <x14:conditionalFormatting xmlns:xm="http://schemas.microsoft.com/office/excel/2006/main">
          <x14:cfRule type="expression" priority="138091" stopIfTrue="1" id="{49B0B234-88C1-46B1-BC6A-D3BBC4270F35}">
            <xm:f>ISBLANK('Priority Schedule'!#REF!)=TRUE</xm:f>
            <x14:dxf/>
          </x14:cfRule>
          <xm:sqref>S425:U425</xm:sqref>
        </x14:conditionalFormatting>
        <x14:conditionalFormatting xmlns:xm="http://schemas.microsoft.com/office/excel/2006/main">
          <x14:cfRule type="expression" priority="138438" stopIfTrue="1" id="{E2134769-FAA2-4411-B726-734CBB440E23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AC425</xm:sqref>
        </x14:conditionalFormatting>
        <x14:conditionalFormatting xmlns:xm="http://schemas.microsoft.com/office/excel/2006/main">
          <x14:cfRule type="expression" priority="138441" stopIfTrue="1" id="{49B0B234-88C1-46B1-BC6A-D3BBC4270F35}">
            <xm:f>ISBLANK('Priority Schedule'!#REF!)=TRUE</xm:f>
            <x14:dxf/>
          </x14:cfRule>
          <xm:sqref>AC425</xm:sqref>
        </x14:conditionalFormatting>
        <x14:conditionalFormatting xmlns:xm="http://schemas.microsoft.com/office/excel/2006/main">
          <x14:cfRule type="expression" priority="138446" id="{9F079E7A-4AFA-4574-8811-09C9F1908BD2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38447" id="{20C6529B-11FE-4E1F-99DD-86CF8F4D348F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G425</xm:sqref>
        </x14:conditionalFormatting>
        <x14:conditionalFormatting xmlns:xm="http://schemas.microsoft.com/office/excel/2006/main">
          <x14:cfRule type="expression" priority="141511" stopIfTrue="1" id="{D0C13036-A7E4-46C9-810E-77E100DEC6A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AB382</xm:sqref>
        </x14:conditionalFormatting>
        <x14:conditionalFormatting xmlns:xm="http://schemas.microsoft.com/office/excel/2006/main">
          <x14:cfRule type="expression" priority="141512" stopIfTrue="1" id="{09C89A9B-8B72-41FC-8E7C-3669FA2CED9C}">
            <xm:f>ISBLANK('Priority Schedule'!#REF!)=TRUE</xm:f>
            <x14:dxf/>
          </x14:cfRule>
          <xm:sqref>AB382</xm:sqref>
        </x14:conditionalFormatting>
        <x14:conditionalFormatting xmlns:xm="http://schemas.microsoft.com/office/excel/2006/main">
          <x14:cfRule type="expression" priority="141531" stopIfTrue="1" id="{A5B87E97-9543-4D1D-97AC-FF79868F5C1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AB312</xm:sqref>
        </x14:conditionalFormatting>
        <x14:conditionalFormatting xmlns:xm="http://schemas.microsoft.com/office/excel/2006/main">
          <x14:cfRule type="expression" priority="141532" stopIfTrue="1" id="{6621B8F2-7AC9-431D-9EA1-D793FD4FB8B8}">
            <xm:f>ISBLANK('Priority Schedule'!#REF!)=TRUE</xm:f>
            <x14:dxf/>
          </x14:cfRule>
          <xm:sqref>AB312</xm:sqref>
        </x14:conditionalFormatting>
        <x14:conditionalFormatting xmlns:xm="http://schemas.microsoft.com/office/excel/2006/main">
          <x14:cfRule type="containsText" priority="141533" operator="containsText" text="NO" id="{CEFC291F-7542-4CA5-A899-92CD427B1973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41534" operator="containsText" text="YES" id="{21B6BFDA-6E96-4C8F-B6BD-2B0B48BC306A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T312</xm:sqref>
        </x14:conditionalFormatting>
        <x14:conditionalFormatting xmlns:xm="http://schemas.microsoft.com/office/excel/2006/main">
          <x14:cfRule type="containsText" priority="141535" operator="containsText" text="NO" id="{7D45FA31-5DC4-4795-A762-37AF864C81CF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41536" operator="containsText" text="YES" id="{0D6C032E-C0FE-47EE-A59D-C6AF493F44BB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T382</xm:sqref>
        </x14:conditionalFormatting>
        <x14:conditionalFormatting xmlns:xm="http://schemas.microsoft.com/office/excel/2006/main">
          <x14:cfRule type="expression" priority="141541" id="{5958594A-D85F-4CA7-9703-693F1E9AD11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41542" id="{637E66E6-2CA9-48F4-BC44-3834C9C6DA53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P382</xm:sqref>
        </x14:conditionalFormatting>
        <x14:conditionalFormatting xmlns:xm="http://schemas.microsoft.com/office/excel/2006/main">
          <x14:cfRule type="expression" priority="141549" id="{35753560-CCAE-496F-AA41-1B423856A5F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41550" id="{D6FBD0B6-8A35-426F-ABD2-D8B2B4629371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P312</xm:sqref>
        </x14:conditionalFormatting>
        <x14:conditionalFormatting xmlns:xm="http://schemas.microsoft.com/office/excel/2006/main">
          <x14:cfRule type="expression" priority="141551" stopIfTrue="1" id="{D0C13036-A7E4-46C9-810E-77E100DEC6A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R382:S382</xm:sqref>
        </x14:conditionalFormatting>
        <x14:conditionalFormatting xmlns:xm="http://schemas.microsoft.com/office/excel/2006/main">
          <x14:cfRule type="expression" priority="141552" stopIfTrue="1" id="{09C89A9B-8B72-41FC-8E7C-3669FA2CED9C}">
            <xm:f>ISBLANK('Priority Schedule'!#REF!)=TRUE</xm:f>
            <x14:dxf/>
          </x14:cfRule>
          <xm:sqref>R382:S382</xm:sqref>
        </x14:conditionalFormatting>
        <x14:conditionalFormatting xmlns:xm="http://schemas.microsoft.com/office/excel/2006/main">
          <x14:cfRule type="expression" priority="141576" id="{7A01E326-1D94-499C-B757-0D3575E29BA8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41577" id="{510BA9EA-AB35-4D84-9843-DE081D534B16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G382</xm:sqref>
        </x14:conditionalFormatting>
        <x14:conditionalFormatting xmlns:xm="http://schemas.microsoft.com/office/excel/2006/main">
          <x14:cfRule type="expression" priority="141614" id="{C2BA8628-12BC-48E1-9034-0D5B1087477A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41615" id="{27F48C22-0B3F-4701-99F4-9ED1E4D5C89A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G312</xm:sqref>
        </x14:conditionalFormatting>
        <x14:conditionalFormatting xmlns:xm="http://schemas.microsoft.com/office/excel/2006/main">
          <x14:cfRule type="expression" priority="141616" stopIfTrue="1" id="{8E55887C-654B-414E-959B-A5A13604690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R312:S312</xm:sqref>
        </x14:conditionalFormatting>
        <x14:conditionalFormatting xmlns:xm="http://schemas.microsoft.com/office/excel/2006/main">
          <x14:cfRule type="expression" priority="141617" stopIfTrue="1" id="{E182A3C8-4303-4CAF-8E20-0A4F738ABF21}">
            <xm:f>ISBLANK('Priority Schedule'!#REF!)=TRUE</xm:f>
            <x14:dxf/>
          </x14:cfRule>
          <xm:sqref>R312:S312</xm:sqref>
        </x14:conditionalFormatting>
        <x14:conditionalFormatting xmlns:xm="http://schemas.microsoft.com/office/excel/2006/main">
          <x14:cfRule type="expression" priority="143390" stopIfTrue="1" id="{9C2BC857-CBE9-42FC-B9D2-87DB2A66612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AC500</xm:sqref>
        </x14:conditionalFormatting>
        <x14:conditionalFormatting xmlns:xm="http://schemas.microsoft.com/office/excel/2006/main">
          <x14:cfRule type="expression" priority="143392" stopIfTrue="1" id="{706AE9D4-768F-4181-8491-74018D43577F}">
            <xm:f>ISBLANK('Priority Schedule'!#REF!)=TRUE</xm:f>
            <x14:dxf/>
          </x14:cfRule>
          <xm:sqref>AC500</xm:sqref>
        </x14:conditionalFormatting>
        <x14:conditionalFormatting xmlns:xm="http://schemas.microsoft.com/office/excel/2006/main">
          <x14:cfRule type="containsText" priority="143394" operator="containsText" text="NO" id="{A25578E0-65AF-4E03-8AA6-C613F78A1AA7}">
            <xm:f>NOT(ISERROR(SEARCH("NO",'Priority Schedule'!#REF!)))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43395" operator="containsText" text="YES" id="{0EB333AF-CA03-4410-8341-582C5CB58D46}">
            <xm:f>NOT(ISERROR(SEARCH("YES",'Priority Schedule'!#REF!)))</xm:f>
            <x14:dxf>
              <fill>
                <patternFill>
                  <bgColor rgb="FF92D050"/>
                </patternFill>
              </fill>
            </x14:dxf>
          </x14:cfRule>
          <xm:sqref>S500:U500</xm:sqref>
        </x14:conditionalFormatting>
        <x14:conditionalFormatting xmlns:xm="http://schemas.microsoft.com/office/excel/2006/main">
          <x14:cfRule type="containsText" priority="143396" operator="containsText" text="NO" id="{A25578E0-65AF-4E03-8AA6-C613F78A1AA7}">
            <xm:f>NOT(ISERROR(SEARCH("NO",'Priority Schedule'!S67)))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43397" operator="containsText" text="YES" id="{0EB333AF-CA03-4410-8341-582C5CB58D46}">
            <xm:f>NOT(ISERROR(SEARCH("YES",'Priority Schedule'!S67)))</xm:f>
            <x14:dxf>
              <fill>
                <patternFill>
                  <bgColor rgb="FF92D050"/>
                </patternFill>
              </fill>
            </x14:dxf>
          </x14:cfRule>
          <xm:sqref>S695:U696</xm:sqref>
        </x14:conditionalFormatting>
        <x14:conditionalFormatting xmlns:xm="http://schemas.microsoft.com/office/excel/2006/main">
          <x14:cfRule type="containsText" priority="143398" operator="containsText" text="NO" id="{0A9689ED-AC3B-40FE-9BE0-EADF4AC08A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43399" operator="containsText" text="YES" id="{50AC6820-3573-4D67-B5B5-C6AB12E730AD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U500</xm:sqref>
        </x14:conditionalFormatting>
        <x14:conditionalFormatting xmlns:xm="http://schemas.microsoft.com/office/excel/2006/main">
          <x14:cfRule type="expression" priority="143402" stopIfTrue="1" id="{9C2BC857-CBE9-42FC-B9D2-87DB2A66612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AC493:AC498</xm:sqref>
        </x14:conditionalFormatting>
        <x14:conditionalFormatting xmlns:xm="http://schemas.microsoft.com/office/excel/2006/main">
          <x14:cfRule type="expression" priority="143403" stopIfTrue="1" id="{706AE9D4-768F-4181-8491-74018D43577F}">
            <xm:f>ISBLANK('Priority Schedule'!#REF!)=TRUE</xm:f>
            <x14:dxf/>
          </x14:cfRule>
          <xm:sqref>AC493:AC498</xm:sqref>
        </x14:conditionalFormatting>
        <x14:conditionalFormatting xmlns:xm="http://schemas.microsoft.com/office/excel/2006/main">
          <x14:cfRule type="containsText" priority="143404" operator="containsText" text="NO" id="{A25578E0-65AF-4E03-8AA6-C613F78A1AA7}">
            <xm:f>NOT(ISERROR(SEARCH("NO",'Priority Schedule'!#REF!)))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43405" operator="containsText" text="YES" id="{0EB333AF-CA03-4410-8341-582C5CB58D46}">
            <xm:f>NOT(ISERROR(SEARCH("YES",'Priority Schedule'!#REF!)))</xm:f>
            <x14:dxf>
              <fill>
                <patternFill>
                  <bgColor rgb="FF92D050"/>
                </patternFill>
              </fill>
            </x14:dxf>
          </x14:cfRule>
          <xm:sqref>S494:U498</xm:sqref>
        </x14:conditionalFormatting>
        <x14:conditionalFormatting xmlns:xm="http://schemas.microsoft.com/office/excel/2006/main">
          <x14:cfRule type="containsText" priority="143406" operator="containsText" text="NO" id="{0A9689ED-AC3B-40FE-9BE0-EADF4AC08A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43407" operator="containsText" text="YES" id="{50AC6820-3573-4D67-B5B5-C6AB12E730AD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U494:U498</xm:sqref>
        </x14:conditionalFormatting>
        <x14:conditionalFormatting xmlns:xm="http://schemas.microsoft.com/office/excel/2006/main">
          <x14:cfRule type="expression" priority="143740" id="{316C37D7-A609-4A42-AE05-DBE525A9A19A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43741" id="{AA3C8E3B-D272-43AA-B38C-9B9AF19C41B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G491</xm:sqref>
        </x14:conditionalFormatting>
        <x14:conditionalFormatting xmlns:xm="http://schemas.microsoft.com/office/excel/2006/main">
          <x14:cfRule type="expression" priority="143742" stopIfTrue="1" id="{9A97A59C-0EFA-4927-9288-E4D45B8B4B2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AC491</xm:sqref>
        </x14:conditionalFormatting>
        <x14:conditionalFormatting xmlns:xm="http://schemas.microsoft.com/office/excel/2006/main">
          <x14:cfRule type="expression" priority="143743" stopIfTrue="1" id="{2CAFB3E6-1563-4480-9EF6-F27C6C62968B}">
            <xm:f>ISBLANK('Priority Schedule'!#REF!)=TRUE</xm:f>
            <x14:dxf/>
          </x14:cfRule>
          <xm:sqref>AC491</xm:sqref>
        </x14:conditionalFormatting>
        <x14:conditionalFormatting xmlns:xm="http://schemas.microsoft.com/office/excel/2006/main">
          <x14:cfRule type="containsText" priority="143744" operator="containsText" text="NO" id="{C261F91F-C0D0-43D0-ABE9-714FB7AC273C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43745" operator="containsText" text="YES" id="{37221120-B64E-4468-93D9-CAA364A5A5C2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U491</xm:sqref>
        </x14:conditionalFormatting>
        <x14:conditionalFormatting xmlns:xm="http://schemas.microsoft.com/office/excel/2006/main">
          <x14:cfRule type="expression" priority="143747" stopIfTrue="1" id="{9C2BC857-CBE9-42FC-B9D2-87DB2A66612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AC511:AC521 AC508:AC509</xm:sqref>
        </x14:conditionalFormatting>
        <x14:conditionalFormatting xmlns:xm="http://schemas.microsoft.com/office/excel/2006/main">
          <x14:cfRule type="expression" priority="143749" stopIfTrue="1" id="{706AE9D4-768F-4181-8491-74018D43577F}">
            <xm:f>ISBLANK('Priority Schedule'!#REF!)=TRUE</xm:f>
            <x14:dxf/>
          </x14:cfRule>
          <xm:sqref>AC511:AC521 AC508:AC509</xm:sqref>
        </x14:conditionalFormatting>
        <x14:conditionalFormatting xmlns:xm="http://schemas.microsoft.com/office/excel/2006/main">
          <x14:cfRule type="containsText" priority="143752" operator="containsText" text="NO" id="{A25578E0-65AF-4E03-8AA6-C613F78A1AA7}">
            <xm:f>NOT(ISERROR(SEARCH("NO",'Priority Schedule'!#REF!)))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43753" operator="containsText" text="YES" id="{0EB333AF-CA03-4410-8341-582C5CB58D46}">
            <xm:f>NOT(ISERROR(SEARCH("YES",'Priority Schedule'!#REF!)))</xm:f>
            <x14:dxf>
              <fill>
                <patternFill>
                  <bgColor rgb="FF92D050"/>
                </patternFill>
              </fill>
            </x14:dxf>
          </x14:cfRule>
          <xm:sqref>S511:U521 S508:U509</xm:sqref>
        </x14:conditionalFormatting>
        <x14:conditionalFormatting xmlns:xm="http://schemas.microsoft.com/office/excel/2006/main">
          <x14:cfRule type="containsText" priority="143756" operator="containsText" text="NO" id="{0A9689ED-AC3B-40FE-9BE0-EADF4AC08A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43757" operator="containsText" text="YES" id="{50AC6820-3573-4D67-B5B5-C6AB12E730AD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U511:U521 U508:U509</xm:sqref>
        </x14:conditionalFormatting>
        <x14:conditionalFormatting xmlns:xm="http://schemas.microsoft.com/office/excel/2006/main">
          <x14:cfRule type="expression" priority="143758" id="{E8EA18C3-BC1B-4B8F-AE69-564AFB48B404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43759" id="{A365ECF6-F573-4020-87DD-57C321323F4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Q491</xm:sqref>
        </x14:conditionalFormatting>
        <x14:conditionalFormatting xmlns:xm="http://schemas.microsoft.com/office/excel/2006/main">
          <x14:cfRule type="expression" priority="143760" stopIfTrue="1" id="{9A97A59C-0EFA-4927-9288-E4D45B8B4B2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S491:T491</xm:sqref>
        </x14:conditionalFormatting>
        <x14:conditionalFormatting xmlns:xm="http://schemas.microsoft.com/office/excel/2006/main">
          <x14:cfRule type="expression" priority="143761" stopIfTrue="1" id="{2CAFB3E6-1563-4480-9EF6-F27C6C62968B}">
            <xm:f>ISBLANK('Priority Schedule'!#REF!)=TRUE</xm:f>
            <x14:dxf/>
          </x14:cfRule>
          <xm:sqref>S491:T491</xm:sqref>
        </x14:conditionalFormatting>
        <x14:conditionalFormatting xmlns:xm="http://schemas.microsoft.com/office/excel/2006/main">
          <x14:cfRule type="expression" priority="143766" stopIfTrue="1" id="{9C2BC857-CBE9-42FC-B9D2-87DB2A666129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AC523</xm:sqref>
        </x14:conditionalFormatting>
        <x14:conditionalFormatting xmlns:xm="http://schemas.microsoft.com/office/excel/2006/main">
          <x14:cfRule type="expression" priority="143768" stopIfTrue="1" id="{706AE9D4-768F-4181-8491-74018D43577F}">
            <xm:f>ISBLANK('Priority Schedule'!#REF!)=TRUE</xm:f>
            <x14:dxf/>
          </x14:cfRule>
          <xm:sqref>AC523</xm:sqref>
        </x14:conditionalFormatting>
        <x14:conditionalFormatting xmlns:xm="http://schemas.microsoft.com/office/excel/2006/main">
          <x14:cfRule type="containsText" priority="143770" operator="containsText" text="NO" id="{A25578E0-65AF-4E03-8AA6-C613F78A1AA7}">
            <xm:f>NOT(ISERROR(SEARCH("NO",'Priority Schedule'!#REF!)))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43771" operator="containsText" text="YES" id="{0EB333AF-CA03-4410-8341-582C5CB58D46}">
            <xm:f>NOT(ISERROR(SEARCH("YES",'Priority Schedule'!#REF!)))</xm:f>
            <x14:dxf>
              <fill>
                <patternFill>
                  <bgColor rgb="FF92D050"/>
                </patternFill>
              </fill>
            </x14:dxf>
          </x14:cfRule>
          <xm:sqref>S523:U523</xm:sqref>
        </x14:conditionalFormatting>
        <x14:conditionalFormatting xmlns:xm="http://schemas.microsoft.com/office/excel/2006/main">
          <x14:cfRule type="containsText" priority="143774" operator="containsText" text="NO" id="{0A9689ED-AC3B-40FE-9BE0-EADF4AC08A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43775" operator="containsText" text="YES" id="{50AC6820-3573-4D67-B5B5-C6AB12E730AD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U523</xm:sqref>
        </x14:conditionalFormatting>
        <x14:conditionalFormatting xmlns:xm="http://schemas.microsoft.com/office/excel/2006/main">
          <x14:cfRule type="expression" priority="143778" id="{1B52B798-2A9A-4EBA-99A1-C73BAEBD0248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43779" id="{04B38A07-09B0-4E57-8FC6-417C78EF460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Q523</xm:sqref>
        </x14:conditionalFormatting>
        <x14:conditionalFormatting xmlns:xm="http://schemas.microsoft.com/office/excel/2006/main">
          <x14:cfRule type="expression" priority="145278" stopIfTrue="1" id="{E2134769-FAA2-4411-B726-734CBB440E23}">
            <xm:f>ISBLANK('Priority Schedule'!S104)=TRUE</xm:f>
            <x14:dxf>
              <fill>
                <patternFill patternType="none">
                  <bgColor auto="1"/>
                </patternFill>
              </fill>
            </x14:dxf>
          </x14:cfRule>
          <xm:sqref>S660:T663</xm:sqref>
        </x14:conditionalFormatting>
        <x14:conditionalFormatting xmlns:xm="http://schemas.microsoft.com/office/excel/2006/main">
          <x14:cfRule type="expression" priority="145279" stopIfTrue="1" id="{49B0B234-88C1-46B1-BC6A-D3BBC4270F35}">
            <xm:f>ISBLANK('Priority Schedule'!S104)=TRUE</xm:f>
            <x14:dxf/>
          </x14:cfRule>
          <xm:sqref>S660:T663</xm:sqref>
        </x14:conditionalFormatting>
        <x14:conditionalFormatting xmlns:xm="http://schemas.microsoft.com/office/excel/2006/main">
          <x14:cfRule type="expression" priority="145280" id="{F2F6933E-E1F3-4905-BD6C-1DA83EEBFFFE}">
            <xm:f>ISBLANK('Priority Schedule'!R104)=TRUE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45281" id="{41C8139D-35C0-4ADA-AD53-D3D7A2715FB8}">
            <xm:f>ISBLANK('Priority Schedule'!S104)=FALSE</xm:f>
            <x14:dxf>
              <fill>
                <patternFill patternType="none">
                  <bgColor auto="1"/>
                </patternFill>
              </fill>
            </x14:dxf>
          </x14:cfRule>
          <xm:sqref>Q660:Q663</xm:sqref>
        </x14:conditionalFormatting>
        <x14:conditionalFormatting xmlns:xm="http://schemas.microsoft.com/office/excel/2006/main">
          <x14:cfRule type="containsText" priority="145641" operator="containsText" text="NO" id="{2154D69C-5596-44E7-92F0-33ECCC41360F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45642" operator="containsText" text="YES" id="{94D14276-3A34-4505-8C4E-8206D55DD3FC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U707:U713</xm:sqref>
        </x14:conditionalFormatting>
        <x14:conditionalFormatting xmlns:xm="http://schemas.microsoft.com/office/excel/2006/main">
          <x14:cfRule type="expression" priority="145643" stopIfTrue="1" id="{8E55887C-654B-414E-959B-A5A136046907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AD707:AD713 S707:T713</xm:sqref>
        </x14:conditionalFormatting>
        <x14:conditionalFormatting xmlns:xm="http://schemas.microsoft.com/office/excel/2006/main">
          <x14:cfRule type="expression" priority="145646" stopIfTrue="1" id="{E182A3C8-4303-4CAF-8E20-0A4F738ABF21}">
            <xm:f>ISBLANK('Priority Schedule'!#REF!)=TRUE</xm:f>
            <x14:dxf/>
          </x14:cfRule>
          <xm:sqref>AD707:AD713 S707:T713</xm:sqref>
        </x14:conditionalFormatting>
        <x14:conditionalFormatting xmlns:xm="http://schemas.microsoft.com/office/excel/2006/main">
          <x14:cfRule type="expression" priority="145701" id="{B2AD72A4-ADBE-4B74-BD03-33655DA4033C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45702" id="{4E0EC558-2971-4A85-AA8E-3A73B14277FE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H707:H709 H711:H713 I707 H710:I710</xm:sqref>
        </x14:conditionalFormatting>
        <x14:conditionalFormatting xmlns:xm="http://schemas.microsoft.com/office/excel/2006/main">
          <x14:cfRule type="expression" priority="145709" id="{53BBE9CB-3CA6-4162-B48B-32568234F662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45710" id="{31B6C8A3-003F-4F9B-8A22-8751EE47751D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AC707:AC713</xm:sqref>
        </x14:conditionalFormatting>
        <x14:conditionalFormatting xmlns:xm="http://schemas.microsoft.com/office/excel/2006/main">
          <x14:cfRule type="expression" priority="145711" id="{C9169717-5C7F-4B82-9539-9CCD5836A9CA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45712" id="{EDCC4947-9AEC-4FE5-AB27-1F9388E78F80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R707:R713</xm:sqref>
        </x14:conditionalFormatting>
        <x14:conditionalFormatting xmlns:xm="http://schemas.microsoft.com/office/excel/2006/main">
          <x14:cfRule type="expression" priority="145713" stopIfTrue="1" id="{224A6886-946A-4218-AA99-A4929199473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AD740 S740:T740</xm:sqref>
        </x14:conditionalFormatting>
        <x14:conditionalFormatting xmlns:xm="http://schemas.microsoft.com/office/excel/2006/main">
          <x14:cfRule type="expression" priority="145715" stopIfTrue="1" id="{40C4F115-A267-4E7A-B9D9-F0B8D87AF7E2}">
            <xm:f>ISBLANK('Priority Schedule'!#REF!)=TRUE</xm:f>
            <x14:dxf/>
          </x14:cfRule>
          <xm:sqref>AD740 S740:T740</xm:sqref>
        </x14:conditionalFormatting>
        <x14:conditionalFormatting xmlns:xm="http://schemas.microsoft.com/office/excel/2006/main">
          <x14:cfRule type="expression" priority="145717" id="{5F0FFC6F-BBFE-4B44-8B8E-9517DB923F64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45718" id="{283516C3-5D77-4563-BCC9-ECE7327B6B9C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H740</xm:sqref>
        </x14:conditionalFormatting>
        <x14:conditionalFormatting xmlns:xm="http://schemas.microsoft.com/office/excel/2006/main">
          <x14:cfRule type="expression" priority="145719" id="{66C01C3C-C426-4B59-BAF6-D2A670E3F4EE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45720" id="{08AB5316-DC07-4DB0-9A41-3D3E64072E48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AC740</xm:sqref>
        </x14:conditionalFormatting>
        <x14:conditionalFormatting xmlns:xm="http://schemas.microsoft.com/office/excel/2006/main">
          <x14:cfRule type="containsText" priority="145721" operator="containsText" text="NO" id="{D60F0647-AEC3-4C65-9990-7514EC9B5A8E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45722" operator="containsText" text="YES" id="{E0E656AE-99C2-4286-BA30-FE438756F98E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U740</xm:sqref>
        </x14:conditionalFormatting>
        <x14:conditionalFormatting xmlns:xm="http://schemas.microsoft.com/office/excel/2006/main">
          <x14:cfRule type="expression" priority="145723" id="{1376F89C-5C0B-42EF-8F47-06C5CD2C8C4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45724" id="{36CB8628-65BF-4A11-A69F-2FCF4D23211C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R740</xm:sqref>
        </x14:conditionalFormatting>
        <x14:conditionalFormatting xmlns:xm="http://schemas.microsoft.com/office/excel/2006/main">
          <x14:cfRule type="containsText" priority="154993" operator="containsText" text="NO" id="{0A9689ED-AC3B-40FE-9BE0-EADF4AC08A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54994" operator="containsText" text="YES" id="{50AC6820-3573-4D67-B5B5-C6AB12E730AD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U759</xm:sqref>
        </x14:conditionalFormatting>
        <x14:conditionalFormatting xmlns:xm="http://schemas.microsoft.com/office/excel/2006/main">
          <x14:cfRule type="expression" priority="154997" stopIfTrue="1" id="{97EE28D8-AC44-412D-993D-0E73AC64790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S759:T759 AD759</xm:sqref>
        </x14:conditionalFormatting>
        <x14:conditionalFormatting xmlns:xm="http://schemas.microsoft.com/office/excel/2006/main">
          <x14:cfRule type="expression" priority="155001" stopIfTrue="1" id="{059A1AEA-41AF-4BF5-B51B-C3C2CFF6ACCF}">
            <xm:f>ISBLANK('Priority Schedule'!#REF!)=TRUE</xm:f>
            <x14:dxf/>
          </x14:cfRule>
          <xm:sqref>S759:T759 AD759</xm:sqref>
        </x14:conditionalFormatting>
        <x14:conditionalFormatting xmlns:xm="http://schemas.microsoft.com/office/excel/2006/main">
          <x14:cfRule type="expression" priority="155005" id="{AC28F698-D60C-4E17-8118-3D04BD2C89A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55006" id="{C4F76885-A3A6-418C-8C44-BBA7570067C3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H759</xm:sqref>
        </x14:conditionalFormatting>
        <x14:conditionalFormatting xmlns:xm="http://schemas.microsoft.com/office/excel/2006/main">
          <x14:cfRule type="expression" priority="155009" id="{1229BB4C-0B4F-4C04-8CA9-D7D8A4E19E9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55010" id="{68E50238-0AA7-493F-B5A1-3301B9E456D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AC759</xm:sqref>
        </x14:conditionalFormatting>
        <x14:conditionalFormatting xmlns:xm="http://schemas.microsoft.com/office/excel/2006/main">
          <x14:cfRule type="expression" priority="155013" id="{2D147B7D-52B6-44F0-8CA6-1BBBB1C36C4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55014" id="{D184E420-058F-4D55-B0C1-0321D8D298C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R759</xm:sqref>
        </x14:conditionalFormatting>
        <x14:conditionalFormatting xmlns:xm="http://schemas.microsoft.com/office/excel/2006/main">
          <x14:cfRule type="expression" priority="155534" stopIfTrue="1" id="{CEEFBCA0-B1F3-434C-96B1-3AB16D3D4A8F}">
            <xm:f>ISBLANK('Priority Schedule'!AD102)=TRUE</xm:f>
            <x14:dxf>
              <fill>
                <patternFill patternType="none">
                  <bgColor auto="1"/>
                </patternFill>
              </fill>
            </x14:dxf>
          </x14:cfRule>
          <xm:sqref>AC487</xm:sqref>
        </x14:conditionalFormatting>
        <x14:conditionalFormatting xmlns:xm="http://schemas.microsoft.com/office/excel/2006/main">
          <x14:cfRule type="expression" priority="155535" stopIfTrue="1" id="{E881F68C-3CD2-4716-8F38-38B66A0C86CC}">
            <xm:f>ISBLANK('Priority Schedule'!AD102)=TRUE</xm:f>
            <x14:dxf/>
          </x14:cfRule>
          <xm:sqref>AC487</xm:sqref>
        </x14:conditionalFormatting>
        <x14:conditionalFormatting xmlns:xm="http://schemas.microsoft.com/office/excel/2006/main">
          <x14:cfRule type="containsText" priority="155536" operator="containsText" text="NO" id="{44D66F13-4601-4EDD-B65E-1F0275396DF3}">
            <xm:f>NOT(ISERROR(SEARCH("NO",'Priority Schedule'!U112)))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55537" operator="containsText" text="YES" id="{6B9DF347-D21B-44BD-82DE-22C06CBAE6B1}">
            <xm:f>NOT(ISERROR(SEARCH("YES",'Priority Schedule'!U112)))</xm:f>
            <x14:dxf>
              <fill>
                <patternFill>
                  <bgColor rgb="FFFF0000"/>
                </patternFill>
              </fill>
            </x14:dxf>
          </x14:cfRule>
          <xm:sqref>U676:U680 U722</xm:sqref>
        </x14:conditionalFormatting>
        <x14:conditionalFormatting xmlns:xm="http://schemas.microsoft.com/office/excel/2006/main">
          <x14:cfRule type="containsText" priority="156770" operator="containsText" text="NO" id="{0A9689ED-AC3B-40FE-9BE0-EADF4AC08AED}">
            <xm:f>NOT(ISERROR(SEARCH("NO",'Priority Schedule'!U104)))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56771" operator="containsText" text="YES" id="{50AC6820-3573-4D67-B5B5-C6AB12E730AD}">
            <xm:f>NOT(ISERROR(SEARCH("YES",'Priority Schedule'!U104)))</xm:f>
            <x14:dxf>
              <fill>
                <patternFill>
                  <bgColor rgb="FFFF0000"/>
                </patternFill>
              </fill>
            </x14:dxf>
          </x14:cfRule>
          <xm:sqref>U660:U663</xm:sqref>
        </x14:conditionalFormatting>
        <x14:conditionalFormatting xmlns:xm="http://schemas.microsoft.com/office/excel/2006/main">
          <x14:cfRule type="containsText" priority="163366" operator="containsText" text="NO" id="{48021FDA-D136-4DAE-95A5-C9E0ADE4848A}">
            <xm:f>NOT(ISERROR(SEARCH("NO",'Priority Schedule'!S112)))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63367" operator="containsText" text="YES" id="{AD3DA62A-6ABB-4B50-A26A-71B53797C9B9}">
            <xm:f>NOT(ISERROR(SEARCH("YES",'Priority Schedule'!S112)))</xm:f>
            <x14:dxf>
              <fill>
                <patternFill>
                  <bgColor rgb="FF92D050"/>
                </patternFill>
              </fill>
            </x14:dxf>
          </x14:cfRule>
          <xm:sqref>S677:T678 S676:U676 U676:U678 S679:U680</xm:sqref>
        </x14:conditionalFormatting>
        <x14:conditionalFormatting xmlns:xm="http://schemas.microsoft.com/office/excel/2006/main">
          <x14:cfRule type="expression" priority="164650" id="{DD3E87CD-D3B0-4BE2-8956-E323CA042004}">
            <xm:f>ISBLANK('Priority Schedule'!AC104)=TRUE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64651" id="{1B2CA62E-7B45-45E7-AA44-FF40C5B6E67E}">
            <xm:f>ISBLANK('Priority Schedule'!AE104)=FALSE</xm:f>
            <x14:dxf>
              <fill>
                <patternFill patternType="none">
                  <bgColor auto="1"/>
                </patternFill>
              </fill>
            </x14:dxf>
          </x14:cfRule>
          <xm:sqref>AB531:AB533</xm:sqref>
        </x14:conditionalFormatting>
        <x14:conditionalFormatting xmlns:xm="http://schemas.microsoft.com/office/excel/2006/main">
          <x14:cfRule type="expression" priority="166633" id="{8B93E6EA-2204-428E-AAA1-D5F0C408F303}">
            <xm:f>ISBLANK('Priority Schedule'!AC104)=TRUE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66634" id="{7A52BC8C-60E6-4374-B24B-1FF651D25E94}">
            <xm:f>ISBLANK('Priority Schedule'!AE104)=FALSE</xm:f>
            <x14:dxf>
              <fill>
                <patternFill patternType="none">
                  <bgColor auto="1"/>
                </patternFill>
              </fill>
            </x14:dxf>
          </x14:cfRule>
          <xm:sqref>AD660:AD663</xm:sqref>
        </x14:conditionalFormatting>
        <x14:conditionalFormatting xmlns:xm="http://schemas.microsoft.com/office/excel/2006/main">
          <x14:cfRule type="containsText" priority="166860" operator="containsText" text="NO" id="{48021FDA-D136-4DAE-95A5-C9E0ADE4848A}">
            <xm:f>NOT(ISERROR(SEARCH("NO",'Priority Schedule'!S104)))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66861" operator="containsText" text="YES" id="{AD3DA62A-6ABB-4B50-A26A-71B53797C9B9}">
            <xm:f>NOT(ISERROR(SEARCH("YES",'Priority Schedule'!S104)))</xm:f>
            <x14:dxf>
              <fill>
                <patternFill>
                  <bgColor rgb="FF92D050"/>
                </patternFill>
              </fill>
            </x14:dxf>
          </x14:cfRule>
          <xm:sqref>S672:U675</xm:sqref>
        </x14:conditionalFormatting>
        <x14:conditionalFormatting xmlns:xm="http://schemas.microsoft.com/office/excel/2006/main">
          <x14:cfRule type="expression" priority="168830" stopIfTrue="1" id="{316C4581-206B-4911-994A-0B80517A90E1}">
            <xm:f>ISBLANK('Priority Schedule'!AD119)=TRUE</xm:f>
            <x14:dxf>
              <fill>
                <patternFill patternType="none">
                  <bgColor auto="1"/>
                </patternFill>
              </fill>
            </x14:dxf>
          </x14:cfRule>
          <xm:sqref>AC563</xm:sqref>
        </x14:conditionalFormatting>
        <x14:conditionalFormatting xmlns:xm="http://schemas.microsoft.com/office/excel/2006/main">
          <x14:cfRule type="expression" priority="168832" stopIfTrue="1" id="{91AB32A4-17EE-46DD-87FA-1564B8AFF821}">
            <xm:f>ISBLANK('Priority Schedule'!AD119)=TRUE</xm:f>
            <x14:dxf/>
          </x14:cfRule>
          <xm:sqref>AC563</xm:sqref>
        </x14:conditionalFormatting>
        <x14:conditionalFormatting xmlns:xm="http://schemas.microsoft.com/office/excel/2006/main">
          <x14:cfRule type="containsText" priority="168885" operator="containsText" text="NO" id="{CB90C509-F8A1-4327-9FC9-00DFE2CC6112}">
            <xm:f>NOT(ISERROR(SEARCH("NO",'Priority Schedule'!U119)))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68886" operator="containsText" text="YES" id="{28F6FDA6-70B3-418F-A334-6B08A1DCB5BE}">
            <xm:f>NOT(ISERROR(SEARCH("YES",'Priority Schedule'!U119)))</xm:f>
            <x14:dxf>
              <fill>
                <patternFill>
                  <bgColor rgb="FFFF0000"/>
                </patternFill>
              </fill>
            </x14:dxf>
          </x14:cfRule>
          <xm:sqref>U563</xm:sqref>
        </x14:conditionalFormatting>
        <x14:conditionalFormatting xmlns:xm="http://schemas.microsoft.com/office/excel/2006/main">
          <x14:cfRule type="containsText" priority="168961" operator="containsText" text="NO" id="{A25578E0-65AF-4E03-8AA6-C613F78A1AA7}">
            <xm:f>NOT(ISERROR(SEARCH("NO",'Priority Schedule'!S119)))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68962" operator="containsText" text="YES" id="{0EB333AF-CA03-4410-8341-582C5CB58D46}">
            <xm:f>NOT(ISERROR(SEARCH("YES",'Priority Schedule'!S119)))</xm:f>
            <x14:dxf>
              <fill>
                <patternFill>
                  <bgColor rgb="FF92D050"/>
                </patternFill>
              </fill>
            </x14:dxf>
          </x14:cfRule>
          <xm:sqref>S563:U563</xm:sqref>
        </x14:conditionalFormatting>
        <x14:conditionalFormatting xmlns:xm="http://schemas.microsoft.com/office/excel/2006/main">
          <x14:cfRule type="containsText" priority="169140" operator="containsText" text="NO" id="{954B9B8A-B815-4D97-B6A3-4A32A632EA88}">
            <xm:f>NOT(ISERROR(SEARCH("NO",'Priority Schedule'!U104)))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69141" operator="containsText" text="YES" id="{668B7046-6078-4B31-B452-03F822623C66}">
            <xm:f>NOT(ISERROR(SEARCH("YES",'Priority Schedule'!U104)))</xm:f>
            <x14:dxf>
              <fill>
                <patternFill>
                  <bgColor rgb="FFFF0000"/>
                </patternFill>
              </fill>
            </x14:dxf>
          </x14:cfRule>
          <xm:sqref>U672:U675 U738</xm:sqref>
        </x14:conditionalFormatting>
        <x14:conditionalFormatting xmlns:xm="http://schemas.microsoft.com/office/excel/2006/main">
          <x14:cfRule type="expression" priority="170736" id="{8EF25753-93D6-4200-BDDA-B959199B553C}">
            <xm:f>ISBLANK('Priority Schedule'!AC102)=TRUE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70737" id="{9F761EDC-ACB4-4240-9BF7-9E5C4F20E073}">
            <xm:f>ISBLANK('Priority Schedule'!AE102)=FALSE</xm:f>
            <x14:dxf>
              <fill>
                <patternFill patternType="none">
                  <bgColor auto="1"/>
                </patternFill>
              </fill>
            </x14:dxf>
          </x14:cfRule>
          <xm:sqref>AB487</xm:sqref>
        </x14:conditionalFormatting>
        <x14:conditionalFormatting xmlns:xm="http://schemas.microsoft.com/office/excel/2006/main">
          <x14:cfRule type="expression" priority="172136" stopIfTrue="1" id="{224A6886-946A-4218-AA99-A49291994736}">
            <xm:f>ISBLANK('Priority Schedule'!S170)=TRUE</xm:f>
            <x14:dxf>
              <fill>
                <patternFill patternType="none">
                  <bgColor auto="1"/>
                </patternFill>
              </fill>
            </x14:dxf>
          </x14:cfRule>
          <xm:sqref>AD738 S738:T738</xm:sqref>
        </x14:conditionalFormatting>
        <x14:conditionalFormatting xmlns:xm="http://schemas.microsoft.com/office/excel/2006/main">
          <x14:cfRule type="expression" priority="172140" stopIfTrue="1" id="{40C4F115-A267-4E7A-B9D9-F0B8D87AF7E2}">
            <xm:f>ISBLANK('Priority Schedule'!S170)=TRUE</xm:f>
            <x14:dxf/>
          </x14:cfRule>
          <xm:sqref>AD738 S738:T738</xm:sqref>
        </x14:conditionalFormatting>
        <x14:conditionalFormatting xmlns:xm="http://schemas.microsoft.com/office/excel/2006/main">
          <x14:cfRule type="expression" priority="172145" id="{5F0FFC6F-BBFE-4B44-8B8E-9517DB923F64}">
            <xm:f>ISBLANK('Priority Schedule'!J170)=FALSE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72146" id="{283516C3-5D77-4563-BCC9-ECE7327B6B9C}">
            <xm:f>ISBLANK('Priority Schedule'!H170)=TRUE</xm:f>
            <x14:dxf>
              <fill>
                <patternFill>
                  <bgColor theme="0"/>
                </patternFill>
              </fill>
            </x14:dxf>
          </x14:cfRule>
          <xm:sqref>H738</xm:sqref>
        </x14:conditionalFormatting>
        <x14:conditionalFormatting xmlns:xm="http://schemas.microsoft.com/office/excel/2006/main">
          <x14:cfRule type="expression" priority="172149" id="{66C01C3C-C426-4B59-BAF6-D2A670E3F4EE}">
            <xm:f>ISBLANK('Priority Schedule'!AC170)=TRUE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72150" id="{08AB5316-DC07-4DB0-9A41-3D3E64072E48}">
            <xm:f>ISBLANK('Priority Schedule'!AE170)=FALSE</xm:f>
            <x14:dxf>
              <fill>
                <patternFill patternType="none">
                  <bgColor auto="1"/>
                </patternFill>
              </fill>
            </x14:dxf>
          </x14:cfRule>
          <xm:sqref>AC738</xm:sqref>
        </x14:conditionalFormatting>
        <x14:conditionalFormatting xmlns:xm="http://schemas.microsoft.com/office/excel/2006/main">
          <x14:cfRule type="expression" priority="172157" id="{1376F89C-5C0B-42EF-8F47-06C5CD2C8C46}">
            <xm:f>ISBLANK('Priority Schedule'!R170)=TRUE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72158" id="{36CB8628-65BF-4A11-A69F-2FCF4D23211C}">
            <xm:f>ISBLANK('Priority Schedule'!S170)=FALSE</xm:f>
            <x14:dxf>
              <fill>
                <patternFill patternType="none">
                  <bgColor auto="1"/>
                </patternFill>
              </fill>
            </x14:dxf>
          </x14:cfRule>
          <xm:sqref>R738</xm:sqref>
        </x14:conditionalFormatting>
        <x14:conditionalFormatting xmlns:xm="http://schemas.microsoft.com/office/excel/2006/main">
          <x14:cfRule type="expression" priority="173151" id="{A2E976C9-A0EA-46F2-BC29-A9F75D90070A}">
            <xm:f>ISBLANK('Priority Schedule'!R102)=TRUE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73152" id="{F57A071B-B225-4D97-9EAF-40C2FB092F16}">
            <xm:f>ISBLANK('Priority Schedule'!S102)=FALSE</xm:f>
            <x14:dxf>
              <fill>
                <patternFill patternType="none">
                  <bgColor auto="1"/>
                </patternFill>
              </fill>
            </x14:dxf>
          </x14:cfRule>
          <xm:sqref>Q487</xm:sqref>
        </x14:conditionalFormatting>
        <x14:conditionalFormatting xmlns:xm="http://schemas.microsoft.com/office/excel/2006/main">
          <x14:cfRule type="containsText" priority="173314" operator="containsText" text="NO" id="{48021FDA-D136-4DAE-95A5-C9E0ADE4848A}">
            <xm:f>NOT(ISERROR(SEARCH("NO",'Priority Schedule'!S108)))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73315" operator="containsText" text="YES" id="{AD3DA62A-6ABB-4B50-A26A-71B53797C9B9}">
            <xm:f>NOT(ISERROR(SEARCH("YES",'Priority Schedule'!S108)))</xm:f>
            <x14:dxf>
              <fill>
                <patternFill>
                  <bgColor rgb="FF92D050"/>
                </patternFill>
              </fill>
            </x14:dxf>
          </x14:cfRule>
          <xm:sqref>S691:U694</xm:sqref>
        </x14:conditionalFormatting>
        <x14:conditionalFormatting xmlns:xm="http://schemas.microsoft.com/office/excel/2006/main">
          <x14:cfRule type="expression" priority="175349" stopIfTrue="1" id="{316C4581-206B-4911-994A-0B80517A90E1}">
            <xm:f>ISBLANK('Priority Schedule'!AD117)=TRUE</xm:f>
            <x14:dxf>
              <fill>
                <patternFill patternType="none">
                  <bgColor auto="1"/>
                </patternFill>
              </fill>
            </x14:dxf>
          </x14:cfRule>
          <xm:sqref>AC558:AC559</xm:sqref>
        </x14:conditionalFormatting>
        <x14:conditionalFormatting xmlns:xm="http://schemas.microsoft.com/office/excel/2006/main">
          <x14:cfRule type="expression" priority="175350" stopIfTrue="1" id="{91AB32A4-17EE-46DD-87FA-1564B8AFF821}">
            <xm:f>ISBLANK('Priority Schedule'!AD117)=TRUE</xm:f>
            <x14:dxf/>
          </x14:cfRule>
          <xm:sqref>AC558:AC559</xm:sqref>
        </x14:conditionalFormatting>
        <x14:conditionalFormatting xmlns:xm="http://schemas.microsoft.com/office/excel/2006/main">
          <x14:cfRule type="expression" priority="175366" id="{56B7EC41-A347-48BE-94E4-6D4CEB7CB423}">
            <xm:f>ISBLANK('Priority Schedule'!J108)=FALSE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75367" id="{CCA0D643-3C99-487A-9E2E-D18947EC7EEE}">
            <xm:f>ISBLANK('Priority Schedule'!H108)=TRUE</xm:f>
            <x14:dxf>
              <fill>
                <patternFill>
                  <bgColor theme="0"/>
                </patternFill>
              </fill>
            </x14:dxf>
          </x14:cfRule>
          <xm:sqref>G544:G547</xm:sqref>
        </x14:conditionalFormatting>
        <x14:conditionalFormatting xmlns:xm="http://schemas.microsoft.com/office/excel/2006/main">
          <x14:cfRule type="expression" priority="175368" stopIfTrue="1" id="{A463FDDA-ADD1-42B5-8455-9B6A83300F1A}">
            <xm:f>ISBLANK('Priority Schedule'!AD108)=TRUE</xm:f>
            <x14:dxf>
              <fill>
                <patternFill patternType="none">
                  <bgColor auto="1"/>
                </patternFill>
              </fill>
            </x14:dxf>
          </x14:cfRule>
          <xm:sqref>AC544:AC547</xm:sqref>
        </x14:conditionalFormatting>
        <x14:conditionalFormatting xmlns:xm="http://schemas.microsoft.com/office/excel/2006/main">
          <x14:cfRule type="expression" priority="175369" stopIfTrue="1" id="{84899ECD-F628-4905-A3F1-3E69AEEB5ADB}">
            <xm:f>ISBLANK('Priority Schedule'!AD108)=TRUE</xm:f>
            <x14:dxf/>
          </x14:cfRule>
          <xm:sqref>AC544:AC547</xm:sqref>
        </x14:conditionalFormatting>
        <x14:conditionalFormatting xmlns:xm="http://schemas.microsoft.com/office/excel/2006/main">
          <x14:cfRule type="expression" priority="175370" id="{8EF25753-93D6-4200-BDDA-B959199B553C}">
            <xm:f>ISBLANK('Priority Schedule'!AC108)=TRUE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75371" id="{9F761EDC-ACB4-4240-9BF7-9E5C4F20E073}">
            <xm:f>ISBLANK('Priority Schedule'!AE108)=FALSE</xm:f>
            <x14:dxf>
              <fill>
                <patternFill patternType="none">
                  <bgColor auto="1"/>
                </patternFill>
              </fill>
            </x14:dxf>
          </x14:cfRule>
          <xm:sqref>AB544:AB547</xm:sqref>
        </x14:conditionalFormatting>
        <x14:conditionalFormatting xmlns:xm="http://schemas.microsoft.com/office/excel/2006/main">
          <x14:cfRule type="containsText" priority="175372" operator="containsText" text="NO" id="{0AA2294D-821D-46F3-9FEB-CE7C197525B8}">
            <xm:f>NOT(ISERROR(SEARCH("NO",'Priority Schedule'!U108)))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75373" operator="containsText" text="YES" id="{A79C439D-56A9-4A79-8138-D207D3C0E72C}">
            <xm:f>NOT(ISERROR(SEARCH("YES",'Priority Schedule'!U108)))</xm:f>
            <x14:dxf>
              <fill>
                <patternFill>
                  <bgColor rgb="FFFF0000"/>
                </patternFill>
              </fill>
            </x14:dxf>
          </x14:cfRule>
          <xm:sqref>U544:U546</xm:sqref>
        </x14:conditionalFormatting>
        <x14:conditionalFormatting xmlns:xm="http://schemas.microsoft.com/office/excel/2006/main">
          <x14:cfRule type="expression" priority="175386" stopIfTrue="1" id="{A463FDDA-ADD1-42B5-8455-9B6A83300F1A}">
            <xm:f>ISBLANK('Priority Schedule'!S108)=TRUE</xm:f>
            <x14:dxf>
              <fill>
                <patternFill patternType="none">
                  <bgColor auto="1"/>
                </patternFill>
              </fill>
            </x14:dxf>
          </x14:cfRule>
          <xm:sqref>S544:T546</xm:sqref>
        </x14:conditionalFormatting>
        <x14:conditionalFormatting xmlns:xm="http://schemas.microsoft.com/office/excel/2006/main">
          <x14:cfRule type="expression" priority="175387" stopIfTrue="1" id="{84899ECD-F628-4905-A3F1-3E69AEEB5ADB}">
            <xm:f>ISBLANK('Priority Schedule'!S108)=TRUE</xm:f>
            <x14:dxf/>
          </x14:cfRule>
          <xm:sqref>S544:T546</xm:sqref>
        </x14:conditionalFormatting>
        <x14:conditionalFormatting xmlns:xm="http://schemas.microsoft.com/office/excel/2006/main">
          <x14:cfRule type="expression" priority="175388" id="{8EF25753-93D6-4200-BDDA-B959199B553C}">
            <xm:f>ISBLANK('Priority Schedule'!R108)=TRUE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75389" id="{9F761EDC-ACB4-4240-9BF7-9E5C4F20E073}">
            <xm:f>ISBLANK('Priority Schedule'!S108)=FALSE</xm:f>
            <x14:dxf>
              <fill>
                <patternFill patternType="none">
                  <bgColor auto="1"/>
                </patternFill>
              </fill>
            </x14:dxf>
          </x14:cfRule>
          <xm:sqref>Q544:Q547</xm:sqref>
        </x14:conditionalFormatting>
        <x14:conditionalFormatting xmlns:xm="http://schemas.microsoft.com/office/excel/2006/main">
          <x14:cfRule type="containsText" priority="175951" operator="containsText" text="NO" id="{65E350B8-6948-4122-8F3E-6F2130D1A7D4}">
            <xm:f>NOT(ISERROR(SEARCH("NO",'Priority Schedule'!S117)))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75952" operator="containsText" text="YES" id="{C8C2079F-C860-4C3D-94D5-47C313854688}">
            <xm:f>NOT(ISERROR(SEARCH("YES",'Priority Schedule'!S117)))</xm:f>
            <x14:dxf>
              <fill>
                <patternFill>
                  <bgColor rgb="FF92D050"/>
                </patternFill>
              </fill>
            </x14:dxf>
          </x14:cfRule>
          <xm:sqref>S558:U559</xm:sqref>
        </x14:conditionalFormatting>
        <x14:conditionalFormatting xmlns:xm="http://schemas.microsoft.com/office/excel/2006/main">
          <x14:cfRule type="containsText" priority="175955" operator="containsText" text="NO" id="{8C454C28-54CE-4DF6-891A-8BDC6A7BAAF2}">
            <xm:f>NOT(ISERROR(SEARCH("NO",'Priority Schedule'!U117)))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75956" operator="containsText" text="YES" id="{8DE49E19-7F5D-4877-8500-D75C9107D46A}">
            <xm:f>NOT(ISERROR(SEARCH("YES",'Priority Schedule'!U117)))</xm:f>
            <x14:dxf>
              <fill>
                <patternFill>
                  <bgColor rgb="FFFF0000"/>
                </patternFill>
              </fill>
            </x14:dxf>
          </x14:cfRule>
          <xm:sqref>U558:U559</xm:sqref>
        </x14:conditionalFormatting>
        <x14:conditionalFormatting xmlns:xm="http://schemas.microsoft.com/office/excel/2006/main">
          <x14:cfRule type="containsText" priority="179307" operator="containsText" text="NO" id="{D60F0647-AEC3-4C65-9990-7514EC9B5A8E}">
            <xm:f>NOT(ISERROR(SEARCH("NO",'Priority Schedule'!U67)))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79308" operator="containsText" text="YES" id="{E0E656AE-99C2-4286-BA30-FE438756F98E}">
            <xm:f>NOT(ISERROR(SEARCH("YES",'Priority Schedule'!U67)))</xm:f>
            <x14:dxf>
              <fill>
                <patternFill>
                  <bgColor rgb="FFFF0000"/>
                </patternFill>
              </fill>
            </x14:dxf>
          </x14:cfRule>
          <xm:sqref>U695:U696</xm:sqref>
        </x14:conditionalFormatting>
        <x14:conditionalFormatting xmlns:xm="http://schemas.microsoft.com/office/excel/2006/main">
          <x14:cfRule type="expression" priority="179465" stopIfTrue="1" id="{CEEFBCA0-B1F3-434C-96B1-3AB16D3D4A8F}">
            <xm:f>ISBLANK('Priority Schedule'!AD67)=TRUE</xm:f>
            <x14:dxf>
              <fill>
                <patternFill patternType="none">
                  <bgColor auto="1"/>
                </patternFill>
              </fill>
            </x14:dxf>
          </x14:cfRule>
          <xm:sqref>AC548:AC549</xm:sqref>
        </x14:conditionalFormatting>
        <x14:conditionalFormatting xmlns:xm="http://schemas.microsoft.com/office/excel/2006/main">
          <x14:cfRule type="expression" priority="179466" stopIfTrue="1" id="{E881F68C-3CD2-4716-8F38-38B66A0C86CC}">
            <xm:f>ISBLANK('Priority Schedule'!AD67)=TRUE</xm:f>
            <x14:dxf/>
          </x14:cfRule>
          <xm:sqref>AC548:AC549</xm:sqref>
        </x14:conditionalFormatting>
        <x14:conditionalFormatting xmlns:xm="http://schemas.microsoft.com/office/excel/2006/main">
          <x14:cfRule type="expression" priority="179475" id="{C83A6B06-473F-414A-A0E8-0465EF83745B}">
            <xm:f>ISBLANK('Priority Schedule'!J67)=FALSE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79476" id="{E787A2BD-CFCF-4B7C-80F4-1F61601E8E3E}">
            <xm:f>ISBLANK('Priority Schedule'!H67)=TRUE</xm:f>
            <x14:dxf>
              <fill>
                <patternFill>
                  <bgColor theme="0"/>
                </patternFill>
              </fill>
            </x14:dxf>
          </x14:cfRule>
          <xm:sqref>G548:G549</xm:sqref>
        </x14:conditionalFormatting>
        <x14:conditionalFormatting xmlns:xm="http://schemas.microsoft.com/office/excel/2006/main">
          <x14:cfRule type="expression" priority="179673" id="{DD3E87CD-D3B0-4BE2-8956-E323CA042004}">
            <xm:f>ISBLANK('Priority Schedule'!AC67)=TRUE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79674" id="{1B2CA62E-7B45-45E7-AA44-FF40C5B6E67E}">
            <xm:f>ISBLANK('Priority Schedule'!AE67)=FALSE</xm:f>
            <x14:dxf>
              <fill>
                <patternFill patternType="none">
                  <bgColor auto="1"/>
                </patternFill>
              </fill>
            </x14:dxf>
          </x14:cfRule>
          <xm:sqref>AB548:AB549</xm:sqref>
        </x14:conditionalFormatting>
        <x14:conditionalFormatting xmlns:xm="http://schemas.microsoft.com/office/excel/2006/main">
          <x14:cfRule type="containsText" priority="179675" operator="containsText" text="NO" id="{149D89A8-B140-4481-A6BC-1E7CF4A59948}">
            <xm:f>NOT(ISERROR(SEARCH("NO",'Priority Schedule'!U68)))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79676" operator="containsText" text="YES" id="{E734F4CF-AC28-4F4C-8289-05B91BF7C2E1}">
            <xm:f>NOT(ISERROR(SEARCH("YES",'Priority Schedule'!U68)))</xm:f>
            <x14:dxf>
              <fill>
                <patternFill>
                  <bgColor rgb="FFFF0000"/>
                </patternFill>
              </fill>
            </x14:dxf>
          </x14:cfRule>
          <xm:sqref>U549</xm:sqref>
        </x14:conditionalFormatting>
        <x14:conditionalFormatting xmlns:xm="http://schemas.microsoft.com/office/excel/2006/main">
          <x14:cfRule type="expression" priority="179677" stopIfTrue="1" id="{2BBFE487-55E6-4EC6-AB53-73BD65C4C4F1}">
            <xm:f>ISBLANK('Priority Schedule'!S68)=TRUE</xm:f>
            <x14:dxf>
              <fill>
                <patternFill patternType="none">
                  <bgColor auto="1"/>
                </patternFill>
              </fill>
            </x14:dxf>
          </x14:cfRule>
          <xm:sqref>S549:T549</xm:sqref>
        </x14:conditionalFormatting>
        <x14:conditionalFormatting xmlns:xm="http://schemas.microsoft.com/office/excel/2006/main">
          <x14:cfRule type="expression" priority="179678" stopIfTrue="1" id="{21D0E387-64DD-49F7-87B3-1DEF580DCDA2}">
            <xm:f>ISBLANK('Priority Schedule'!S68)=TRUE</xm:f>
            <x14:dxf/>
          </x14:cfRule>
          <xm:sqref>S549:T549</xm:sqref>
        </x14:conditionalFormatting>
        <x14:conditionalFormatting xmlns:xm="http://schemas.microsoft.com/office/excel/2006/main">
          <x14:cfRule type="expression" priority="179679" id="{DD3E87CD-D3B0-4BE2-8956-E323CA042004}">
            <xm:f>ISBLANK('Priority Schedule'!R67)=TRUE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79680" id="{1B2CA62E-7B45-45E7-AA44-FF40C5B6E67E}">
            <xm:f>ISBLANK('Priority Schedule'!S67)=FALSE</xm:f>
            <x14:dxf>
              <fill>
                <patternFill patternType="none">
                  <bgColor auto="1"/>
                </patternFill>
              </fill>
            </x14:dxf>
          </x14:cfRule>
          <xm:sqref>Q548:Q549</xm:sqref>
        </x14:conditionalFormatting>
        <x14:conditionalFormatting xmlns:xm="http://schemas.microsoft.com/office/excel/2006/main">
          <x14:cfRule type="expression" priority="179693" stopIfTrue="1" id="{97EE28D8-AC44-412D-993D-0E73AC64790D}">
            <xm:f>ISBLANK('Priority Schedule'!S120)=TRUE</xm:f>
            <x14:dxf>
              <fill>
                <patternFill patternType="none">
                  <bgColor auto="1"/>
                </patternFill>
              </fill>
            </x14:dxf>
          </x14:cfRule>
          <xm:sqref>S730:T730 AD730</xm:sqref>
        </x14:conditionalFormatting>
        <x14:conditionalFormatting xmlns:xm="http://schemas.microsoft.com/office/excel/2006/main">
          <x14:cfRule type="expression" priority="179694" stopIfTrue="1" id="{059A1AEA-41AF-4BF5-B51B-C3C2CFF6ACCF}">
            <xm:f>ISBLANK('Priority Schedule'!S120)=TRUE</xm:f>
            <x14:dxf/>
          </x14:cfRule>
          <xm:sqref>S730:T730 AD730</xm:sqref>
        </x14:conditionalFormatting>
        <x14:conditionalFormatting xmlns:xm="http://schemas.microsoft.com/office/excel/2006/main">
          <x14:cfRule type="containsText" priority="179767" operator="containsText" text="NO" id="{0A9689ED-AC3B-40FE-9BE0-EADF4AC08AED}">
            <xm:f>NOT(ISERROR(SEARCH("NO",'Priority Schedule'!U120)))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79768" operator="containsText" text="YES" id="{50AC6820-3573-4D67-B5B5-C6AB12E730AD}">
            <xm:f>NOT(ISERROR(SEARCH("YES",'Priority Schedule'!U120)))</xm:f>
            <x14:dxf>
              <fill>
                <patternFill>
                  <bgColor rgb="FFFF0000"/>
                </patternFill>
              </fill>
            </x14:dxf>
          </x14:cfRule>
          <xm:sqref>U730</xm:sqref>
        </x14:conditionalFormatting>
        <x14:conditionalFormatting xmlns:xm="http://schemas.microsoft.com/office/excel/2006/main">
          <x14:cfRule type="containsText" priority="182195" operator="containsText" text="NO" id="{954B9B8A-B815-4D97-B6A3-4A32A632EA88}">
            <xm:f>NOT(ISERROR(SEARCH("NO",'Priority Schedule'!U108)))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82196" operator="containsText" text="YES" id="{668B7046-6078-4B31-B452-03F822623C66}">
            <xm:f>NOT(ISERROR(SEARCH("YES",'Priority Schedule'!U108)))</xm:f>
            <x14:dxf>
              <fill>
                <patternFill>
                  <bgColor rgb="FFFF0000"/>
                </patternFill>
              </fill>
            </x14:dxf>
          </x14:cfRule>
          <xm:sqref>U691:U694</xm:sqref>
        </x14:conditionalFormatting>
        <x14:conditionalFormatting xmlns:xm="http://schemas.microsoft.com/office/excel/2006/main">
          <x14:cfRule type="expression" priority="186187" id="{CB6AD882-0A87-4B41-A821-42FB67E5D535}">
            <xm:f>ISBLANK('Priority Schedule'!J92)=FALSE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186188" id="{CA4B86CB-CF0A-4CFC-975F-8FC846BAEFFF}">
            <xm:f>ISBLANK('Priority Schedule'!H92)=TRUE</xm:f>
            <x14:dxf>
              <fill>
                <patternFill>
                  <bgColor theme="0"/>
                </patternFill>
              </fill>
            </x14:dxf>
          </x14:cfRule>
          <xm:sqref>G489</xm:sqref>
        </x14:conditionalFormatting>
        <x14:conditionalFormatting xmlns:xm="http://schemas.microsoft.com/office/excel/2006/main">
          <x14:cfRule type="containsText" priority="186189" operator="containsText" text="NO" id="{CB90C509-F8A1-4327-9FC9-00DFE2CC6112}">
            <xm:f>NOT(ISERROR(SEARCH("NO",'Priority Schedule'!U92)))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86190" operator="containsText" text="YES" id="{28F6FDA6-70B3-418F-A334-6B08A1DCB5BE}">
            <xm:f>NOT(ISERROR(SEARCH("YES",'Priority Schedule'!U92)))</xm:f>
            <x14:dxf>
              <fill>
                <patternFill>
                  <bgColor rgb="FFFF0000"/>
                </patternFill>
              </fill>
            </x14:dxf>
          </x14:cfRule>
          <xm:sqref>U489</xm:sqref>
        </x14:conditionalFormatting>
        <x14:conditionalFormatting xmlns:xm="http://schemas.microsoft.com/office/excel/2006/main">
          <x14:cfRule type="expression" priority="186191" id="{A2E976C9-A0EA-46F2-BC29-A9F75D90070A}">
            <xm:f>ISBLANK('Priority Schedule'!R92)=TRUE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186192" id="{F57A071B-B225-4D97-9EAF-40C2FB092F16}">
            <xm:f>ISBLANK('Priority Schedule'!S92)=FALSE</xm:f>
            <x14:dxf>
              <fill>
                <patternFill patternType="none">
                  <bgColor auto="1"/>
                </patternFill>
              </fill>
            </x14:dxf>
          </x14:cfRule>
          <xm:sqref>Q489</xm:sqref>
        </x14:conditionalFormatting>
        <x14:conditionalFormatting xmlns:xm="http://schemas.microsoft.com/office/excel/2006/main">
          <x14:cfRule type="expression" priority="186193" stopIfTrue="1" id="{CEEFBCA0-B1F3-434C-96B1-3AB16D3D4A8F}">
            <xm:f>ISBLANK('Priority Schedule'!S92)=TRUE</xm:f>
            <x14:dxf>
              <fill>
                <patternFill patternType="none">
                  <bgColor auto="1"/>
                </patternFill>
              </fill>
            </x14:dxf>
          </x14:cfRule>
          <xm:sqref>S489:T489</xm:sqref>
        </x14:conditionalFormatting>
        <x14:conditionalFormatting xmlns:xm="http://schemas.microsoft.com/office/excel/2006/main">
          <x14:cfRule type="expression" priority="186194" stopIfTrue="1" id="{E881F68C-3CD2-4716-8F38-38B66A0C86CC}">
            <xm:f>ISBLANK('Priority Schedule'!S92)=TRUE</xm:f>
            <x14:dxf/>
          </x14:cfRule>
          <xm:sqref>S489:T489</xm:sqref>
        </x14:conditionalFormatting>
        <x14:conditionalFormatting xmlns:xm="http://schemas.microsoft.com/office/excel/2006/main">
          <x14:cfRule type="expression" priority="186239" stopIfTrue="1" id="{316C4581-206B-4911-994A-0B80517A90E1}">
            <xm:f>ISBLANK('Priority Schedule'!AD91)=TRUE</xm:f>
            <x14:dxf>
              <fill>
                <patternFill patternType="none">
                  <bgColor auto="1"/>
                </patternFill>
              </fill>
            </x14:dxf>
          </x14:cfRule>
          <xm:sqref>AC488:AC489</xm:sqref>
        </x14:conditionalFormatting>
        <x14:conditionalFormatting xmlns:xm="http://schemas.microsoft.com/office/excel/2006/main">
          <x14:cfRule type="expression" priority="186240" stopIfTrue="1" id="{91AB32A4-17EE-46DD-87FA-1564B8AFF821}">
            <xm:f>ISBLANK('Priority Schedule'!AD91)=TRUE</xm:f>
            <x14:dxf/>
          </x14:cfRule>
          <xm:sqref>AC488:AC489</xm:sqref>
        </x14:conditionalFormatting>
        <x14:conditionalFormatting xmlns:xm="http://schemas.microsoft.com/office/excel/2006/main">
          <x14:cfRule type="expression" priority="186970" id="{F216CCAB-1AF1-488F-B559-EC928569A988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G292</xm:sqref>
        </x14:conditionalFormatting>
        <x14:conditionalFormatting xmlns:xm="http://schemas.microsoft.com/office/excel/2006/main">
          <x14:cfRule type="expression" priority="187090" id="{BD3F2930-55B7-492D-9930-8113D5CF3DBA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G300</xm:sqref>
        </x14:conditionalFormatting>
        <x14:conditionalFormatting xmlns:xm="http://schemas.microsoft.com/office/excel/2006/main">
          <x14:cfRule type="expression" priority="200806" stopIfTrue="1" id="{1B415477-3D38-476C-B77C-E4633542FC1A}">
            <xm:f>ISBLANK('Priority Schedule'!AD1)=TRUE</xm:f>
            <x14:dxf>
              <fill>
                <patternFill patternType="none">
                  <bgColor auto="1"/>
                </patternFill>
              </fill>
            </x14:dxf>
          </x14:cfRule>
          <xm:sqref>AB135</xm:sqref>
        </x14:conditionalFormatting>
        <x14:conditionalFormatting xmlns:xm="http://schemas.microsoft.com/office/excel/2006/main">
          <x14:cfRule type="expression" priority="200807" stopIfTrue="1" id="{D6F55EE3-43BE-4033-B431-A6671DBCAEC8}">
            <xm:f>ISBLANK('Priority Schedule'!AD1)=TRUE</xm:f>
            <x14:dxf/>
          </x14:cfRule>
          <xm:sqref>AB135</xm:sqref>
        </x14:conditionalFormatting>
        <x14:conditionalFormatting xmlns:xm="http://schemas.microsoft.com/office/excel/2006/main">
          <x14:cfRule type="expression" priority="200808" stopIfTrue="1" id="{1B415477-3D38-476C-B77C-E4633542FC1A}">
            <xm:f>ISBLANK('Priority Schedule'!S1)=TRUE</xm:f>
            <x14:dxf>
              <fill>
                <patternFill patternType="none">
                  <bgColor auto="1"/>
                </patternFill>
              </fill>
            </x14:dxf>
          </x14:cfRule>
          <xm:sqref>R135:S135</xm:sqref>
        </x14:conditionalFormatting>
        <x14:conditionalFormatting xmlns:xm="http://schemas.microsoft.com/office/excel/2006/main">
          <x14:cfRule type="expression" priority="200809" stopIfTrue="1" id="{D6F55EE3-43BE-4033-B431-A6671DBCAEC8}">
            <xm:f>ISBLANK('Priority Schedule'!S1)=TRUE</xm:f>
            <x14:dxf/>
          </x14:cfRule>
          <xm:sqref>R135:S135</xm:sqref>
        </x14:conditionalFormatting>
        <x14:conditionalFormatting xmlns:xm="http://schemas.microsoft.com/office/excel/2006/main">
          <x14:cfRule type="expression" priority="200810" id="{CB6AD882-0A87-4B41-A821-42FB67E5D535}">
            <xm:f>ISBLANK('Priority Schedule'!J1)=FALSE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00811" id="{CA4B86CB-CF0A-4CFC-975F-8FC846BAEFFF}">
            <xm:f>ISBLANK('Priority Schedule'!H1)=TRUE</xm:f>
            <x14:dxf>
              <fill>
                <patternFill>
                  <bgColor theme="0"/>
                </patternFill>
              </fill>
            </x14:dxf>
          </x14:cfRule>
          <xm:sqref>G135</xm:sqref>
        </x14:conditionalFormatting>
        <x14:conditionalFormatting xmlns:xm="http://schemas.microsoft.com/office/excel/2006/main">
          <x14:cfRule type="expression" priority="202716" stopIfTrue="1" id="{7F29EFB7-9BCB-4A68-8CDB-99B3BE9321BC}">
            <xm:f>ISBLANK('Priority Schedule'!S34)=TRUE</xm:f>
            <x14:dxf>
              <fill>
                <patternFill patternType="none">
                  <bgColor auto="1"/>
                </patternFill>
              </fill>
            </x14:dxf>
          </x14:cfRule>
          <xm:sqref>S773:T773 AD773</xm:sqref>
        </x14:conditionalFormatting>
        <x14:conditionalFormatting xmlns:xm="http://schemas.microsoft.com/office/excel/2006/main">
          <x14:cfRule type="expression" priority="202718" stopIfTrue="1" id="{AAEEB0F5-98B8-465F-8D01-F1DEBFFAE929}">
            <xm:f>ISBLANK('Priority Schedule'!S34)=TRUE</xm:f>
            <x14:dxf/>
          </x14:cfRule>
          <xm:sqref>S773:T773 AD773</xm:sqref>
        </x14:conditionalFormatting>
        <x14:conditionalFormatting xmlns:xm="http://schemas.microsoft.com/office/excel/2006/main">
          <x14:cfRule type="containsText" priority="202760" operator="containsText" text="NO" id="{0A9689ED-AC3B-40FE-9BE0-EADF4AC08AED}">
            <xm:f>NOT(ISERROR(SEARCH("NO",'Priority Schedule'!U34)))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02761" operator="containsText" text="YES" id="{50AC6820-3573-4D67-B5B5-C6AB12E730AD}">
            <xm:f>NOT(ISERROR(SEARCH("YES",'Priority Schedule'!U34)))</xm:f>
            <x14:dxf>
              <fill>
                <patternFill>
                  <bgColor rgb="FFFF0000"/>
                </patternFill>
              </fill>
            </x14:dxf>
          </x14:cfRule>
          <xm:sqref>U773</xm:sqref>
        </x14:conditionalFormatting>
        <x14:conditionalFormatting xmlns:xm="http://schemas.microsoft.com/office/excel/2006/main">
          <x14:cfRule type="expression" priority="202762" id="{AC28F698-D60C-4E17-8118-3D04BD2C89AF}">
            <xm:f>ISBLANK('Priority Schedule'!J34)=FALSE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02763" id="{C4F76885-A3A6-418C-8C44-BBA7570067C3}">
            <xm:f>ISBLANK('Priority Schedule'!H34)=TRUE</xm:f>
            <x14:dxf>
              <fill>
                <patternFill>
                  <bgColor theme="0"/>
                </patternFill>
              </fill>
            </x14:dxf>
          </x14:cfRule>
          <xm:sqref>H773</xm:sqref>
        </x14:conditionalFormatting>
        <x14:conditionalFormatting xmlns:xm="http://schemas.microsoft.com/office/excel/2006/main">
          <x14:cfRule type="expression" priority="202764" id="{1229BB4C-0B4F-4C04-8CA9-D7D8A4E19E96}">
            <xm:f>ISBLANK('Priority Schedule'!AC34)=TRUE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02765" id="{68E50238-0AA7-493F-B5A1-3301B9E456D4}">
            <xm:f>ISBLANK('Priority Schedule'!AE34)=FALSE</xm:f>
            <x14:dxf>
              <fill>
                <patternFill patternType="none">
                  <bgColor auto="1"/>
                </patternFill>
              </fill>
            </x14:dxf>
          </x14:cfRule>
          <xm:sqref>AC773</xm:sqref>
        </x14:conditionalFormatting>
        <x14:conditionalFormatting xmlns:xm="http://schemas.microsoft.com/office/excel/2006/main">
          <x14:cfRule type="expression" priority="202766" id="{2D147B7D-52B6-44F0-8CA6-1BBBB1C36C40}">
            <xm:f>ISBLANK('Priority Schedule'!R34)=TRUE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02767" id="{D184E420-058F-4D55-B0C1-0321D8D298C2}">
            <xm:f>ISBLANK('Priority Schedule'!S34)=FALSE</xm:f>
            <x14:dxf>
              <fill>
                <patternFill patternType="none">
                  <bgColor auto="1"/>
                </patternFill>
              </fill>
            </x14:dxf>
          </x14:cfRule>
          <xm:sqref>R773</xm:sqref>
        </x14:conditionalFormatting>
        <x14:conditionalFormatting xmlns:xm="http://schemas.microsoft.com/office/excel/2006/main">
          <x14:cfRule type="containsText" priority="203856" operator="containsText" text="NO" id="{598373E7-4A4A-4203-B806-545FBE9641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03857" operator="containsText" text="YES" id="{923F876F-17D0-4A38-B6F9-606598399828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U758</xm:sqref>
        </x14:conditionalFormatting>
        <x14:conditionalFormatting xmlns:xm="http://schemas.microsoft.com/office/excel/2006/main">
          <x14:cfRule type="expression" priority="203864" stopIfTrue="1" id="{A546931F-B2EB-4BCB-9B8F-90414ED59BF5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AD758 S758:T758</xm:sqref>
        </x14:conditionalFormatting>
        <x14:conditionalFormatting xmlns:xm="http://schemas.microsoft.com/office/excel/2006/main">
          <x14:cfRule type="expression" priority="203866" stopIfTrue="1" id="{9D801700-449D-4893-84F5-81B02CEB4EFA}">
            <xm:f>ISBLANK('Priority Schedule'!#REF!)=TRUE</xm:f>
            <x14:dxf/>
          </x14:cfRule>
          <xm:sqref>AD758 S758:T758</xm:sqref>
        </x14:conditionalFormatting>
        <x14:conditionalFormatting xmlns:xm="http://schemas.microsoft.com/office/excel/2006/main">
          <x14:cfRule type="expression" priority="203868" id="{88305113-3C23-4FF4-A1A1-04837C26592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03869" id="{0B3B3A47-AC99-49ED-8547-87295554DF01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R758</xm:sqref>
        </x14:conditionalFormatting>
        <x14:conditionalFormatting xmlns:xm="http://schemas.microsoft.com/office/excel/2006/main">
          <x14:cfRule type="expression" priority="203870" id="{2CE21CF2-93A0-45BC-AF02-513DB1217601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03871" id="{ED087786-64EE-45D8-AE8E-D9624808B740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H758</xm:sqref>
        </x14:conditionalFormatting>
        <x14:conditionalFormatting xmlns:xm="http://schemas.microsoft.com/office/excel/2006/main">
          <x14:cfRule type="expression" priority="203872" id="{B6C50821-D45C-41E1-BAF2-14572F4CBAFF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03873" id="{B91236A1-7A42-4FF6-BAB4-FBEF0C2DA989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AC758</xm:sqref>
        </x14:conditionalFormatting>
        <x14:conditionalFormatting xmlns:xm="http://schemas.microsoft.com/office/excel/2006/main">
          <x14:cfRule type="containsText" priority="203928" operator="containsText" text="NO" id="{0A9689ED-AC3B-40FE-9BE0-EADF4AC08A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03929" operator="containsText" text="YES" id="{50AC6820-3573-4D67-B5B5-C6AB12E730AD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U762</xm:sqref>
        </x14:conditionalFormatting>
        <x14:conditionalFormatting xmlns:xm="http://schemas.microsoft.com/office/excel/2006/main">
          <x14:cfRule type="expression" priority="203930" stopIfTrue="1" id="{97EE28D8-AC44-412D-993D-0E73AC64790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S762:T762 AD762</xm:sqref>
        </x14:conditionalFormatting>
        <x14:conditionalFormatting xmlns:xm="http://schemas.microsoft.com/office/excel/2006/main">
          <x14:cfRule type="expression" priority="203932" stopIfTrue="1" id="{059A1AEA-41AF-4BF5-B51B-C3C2CFF6ACCF}">
            <xm:f>ISBLANK('Priority Schedule'!#REF!)=TRUE</xm:f>
            <x14:dxf/>
          </x14:cfRule>
          <xm:sqref>S762:T762 AD762</xm:sqref>
        </x14:conditionalFormatting>
        <x14:conditionalFormatting xmlns:xm="http://schemas.microsoft.com/office/excel/2006/main">
          <x14:cfRule type="expression" priority="203934" id="{AC28F698-D60C-4E17-8118-3D04BD2C89A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03935" id="{C4F76885-A3A6-418C-8C44-BBA7570067C3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H762</xm:sqref>
        </x14:conditionalFormatting>
        <x14:conditionalFormatting xmlns:xm="http://schemas.microsoft.com/office/excel/2006/main">
          <x14:cfRule type="expression" priority="203936" id="{1229BB4C-0B4F-4C04-8CA9-D7D8A4E19E9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03937" id="{68E50238-0AA7-493F-B5A1-3301B9E456D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AC762</xm:sqref>
        </x14:conditionalFormatting>
        <x14:conditionalFormatting xmlns:xm="http://schemas.microsoft.com/office/excel/2006/main">
          <x14:cfRule type="expression" priority="203938" id="{2D147B7D-52B6-44F0-8CA6-1BBBB1C36C4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03939" id="{D184E420-058F-4D55-B0C1-0321D8D298C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R762</xm:sqref>
        </x14:conditionalFormatting>
        <x14:conditionalFormatting xmlns:xm="http://schemas.microsoft.com/office/excel/2006/main">
          <x14:cfRule type="expression" priority="606" id="{8AF79821-6935-4D0A-B648-57BE5EC86340}">
            <xm:f>AND('Priority Schedule'!V865="", TODAY() - 7 &gt;= 'Priority Schedule'!K865, NOT(ISBLANK('Priority Schedule'!K865)))</xm:f>
            <x14:dxf>
              <fill>
                <patternFill>
                  <bgColor rgb="FFFFFF00"/>
                </patternFill>
              </fill>
            </x14:dxf>
          </x14:cfRule>
          <xm:sqref>V1202</xm:sqref>
        </x14:conditionalFormatting>
        <x14:conditionalFormatting xmlns:xm="http://schemas.microsoft.com/office/excel/2006/main">
          <x14:cfRule type="expression" priority="617" id="{69B4F797-0F65-423F-9505-1D783852AEEE}">
            <xm:f>AND(NOT(ISBLANK('Priority Schedule'!U865)),OR('Priority Schedule'!U865 = "NO", 'Priority Schedule'!U865 &lt;= 0))</xm:f>
            <x14:dxf>
              <fill>
                <patternFill>
                  <bgColor rgb="FF92D050"/>
                </patternFill>
              </fill>
            </x14:dxf>
          </x14:cfRule>
          <x14:cfRule type="expression" priority="618" id="{D9711F0C-1B29-4ED5-892A-79BBF02A691F}">
            <xm:f>AND(NOT(ISBLANK('Priority Schedule'!U865)),OR('Priority Schedule'!U865="YES",AND(ISNUMBER('Priority Schedule'!U865),'Priority Schedule'!U865&gt;0)))</xm:f>
            <x14:dxf>
              <fill>
                <patternFill>
                  <bgColor rgb="FFFF0000"/>
                </patternFill>
              </fill>
            </x14:dxf>
          </x14:cfRule>
          <xm:sqref>U1202</xm:sqref>
        </x14:conditionalFormatting>
        <x14:conditionalFormatting xmlns:xm="http://schemas.microsoft.com/office/excel/2006/main">
          <x14:cfRule type="expression" priority="614" id="{FDAF6B71-AA07-4A0D-AA64-E791F2388755}">
            <xm:f>NOT(ISBLANK('Priority Schedule'!AD865))</xm:f>
            <x14:dxf>
              <fill>
                <patternFill>
                  <bgColor rgb="FF92D050"/>
                </patternFill>
              </fill>
            </x14:dxf>
          </x14:cfRule>
          <xm:sqref>AC1202</xm:sqref>
        </x14:conditionalFormatting>
        <x14:conditionalFormatting xmlns:xm="http://schemas.microsoft.com/office/excel/2006/main">
          <x14:cfRule type="expression" priority="603" id="{C919FB2A-1EB4-48DE-A229-1A92D3442BD1}">
            <xm:f>AND(NOT(ISERROR(DATEVALUE(TEXT('Priority Schedule'!R865,"mm/dd/yyyy")))),'Priority Schedule'!AG865&gt;=-3, TODAY() &lt; 'Priority Schedule'!R865, 'Priority Schedule'!S865 &lt;&gt; "YES", NOT(ISBLANK('Priority Schedule'!R865)))</xm:f>
            <x14:dxf>
              <fill>
                <patternFill>
                  <bgColor rgb="FFFFC000"/>
                </patternFill>
              </fill>
            </x14:dxf>
          </x14:cfRule>
          <xm:sqref>R1202</xm:sqref>
        </x14:conditionalFormatting>
        <x14:conditionalFormatting xmlns:xm="http://schemas.microsoft.com/office/excel/2006/main">
          <x14:cfRule type="expression" priority="596" id="{BD054761-A72B-41CD-AD4D-BB98594F891B}">
            <xm:f>AND(TODAY() &gt;= 'Priority Schedule'!S865, 'Priority Schedule'!S865 &lt;&gt; "YES", NOT(ISBLANK('Priority Schedule'!S865)))</xm:f>
            <x14:dxf>
              <fill>
                <patternFill>
                  <bgColor rgb="FFFF0000"/>
                </patternFill>
              </fill>
            </x14:dxf>
          </x14:cfRule>
          <x14:cfRule type="expression" priority="598" id="{EBDD0A5B-9205-4668-BC0F-44F785963D08}">
            <xm:f>AND('Priority Schedule'!S865-8 &lt;= TODAY(), TODAY() &lt; 'Priority Schedule'!S865-2, 'Priority Schedule'!S865 &lt;&gt; "YES", NOT(ISBLANK('Priority Schedule'!S865)))</xm:f>
            <x14:dxf>
              <fill>
                <patternFill>
                  <bgColor rgb="FFFFFF00"/>
                </patternFill>
              </fill>
            </x14:dxf>
          </x14:cfRule>
          <xm:sqref>S1202</xm:sqref>
        </x14:conditionalFormatting>
        <x14:conditionalFormatting xmlns:xm="http://schemas.microsoft.com/office/excel/2006/main">
          <x14:cfRule type="expression" priority="597" id="{C24611EA-F3A0-45CC-9486-6131E37FF494}">
            <xm:f>AND(ISNUMBER(DATEVALUE('Priority Schedule'!S865)),'Priority Schedule'!AG865&gt;=-3, TODAY() &lt; 'Priority Schedule'!S865, 'Priority Schedule'!S865 &lt;&gt; "YES", NOT(ISBLANK('Priority Schedule'!S865)))</xm:f>
            <x14:dxf>
              <fill>
                <patternFill>
                  <bgColor rgb="FFFFC000"/>
                </patternFill>
              </fill>
            </x14:dxf>
          </x14:cfRule>
          <xm:sqref>S1202</xm:sqref>
        </x14:conditionalFormatting>
        <x14:conditionalFormatting xmlns:xm="http://schemas.microsoft.com/office/excel/2006/main">
          <x14:cfRule type="expression" priority="611" id="{603D04A0-B7E6-4552-AEBF-E8C425C49F89}">
            <xm:f>AND(NOT(ISBLANK('Priority Schedule'!$J865)),NOT(ISBLANK('Priority Schedule'!J865)))</xm:f>
            <x14:dxf>
              <fill>
                <patternFill>
                  <bgColor rgb="FF92D050"/>
                </patternFill>
              </fill>
            </x14:dxf>
          </x14:cfRule>
          <x14:cfRule type="expression" priority="612" id="{89E29F50-ECC2-4040-B4D0-A69E5FEA9B8A}">
            <xm:f>AND(TODAY() &lt; 'Priority Schedule'!J865, TODAY() &gt;= 'Priority Schedule'!J865 -10, NOT(ISBLANK('Priority Schedule'!J865)))</xm:f>
            <x14:dxf>
              <fill>
                <patternFill>
                  <bgColor rgb="FFFFFF00"/>
                </patternFill>
              </fill>
            </x14:dxf>
          </x14:cfRule>
          <xm:sqref>J1202</xm:sqref>
        </x14:conditionalFormatting>
        <x14:conditionalFormatting xmlns:xm="http://schemas.microsoft.com/office/excel/2006/main">
          <x14:cfRule type="expression" priority="608" id="{80722CBB-8AF3-4070-B878-36CB00B98417}">
            <xm:f>AND(NOT(ISBLANK('Priority Schedule'!J865)),NOT(ISBLANK('Priority Schedule'!I865)))</xm:f>
            <x14:dxf>
              <fill>
                <patternFill>
                  <bgColor rgb="FF92D050"/>
                </patternFill>
              </fill>
            </x14:dxf>
          </x14:cfRule>
          <x14:cfRule type="expression" priority="609" id="{64875E92-3E34-45E9-B36E-FC0F95A2E679}">
            <xm:f>AND('Priority Schedule'!I865 &lt;TODAY(), TODAY() &gt;'Priority Schedule'!I865 -10, NOT(ISBLANK('Priority Schedule'!I865)))</xm:f>
            <x14:dxf>
              <fill>
                <patternFill>
                  <bgColor rgb="FFFFFF00"/>
                </patternFill>
              </fill>
            </x14:dxf>
          </x14:cfRule>
          <x14:cfRule type="expression" priority="610" id="{C9615A3E-E15C-4B72-A957-91086322C63F}">
            <xm:f>AND(TODAY() &gt;= 'Priority Schedule'!I865, NOT(ISBLANK('Priority Schedule'!I865)))</xm:f>
            <x14:dxf>
              <fill>
                <patternFill>
                  <bgColor rgb="FFFF0000"/>
                </patternFill>
              </fill>
            </x14:dxf>
          </x14:cfRule>
          <xm:sqref>I1202</xm:sqref>
        </x14:conditionalFormatting>
        <x14:conditionalFormatting xmlns:xm="http://schemas.microsoft.com/office/excel/2006/main">
          <x14:cfRule type="expression" priority="599" id="{2E640391-7173-49D9-8AD5-9C86E144019C}">
            <xm:f>AND(NOT(ISBLANK('Priority Schedule'!$J865)),NOT(ISBLANK('Priority Schedule'!H865)))</xm:f>
            <x14:dxf>
              <fill>
                <patternFill>
                  <bgColor rgb="FF92D050"/>
                </patternFill>
              </fill>
            </x14:dxf>
          </x14:cfRule>
          <x14:cfRule type="expression" priority="600" id="{9B8F13FA-D848-4AE8-9E09-E6A64BA72229}">
            <xm:f>AND(TODAY() &lt; 'Priority Schedule'!H865, TODAY() &gt;= 'Priority Schedule'!H865 -10, NOT(ISBLANK('Priority Schedule'!H865)))</xm:f>
            <x14:dxf>
              <fill>
                <patternFill>
                  <bgColor rgb="FFFFFF00"/>
                </patternFill>
              </fill>
            </x14:dxf>
          </x14:cfRule>
          <x14:cfRule type="expression" priority="601" id="{5C78FCF1-33D2-4020-85EF-5679332016AC}">
            <xm:f>AND(TODAY() &gt;= 'Priority Schedule'!H865, NOT(ISBLANK('Priority Schedule'!H865)))</xm:f>
            <x14:dxf>
              <fill>
                <patternFill>
                  <bgColor rgb="FFFF0000"/>
                </patternFill>
              </fill>
            </x14:dxf>
          </x14:cfRule>
          <xm:sqref>H1202</xm:sqref>
        </x14:conditionalFormatting>
        <x14:conditionalFormatting xmlns:xm="http://schemas.microsoft.com/office/excel/2006/main">
          <x14:cfRule type="expression" priority="602" id="{6675DCA8-FAF1-41FD-A057-97991C4D7633}">
            <xm:f>AND(TODAY() &gt;= 'Priority Schedule'!R865, 'Priority Schedule'!S865 &lt;&gt; "YES", NOT(ISBLANK('Priority Schedule'!R865)))</xm:f>
            <x14:dxf>
              <fill>
                <patternFill>
                  <bgColor rgb="FFFF0000"/>
                </patternFill>
              </fill>
            </x14:dxf>
          </x14:cfRule>
          <x14:cfRule type="expression" priority="604" id="{4209F99A-FF65-4FA8-A0B6-4ABABCC00E20}">
            <xm:f>AND('Priority Schedule'!R865-15 &lt;= TODAY(), TODAY() &lt; 'Priority Schedule'!R865-2, 'Priority Schedule'!S865 &lt;&gt; "YES", NOT(ISBLANK('Priority Schedule'!R865)))</xm:f>
            <x14:dxf>
              <fill>
                <patternFill>
                  <bgColor rgb="FFFFFF00"/>
                </patternFill>
              </fill>
            </x14:dxf>
          </x14:cfRule>
          <xm:sqref>R1202</xm:sqref>
        </x14:conditionalFormatting>
        <x14:conditionalFormatting xmlns:xm="http://schemas.microsoft.com/office/excel/2006/main">
          <x14:cfRule type="expression" priority="203983" id="{99A76292-27E2-402C-814C-FC983EEA36E9}">
            <xm:f>AND(NOT(ISBLANK('Priority Schedule'!AC867)), TODAY() &gt; 'Priority Schedule'!AC867 - 10, TODAY() &lt; 'Priority Schedule'!AC867)</xm:f>
            <x14:dxf>
              <fill>
                <patternFill>
                  <bgColor rgb="FFFFFF00"/>
                </patternFill>
              </fill>
            </x14:dxf>
          </x14:cfRule>
          <x14:cfRule type="expression" priority="203984" id="{747D289E-3EE7-4F72-93D7-578CE8650104}">
            <xm:f>AND(NOT(ISBLANK('Priority Schedule'!AC867)),TODAY() &gt;= 'Priority Schedule'!AC867)</xm:f>
            <x14:dxf>
              <fill>
                <patternFill>
                  <bgColor rgb="FFFF0000"/>
                </patternFill>
              </fill>
            </x14:dxf>
          </x14:cfRule>
          <xm:sqref>AC1203:AC1215</xm:sqref>
        </x14:conditionalFormatting>
        <x14:conditionalFormatting xmlns:xm="http://schemas.microsoft.com/office/excel/2006/main">
          <x14:cfRule type="expression" priority="582" id="{F56E27E8-809B-48E2-8BED-B3EB765FD7D6}">
            <xm:f>AND('Priority Schedule'!V867="", TODAY() - 7 &gt;= 'Priority Schedule'!K867, NOT(ISBLANK('Priority Schedule'!K867)))</xm:f>
            <x14:dxf>
              <fill>
                <patternFill>
                  <bgColor rgb="FFFFFF00"/>
                </patternFill>
              </fill>
            </x14:dxf>
          </x14:cfRule>
          <xm:sqref>V1203:V1215</xm:sqref>
        </x14:conditionalFormatting>
        <x14:conditionalFormatting xmlns:xm="http://schemas.microsoft.com/office/excel/2006/main">
          <x14:cfRule type="expression" priority="593" id="{ED510C9D-4B29-49AF-8976-2EE3F36484E6}">
            <xm:f>AND(NOT(ISBLANK('Priority Schedule'!U867)),OR('Priority Schedule'!U867 = "NO", 'Priority Schedule'!U867 &lt;= 0))</xm:f>
            <x14:dxf>
              <fill>
                <patternFill>
                  <bgColor rgb="FF92D050"/>
                </patternFill>
              </fill>
            </x14:dxf>
          </x14:cfRule>
          <x14:cfRule type="expression" priority="594" id="{9AB8122B-306F-497A-BECC-938CDBC75CC6}">
            <xm:f>AND(NOT(ISBLANK('Priority Schedule'!U867)),OR('Priority Schedule'!U867="YES",AND(ISNUMBER('Priority Schedule'!U867),'Priority Schedule'!U867&gt;0)))</xm:f>
            <x14:dxf>
              <fill>
                <patternFill>
                  <bgColor rgb="FFFF0000"/>
                </patternFill>
              </fill>
            </x14:dxf>
          </x14:cfRule>
          <xm:sqref>U1203:U1215</xm:sqref>
        </x14:conditionalFormatting>
        <x14:conditionalFormatting xmlns:xm="http://schemas.microsoft.com/office/excel/2006/main">
          <x14:cfRule type="expression" priority="590" id="{502D2D9D-C290-42EF-8D5E-A3DE4FAF9289}">
            <xm:f>NOT(ISBLANK('Priority Schedule'!AD867))</xm:f>
            <x14:dxf>
              <fill>
                <patternFill>
                  <bgColor rgb="FF92D050"/>
                </patternFill>
              </fill>
            </x14:dxf>
          </x14:cfRule>
          <xm:sqref>AC1203:AC1215</xm:sqref>
        </x14:conditionalFormatting>
        <x14:conditionalFormatting xmlns:xm="http://schemas.microsoft.com/office/excel/2006/main">
          <x14:cfRule type="expression" priority="579" id="{870FE799-6496-4631-B125-6C41982B38A4}">
            <xm:f>AND(NOT(ISERROR(DATEVALUE(TEXT('Priority Schedule'!R867,"mm/dd/yyyy")))),'Priority Schedule'!AG867&gt;=-3, TODAY() &lt; 'Priority Schedule'!R867, 'Priority Schedule'!S867 &lt;&gt; "YES", NOT(ISBLANK('Priority Schedule'!R867)))</xm:f>
            <x14:dxf>
              <fill>
                <patternFill>
                  <bgColor rgb="FFFFC000"/>
                </patternFill>
              </fill>
            </x14:dxf>
          </x14:cfRule>
          <xm:sqref>R1203:R1215</xm:sqref>
        </x14:conditionalFormatting>
        <x14:conditionalFormatting xmlns:xm="http://schemas.microsoft.com/office/excel/2006/main">
          <x14:cfRule type="expression" priority="572" id="{DFB7E48E-AE7A-4C5A-970E-B67984381B29}">
            <xm:f>AND(TODAY() &gt;= 'Priority Schedule'!S867, 'Priority Schedule'!S867 &lt;&gt; "YES", NOT(ISBLANK('Priority Schedule'!S867)))</xm:f>
            <x14:dxf>
              <fill>
                <patternFill>
                  <bgColor rgb="FFFF0000"/>
                </patternFill>
              </fill>
            </x14:dxf>
          </x14:cfRule>
          <x14:cfRule type="expression" priority="574" id="{97DAF9EC-783D-427B-A370-D02596EC3E95}">
            <xm:f>AND('Priority Schedule'!S867-8 &lt;= TODAY(), TODAY() &lt; 'Priority Schedule'!S867-2, 'Priority Schedule'!S867 &lt;&gt; "YES", NOT(ISBLANK('Priority Schedule'!S867)))</xm:f>
            <x14:dxf>
              <fill>
                <patternFill>
                  <bgColor rgb="FFFFFF00"/>
                </patternFill>
              </fill>
            </x14:dxf>
          </x14:cfRule>
          <xm:sqref>S1203:S1215</xm:sqref>
        </x14:conditionalFormatting>
        <x14:conditionalFormatting xmlns:xm="http://schemas.microsoft.com/office/excel/2006/main">
          <x14:cfRule type="expression" priority="573" id="{B8376DF0-5C3A-4BAD-BC22-BFF1C4CBBE98}">
            <xm:f>AND(ISNUMBER(DATEVALUE('Priority Schedule'!S867)),'Priority Schedule'!AG867&gt;=-3, TODAY() &lt; 'Priority Schedule'!S867, 'Priority Schedule'!S867 &lt;&gt; "YES", NOT(ISBLANK('Priority Schedule'!S867)))</xm:f>
            <x14:dxf>
              <fill>
                <patternFill>
                  <bgColor rgb="FFFFC000"/>
                </patternFill>
              </fill>
            </x14:dxf>
          </x14:cfRule>
          <xm:sqref>S1203:S1215</xm:sqref>
        </x14:conditionalFormatting>
        <x14:conditionalFormatting xmlns:xm="http://schemas.microsoft.com/office/excel/2006/main">
          <x14:cfRule type="expression" priority="587" id="{6C854835-EAF2-452E-806D-4FAE656038A1}">
            <xm:f>AND(NOT(ISBLANK('Priority Schedule'!$J867)),NOT(ISBLANK('Priority Schedule'!J867)))</xm:f>
            <x14:dxf>
              <fill>
                <patternFill>
                  <bgColor rgb="FF92D050"/>
                </patternFill>
              </fill>
            </x14:dxf>
          </x14:cfRule>
          <x14:cfRule type="expression" priority="588" id="{84803CAD-21B7-4FB2-8B57-8BB805B422D7}">
            <xm:f>AND(TODAY() &lt; 'Priority Schedule'!J867, TODAY() &gt;= 'Priority Schedule'!J867 -10, NOT(ISBLANK('Priority Schedule'!J867)))</xm:f>
            <x14:dxf>
              <fill>
                <patternFill>
                  <bgColor rgb="FFFFFF00"/>
                </patternFill>
              </fill>
            </x14:dxf>
          </x14:cfRule>
          <xm:sqref>J1203:J1215</xm:sqref>
        </x14:conditionalFormatting>
        <x14:conditionalFormatting xmlns:xm="http://schemas.microsoft.com/office/excel/2006/main">
          <x14:cfRule type="expression" priority="584" id="{4623FB58-20DC-4104-8631-182970087CC6}">
            <xm:f>AND(NOT(ISBLANK('Priority Schedule'!J867)),NOT(ISBLANK('Priority Schedule'!I867)))</xm:f>
            <x14:dxf>
              <fill>
                <patternFill>
                  <bgColor rgb="FF92D050"/>
                </patternFill>
              </fill>
            </x14:dxf>
          </x14:cfRule>
          <x14:cfRule type="expression" priority="585" id="{5596202C-839E-434E-B782-728729DED7AD}">
            <xm:f>AND('Priority Schedule'!I867 &lt;TODAY(), TODAY() &gt;'Priority Schedule'!I867 -10, NOT(ISBLANK('Priority Schedule'!I867)))</xm:f>
            <x14:dxf>
              <fill>
                <patternFill>
                  <bgColor rgb="FFFFFF00"/>
                </patternFill>
              </fill>
            </x14:dxf>
          </x14:cfRule>
          <x14:cfRule type="expression" priority="586" id="{1EDF065F-B710-4841-B6CD-50BA4C6DA490}">
            <xm:f>AND(TODAY() &gt;= 'Priority Schedule'!I867, NOT(ISBLANK('Priority Schedule'!I867)))</xm:f>
            <x14:dxf>
              <fill>
                <patternFill>
                  <bgColor rgb="FFFF0000"/>
                </patternFill>
              </fill>
            </x14:dxf>
          </x14:cfRule>
          <xm:sqref>I1203:I1215</xm:sqref>
        </x14:conditionalFormatting>
        <x14:conditionalFormatting xmlns:xm="http://schemas.microsoft.com/office/excel/2006/main">
          <x14:cfRule type="expression" priority="575" id="{72DFF49C-D98C-44F7-941F-0094B9ED4A2F}">
            <xm:f>AND(NOT(ISBLANK('Priority Schedule'!$J867)),NOT(ISBLANK('Priority Schedule'!H867)))</xm:f>
            <x14:dxf>
              <fill>
                <patternFill>
                  <bgColor rgb="FF92D050"/>
                </patternFill>
              </fill>
            </x14:dxf>
          </x14:cfRule>
          <x14:cfRule type="expression" priority="576" id="{807A160D-3026-4DEE-BCC1-C6F0E77FB732}">
            <xm:f>AND(TODAY() &lt; 'Priority Schedule'!H867, TODAY() &gt;= 'Priority Schedule'!H867 -10, NOT(ISBLANK('Priority Schedule'!H867)))</xm:f>
            <x14:dxf>
              <fill>
                <patternFill>
                  <bgColor rgb="FFFFFF00"/>
                </patternFill>
              </fill>
            </x14:dxf>
          </x14:cfRule>
          <x14:cfRule type="expression" priority="577" id="{68D32875-9385-4CE1-B372-1683ED181F48}">
            <xm:f>AND(TODAY() &gt;= 'Priority Schedule'!H867, NOT(ISBLANK('Priority Schedule'!H867)))</xm:f>
            <x14:dxf>
              <fill>
                <patternFill>
                  <bgColor rgb="FFFF0000"/>
                </patternFill>
              </fill>
            </x14:dxf>
          </x14:cfRule>
          <xm:sqref>H1203:H1215</xm:sqref>
        </x14:conditionalFormatting>
        <x14:conditionalFormatting xmlns:xm="http://schemas.microsoft.com/office/excel/2006/main">
          <x14:cfRule type="expression" priority="578" id="{745D0E47-65CE-4A1B-94F8-680EBC0A144A}">
            <xm:f>AND(TODAY() &gt;= 'Priority Schedule'!R867, 'Priority Schedule'!S867 &lt;&gt; "YES", NOT(ISBLANK('Priority Schedule'!R867)))</xm:f>
            <x14:dxf>
              <fill>
                <patternFill>
                  <bgColor rgb="FFFF0000"/>
                </patternFill>
              </fill>
            </x14:dxf>
          </x14:cfRule>
          <x14:cfRule type="expression" priority="580" id="{8B8ECDA7-EFA6-4F51-B21D-4304BE105653}">
            <xm:f>AND('Priority Schedule'!R867-15 &lt;= TODAY(), TODAY() &lt; 'Priority Schedule'!R867-2, 'Priority Schedule'!S867 &lt;&gt; "YES", NOT(ISBLANK('Priority Schedule'!R867)))</xm:f>
            <x14:dxf>
              <fill>
                <patternFill>
                  <bgColor rgb="FFFFFF00"/>
                </patternFill>
              </fill>
            </x14:dxf>
          </x14:cfRule>
          <xm:sqref>R1203:R1215</xm:sqref>
        </x14:conditionalFormatting>
        <x14:conditionalFormatting xmlns:xm="http://schemas.microsoft.com/office/excel/2006/main">
          <x14:cfRule type="expression" priority="205265" id="{99A76292-27E2-402C-814C-FC983EEA36E9}">
            <xm:f>AND(NOT(ISBLANK('Priority Schedule'!AC893)), TODAY() &gt; 'Priority Schedule'!AC893 - 10, TODAY() &lt; 'Priority Schedule'!AC893)</xm:f>
            <x14:dxf>
              <fill>
                <patternFill>
                  <bgColor rgb="FFFFFF00"/>
                </patternFill>
              </fill>
            </x14:dxf>
          </x14:cfRule>
          <x14:cfRule type="expression" priority="205266" id="{747D289E-3EE7-4F72-93D7-578CE8650104}">
            <xm:f>AND(NOT(ISBLANK('Priority Schedule'!AC893)),TODAY() &gt;= 'Priority Schedule'!AC893)</xm:f>
            <x14:dxf>
              <fill>
                <patternFill>
                  <bgColor rgb="FFFF0000"/>
                </patternFill>
              </fill>
            </x14:dxf>
          </x14:cfRule>
          <xm:sqref>AC1216:AC1219</xm:sqref>
        </x14:conditionalFormatting>
        <x14:conditionalFormatting xmlns:xm="http://schemas.microsoft.com/office/excel/2006/main">
          <x14:cfRule type="expression" priority="558" id="{B86386A2-C71A-4EC1-A72B-00D867C309D4}">
            <xm:f>AND('Priority Schedule'!V893="", TODAY() - 7 &gt;= 'Priority Schedule'!K893, NOT(ISBLANK('Priority Schedule'!K893)))</xm:f>
            <x14:dxf>
              <fill>
                <patternFill>
                  <bgColor rgb="FFFFFF00"/>
                </patternFill>
              </fill>
            </x14:dxf>
          </x14:cfRule>
          <xm:sqref>V1216:V1219</xm:sqref>
        </x14:conditionalFormatting>
        <x14:conditionalFormatting xmlns:xm="http://schemas.microsoft.com/office/excel/2006/main">
          <x14:cfRule type="expression" priority="569" id="{940BCB8B-0778-4466-BB1D-B16869DA1C7F}">
            <xm:f>AND(NOT(ISBLANK('Priority Schedule'!U893)),OR('Priority Schedule'!U893 = "NO", 'Priority Schedule'!U893 &lt;= 0))</xm:f>
            <x14:dxf>
              <fill>
                <patternFill>
                  <bgColor rgb="FF92D050"/>
                </patternFill>
              </fill>
            </x14:dxf>
          </x14:cfRule>
          <x14:cfRule type="expression" priority="570" id="{6A304301-EE2C-4DDE-85C9-F31CE3D82DE7}">
            <xm:f>AND(NOT(ISBLANK('Priority Schedule'!U893)),OR('Priority Schedule'!U893="YES",AND(ISNUMBER('Priority Schedule'!U893),'Priority Schedule'!U893&gt;0)))</xm:f>
            <x14:dxf>
              <fill>
                <patternFill>
                  <bgColor rgb="FFFF0000"/>
                </patternFill>
              </fill>
            </x14:dxf>
          </x14:cfRule>
          <xm:sqref>U1216:U1219</xm:sqref>
        </x14:conditionalFormatting>
        <x14:conditionalFormatting xmlns:xm="http://schemas.microsoft.com/office/excel/2006/main">
          <x14:cfRule type="expression" priority="566" id="{345A680A-114A-4B81-9721-8F6F4E19BDE6}">
            <xm:f>NOT(ISBLANK('Priority Schedule'!AD893))</xm:f>
            <x14:dxf>
              <fill>
                <patternFill>
                  <bgColor rgb="FF92D050"/>
                </patternFill>
              </fill>
            </x14:dxf>
          </x14:cfRule>
          <xm:sqref>AC1216:AC1219</xm:sqref>
        </x14:conditionalFormatting>
        <x14:conditionalFormatting xmlns:xm="http://schemas.microsoft.com/office/excel/2006/main">
          <x14:cfRule type="expression" priority="555" id="{E0F4A8D0-A379-40AE-B9DC-83CB100DF0BE}">
            <xm:f>AND(NOT(ISERROR(DATEVALUE(TEXT('Priority Schedule'!R893,"mm/dd/yyyy")))),'Priority Schedule'!AG893&gt;=-3, TODAY() &lt; 'Priority Schedule'!R893, 'Priority Schedule'!S893 &lt;&gt; "YES", NOT(ISBLANK('Priority Schedule'!R893)))</xm:f>
            <x14:dxf>
              <fill>
                <patternFill>
                  <bgColor rgb="FFFFC000"/>
                </patternFill>
              </fill>
            </x14:dxf>
          </x14:cfRule>
          <xm:sqref>R1216:R1219</xm:sqref>
        </x14:conditionalFormatting>
        <x14:conditionalFormatting xmlns:xm="http://schemas.microsoft.com/office/excel/2006/main">
          <x14:cfRule type="expression" priority="548" id="{CAA262F3-FF30-4F0E-960F-F97D8EA3564D}">
            <xm:f>AND(TODAY() &gt;= 'Priority Schedule'!S893, 'Priority Schedule'!S893 &lt;&gt; "YES", NOT(ISBLANK('Priority Schedule'!S893)))</xm:f>
            <x14:dxf>
              <fill>
                <patternFill>
                  <bgColor rgb="FFFF0000"/>
                </patternFill>
              </fill>
            </x14:dxf>
          </x14:cfRule>
          <x14:cfRule type="expression" priority="550" id="{7BC4718E-AB16-45E1-9104-DA29BCA455C4}">
            <xm:f>AND('Priority Schedule'!S893-8 &lt;= TODAY(), TODAY() &lt; 'Priority Schedule'!S893-2, 'Priority Schedule'!S893 &lt;&gt; "YES", NOT(ISBLANK('Priority Schedule'!S893)))</xm:f>
            <x14:dxf>
              <fill>
                <patternFill>
                  <bgColor rgb="FFFFFF00"/>
                </patternFill>
              </fill>
            </x14:dxf>
          </x14:cfRule>
          <xm:sqref>S1216:S1219</xm:sqref>
        </x14:conditionalFormatting>
        <x14:conditionalFormatting xmlns:xm="http://schemas.microsoft.com/office/excel/2006/main">
          <x14:cfRule type="expression" priority="549" id="{AB6263E6-827F-4FF6-A598-7E188EEAD413}">
            <xm:f>AND(ISNUMBER(DATEVALUE('Priority Schedule'!S893)),'Priority Schedule'!AG893&gt;=-3, TODAY() &lt; 'Priority Schedule'!S893, 'Priority Schedule'!S893 &lt;&gt; "YES", NOT(ISBLANK('Priority Schedule'!S893)))</xm:f>
            <x14:dxf>
              <fill>
                <patternFill>
                  <bgColor rgb="FFFFC000"/>
                </patternFill>
              </fill>
            </x14:dxf>
          </x14:cfRule>
          <xm:sqref>S1216:S1219</xm:sqref>
        </x14:conditionalFormatting>
        <x14:conditionalFormatting xmlns:xm="http://schemas.microsoft.com/office/excel/2006/main">
          <x14:cfRule type="expression" priority="563" id="{4E726761-5622-4BEA-BB74-3EB738E8961A}">
            <xm:f>AND(NOT(ISBLANK('Priority Schedule'!$J893)),NOT(ISBLANK('Priority Schedule'!J893)))</xm:f>
            <x14:dxf>
              <fill>
                <patternFill>
                  <bgColor rgb="FF92D050"/>
                </patternFill>
              </fill>
            </x14:dxf>
          </x14:cfRule>
          <x14:cfRule type="expression" priority="564" id="{22819564-74C6-493B-BD56-760C877B2771}">
            <xm:f>AND(TODAY() &lt; 'Priority Schedule'!J893, TODAY() &gt;= 'Priority Schedule'!J893 -10, NOT(ISBLANK('Priority Schedule'!J893)))</xm:f>
            <x14:dxf>
              <fill>
                <patternFill>
                  <bgColor rgb="FFFFFF00"/>
                </patternFill>
              </fill>
            </x14:dxf>
          </x14:cfRule>
          <xm:sqref>J1216:J1219</xm:sqref>
        </x14:conditionalFormatting>
        <x14:conditionalFormatting xmlns:xm="http://schemas.microsoft.com/office/excel/2006/main">
          <x14:cfRule type="expression" priority="560" id="{CFD2EA69-67C8-44C7-B7C8-43FA3E0CBF1E}">
            <xm:f>AND(NOT(ISBLANK('Priority Schedule'!J893)),NOT(ISBLANK('Priority Schedule'!I893)))</xm:f>
            <x14:dxf>
              <fill>
                <patternFill>
                  <bgColor rgb="FF92D050"/>
                </patternFill>
              </fill>
            </x14:dxf>
          </x14:cfRule>
          <x14:cfRule type="expression" priority="561" id="{F5908819-8838-4FDC-A7CB-46C69112CB1F}">
            <xm:f>AND('Priority Schedule'!I893 &lt;TODAY(), TODAY() &gt;'Priority Schedule'!I893 -10, NOT(ISBLANK('Priority Schedule'!I893)))</xm:f>
            <x14:dxf>
              <fill>
                <patternFill>
                  <bgColor rgb="FFFFFF00"/>
                </patternFill>
              </fill>
            </x14:dxf>
          </x14:cfRule>
          <x14:cfRule type="expression" priority="562" id="{CA7AD02C-D2B7-4676-BF3C-CE413EF85C18}">
            <xm:f>AND(TODAY() &gt;= 'Priority Schedule'!I893, NOT(ISBLANK('Priority Schedule'!I893)))</xm:f>
            <x14:dxf>
              <fill>
                <patternFill>
                  <bgColor rgb="FFFF0000"/>
                </patternFill>
              </fill>
            </x14:dxf>
          </x14:cfRule>
          <xm:sqref>I1216:I1219</xm:sqref>
        </x14:conditionalFormatting>
        <x14:conditionalFormatting xmlns:xm="http://schemas.microsoft.com/office/excel/2006/main">
          <x14:cfRule type="expression" priority="551" id="{F9BB5617-9D9A-4E87-BD3D-D34F620669B8}">
            <xm:f>AND(NOT(ISBLANK('Priority Schedule'!$J893)),NOT(ISBLANK('Priority Schedule'!H893)))</xm:f>
            <x14:dxf>
              <fill>
                <patternFill>
                  <bgColor rgb="FF92D050"/>
                </patternFill>
              </fill>
            </x14:dxf>
          </x14:cfRule>
          <x14:cfRule type="expression" priority="552" id="{28423B01-0B8A-4276-A295-381911F84C1D}">
            <xm:f>AND(TODAY() &lt; 'Priority Schedule'!H893, TODAY() &gt;= 'Priority Schedule'!H893 -10, NOT(ISBLANK('Priority Schedule'!H893)))</xm:f>
            <x14:dxf>
              <fill>
                <patternFill>
                  <bgColor rgb="FFFFFF00"/>
                </patternFill>
              </fill>
            </x14:dxf>
          </x14:cfRule>
          <x14:cfRule type="expression" priority="553" id="{52027A76-C48A-4827-B20E-0D6E107A484F}">
            <xm:f>AND(TODAY() &gt;= 'Priority Schedule'!H893, NOT(ISBLANK('Priority Schedule'!H893)))</xm:f>
            <x14:dxf>
              <fill>
                <patternFill>
                  <bgColor rgb="FFFF0000"/>
                </patternFill>
              </fill>
            </x14:dxf>
          </x14:cfRule>
          <xm:sqref>H1216:H1219</xm:sqref>
        </x14:conditionalFormatting>
        <x14:conditionalFormatting xmlns:xm="http://schemas.microsoft.com/office/excel/2006/main">
          <x14:cfRule type="expression" priority="554" id="{BAFC50F1-A2F5-436D-A066-2E7DBFAFEA5E}">
            <xm:f>AND(TODAY() &gt;= 'Priority Schedule'!R893, 'Priority Schedule'!S893 &lt;&gt; "YES", NOT(ISBLANK('Priority Schedule'!R893)))</xm:f>
            <x14:dxf>
              <fill>
                <patternFill>
                  <bgColor rgb="FFFF0000"/>
                </patternFill>
              </fill>
            </x14:dxf>
          </x14:cfRule>
          <x14:cfRule type="expression" priority="556" id="{23ED6E84-9FE5-464C-971F-C28D6649C475}">
            <xm:f>AND('Priority Schedule'!R893-15 &lt;= TODAY(), TODAY() &lt; 'Priority Schedule'!R893-2, 'Priority Schedule'!S893 &lt;&gt; "YES", NOT(ISBLANK('Priority Schedule'!R893)))</xm:f>
            <x14:dxf>
              <fill>
                <patternFill>
                  <bgColor rgb="FFFFFF00"/>
                </patternFill>
              </fill>
            </x14:dxf>
          </x14:cfRule>
          <xm:sqref>R1216:R1219</xm:sqref>
        </x14:conditionalFormatting>
        <x14:conditionalFormatting xmlns:xm="http://schemas.microsoft.com/office/excel/2006/main">
          <x14:cfRule type="expression" priority="205386" id="{99A76292-27E2-402C-814C-FC983EEA36E9}">
            <xm:f>AND(NOT(ISBLANK('Priority Schedule'!AC901)), TODAY() &gt; 'Priority Schedule'!AC901 - 10, TODAY() &lt; 'Priority Schedule'!AC901)</xm:f>
            <x14:dxf>
              <fill>
                <patternFill>
                  <bgColor rgb="FFFFFF00"/>
                </patternFill>
              </fill>
            </x14:dxf>
          </x14:cfRule>
          <x14:cfRule type="expression" priority="205387" id="{747D289E-3EE7-4F72-93D7-578CE8650104}">
            <xm:f>AND(NOT(ISBLANK('Priority Schedule'!AC901)),TODAY() &gt;= 'Priority Schedule'!AC901)</xm:f>
            <x14:dxf>
              <fill>
                <patternFill>
                  <bgColor rgb="FFFF0000"/>
                </patternFill>
              </fill>
            </x14:dxf>
          </x14:cfRule>
          <xm:sqref>AC1220:AC1221</xm:sqref>
        </x14:conditionalFormatting>
        <x14:conditionalFormatting xmlns:xm="http://schemas.microsoft.com/office/excel/2006/main">
          <x14:cfRule type="expression" priority="534" id="{25F1A8B8-4A0F-448A-BC65-B8FE6827FF36}">
            <xm:f>AND('Priority Schedule'!V901="", TODAY() - 7 &gt;= 'Priority Schedule'!K901, NOT(ISBLANK('Priority Schedule'!K901)))</xm:f>
            <x14:dxf>
              <fill>
                <patternFill>
                  <bgColor rgb="FFFFFF00"/>
                </patternFill>
              </fill>
            </x14:dxf>
          </x14:cfRule>
          <xm:sqref>V1220:V1221</xm:sqref>
        </x14:conditionalFormatting>
        <x14:conditionalFormatting xmlns:xm="http://schemas.microsoft.com/office/excel/2006/main">
          <x14:cfRule type="expression" priority="545" id="{D62AA05B-903A-494B-99B5-4E220C0704DA}">
            <xm:f>AND(NOT(ISBLANK('Priority Schedule'!U901)),OR('Priority Schedule'!U901 = "NO", 'Priority Schedule'!U901 &lt;= 0))</xm:f>
            <x14:dxf>
              <fill>
                <patternFill>
                  <bgColor rgb="FF92D050"/>
                </patternFill>
              </fill>
            </x14:dxf>
          </x14:cfRule>
          <x14:cfRule type="expression" priority="546" id="{C64BF053-242A-4366-A82B-1F6F46F04DF5}">
            <xm:f>AND(NOT(ISBLANK('Priority Schedule'!U901)),OR('Priority Schedule'!U901="YES",AND(ISNUMBER('Priority Schedule'!U901),'Priority Schedule'!U901&gt;0)))</xm:f>
            <x14:dxf>
              <fill>
                <patternFill>
                  <bgColor rgb="FFFF0000"/>
                </patternFill>
              </fill>
            </x14:dxf>
          </x14:cfRule>
          <xm:sqref>U1220:U1221</xm:sqref>
        </x14:conditionalFormatting>
        <x14:conditionalFormatting xmlns:xm="http://schemas.microsoft.com/office/excel/2006/main">
          <x14:cfRule type="expression" priority="542" id="{12AF1D53-745B-4378-A681-4A1DCCEB8386}">
            <xm:f>NOT(ISBLANK('Priority Schedule'!AD901))</xm:f>
            <x14:dxf>
              <fill>
                <patternFill>
                  <bgColor rgb="FF92D050"/>
                </patternFill>
              </fill>
            </x14:dxf>
          </x14:cfRule>
          <xm:sqref>AC1220:AC1221</xm:sqref>
        </x14:conditionalFormatting>
        <x14:conditionalFormatting xmlns:xm="http://schemas.microsoft.com/office/excel/2006/main">
          <x14:cfRule type="expression" priority="531" id="{B08D37A5-210F-4014-B244-88AABB064E22}">
            <xm:f>AND(NOT(ISERROR(DATEVALUE(TEXT('Priority Schedule'!R901,"mm/dd/yyyy")))),'Priority Schedule'!AG901&gt;=-3, TODAY() &lt; 'Priority Schedule'!R901, 'Priority Schedule'!S901 &lt;&gt; "YES", NOT(ISBLANK('Priority Schedule'!R901)))</xm:f>
            <x14:dxf>
              <fill>
                <patternFill>
                  <bgColor rgb="FFFFC000"/>
                </patternFill>
              </fill>
            </x14:dxf>
          </x14:cfRule>
          <xm:sqref>R1220:R1221</xm:sqref>
        </x14:conditionalFormatting>
        <x14:conditionalFormatting xmlns:xm="http://schemas.microsoft.com/office/excel/2006/main">
          <x14:cfRule type="expression" priority="524" id="{A8B6787B-7AD6-4384-9DFA-D83BACC1D43A}">
            <xm:f>AND(TODAY() &gt;= 'Priority Schedule'!S901, 'Priority Schedule'!S901 &lt;&gt; "YES", NOT(ISBLANK('Priority Schedule'!S901)))</xm:f>
            <x14:dxf>
              <fill>
                <patternFill>
                  <bgColor rgb="FFFF0000"/>
                </patternFill>
              </fill>
            </x14:dxf>
          </x14:cfRule>
          <x14:cfRule type="expression" priority="526" id="{B71134F7-CCFC-43CD-9AA3-3DF3DC89C9DD}">
            <xm:f>AND('Priority Schedule'!S901-8 &lt;= TODAY(), TODAY() &lt; 'Priority Schedule'!S901-2, 'Priority Schedule'!S901 &lt;&gt; "YES", NOT(ISBLANK('Priority Schedule'!S901)))</xm:f>
            <x14:dxf>
              <fill>
                <patternFill>
                  <bgColor rgb="FFFFFF00"/>
                </patternFill>
              </fill>
            </x14:dxf>
          </x14:cfRule>
          <xm:sqref>S1220:S1221</xm:sqref>
        </x14:conditionalFormatting>
        <x14:conditionalFormatting xmlns:xm="http://schemas.microsoft.com/office/excel/2006/main">
          <x14:cfRule type="expression" priority="525" id="{D155B974-0702-4531-9EEB-451E77FBC90B}">
            <xm:f>AND(ISNUMBER(DATEVALUE('Priority Schedule'!S901)),'Priority Schedule'!AG901&gt;=-3, TODAY() &lt; 'Priority Schedule'!S901, 'Priority Schedule'!S901 &lt;&gt; "YES", NOT(ISBLANK('Priority Schedule'!S901)))</xm:f>
            <x14:dxf>
              <fill>
                <patternFill>
                  <bgColor rgb="FFFFC000"/>
                </patternFill>
              </fill>
            </x14:dxf>
          </x14:cfRule>
          <xm:sqref>S1220:S1221</xm:sqref>
        </x14:conditionalFormatting>
        <x14:conditionalFormatting xmlns:xm="http://schemas.microsoft.com/office/excel/2006/main">
          <x14:cfRule type="expression" priority="539" id="{AFCE655B-F421-4EBA-BACF-20A615073867}">
            <xm:f>AND(NOT(ISBLANK('Priority Schedule'!$J901)),NOT(ISBLANK('Priority Schedule'!J901)))</xm:f>
            <x14:dxf>
              <fill>
                <patternFill>
                  <bgColor rgb="FF92D050"/>
                </patternFill>
              </fill>
            </x14:dxf>
          </x14:cfRule>
          <x14:cfRule type="expression" priority="540" id="{E97BA5A5-5151-4C2C-8770-94BD89644DCE}">
            <xm:f>AND(TODAY() &lt; 'Priority Schedule'!J901, TODAY() &gt;= 'Priority Schedule'!J901 -10, NOT(ISBLANK('Priority Schedule'!J901)))</xm:f>
            <x14:dxf>
              <fill>
                <patternFill>
                  <bgColor rgb="FFFFFF00"/>
                </patternFill>
              </fill>
            </x14:dxf>
          </x14:cfRule>
          <xm:sqref>J1220:J1221</xm:sqref>
        </x14:conditionalFormatting>
        <x14:conditionalFormatting xmlns:xm="http://schemas.microsoft.com/office/excel/2006/main">
          <x14:cfRule type="expression" priority="536" id="{DE5D3574-F43B-445F-B42A-63875373C704}">
            <xm:f>AND(NOT(ISBLANK('Priority Schedule'!J901)),NOT(ISBLANK('Priority Schedule'!I901)))</xm:f>
            <x14:dxf>
              <fill>
                <patternFill>
                  <bgColor rgb="FF92D050"/>
                </patternFill>
              </fill>
            </x14:dxf>
          </x14:cfRule>
          <x14:cfRule type="expression" priority="537" id="{775E03E5-AED3-4724-A1C0-FD2711F199D3}">
            <xm:f>AND('Priority Schedule'!I901 &lt;TODAY(), TODAY() &gt;'Priority Schedule'!I901 -10, NOT(ISBLANK('Priority Schedule'!I901)))</xm:f>
            <x14:dxf>
              <fill>
                <patternFill>
                  <bgColor rgb="FFFFFF00"/>
                </patternFill>
              </fill>
            </x14:dxf>
          </x14:cfRule>
          <x14:cfRule type="expression" priority="538" id="{FB88DEAC-F63A-42AC-9C11-CE19CCAB5C67}">
            <xm:f>AND(TODAY() &gt;= 'Priority Schedule'!I901, NOT(ISBLANK('Priority Schedule'!I901)))</xm:f>
            <x14:dxf>
              <fill>
                <patternFill>
                  <bgColor rgb="FFFF0000"/>
                </patternFill>
              </fill>
            </x14:dxf>
          </x14:cfRule>
          <xm:sqref>I1220:I1221</xm:sqref>
        </x14:conditionalFormatting>
        <x14:conditionalFormatting xmlns:xm="http://schemas.microsoft.com/office/excel/2006/main">
          <x14:cfRule type="expression" priority="527" id="{A0DD97FA-04C4-4DC1-9AA6-E72C73C1F752}">
            <xm:f>AND(NOT(ISBLANK('Priority Schedule'!$J901)),NOT(ISBLANK('Priority Schedule'!H901)))</xm:f>
            <x14:dxf>
              <fill>
                <patternFill>
                  <bgColor rgb="FF92D050"/>
                </patternFill>
              </fill>
            </x14:dxf>
          </x14:cfRule>
          <x14:cfRule type="expression" priority="528" id="{7D9859D1-DBE6-4B43-BC01-BBFC999EC2DF}">
            <xm:f>AND(TODAY() &lt; 'Priority Schedule'!H901, TODAY() &gt;= 'Priority Schedule'!H901 -10, NOT(ISBLANK('Priority Schedule'!H901)))</xm:f>
            <x14:dxf>
              <fill>
                <patternFill>
                  <bgColor rgb="FFFFFF00"/>
                </patternFill>
              </fill>
            </x14:dxf>
          </x14:cfRule>
          <x14:cfRule type="expression" priority="529" id="{A6B81CA3-C6D9-41D8-AE19-647C12923A58}">
            <xm:f>AND(TODAY() &gt;= 'Priority Schedule'!H901, NOT(ISBLANK('Priority Schedule'!H901)))</xm:f>
            <x14:dxf>
              <fill>
                <patternFill>
                  <bgColor rgb="FFFF0000"/>
                </patternFill>
              </fill>
            </x14:dxf>
          </x14:cfRule>
          <xm:sqref>H1220:H1221</xm:sqref>
        </x14:conditionalFormatting>
        <x14:conditionalFormatting xmlns:xm="http://schemas.microsoft.com/office/excel/2006/main">
          <x14:cfRule type="expression" priority="530" id="{C89EE30A-9748-480D-ABB9-166BD80D0854}">
            <xm:f>AND(TODAY() &gt;= 'Priority Schedule'!R901, 'Priority Schedule'!S901 &lt;&gt; "YES", NOT(ISBLANK('Priority Schedule'!R901)))</xm:f>
            <x14:dxf>
              <fill>
                <patternFill>
                  <bgColor rgb="FFFF0000"/>
                </patternFill>
              </fill>
            </x14:dxf>
          </x14:cfRule>
          <x14:cfRule type="expression" priority="532" id="{5C68B834-728F-432E-87A8-A4718589CC06}">
            <xm:f>AND('Priority Schedule'!R901-15 &lt;= TODAY(), TODAY() &lt; 'Priority Schedule'!R901-2, 'Priority Schedule'!S901 &lt;&gt; "YES", NOT(ISBLANK('Priority Schedule'!R901)))</xm:f>
            <x14:dxf>
              <fill>
                <patternFill>
                  <bgColor rgb="FFFFFF00"/>
                </patternFill>
              </fill>
            </x14:dxf>
          </x14:cfRule>
          <xm:sqref>R1220:R1221</xm:sqref>
        </x14:conditionalFormatting>
        <x14:conditionalFormatting xmlns:xm="http://schemas.microsoft.com/office/excel/2006/main">
          <x14:cfRule type="expression" priority="205507" id="{99A76292-27E2-402C-814C-FC983EEA36E9}">
            <xm:f>AND(NOT(ISBLANK('Priority Schedule'!AC905)), TODAY() &gt; 'Priority Schedule'!AC905 - 10, TODAY() &lt; 'Priority Schedule'!AC905)</xm:f>
            <x14:dxf>
              <fill>
                <patternFill>
                  <bgColor rgb="FFFFFF00"/>
                </patternFill>
              </fill>
            </x14:dxf>
          </x14:cfRule>
          <x14:cfRule type="expression" priority="205508" id="{747D289E-3EE7-4F72-93D7-578CE8650104}">
            <xm:f>AND(NOT(ISBLANK('Priority Schedule'!AC905)),TODAY() &gt;= 'Priority Schedule'!AC905)</xm:f>
            <x14:dxf>
              <fill>
                <patternFill>
                  <bgColor rgb="FFFF0000"/>
                </patternFill>
              </fill>
            </x14:dxf>
          </x14:cfRule>
          <xm:sqref>AC1222:AC1224</xm:sqref>
        </x14:conditionalFormatting>
        <x14:conditionalFormatting xmlns:xm="http://schemas.microsoft.com/office/excel/2006/main">
          <x14:cfRule type="expression" priority="510" id="{829054BA-B28B-4B49-961E-35506485638C}">
            <xm:f>AND('Priority Schedule'!V905="", TODAY() - 7 &gt;= 'Priority Schedule'!K905, NOT(ISBLANK('Priority Schedule'!K905)))</xm:f>
            <x14:dxf>
              <fill>
                <patternFill>
                  <bgColor rgb="FFFFFF00"/>
                </patternFill>
              </fill>
            </x14:dxf>
          </x14:cfRule>
          <xm:sqref>V1222:V1224</xm:sqref>
        </x14:conditionalFormatting>
        <x14:conditionalFormatting xmlns:xm="http://schemas.microsoft.com/office/excel/2006/main">
          <x14:cfRule type="expression" priority="521" id="{3F99012A-9FB8-465A-A52E-1BA7F40F1FD9}">
            <xm:f>AND(NOT(ISBLANK('Priority Schedule'!U905)),OR('Priority Schedule'!U905 = "NO", 'Priority Schedule'!U905 &lt;= 0))</xm:f>
            <x14:dxf>
              <fill>
                <patternFill>
                  <bgColor rgb="FF92D050"/>
                </patternFill>
              </fill>
            </x14:dxf>
          </x14:cfRule>
          <x14:cfRule type="expression" priority="522" id="{1D870D85-B29C-4C6A-9F3B-595CA27A8D12}">
            <xm:f>AND(NOT(ISBLANK('Priority Schedule'!U905)),OR('Priority Schedule'!U905="YES",AND(ISNUMBER('Priority Schedule'!U905),'Priority Schedule'!U905&gt;0)))</xm:f>
            <x14:dxf>
              <fill>
                <patternFill>
                  <bgColor rgb="FFFF0000"/>
                </patternFill>
              </fill>
            </x14:dxf>
          </x14:cfRule>
          <xm:sqref>U1222:U1224</xm:sqref>
        </x14:conditionalFormatting>
        <x14:conditionalFormatting xmlns:xm="http://schemas.microsoft.com/office/excel/2006/main">
          <x14:cfRule type="expression" priority="518" id="{81F79BEE-BE8F-48F6-847D-D3D0F7DD6FB0}">
            <xm:f>NOT(ISBLANK('Priority Schedule'!AD905))</xm:f>
            <x14:dxf>
              <fill>
                <patternFill>
                  <bgColor rgb="FF92D050"/>
                </patternFill>
              </fill>
            </x14:dxf>
          </x14:cfRule>
          <xm:sqref>AC1222:AC1224</xm:sqref>
        </x14:conditionalFormatting>
        <x14:conditionalFormatting xmlns:xm="http://schemas.microsoft.com/office/excel/2006/main">
          <x14:cfRule type="expression" priority="507" id="{1C5317A2-1F62-4CD5-8B1F-E600C075B4DF}">
            <xm:f>AND(NOT(ISERROR(DATEVALUE(TEXT('Priority Schedule'!R905,"mm/dd/yyyy")))),'Priority Schedule'!AG905&gt;=-3, TODAY() &lt; 'Priority Schedule'!R905, 'Priority Schedule'!S905 &lt;&gt; "YES", NOT(ISBLANK('Priority Schedule'!R905)))</xm:f>
            <x14:dxf>
              <fill>
                <patternFill>
                  <bgColor rgb="FFFFC000"/>
                </patternFill>
              </fill>
            </x14:dxf>
          </x14:cfRule>
          <xm:sqref>R1222:R1224</xm:sqref>
        </x14:conditionalFormatting>
        <x14:conditionalFormatting xmlns:xm="http://schemas.microsoft.com/office/excel/2006/main">
          <x14:cfRule type="expression" priority="500" id="{7A85AD77-DAF4-42BE-8B91-46D1894CB2E5}">
            <xm:f>AND(TODAY() &gt;= 'Priority Schedule'!S905, 'Priority Schedule'!S905 &lt;&gt; "YES", NOT(ISBLANK('Priority Schedule'!S905)))</xm:f>
            <x14:dxf>
              <fill>
                <patternFill>
                  <bgColor rgb="FFFF0000"/>
                </patternFill>
              </fill>
            </x14:dxf>
          </x14:cfRule>
          <x14:cfRule type="expression" priority="502" id="{3895BC6C-73EE-4A22-9CFB-601762FD78C2}">
            <xm:f>AND('Priority Schedule'!S905-8 &lt;= TODAY(), TODAY() &lt; 'Priority Schedule'!S905-2, 'Priority Schedule'!S905 &lt;&gt; "YES", NOT(ISBLANK('Priority Schedule'!S905)))</xm:f>
            <x14:dxf>
              <fill>
                <patternFill>
                  <bgColor rgb="FFFFFF00"/>
                </patternFill>
              </fill>
            </x14:dxf>
          </x14:cfRule>
          <xm:sqref>S1222:S1224</xm:sqref>
        </x14:conditionalFormatting>
        <x14:conditionalFormatting xmlns:xm="http://schemas.microsoft.com/office/excel/2006/main">
          <x14:cfRule type="expression" priority="501" id="{4304A0A2-ECF7-49D8-9221-1081F71F007A}">
            <xm:f>AND(ISNUMBER(DATEVALUE('Priority Schedule'!S905)),'Priority Schedule'!AG905&gt;=-3, TODAY() &lt; 'Priority Schedule'!S905, 'Priority Schedule'!S905 &lt;&gt; "YES", NOT(ISBLANK('Priority Schedule'!S905)))</xm:f>
            <x14:dxf>
              <fill>
                <patternFill>
                  <bgColor rgb="FFFFC000"/>
                </patternFill>
              </fill>
            </x14:dxf>
          </x14:cfRule>
          <xm:sqref>S1222:S1224</xm:sqref>
        </x14:conditionalFormatting>
        <x14:conditionalFormatting xmlns:xm="http://schemas.microsoft.com/office/excel/2006/main">
          <x14:cfRule type="expression" priority="515" id="{4B307EF6-2A38-4614-A65D-3BE0B651BB91}">
            <xm:f>AND(NOT(ISBLANK('Priority Schedule'!$J905)),NOT(ISBLANK('Priority Schedule'!J905)))</xm:f>
            <x14:dxf>
              <fill>
                <patternFill>
                  <bgColor rgb="FF92D050"/>
                </patternFill>
              </fill>
            </x14:dxf>
          </x14:cfRule>
          <x14:cfRule type="expression" priority="516" id="{3E9E8DE7-0A2D-4E3F-9574-77F717E6099B}">
            <xm:f>AND(TODAY() &lt; 'Priority Schedule'!J905, TODAY() &gt;= 'Priority Schedule'!J905 -10, NOT(ISBLANK('Priority Schedule'!J905)))</xm:f>
            <x14:dxf>
              <fill>
                <patternFill>
                  <bgColor rgb="FFFFFF00"/>
                </patternFill>
              </fill>
            </x14:dxf>
          </x14:cfRule>
          <xm:sqref>J1222:J1224</xm:sqref>
        </x14:conditionalFormatting>
        <x14:conditionalFormatting xmlns:xm="http://schemas.microsoft.com/office/excel/2006/main">
          <x14:cfRule type="expression" priority="512" id="{D2A7CDCA-9633-4AC7-9899-0A78304F3AD8}">
            <xm:f>AND(NOT(ISBLANK('Priority Schedule'!J905)),NOT(ISBLANK('Priority Schedule'!I905)))</xm:f>
            <x14:dxf>
              <fill>
                <patternFill>
                  <bgColor rgb="FF92D050"/>
                </patternFill>
              </fill>
            </x14:dxf>
          </x14:cfRule>
          <x14:cfRule type="expression" priority="513" id="{20544B03-C5B1-4547-8836-31DB6B1406D7}">
            <xm:f>AND('Priority Schedule'!I905 &lt;TODAY(), TODAY() &gt;'Priority Schedule'!I905 -10, NOT(ISBLANK('Priority Schedule'!I905)))</xm:f>
            <x14:dxf>
              <fill>
                <patternFill>
                  <bgColor rgb="FFFFFF00"/>
                </patternFill>
              </fill>
            </x14:dxf>
          </x14:cfRule>
          <x14:cfRule type="expression" priority="514" id="{AB352F85-B5BF-46A4-A5AE-DFE46ECC3FC3}">
            <xm:f>AND(TODAY() &gt;= 'Priority Schedule'!I905, NOT(ISBLANK('Priority Schedule'!I905)))</xm:f>
            <x14:dxf>
              <fill>
                <patternFill>
                  <bgColor rgb="FFFF0000"/>
                </patternFill>
              </fill>
            </x14:dxf>
          </x14:cfRule>
          <xm:sqref>I1222:I1224</xm:sqref>
        </x14:conditionalFormatting>
        <x14:conditionalFormatting xmlns:xm="http://schemas.microsoft.com/office/excel/2006/main">
          <x14:cfRule type="expression" priority="503" id="{A414FBCA-56D6-4EC2-A5A9-9C68B79FCED5}">
            <xm:f>AND(NOT(ISBLANK('Priority Schedule'!$J905)),NOT(ISBLANK('Priority Schedule'!H905)))</xm:f>
            <x14:dxf>
              <fill>
                <patternFill>
                  <bgColor rgb="FF92D050"/>
                </patternFill>
              </fill>
            </x14:dxf>
          </x14:cfRule>
          <x14:cfRule type="expression" priority="504" id="{56EEE294-789F-41E7-84F3-E49889758735}">
            <xm:f>AND(TODAY() &lt; 'Priority Schedule'!H905, TODAY() &gt;= 'Priority Schedule'!H905 -10, NOT(ISBLANK('Priority Schedule'!H905)))</xm:f>
            <x14:dxf>
              <fill>
                <patternFill>
                  <bgColor rgb="FFFFFF00"/>
                </patternFill>
              </fill>
            </x14:dxf>
          </x14:cfRule>
          <x14:cfRule type="expression" priority="505" id="{BB193491-297C-487C-8600-F6C22AB8B3C6}">
            <xm:f>AND(TODAY() &gt;= 'Priority Schedule'!H905, NOT(ISBLANK('Priority Schedule'!H905)))</xm:f>
            <x14:dxf>
              <fill>
                <patternFill>
                  <bgColor rgb="FFFF0000"/>
                </patternFill>
              </fill>
            </x14:dxf>
          </x14:cfRule>
          <xm:sqref>H1222:H1224</xm:sqref>
        </x14:conditionalFormatting>
        <x14:conditionalFormatting xmlns:xm="http://schemas.microsoft.com/office/excel/2006/main">
          <x14:cfRule type="expression" priority="506" id="{9E2C3285-2B82-4558-A2CE-08E1B1BDF9F6}">
            <xm:f>AND(TODAY() &gt;= 'Priority Schedule'!R905, 'Priority Schedule'!S905 &lt;&gt; "YES", NOT(ISBLANK('Priority Schedule'!R905)))</xm:f>
            <x14:dxf>
              <fill>
                <patternFill>
                  <bgColor rgb="FFFF0000"/>
                </patternFill>
              </fill>
            </x14:dxf>
          </x14:cfRule>
          <x14:cfRule type="expression" priority="508" id="{055D7403-C118-4483-A25C-E9470517B0E4}">
            <xm:f>AND('Priority Schedule'!R905-15 &lt;= TODAY(), TODAY() &lt; 'Priority Schedule'!R905-2, 'Priority Schedule'!S905 &lt;&gt; "YES", NOT(ISBLANK('Priority Schedule'!R905)))</xm:f>
            <x14:dxf>
              <fill>
                <patternFill>
                  <bgColor rgb="FFFFFF00"/>
                </patternFill>
              </fill>
            </x14:dxf>
          </x14:cfRule>
          <xm:sqref>R1222:R1224</xm:sqref>
        </x14:conditionalFormatting>
        <x14:conditionalFormatting xmlns:xm="http://schemas.microsoft.com/office/excel/2006/main">
          <x14:cfRule type="expression" priority="205628" id="{99A76292-27E2-402C-814C-FC983EEA36E9}">
            <xm:f>AND(NOT(ISBLANK('Priority Schedule'!AC911)), TODAY() &gt; 'Priority Schedule'!AC911 - 10, TODAY() &lt; 'Priority Schedule'!AC911)</xm:f>
            <x14:dxf>
              <fill>
                <patternFill>
                  <bgColor rgb="FFFFFF00"/>
                </patternFill>
              </fill>
            </x14:dxf>
          </x14:cfRule>
          <x14:cfRule type="expression" priority="205629" id="{747D289E-3EE7-4F72-93D7-578CE8650104}">
            <xm:f>AND(NOT(ISBLANK('Priority Schedule'!AC911)),TODAY() &gt;= 'Priority Schedule'!AC911)</xm:f>
            <x14:dxf>
              <fill>
                <patternFill>
                  <bgColor rgb="FFFF0000"/>
                </patternFill>
              </fill>
            </x14:dxf>
          </x14:cfRule>
          <xm:sqref>AC1225</xm:sqref>
        </x14:conditionalFormatting>
        <x14:conditionalFormatting xmlns:xm="http://schemas.microsoft.com/office/excel/2006/main">
          <x14:cfRule type="expression" priority="486" id="{3663844C-4917-41A3-ACBC-48EED1D1E6F3}">
            <xm:f>AND('Priority Schedule'!V911="", TODAY() - 7 &gt;= 'Priority Schedule'!K911, NOT(ISBLANK('Priority Schedule'!K911)))</xm:f>
            <x14:dxf>
              <fill>
                <patternFill>
                  <bgColor rgb="FFFFFF00"/>
                </patternFill>
              </fill>
            </x14:dxf>
          </x14:cfRule>
          <xm:sqref>V1225</xm:sqref>
        </x14:conditionalFormatting>
        <x14:conditionalFormatting xmlns:xm="http://schemas.microsoft.com/office/excel/2006/main">
          <x14:cfRule type="expression" priority="497" id="{BFD401D3-70EF-423D-BFC6-6667699F936D}">
            <xm:f>AND(NOT(ISBLANK('Priority Schedule'!U911)),OR('Priority Schedule'!U911 = "NO", 'Priority Schedule'!U911 &lt;= 0))</xm:f>
            <x14:dxf>
              <fill>
                <patternFill>
                  <bgColor rgb="FF92D050"/>
                </patternFill>
              </fill>
            </x14:dxf>
          </x14:cfRule>
          <x14:cfRule type="expression" priority="498" id="{E65C1790-AF25-4597-85AD-3C6B4F3F66CF}">
            <xm:f>AND(NOT(ISBLANK('Priority Schedule'!U911)),OR('Priority Schedule'!U911="YES",AND(ISNUMBER('Priority Schedule'!U911),'Priority Schedule'!U911&gt;0)))</xm:f>
            <x14:dxf>
              <fill>
                <patternFill>
                  <bgColor rgb="FFFF0000"/>
                </patternFill>
              </fill>
            </x14:dxf>
          </x14:cfRule>
          <xm:sqref>U1225</xm:sqref>
        </x14:conditionalFormatting>
        <x14:conditionalFormatting xmlns:xm="http://schemas.microsoft.com/office/excel/2006/main">
          <x14:cfRule type="expression" priority="494" id="{EC0C87A0-9D8C-4AD4-B261-F1836AA45010}">
            <xm:f>NOT(ISBLANK('Priority Schedule'!AD911))</xm:f>
            <x14:dxf>
              <fill>
                <patternFill>
                  <bgColor rgb="FF92D050"/>
                </patternFill>
              </fill>
            </x14:dxf>
          </x14:cfRule>
          <xm:sqref>AC1225</xm:sqref>
        </x14:conditionalFormatting>
        <x14:conditionalFormatting xmlns:xm="http://schemas.microsoft.com/office/excel/2006/main">
          <x14:cfRule type="expression" priority="483" id="{DF771E65-EFE9-4E4D-9174-832C90B526CA}">
            <xm:f>AND(NOT(ISERROR(DATEVALUE(TEXT('Priority Schedule'!R911,"mm/dd/yyyy")))),'Priority Schedule'!AG911&gt;=-3, TODAY() &lt; 'Priority Schedule'!R911, 'Priority Schedule'!S911 &lt;&gt; "YES", NOT(ISBLANK('Priority Schedule'!R911)))</xm:f>
            <x14:dxf>
              <fill>
                <patternFill>
                  <bgColor rgb="FFFFC000"/>
                </patternFill>
              </fill>
            </x14:dxf>
          </x14:cfRule>
          <xm:sqref>R1225</xm:sqref>
        </x14:conditionalFormatting>
        <x14:conditionalFormatting xmlns:xm="http://schemas.microsoft.com/office/excel/2006/main">
          <x14:cfRule type="expression" priority="476" id="{6B306B6E-00DF-4ED1-98DD-B310618DC9D5}">
            <xm:f>AND(TODAY() &gt;= 'Priority Schedule'!S911, 'Priority Schedule'!S911 &lt;&gt; "YES", NOT(ISBLANK('Priority Schedule'!S911)))</xm:f>
            <x14:dxf>
              <fill>
                <patternFill>
                  <bgColor rgb="FFFF0000"/>
                </patternFill>
              </fill>
            </x14:dxf>
          </x14:cfRule>
          <x14:cfRule type="expression" priority="478" id="{C5F9A87C-6DE9-4298-A62F-0E58D7F327F1}">
            <xm:f>AND('Priority Schedule'!S911-8 &lt;= TODAY(), TODAY() &lt; 'Priority Schedule'!S911-2, 'Priority Schedule'!S911 &lt;&gt; "YES", NOT(ISBLANK('Priority Schedule'!S911)))</xm:f>
            <x14:dxf>
              <fill>
                <patternFill>
                  <bgColor rgb="FFFFFF00"/>
                </patternFill>
              </fill>
            </x14:dxf>
          </x14:cfRule>
          <xm:sqref>S1225</xm:sqref>
        </x14:conditionalFormatting>
        <x14:conditionalFormatting xmlns:xm="http://schemas.microsoft.com/office/excel/2006/main">
          <x14:cfRule type="expression" priority="477" id="{022C7BA7-8EAF-4C04-96E3-54EBC48EE8E9}">
            <xm:f>AND(ISNUMBER(DATEVALUE('Priority Schedule'!S911)),'Priority Schedule'!AG911&gt;=-3, TODAY() &lt; 'Priority Schedule'!S911, 'Priority Schedule'!S911 &lt;&gt; "YES", NOT(ISBLANK('Priority Schedule'!S911)))</xm:f>
            <x14:dxf>
              <fill>
                <patternFill>
                  <bgColor rgb="FFFFC000"/>
                </patternFill>
              </fill>
            </x14:dxf>
          </x14:cfRule>
          <xm:sqref>S1225</xm:sqref>
        </x14:conditionalFormatting>
        <x14:conditionalFormatting xmlns:xm="http://schemas.microsoft.com/office/excel/2006/main">
          <x14:cfRule type="expression" priority="491" id="{23EFDE74-15B5-44D3-ABB3-0A53377C086B}">
            <xm:f>AND(NOT(ISBLANK('Priority Schedule'!$J911)),NOT(ISBLANK('Priority Schedule'!J911)))</xm:f>
            <x14:dxf>
              <fill>
                <patternFill>
                  <bgColor rgb="FF92D050"/>
                </patternFill>
              </fill>
            </x14:dxf>
          </x14:cfRule>
          <x14:cfRule type="expression" priority="492" id="{89490C9B-2AEF-46D9-8152-6563FF978143}">
            <xm:f>AND(TODAY() &lt; 'Priority Schedule'!J911, TODAY() &gt;= 'Priority Schedule'!J911 -10, NOT(ISBLANK('Priority Schedule'!J911)))</xm:f>
            <x14:dxf>
              <fill>
                <patternFill>
                  <bgColor rgb="FFFFFF00"/>
                </patternFill>
              </fill>
            </x14:dxf>
          </x14:cfRule>
          <xm:sqref>J1225</xm:sqref>
        </x14:conditionalFormatting>
        <x14:conditionalFormatting xmlns:xm="http://schemas.microsoft.com/office/excel/2006/main">
          <x14:cfRule type="expression" priority="488" id="{C2159287-907C-46D8-8505-69B3C3C8CDB3}">
            <xm:f>AND(NOT(ISBLANK('Priority Schedule'!J911)),NOT(ISBLANK('Priority Schedule'!I911)))</xm:f>
            <x14:dxf>
              <fill>
                <patternFill>
                  <bgColor rgb="FF92D050"/>
                </patternFill>
              </fill>
            </x14:dxf>
          </x14:cfRule>
          <x14:cfRule type="expression" priority="489" id="{9DC385C1-B957-46C4-BB35-01E1CDE19A55}">
            <xm:f>AND('Priority Schedule'!I911 &lt;TODAY(), TODAY() &gt;'Priority Schedule'!I911 -10, NOT(ISBLANK('Priority Schedule'!I911)))</xm:f>
            <x14:dxf>
              <fill>
                <patternFill>
                  <bgColor rgb="FFFFFF00"/>
                </patternFill>
              </fill>
            </x14:dxf>
          </x14:cfRule>
          <x14:cfRule type="expression" priority="490" id="{438D48F9-6492-41BC-A0E3-ADF35336640C}">
            <xm:f>AND(TODAY() &gt;= 'Priority Schedule'!I911, NOT(ISBLANK('Priority Schedule'!I911)))</xm:f>
            <x14:dxf>
              <fill>
                <patternFill>
                  <bgColor rgb="FFFF0000"/>
                </patternFill>
              </fill>
            </x14:dxf>
          </x14:cfRule>
          <xm:sqref>I1225</xm:sqref>
        </x14:conditionalFormatting>
        <x14:conditionalFormatting xmlns:xm="http://schemas.microsoft.com/office/excel/2006/main">
          <x14:cfRule type="expression" priority="479" id="{54E0E5D5-C817-4D77-BBE6-FE63B61EBB82}">
            <xm:f>AND(NOT(ISBLANK('Priority Schedule'!$J911)),NOT(ISBLANK('Priority Schedule'!H911)))</xm:f>
            <x14:dxf>
              <fill>
                <patternFill>
                  <bgColor rgb="FF92D050"/>
                </patternFill>
              </fill>
            </x14:dxf>
          </x14:cfRule>
          <x14:cfRule type="expression" priority="480" id="{49DB86D4-DF80-4925-9897-D7B7ACB99A30}">
            <xm:f>AND(TODAY() &lt; 'Priority Schedule'!H911, TODAY() &gt;= 'Priority Schedule'!H911 -10, NOT(ISBLANK('Priority Schedule'!H911)))</xm:f>
            <x14:dxf>
              <fill>
                <patternFill>
                  <bgColor rgb="FFFFFF00"/>
                </patternFill>
              </fill>
            </x14:dxf>
          </x14:cfRule>
          <x14:cfRule type="expression" priority="481" id="{A760353E-0751-4794-9CFB-A41EFB05C67E}">
            <xm:f>AND(TODAY() &gt;= 'Priority Schedule'!H911, NOT(ISBLANK('Priority Schedule'!H911)))</xm:f>
            <x14:dxf>
              <fill>
                <patternFill>
                  <bgColor rgb="FFFF0000"/>
                </patternFill>
              </fill>
            </x14:dxf>
          </x14:cfRule>
          <xm:sqref>H1225</xm:sqref>
        </x14:conditionalFormatting>
        <x14:conditionalFormatting xmlns:xm="http://schemas.microsoft.com/office/excel/2006/main">
          <x14:cfRule type="expression" priority="482" id="{E4F483EE-64D6-4D22-83D9-AEDC549EF53A}">
            <xm:f>AND(TODAY() &gt;= 'Priority Schedule'!R911, 'Priority Schedule'!S911 &lt;&gt; "YES", NOT(ISBLANK('Priority Schedule'!R911)))</xm:f>
            <x14:dxf>
              <fill>
                <patternFill>
                  <bgColor rgb="FFFF0000"/>
                </patternFill>
              </fill>
            </x14:dxf>
          </x14:cfRule>
          <x14:cfRule type="expression" priority="484" id="{E60B73A9-ACB6-4EF9-AEC1-6EBDAD1BB15B}">
            <xm:f>AND('Priority Schedule'!R911-15 &lt;= TODAY(), TODAY() &lt; 'Priority Schedule'!R911-2, 'Priority Schedule'!S911 &lt;&gt; "YES", NOT(ISBLANK('Priority Schedule'!R911)))</xm:f>
            <x14:dxf>
              <fill>
                <patternFill>
                  <bgColor rgb="FFFFFF00"/>
                </patternFill>
              </fill>
            </x14:dxf>
          </x14:cfRule>
          <xm:sqref>R1225</xm:sqref>
        </x14:conditionalFormatting>
        <x14:conditionalFormatting xmlns:xm="http://schemas.microsoft.com/office/excel/2006/main">
          <x14:cfRule type="expression" priority="205749" id="{99A76292-27E2-402C-814C-FC983EEA36E9}">
            <xm:f>AND(NOT(ISBLANK('Priority Schedule'!AC913)), TODAY() &gt; 'Priority Schedule'!AC913 - 10, TODAY() &lt; 'Priority Schedule'!AC913)</xm:f>
            <x14:dxf>
              <fill>
                <patternFill>
                  <bgColor rgb="FFFFFF00"/>
                </patternFill>
              </fill>
            </x14:dxf>
          </x14:cfRule>
          <x14:cfRule type="expression" priority="205750" id="{747D289E-3EE7-4F72-93D7-578CE8650104}">
            <xm:f>AND(NOT(ISBLANK('Priority Schedule'!AC913)),TODAY() &gt;= 'Priority Schedule'!AC913)</xm:f>
            <x14:dxf>
              <fill>
                <patternFill>
                  <bgColor rgb="FFFF0000"/>
                </patternFill>
              </fill>
            </x14:dxf>
          </x14:cfRule>
          <xm:sqref>AC1226</xm:sqref>
        </x14:conditionalFormatting>
        <x14:conditionalFormatting xmlns:xm="http://schemas.microsoft.com/office/excel/2006/main">
          <x14:cfRule type="expression" priority="472" id="{0F096072-42F0-4354-9C73-A3AC206B759E}">
            <xm:f>AND('Priority Schedule'!V913="", TODAY() - 7 &gt;= 'Priority Schedule'!K913, NOT(ISBLANK('Priority Schedule'!K913)))</xm:f>
            <x14:dxf>
              <fill>
                <patternFill>
                  <bgColor rgb="FFFFFF00"/>
                </patternFill>
              </fill>
            </x14:dxf>
          </x14:cfRule>
          <xm:sqref>V1226</xm:sqref>
        </x14:conditionalFormatting>
        <x14:conditionalFormatting xmlns:xm="http://schemas.microsoft.com/office/excel/2006/main">
          <x14:cfRule type="expression" priority="470" id="{FC61BF50-E452-41D9-951E-6E1F28FEEBC1}">
            <xm:f>AND(NOT(ISBLANK('Priority Schedule'!U913)),OR('Priority Schedule'!U913 = "NO", 'Priority Schedule'!U913 &lt;= 0))</xm:f>
            <x14:dxf>
              <fill>
                <patternFill>
                  <bgColor rgb="FF92D050"/>
                </patternFill>
              </fill>
            </x14:dxf>
          </x14:cfRule>
          <x14:cfRule type="expression" priority="471" id="{4C1162E3-670E-4B1B-8D87-FA6399796B99}">
            <xm:f>AND(NOT(ISBLANK('Priority Schedule'!U913)),OR('Priority Schedule'!U913="YES",AND(ISNUMBER('Priority Schedule'!U913),'Priority Schedule'!U913&gt;0)))</xm:f>
            <x14:dxf>
              <fill>
                <patternFill>
                  <bgColor rgb="FFFF0000"/>
                </patternFill>
              </fill>
            </x14:dxf>
          </x14:cfRule>
          <xm:sqref>U1226</xm:sqref>
        </x14:conditionalFormatting>
        <x14:conditionalFormatting xmlns:xm="http://schemas.microsoft.com/office/excel/2006/main">
          <x14:cfRule type="expression" priority="468" id="{319A26EF-C3E1-421B-83FE-4A22770FB1D7}">
            <xm:f>AND(NOT(ISERROR(DATEVALUE(TEXT('Priority Schedule'!R913,"mm/dd/yyyy")))),'Priority Schedule'!AG913&gt;=-3, TODAY() &lt; 'Priority Schedule'!R913, 'Priority Schedule'!S913 &lt;&gt; "YES", NOT(ISBLANK('Priority Schedule'!R913)))</xm:f>
            <x14:dxf>
              <fill>
                <patternFill>
                  <bgColor rgb="FFFFC000"/>
                </patternFill>
              </fill>
            </x14:dxf>
          </x14:cfRule>
          <xm:sqref>R1226</xm:sqref>
        </x14:conditionalFormatting>
        <x14:conditionalFormatting xmlns:xm="http://schemas.microsoft.com/office/excel/2006/main">
          <x14:cfRule type="expression" priority="466" id="{D4DC180B-0DA9-45EA-8633-3FE714355C52}">
            <xm:f>AND(TODAY() &gt;= 'Priority Schedule'!S913, 'Priority Schedule'!S913 &lt;&gt; "YES", NOT(ISBLANK('Priority Schedule'!S913)))</xm:f>
            <x14:dxf>
              <fill>
                <patternFill>
                  <bgColor rgb="FFFF0000"/>
                </patternFill>
              </fill>
            </x14:dxf>
          </x14:cfRule>
          <x14:cfRule type="expression" priority="467" id="{D9EB773D-9D1F-4EF9-BD6D-F2FC68EC9235}">
            <xm:f>AND('Priority Schedule'!S913-8 &lt;= TODAY(), TODAY() &lt; 'Priority Schedule'!S913-2, 'Priority Schedule'!S913 &lt;&gt; "YES", NOT(ISBLANK('Priority Schedule'!S913)))</xm:f>
            <x14:dxf>
              <fill>
                <patternFill>
                  <bgColor rgb="FFFFFF00"/>
                </patternFill>
              </fill>
            </x14:dxf>
          </x14:cfRule>
          <xm:sqref>S1226</xm:sqref>
        </x14:conditionalFormatting>
        <x14:conditionalFormatting xmlns:xm="http://schemas.microsoft.com/office/excel/2006/main">
          <x14:cfRule type="expression" priority="465" id="{26600DD0-0FAB-42FA-AF87-F77F06AB5E52}">
            <xm:f>AND(ISNUMBER(DATEVALUE('Priority Schedule'!S913)),'Priority Schedule'!AG913&gt;=-3, TODAY() &lt; 'Priority Schedule'!S913, 'Priority Schedule'!S913 &lt;&gt; "YES", NOT(ISBLANK('Priority Schedule'!S913)))</xm:f>
            <x14:dxf>
              <fill>
                <patternFill>
                  <bgColor rgb="FFFFC000"/>
                </patternFill>
              </fill>
            </x14:dxf>
          </x14:cfRule>
          <xm:sqref>S1226</xm:sqref>
        </x14:conditionalFormatting>
        <x14:conditionalFormatting xmlns:xm="http://schemas.microsoft.com/office/excel/2006/main">
          <x14:cfRule type="expression" priority="460" id="{A22E6B41-56C1-4054-ABDF-C1A442EC136E}">
            <xm:f>AND(NOT(ISBLANK('Priority Schedule'!$J913)),NOT(ISBLANK('Priority Schedule'!J913)))</xm:f>
            <x14:dxf>
              <fill>
                <patternFill>
                  <bgColor rgb="FF92D050"/>
                </patternFill>
              </fill>
            </x14:dxf>
          </x14:cfRule>
          <x14:cfRule type="expression" priority="461" id="{4AB83083-CC72-408D-BF13-F3E619AFD280}">
            <xm:f>AND(TODAY() &lt; 'Priority Schedule'!J913, TODAY() &gt;= 'Priority Schedule'!J913 -10, NOT(ISBLANK('Priority Schedule'!J913)))</xm:f>
            <x14:dxf>
              <fill>
                <patternFill>
                  <bgColor rgb="FFFFFF00"/>
                </patternFill>
              </fill>
            </x14:dxf>
          </x14:cfRule>
          <xm:sqref>J1226</xm:sqref>
        </x14:conditionalFormatting>
        <x14:conditionalFormatting xmlns:xm="http://schemas.microsoft.com/office/excel/2006/main">
          <x14:cfRule type="expression" priority="457" id="{CFBB3958-E209-4265-8493-6F93BACD6D4C}">
            <xm:f>AND(NOT(ISBLANK('Priority Schedule'!J913)),NOT(ISBLANK('Priority Schedule'!I913)))</xm:f>
            <x14:dxf>
              <fill>
                <patternFill>
                  <bgColor rgb="FF92D050"/>
                </patternFill>
              </fill>
            </x14:dxf>
          </x14:cfRule>
          <x14:cfRule type="expression" priority="458" id="{72BCDAE2-59FD-4646-B83A-81A369EC6BAA}">
            <xm:f>AND('Priority Schedule'!I913 &lt;TODAY(), TODAY() &gt;'Priority Schedule'!I913 -10, NOT(ISBLANK('Priority Schedule'!I913)))</xm:f>
            <x14:dxf>
              <fill>
                <patternFill>
                  <bgColor rgb="FFFFFF00"/>
                </patternFill>
              </fill>
            </x14:dxf>
          </x14:cfRule>
          <x14:cfRule type="expression" priority="459" id="{DC2AC7A3-DF7C-4920-A8D2-AEFEC99E8981}">
            <xm:f>AND(TODAY() &gt;= 'Priority Schedule'!I913, NOT(ISBLANK('Priority Schedule'!I913)))</xm:f>
            <x14:dxf>
              <fill>
                <patternFill>
                  <bgColor rgb="FFFF0000"/>
                </patternFill>
              </fill>
            </x14:dxf>
          </x14:cfRule>
          <xm:sqref>I1226</xm:sqref>
        </x14:conditionalFormatting>
        <x14:conditionalFormatting xmlns:xm="http://schemas.microsoft.com/office/excel/2006/main">
          <x14:cfRule type="expression" priority="454" id="{20F9A6E9-5F6A-4F5B-A63B-4CB2A960AE8A}">
            <xm:f>AND(NOT(ISBLANK('Priority Schedule'!$J913)),NOT(ISBLANK('Priority Schedule'!H913)))</xm:f>
            <x14:dxf>
              <fill>
                <patternFill>
                  <bgColor rgb="FF92D050"/>
                </patternFill>
              </fill>
            </x14:dxf>
          </x14:cfRule>
          <x14:cfRule type="expression" priority="455" id="{B92F9CB0-27E0-45E8-8C99-5AFD5F25DCF6}">
            <xm:f>AND(TODAY() &lt; 'Priority Schedule'!H913, TODAY() &gt;= 'Priority Schedule'!H913 -10, NOT(ISBLANK('Priority Schedule'!H913)))</xm:f>
            <x14:dxf>
              <fill>
                <patternFill>
                  <bgColor rgb="FFFFFF00"/>
                </patternFill>
              </fill>
            </x14:dxf>
          </x14:cfRule>
          <x14:cfRule type="expression" priority="456" id="{6F2B988C-80A7-485C-B8E6-80C2FC7F94DA}">
            <xm:f>AND(TODAY() &gt;= 'Priority Schedule'!H913, NOT(ISBLANK('Priority Schedule'!H913)))</xm:f>
            <x14:dxf>
              <fill>
                <patternFill>
                  <bgColor rgb="FFFF0000"/>
                </patternFill>
              </fill>
            </x14:dxf>
          </x14:cfRule>
          <xm:sqref>H1226</xm:sqref>
        </x14:conditionalFormatting>
        <x14:conditionalFormatting xmlns:xm="http://schemas.microsoft.com/office/excel/2006/main">
          <x14:cfRule type="expression" priority="452" id="{244D4F10-3D35-4EF7-9D8E-731E85C96499}">
            <xm:f>AND(TODAY() &gt;= 'Priority Schedule'!R913, 'Priority Schedule'!S913 &lt;&gt; "YES", NOT(ISBLANK('Priority Schedule'!R913)))</xm:f>
            <x14:dxf>
              <fill>
                <patternFill>
                  <bgColor rgb="FFFF0000"/>
                </patternFill>
              </fill>
            </x14:dxf>
          </x14:cfRule>
          <x14:cfRule type="expression" priority="453" id="{73FF6BBA-F202-4E8F-92E8-7D17E4B4C639}">
            <xm:f>AND('Priority Schedule'!R913-15 &lt;= TODAY(), TODAY() &lt; 'Priority Schedule'!R913-2, 'Priority Schedule'!S913 &lt;&gt; "YES", NOT(ISBLANK('Priority Schedule'!R913)))</xm:f>
            <x14:dxf>
              <fill>
                <patternFill>
                  <bgColor rgb="FFFFFF00"/>
                </patternFill>
              </fill>
            </x14:dxf>
          </x14:cfRule>
          <xm:sqref>R1226</xm:sqref>
        </x14:conditionalFormatting>
        <x14:conditionalFormatting xmlns:xm="http://schemas.microsoft.com/office/excel/2006/main">
          <x14:cfRule type="expression" priority="451" id="{66DCEDCF-2600-43B0-83D6-94CB1862C325}">
            <xm:f>NOT(ISBLANK('Priority Schedule'!AD914))</xm:f>
            <x14:dxf>
              <fill>
                <patternFill>
                  <bgColor rgb="FF92D050"/>
                </patternFill>
              </fill>
            </x14:dxf>
          </x14:cfRule>
          <xm:sqref>AC1226:AC1227</xm:sqref>
        </x14:conditionalFormatting>
        <x14:conditionalFormatting xmlns:xm="http://schemas.microsoft.com/office/excel/2006/main">
          <x14:cfRule type="expression" priority="450" id="{893C0C1D-917C-432A-85F5-7F25E80CD5FA}">
            <xm:f>NOT(ISBLANK('Priority Schedule'!AD913))</xm:f>
            <x14:dxf>
              <fill>
                <patternFill>
                  <bgColor rgb="FF92D050"/>
                </patternFill>
              </fill>
            </x14:dxf>
          </x14:cfRule>
          <xm:sqref>AC1226</xm:sqref>
        </x14:conditionalFormatting>
        <x14:conditionalFormatting xmlns:xm="http://schemas.microsoft.com/office/excel/2006/main">
          <x14:cfRule type="expression" priority="206462" id="{99A76292-27E2-402C-814C-FC983EEA36E9}">
            <xm:f>AND(NOT(ISBLANK('Priority Schedule'!AC915)), TODAY() &gt; 'Priority Schedule'!AC915 - 10, TODAY() &lt; 'Priority Schedule'!AC915)</xm:f>
            <x14:dxf>
              <fill>
                <patternFill>
                  <bgColor rgb="FFFFFF00"/>
                </patternFill>
              </fill>
            </x14:dxf>
          </x14:cfRule>
          <x14:cfRule type="expression" priority="206463" id="{747D289E-3EE7-4F72-93D7-578CE8650104}">
            <xm:f>AND(NOT(ISBLANK('Priority Schedule'!AC915)),TODAY() &gt;= 'Priority Schedule'!AC915)</xm:f>
            <x14:dxf>
              <fill>
                <patternFill>
                  <bgColor rgb="FFFF0000"/>
                </patternFill>
              </fill>
            </x14:dxf>
          </x14:cfRule>
          <xm:sqref>AC1227</xm:sqref>
        </x14:conditionalFormatting>
        <x14:conditionalFormatting xmlns:xm="http://schemas.microsoft.com/office/excel/2006/main">
          <x14:cfRule type="expression" priority="437" id="{AD6EA4A3-0CA7-42D9-AFE7-CBC8F2D1AD8C}">
            <xm:f>AND('Priority Schedule'!V915="", TODAY() - 7 &gt;= 'Priority Schedule'!K915, NOT(ISBLANK('Priority Schedule'!K915)))</xm:f>
            <x14:dxf>
              <fill>
                <patternFill>
                  <bgColor rgb="FFFFFF00"/>
                </patternFill>
              </fill>
            </x14:dxf>
          </x14:cfRule>
          <xm:sqref>V1227</xm:sqref>
        </x14:conditionalFormatting>
        <x14:conditionalFormatting xmlns:xm="http://schemas.microsoft.com/office/excel/2006/main">
          <x14:cfRule type="expression" priority="448" id="{281BC75E-B33C-41C7-AD1B-B88863B661DE}">
            <xm:f>AND(NOT(ISBLANK('Priority Schedule'!U915)),OR('Priority Schedule'!U915 = "NO", 'Priority Schedule'!U915 &lt;= 0))</xm:f>
            <x14:dxf>
              <fill>
                <patternFill>
                  <bgColor rgb="FF92D050"/>
                </patternFill>
              </fill>
            </x14:dxf>
          </x14:cfRule>
          <x14:cfRule type="expression" priority="449" id="{A90B5F7C-BAAB-402D-8407-6D207E90E283}">
            <xm:f>AND(NOT(ISBLANK('Priority Schedule'!U915)),OR('Priority Schedule'!U915="YES",AND(ISNUMBER('Priority Schedule'!U915),'Priority Schedule'!U915&gt;0)))</xm:f>
            <x14:dxf>
              <fill>
                <patternFill>
                  <bgColor rgb="FFFF0000"/>
                </patternFill>
              </fill>
            </x14:dxf>
          </x14:cfRule>
          <xm:sqref>U1227</xm:sqref>
        </x14:conditionalFormatting>
        <x14:conditionalFormatting xmlns:xm="http://schemas.microsoft.com/office/excel/2006/main">
          <x14:cfRule type="expression" priority="434" id="{59384F02-64BE-4C7B-8CE9-E5ED609CEAC5}">
            <xm:f>AND(NOT(ISERROR(DATEVALUE(TEXT('Priority Schedule'!R915,"mm/dd/yyyy")))),'Priority Schedule'!AG915&gt;=-3, TODAY() &lt; 'Priority Schedule'!R915, 'Priority Schedule'!S915 &lt;&gt; "YES", NOT(ISBLANK('Priority Schedule'!R915)))</xm:f>
            <x14:dxf>
              <fill>
                <patternFill>
                  <bgColor rgb="FFFFC000"/>
                </patternFill>
              </fill>
            </x14:dxf>
          </x14:cfRule>
          <xm:sqref>R1227</xm:sqref>
        </x14:conditionalFormatting>
        <x14:conditionalFormatting xmlns:xm="http://schemas.microsoft.com/office/excel/2006/main">
          <x14:cfRule type="expression" priority="427" id="{5007C19D-829A-4122-9852-A68E7A67073F}">
            <xm:f>AND(TODAY() &gt;= 'Priority Schedule'!S915, 'Priority Schedule'!S915 &lt;&gt; "YES", NOT(ISBLANK('Priority Schedule'!S915)))</xm:f>
            <x14:dxf>
              <fill>
                <patternFill>
                  <bgColor rgb="FFFF0000"/>
                </patternFill>
              </fill>
            </x14:dxf>
          </x14:cfRule>
          <x14:cfRule type="expression" priority="429" id="{6C9054F5-F849-445C-816A-12B0B05A5801}">
            <xm:f>AND('Priority Schedule'!S915-8 &lt;= TODAY(), TODAY() &lt; 'Priority Schedule'!S915-2, 'Priority Schedule'!S915 &lt;&gt; "YES", NOT(ISBLANK('Priority Schedule'!S915)))</xm:f>
            <x14:dxf>
              <fill>
                <patternFill>
                  <bgColor rgb="FFFFFF00"/>
                </patternFill>
              </fill>
            </x14:dxf>
          </x14:cfRule>
          <xm:sqref>S1227</xm:sqref>
        </x14:conditionalFormatting>
        <x14:conditionalFormatting xmlns:xm="http://schemas.microsoft.com/office/excel/2006/main">
          <x14:cfRule type="expression" priority="428" id="{A68F4E51-344E-4C4B-81C4-67CD699D8D47}">
            <xm:f>AND(ISNUMBER(DATEVALUE('Priority Schedule'!S915)),'Priority Schedule'!AG915&gt;=-3, TODAY() &lt; 'Priority Schedule'!S915, 'Priority Schedule'!S915 &lt;&gt; "YES", NOT(ISBLANK('Priority Schedule'!S915)))</xm:f>
            <x14:dxf>
              <fill>
                <patternFill>
                  <bgColor rgb="FFFFC000"/>
                </patternFill>
              </fill>
            </x14:dxf>
          </x14:cfRule>
          <xm:sqref>S1227</xm:sqref>
        </x14:conditionalFormatting>
        <x14:conditionalFormatting xmlns:xm="http://schemas.microsoft.com/office/excel/2006/main">
          <x14:cfRule type="expression" priority="442" id="{3255C80C-BBC1-4D50-9703-DB9C42F064BF}">
            <xm:f>AND(NOT(ISBLANK('Priority Schedule'!$J915)),NOT(ISBLANK('Priority Schedule'!J915)))</xm:f>
            <x14:dxf>
              <fill>
                <patternFill>
                  <bgColor rgb="FF92D050"/>
                </patternFill>
              </fill>
            </x14:dxf>
          </x14:cfRule>
          <x14:cfRule type="expression" priority="443" id="{B0AEFB2D-B18A-4220-9754-4D3E95551CC6}">
            <xm:f>AND(TODAY() &lt; 'Priority Schedule'!J915, TODAY() &gt;= 'Priority Schedule'!J915 -10, NOT(ISBLANK('Priority Schedule'!J915)))</xm:f>
            <x14:dxf>
              <fill>
                <patternFill>
                  <bgColor rgb="FFFFFF00"/>
                </patternFill>
              </fill>
            </x14:dxf>
          </x14:cfRule>
          <xm:sqref>J1227</xm:sqref>
        </x14:conditionalFormatting>
        <x14:conditionalFormatting xmlns:xm="http://schemas.microsoft.com/office/excel/2006/main">
          <x14:cfRule type="expression" priority="439" id="{9FC5CCBF-9C68-4518-83D5-7B710CA2BD89}">
            <xm:f>AND(NOT(ISBLANK('Priority Schedule'!J915)),NOT(ISBLANK('Priority Schedule'!I915)))</xm:f>
            <x14:dxf>
              <fill>
                <patternFill>
                  <bgColor rgb="FF92D050"/>
                </patternFill>
              </fill>
            </x14:dxf>
          </x14:cfRule>
          <x14:cfRule type="expression" priority="440" id="{C9C793E1-8DBB-407B-A6CF-581E48ECB4AB}">
            <xm:f>AND('Priority Schedule'!I915 &lt;TODAY(), TODAY() &gt;'Priority Schedule'!I915 -10, NOT(ISBLANK('Priority Schedule'!I915)))</xm:f>
            <x14:dxf>
              <fill>
                <patternFill>
                  <bgColor rgb="FFFFFF00"/>
                </patternFill>
              </fill>
            </x14:dxf>
          </x14:cfRule>
          <x14:cfRule type="expression" priority="441" id="{4F27BE5C-EC0C-4466-AE1E-275C50F6AC3A}">
            <xm:f>AND(TODAY() &gt;= 'Priority Schedule'!I915, NOT(ISBLANK('Priority Schedule'!I915)))</xm:f>
            <x14:dxf>
              <fill>
                <patternFill>
                  <bgColor rgb="FFFF0000"/>
                </patternFill>
              </fill>
            </x14:dxf>
          </x14:cfRule>
          <xm:sqref>I1227</xm:sqref>
        </x14:conditionalFormatting>
        <x14:conditionalFormatting xmlns:xm="http://schemas.microsoft.com/office/excel/2006/main">
          <x14:cfRule type="expression" priority="430" id="{3FDB9DC9-DA87-4D20-9DD2-6DCB5554717C}">
            <xm:f>AND(NOT(ISBLANK('Priority Schedule'!$J915)),NOT(ISBLANK('Priority Schedule'!H915)))</xm:f>
            <x14:dxf>
              <fill>
                <patternFill>
                  <bgColor rgb="FF92D050"/>
                </patternFill>
              </fill>
            </x14:dxf>
          </x14:cfRule>
          <x14:cfRule type="expression" priority="431" id="{A79CD77D-4966-44FF-A58D-EB65FF8A9EEE}">
            <xm:f>AND(TODAY() &lt; 'Priority Schedule'!H915, TODAY() &gt;= 'Priority Schedule'!H915 -10, NOT(ISBLANK('Priority Schedule'!H915)))</xm:f>
            <x14:dxf>
              <fill>
                <patternFill>
                  <bgColor rgb="FFFFFF00"/>
                </patternFill>
              </fill>
            </x14:dxf>
          </x14:cfRule>
          <x14:cfRule type="expression" priority="432" id="{ACB7AB9E-BCAC-40D8-BBCE-894DDF1A2BD5}">
            <xm:f>AND(TODAY() &gt;= 'Priority Schedule'!H915, NOT(ISBLANK('Priority Schedule'!H915)))</xm:f>
            <x14:dxf>
              <fill>
                <patternFill>
                  <bgColor rgb="FFFF0000"/>
                </patternFill>
              </fill>
            </x14:dxf>
          </x14:cfRule>
          <xm:sqref>H1227</xm:sqref>
        </x14:conditionalFormatting>
        <x14:conditionalFormatting xmlns:xm="http://schemas.microsoft.com/office/excel/2006/main">
          <x14:cfRule type="expression" priority="433" id="{8FEA7537-A1FC-4CE1-A286-8CD95E967781}">
            <xm:f>AND(TODAY() &gt;= 'Priority Schedule'!R915, 'Priority Schedule'!S915 &lt;&gt; "YES", NOT(ISBLANK('Priority Schedule'!R915)))</xm:f>
            <x14:dxf>
              <fill>
                <patternFill>
                  <bgColor rgb="FFFF0000"/>
                </patternFill>
              </fill>
            </x14:dxf>
          </x14:cfRule>
          <x14:cfRule type="expression" priority="435" id="{E568306A-55E7-4F51-B92F-AAD4AF928B92}">
            <xm:f>AND('Priority Schedule'!R915-15 &lt;= TODAY(), TODAY() &lt; 'Priority Schedule'!R915-2, 'Priority Schedule'!S915 &lt;&gt; "YES", NOT(ISBLANK('Priority Schedule'!R915)))</xm:f>
            <x14:dxf>
              <fill>
                <patternFill>
                  <bgColor rgb="FFFFFF00"/>
                </patternFill>
              </fill>
            </x14:dxf>
          </x14:cfRule>
          <xm:sqref>R1227</xm:sqref>
        </x14:conditionalFormatting>
        <x14:conditionalFormatting xmlns:xm="http://schemas.microsoft.com/office/excel/2006/main">
          <x14:cfRule type="expression" priority="206601" id="{99A76292-27E2-402C-814C-FC983EEA36E9}">
            <xm:f>AND(NOT(ISBLANK('Priority Schedule'!AC917)), TODAY() &gt; 'Priority Schedule'!AC917 - 10, TODAY() &lt; 'Priority Schedule'!AC917)</xm:f>
            <x14:dxf>
              <fill>
                <patternFill>
                  <bgColor rgb="FFFFFF00"/>
                </patternFill>
              </fill>
            </x14:dxf>
          </x14:cfRule>
          <x14:cfRule type="expression" priority="206602" id="{747D289E-3EE7-4F72-93D7-578CE8650104}">
            <xm:f>AND(NOT(ISBLANK('Priority Schedule'!AC917)),TODAY() &gt;= 'Priority Schedule'!AC917)</xm:f>
            <x14:dxf>
              <fill>
                <patternFill>
                  <bgColor rgb="FFFF0000"/>
                </patternFill>
              </fill>
            </x14:dxf>
          </x14:cfRule>
          <xm:sqref>AC1228</xm:sqref>
        </x14:conditionalFormatting>
        <x14:conditionalFormatting xmlns:xm="http://schemas.microsoft.com/office/excel/2006/main">
          <x14:cfRule type="expression" priority="413" id="{D68B5D42-F00A-43EE-BD38-78AFA522C05C}">
            <xm:f>AND('Priority Schedule'!V917="", TODAY() - 7 &gt;= 'Priority Schedule'!K917, NOT(ISBLANK('Priority Schedule'!K917)))</xm:f>
            <x14:dxf>
              <fill>
                <patternFill>
                  <bgColor rgb="FFFFFF00"/>
                </patternFill>
              </fill>
            </x14:dxf>
          </x14:cfRule>
          <xm:sqref>V1228</xm:sqref>
        </x14:conditionalFormatting>
        <x14:conditionalFormatting xmlns:xm="http://schemas.microsoft.com/office/excel/2006/main">
          <x14:cfRule type="expression" priority="424" id="{7131EB6E-05FE-45E3-8115-E4887651CDC8}">
            <xm:f>AND(NOT(ISBLANK('Priority Schedule'!U917)),OR('Priority Schedule'!U917 = "NO", 'Priority Schedule'!U917 &lt;= 0))</xm:f>
            <x14:dxf>
              <fill>
                <patternFill>
                  <bgColor rgb="FF92D050"/>
                </patternFill>
              </fill>
            </x14:dxf>
          </x14:cfRule>
          <x14:cfRule type="expression" priority="425" id="{3AAFAC63-B2CF-4662-99A9-4FCA37AF8056}">
            <xm:f>AND(NOT(ISBLANK('Priority Schedule'!U917)),OR('Priority Schedule'!U917="YES",AND(ISNUMBER('Priority Schedule'!U917),'Priority Schedule'!U917&gt;0)))</xm:f>
            <x14:dxf>
              <fill>
                <patternFill>
                  <bgColor rgb="FFFF0000"/>
                </patternFill>
              </fill>
            </x14:dxf>
          </x14:cfRule>
          <xm:sqref>U1228</xm:sqref>
        </x14:conditionalFormatting>
        <x14:conditionalFormatting xmlns:xm="http://schemas.microsoft.com/office/excel/2006/main">
          <x14:cfRule type="expression" priority="421" id="{54BFBC50-92A6-45AE-9BBB-90368424E59E}">
            <xm:f>NOT(ISBLANK('Priority Schedule'!AD917))</xm:f>
            <x14:dxf>
              <fill>
                <patternFill>
                  <bgColor rgb="FF92D050"/>
                </patternFill>
              </fill>
            </x14:dxf>
          </x14:cfRule>
          <xm:sqref>AC1228</xm:sqref>
        </x14:conditionalFormatting>
        <x14:conditionalFormatting xmlns:xm="http://schemas.microsoft.com/office/excel/2006/main">
          <x14:cfRule type="expression" priority="410" id="{FDF675B9-14D4-42E8-9926-36156CF6BDD7}">
            <xm:f>AND(NOT(ISERROR(DATEVALUE(TEXT('Priority Schedule'!R917,"mm/dd/yyyy")))),'Priority Schedule'!AG917&gt;=-3, TODAY() &lt; 'Priority Schedule'!R917, 'Priority Schedule'!S917 &lt;&gt; "YES", NOT(ISBLANK('Priority Schedule'!R917)))</xm:f>
            <x14:dxf>
              <fill>
                <patternFill>
                  <bgColor rgb="FFFFC000"/>
                </patternFill>
              </fill>
            </x14:dxf>
          </x14:cfRule>
          <xm:sqref>R1228</xm:sqref>
        </x14:conditionalFormatting>
        <x14:conditionalFormatting xmlns:xm="http://schemas.microsoft.com/office/excel/2006/main">
          <x14:cfRule type="expression" priority="403" id="{A0AFD263-3399-4080-8343-243317FA8C49}">
            <xm:f>AND(TODAY() &gt;= 'Priority Schedule'!S917, 'Priority Schedule'!S917 &lt;&gt; "YES", NOT(ISBLANK('Priority Schedule'!S917)))</xm:f>
            <x14:dxf>
              <fill>
                <patternFill>
                  <bgColor rgb="FFFF0000"/>
                </patternFill>
              </fill>
            </x14:dxf>
          </x14:cfRule>
          <x14:cfRule type="expression" priority="405" id="{B1A072DE-EDF7-40BB-A707-E9A6B8803584}">
            <xm:f>AND('Priority Schedule'!S917-8 &lt;= TODAY(), TODAY() &lt; 'Priority Schedule'!S917-2, 'Priority Schedule'!S917 &lt;&gt; "YES", NOT(ISBLANK('Priority Schedule'!S917)))</xm:f>
            <x14:dxf>
              <fill>
                <patternFill>
                  <bgColor rgb="FFFFFF00"/>
                </patternFill>
              </fill>
            </x14:dxf>
          </x14:cfRule>
          <xm:sqref>S1228</xm:sqref>
        </x14:conditionalFormatting>
        <x14:conditionalFormatting xmlns:xm="http://schemas.microsoft.com/office/excel/2006/main">
          <x14:cfRule type="expression" priority="404" id="{57E64B59-EC4F-4E67-9E18-201C760178E5}">
            <xm:f>AND(ISNUMBER(DATEVALUE('Priority Schedule'!S917)),'Priority Schedule'!AG917&gt;=-3, TODAY() &lt; 'Priority Schedule'!S917, 'Priority Schedule'!S917 &lt;&gt; "YES", NOT(ISBLANK('Priority Schedule'!S917)))</xm:f>
            <x14:dxf>
              <fill>
                <patternFill>
                  <bgColor rgb="FFFFC000"/>
                </patternFill>
              </fill>
            </x14:dxf>
          </x14:cfRule>
          <xm:sqref>S1228</xm:sqref>
        </x14:conditionalFormatting>
        <x14:conditionalFormatting xmlns:xm="http://schemas.microsoft.com/office/excel/2006/main">
          <x14:cfRule type="expression" priority="418" id="{847DF48F-DD8C-4448-A0A5-363DEC004AE1}">
            <xm:f>AND(NOT(ISBLANK('Priority Schedule'!$J917)),NOT(ISBLANK('Priority Schedule'!J917)))</xm:f>
            <x14:dxf>
              <fill>
                <patternFill>
                  <bgColor rgb="FF92D050"/>
                </patternFill>
              </fill>
            </x14:dxf>
          </x14:cfRule>
          <x14:cfRule type="expression" priority="419" id="{E4B47EB4-A071-4E9A-9F4D-5C556598029D}">
            <xm:f>AND(TODAY() &lt; 'Priority Schedule'!J917, TODAY() &gt;= 'Priority Schedule'!J917 -10, NOT(ISBLANK('Priority Schedule'!J917)))</xm:f>
            <x14:dxf>
              <fill>
                <patternFill>
                  <bgColor rgb="FFFFFF00"/>
                </patternFill>
              </fill>
            </x14:dxf>
          </x14:cfRule>
          <xm:sqref>J1228</xm:sqref>
        </x14:conditionalFormatting>
        <x14:conditionalFormatting xmlns:xm="http://schemas.microsoft.com/office/excel/2006/main">
          <x14:cfRule type="expression" priority="415" id="{D42DA152-1227-464D-832B-AEEC1FDE82EF}">
            <xm:f>AND(NOT(ISBLANK('Priority Schedule'!J917)),NOT(ISBLANK('Priority Schedule'!I917)))</xm:f>
            <x14:dxf>
              <fill>
                <patternFill>
                  <bgColor rgb="FF92D050"/>
                </patternFill>
              </fill>
            </x14:dxf>
          </x14:cfRule>
          <x14:cfRule type="expression" priority="416" id="{0C17A7CF-C645-4273-97DC-6EB9BB30115E}">
            <xm:f>AND('Priority Schedule'!I917 &lt;TODAY(), TODAY() &gt;'Priority Schedule'!I917 -10, NOT(ISBLANK('Priority Schedule'!I917)))</xm:f>
            <x14:dxf>
              <fill>
                <patternFill>
                  <bgColor rgb="FFFFFF00"/>
                </patternFill>
              </fill>
            </x14:dxf>
          </x14:cfRule>
          <x14:cfRule type="expression" priority="417" id="{4F516F41-99F1-4AB8-9BD0-9962FEE08FBE}">
            <xm:f>AND(TODAY() &gt;= 'Priority Schedule'!I917, NOT(ISBLANK('Priority Schedule'!I917)))</xm:f>
            <x14:dxf>
              <fill>
                <patternFill>
                  <bgColor rgb="FFFF0000"/>
                </patternFill>
              </fill>
            </x14:dxf>
          </x14:cfRule>
          <xm:sqref>I1228</xm:sqref>
        </x14:conditionalFormatting>
        <x14:conditionalFormatting xmlns:xm="http://schemas.microsoft.com/office/excel/2006/main">
          <x14:cfRule type="expression" priority="406" id="{92EC3B6E-7867-4D76-8482-6A84421CDF41}">
            <xm:f>AND(NOT(ISBLANK('Priority Schedule'!$J917)),NOT(ISBLANK('Priority Schedule'!H917)))</xm:f>
            <x14:dxf>
              <fill>
                <patternFill>
                  <bgColor rgb="FF92D050"/>
                </patternFill>
              </fill>
            </x14:dxf>
          </x14:cfRule>
          <x14:cfRule type="expression" priority="407" id="{30471CC1-B61F-453F-A625-8B7BE9A3870F}">
            <xm:f>AND(TODAY() &lt; 'Priority Schedule'!H917, TODAY() &gt;= 'Priority Schedule'!H917 -10, NOT(ISBLANK('Priority Schedule'!H917)))</xm:f>
            <x14:dxf>
              <fill>
                <patternFill>
                  <bgColor rgb="FFFFFF00"/>
                </patternFill>
              </fill>
            </x14:dxf>
          </x14:cfRule>
          <x14:cfRule type="expression" priority="408" id="{45B36A3A-BD94-429E-B8E7-1BB3788C140E}">
            <xm:f>AND(TODAY() &gt;= 'Priority Schedule'!H917, NOT(ISBLANK('Priority Schedule'!H917)))</xm:f>
            <x14:dxf>
              <fill>
                <patternFill>
                  <bgColor rgb="FFFF0000"/>
                </patternFill>
              </fill>
            </x14:dxf>
          </x14:cfRule>
          <xm:sqref>H1228</xm:sqref>
        </x14:conditionalFormatting>
        <x14:conditionalFormatting xmlns:xm="http://schemas.microsoft.com/office/excel/2006/main">
          <x14:cfRule type="expression" priority="409" id="{3D8965C7-1939-463E-8EAA-447555473B44}">
            <xm:f>AND(TODAY() &gt;= 'Priority Schedule'!R917, 'Priority Schedule'!S917 &lt;&gt; "YES", NOT(ISBLANK('Priority Schedule'!R917)))</xm:f>
            <x14:dxf>
              <fill>
                <patternFill>
                  <bgColor rgb="FFFF0000"/>
                </patternFill>
              </fill>
            </x14:dxf>
          </x14:cfRule>
          <x14:cfRule type="expression" priority="411" id="{C2045975-140D-44FD-A5BF-A73DB39FAD25}">
            <xm:f>AND('Priority Schedule'!R917-15 &lt;= TODAY(), TODAY() &lt; 'Priority Schedule'!R917-2, 'Priority Schedule'!S917 &lt;&gt; "YES", NOT(ISBLANK('Priority Schedule'!R917)))</xm:f>
            <x14:dxf>
              <fill>
                <patternFill>
                  <bgColor rgb="FFFFFF00"/>
                </patternFill>
              </fill>
            </x14:dxf>
          </x14:cfRule>
          <xm:sqref>R1228</xm:sqref>
        </x14:conditionalFormatting>
        <x14:conditionalFormatting xmlns:xm="http://schemas.microsoft.com/office/excel/2006/main">
          <x14:cfRule type="expression" priority="206740" id="{99A76292-27E2-402C-814C-FC983EEA36E9}">
            <xm:f>AND(NOT(ISBLANK('Priority Schedule'!AC1)), TODAY() &gt; 'Priority Schedule'!AC1 - 10, TODAY() &lt; 'Priority Schedule'!AC1)</xm:f>
            <x14:dxf>
              <fill>
                <patternFill>
                  <bgColor rgb="FFFFFF00"/>
                </patternFill>
              </fill>
            </x14:dxf>
          </x14:cfRule>
          <x14:cfRule type="expression" priority="206741" id="{747D289E-3EE7-4F72-93D7-578CE8650104}">
            <xm:f>AND(NOT(ISBLANK('Priority Schedule'!AC1)),TODAY() &gt;= 'Priority Schedule'!AC1)</xm:f>
            <x14:dxf>
              <fill>
                <patternFill>
                  <bgColor rgb="FFFF0000"/>
                </patternFill>
              </fill>
            </x14:dxf>
          </x14:cfRule>
          <xm:sqref>AC1</xm:sqref>
        </x14:conditionalFormatting>
        <x14:conditionalFormatting xmlns:xm="http://schemas.microsoft.com/office/excel/2006/main">
          <x14:cfRule type="containsText" priority="207773" operator="containsText" text="NO" id="{0A9689ED-AC3B-40FE-9BE0-EADF4AC08A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07774" operator="containsText" text="YES" id="{50AC6820-3573-4D67-B5B5-C6AB12E730AD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U763</xm:sqref>
        </x14:conditionalFormatting>
        <x14:conditionalFormatting xmlns:xm="http://schemas.microsoft.com/office/excel/2006/main">
          <x14:cfRule type="expression" priority="207775" stopIfTrue="1" id="{97EE28D8-AC44-412D-993D-0E73AC64790D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S763:T763 AD763</xm:sqref>
        </x14:conditionalFormatting>
        <x14:conditionalFormatting xmlns:xm="http://schemas.microsoft.com/office/excel/2006/main">
          <x14:cfRule type="expression" priority="207777" stopIfTrue="1" id="{059A1AEA-41AF-4BF5-B51B-C3C2CFF6ACCF}">
            <xm:f>ISBLANK('Priority Schedule'!#REF!)=TRUE</xm:f>
            <x14:dxf/>
          </x14:cfRule>
          <xm:sqref>S763:T763 AD763</xm:sqref>
        </x14:conditionalFormatting>
        <x14:conditionalFormatting xmlns:xm="http://schemas.microsoft.com/office/excel/2006/main">
          <x14:cfRule type="expression" priority="207779" id="{AC28F698-D60C-4E17-8118-3D04BD2C89A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07780" id="{C4F76885-A3A6-418C-8C44-BBA7570067C3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H763</xm:sqref>
        </x14:conditionalFormatting>
        <x14:conditionalFormatting xmlns:xm="http://schemas.microsoft.com/office/excel/2006/main">
          <x14:cfRule type="expression" priority="207781" id="{1229BB4C-0B4F-4C04-8CA9-D7D8A4E19E9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07782" id="{68E50238-0AA7-493F-B5A1-3301B9E456D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AC763</xm:sqref>
        </x14:conditionalFormatting>
        <x14:conditionalFormatting xmlns:xm="http://schemas.microsoft.com/office/excel/2006/main">
          <x14:cfRule type="expression" priority="207783" id="{2D147B7D-52B6-44F0-8CA6-1BBBB1C36C4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07784" id="{D184E420-058F-4D55-B0C1-0321D8D298C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R763</xm:sqref>
        </x14:conditionalFormatting>
        <x14:conditionalFormatting xmlns:xm="http://schemas.microsoft.com/office/excel/2006/main">
          <x14:cfRule type="expression" priority="213564" stopIfTrue="1" id="{7F29EFB7-9BCB-4A68-8CDB-99B3BE9321BC}">
            <xm:f>ISBLANK('Priority Schedule'!S49)=TRUE</xm:f>
            <x14:dxf>
              <fill>
                <patternFill patternType="none">
                  <bgColor auto="1"/>
                </patternFill>
              </fill>
            </x14:dxf>
          </x14:cfRule>
          <xm:sqref>S768:T769 AD768:AD769 S772:T772 AD772</xm:sqref>
        </x14:conditionalFormatting>
        <x14:conditionalFormatting xmlns:xm="http://schemas.microsoft.com/office/excel/2006/main">
          <x14:cfRule type="expression" priority="213568" stopIfTrue="1" id="{AAEEB0F5-98B8-465F-8D01-F1DEBFFAE929}">
            <xm:f>ISBLANK('Priority Schedule'!S49)=TRUE</xm:f>
            <x14:dxf/>
          </x14:cfRule>
          <xm:sqref>S768:T769 AD768:AD769 S772:T772 AD772</xm:sqref>
        </x14:conditionalFormatting>
        <x14:conditionalFormatting xmlns:xm="http://schemas.microsoft.com/office/excel/2006/main">
          <x14:cfRule type="containsText" priority="213573" operator="containsText" text="NO" id="{0A9689ED-AC3B-40FE-9BE0-EADF4AC08AED}">
            <xm:f>NOT(ISERROR(SEARCH("NO",'Priority Schedule'!U49)))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13574" operator="containsText" text="YES" id="{50AC6820-3573-4D67-B5B5-C6AB12E730AD}">
            <xm:f>NOT(ISERROR(SEARCH("YES",'Priority Schedule'!U49)))</xm:f>
            <x14:dxf>
              <fill>
                <patternFill>
                  <bgColor rgb="FFFF0000"/>
                </patternFill>
              </fill>
            </x14:dxf>
          </x14:cfRule>
          <xm:sqref>U768:U769 U772</xm:sqref>
        </x14:conditionalFormatting>
        <x14:conditionalFormatting xmlns:xm="http://schemas.microsoft.com/office/excel/2006/main">
          <x14:cfRule type="expression" priority="213577" id="{AC28F698-D60C-4E17-8118-3D04BD2C89AF}">
            <xm:f>ISBLANK('Priority Schedule'!J49)=FALSE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13578" id="{C4F76885-A3A6-418C-8C44-BBA7570067C3}">
            <xm:f>ISBLANK('Priority Schedule'!H49)=TRUE</xm:f>
            <x14:dxf>
              <fill>
                <patternFill>
                  <bgColor theme="0"/>
                </patternFill>
              </fill>
            </x14:dxf>
          </x14:cfRule>
          <xm:sqref>H768:H769 H772</xm:sqref>
        </x14:conditionalFormatting>
        <x14:conditionalFormatting xmlns:xm="http://schemas.microsoft.com/office/excel/2006/main">
          <x14:cfRule type="expression" priority="213581" id="{1229BB4C-0B4F-4C04-8CA9-D7D8A4E19E96}">
            <xm:f>ISBLANK('Priority Schedule'!AC49)=TRUE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13582" id="{68E50238-0AA7-493F-B5A1-3301B9E456D4}">
            <xm:f>ISBLANK('Priority Schedule'!AE49)=FALSE</xm:f>
            <x14:dxf>
              <fill>
                <patternFill patternType="none">
                  <bgColor auto="1"/>
                </patternFill>
              </fill>
            </x14:dxf>
          </x14:cfRule>
          <xm:sqref>AC768:AC769 AC772</xm:sqref>
        </x14:conditionalFormatting>
        <x14:conditionalFormatting xmlns:xm="http://schemas.microsoft.com/office/excel/2006/main">
          <x14:cfRule type="expression" priority="213585" id="{2D147B7D-52B6-44F0-8CA6-1BBBB1C36C40}">
            <xm:f>ISBLANK('Priority Schedule'!R49)=TRUE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13586" id="{D184E420-058F-4D55-B0C1-0321D8D298C2}">
            <xm:f>ISBLANK('Priority Schedule'!S49)=FALSE</xm:f>
            <x14:dxf>
              <fill>
                <patternFill patternType="none">
                  <bgColor auto="1"/>
                </patternFill>
              </fill>
            </x14:dxf>
          </x14:cfRule>
          <xm:sqref>R768:R769 R772</xm:sqref>
        </x14:conditionalFormatting>
        <x14:conditionalFormatting xmlns:xm="http://schemas.microsoft.com/office/excel/2006/main">
          <x14:cfRule type="expression" priority="214047" id="{4ED8AF0E-1B23-4C08-AD0E-1A106BB621A4}">
            <xm:f>NOT(ISBLANK('Priority Schedule'!AD38))</xm:f>
            <x14:dxf>
              <fill>
                <patternFill>
                  <bgColor rgb="FF92D050"/>
                </patternFill>
              </fill>
            </x14:dxf>
          </x14:cfRule>
          <xm:sqref>AC806:AC807 AC799</xm:sqref>
        </x14:conditionalFormatting>
        <x14:conditionalFormatting xmlns:xm="http://schemas.microsoft.com/office/excel/2006/main">
          <x14:cfRule type="containsText" priority="214049" operator="containsText" text="YES" id="{410B2CB5-063A-438F-ADFA-B4D0CB212EF8}">
            <xm:f>NOT(ISERROR(SEARCH("YES",'Priority Schedule'!S38)))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S806:T807 S799:T799</xm:sqref>
        </x14:conditionalFormatting>
        <x14:conditionalFormatting xmlns:xm="http://schemas.microsoft.com/office/excel/2006/main">
          <x14:cfRule type="expression" priority="214053" id="{FAC87CD1-3B7A-4518-8DAA-672E61BF7C33}">
            <xm:f>AND(NOT(ISBLANK('Priority Schedule'!J38)),NOT(ISBLANK('Priority Schedule'!H38)))</xm:f>
            <x14:dxf>
              <fill>
                <patternFill>
                  <bgColor rgb="FF92D050"/>
                </patternFill>
              </fill>
            </x14:dxf>
          </x14:cfRule>
          <x14:cfRule type="expression" priority="214054" id="{39FCB6CF-9D85-43EA-BC9D-0C2C68EADFB7}">
            <xm:f>AND('Priority Schedule'!H38 &lt;TODAY(), TODAY() &gt;'Priority Schedule'!H38 -10, NOT(ISBLANK('Priority Schedule'!H38)))</xm:f>
            <x14:dxf>
              <fill>
                <patternFill>
                  <bgColor rgb="FFFFFF00"/>
                </patternFill>
              </fill>
            </x14:dxf>
          </x14:cfRule>
          <x14:cfRule type="expression" priority="214055" id="{6A0C52F2-9DC8-4A33-9BB9-2E26A40CF08C}">
            <xm:f>AND(TODAY() &gt;= 'Priority Schedule'!H38, NOT(ISBLANK('Priority Schedule'!H38)))</xm:f>
            <x14:dxf>
              <fill>
                <patternFill>
                  <bgColor rgb="FFFF0000"/>
                </patternFill>
              </fill>
            </x14:dxf>
          </x14:cfRule>
          <xm:sqref>H806:H807 H799</xm:sqref>
        </x14:conditionalFormatting>
        <x14:conditionalFormatting xmlns:xm="http://schemas.microsoft.com/office/excel/2006/main">
          <x14:cfRule type="expression" priority="214058" id="{DD5DD87A-0BAD-4C5F-9D8E-81D3276701C4}">
            <xm:f>AND(NOT(ISBLANK('Priority Schedule'!AC38)), TODAY() &gt; 'Priority Schedule'!AC38 - 10, TODAY() &lt; 'Priority Schedule'!AC38)</xm:f>
            <x14:dxf>
              <fill>
                <patternFill>
                  <bgColor rgb="FFFFFF00"/>
                </patternFill>
              </fill>
            </x14:dxf>
          </x14:cfRule>
          <x14:cfRule type="expression" priority="214059" id="{3AF2FA92-29CB-4B1B-A7C7-FCA2F8524999}">
            <xm:f>AND(NOT(ISBLANK('Priority Schedule'!AC38)),TODAY() &gt;= 'Priority Schedule'!AC38)</xm:f>
            <x14:dxf>
              <fill>
                <patternFill>
                  <bgColor rgb="FFFF0000"/>
                </patternFill>
              </fill>
            </x14:dxf>
          </x14:cfRule>
          <xm:sqref>AC806:AC807 AC799</xm:sqref>
        </x14:conditionalFormatting>
        <x14:conditionalFormatting xmlns:xm="http://schemas.microsoft.com/office/excel/2006/main">
          <x14:cfRule type="expression" priority="214061" id="{3EB6F9C5-A7E2-4B6D-9CF1-536FDBCE86FE}">
            <xm:f>AND(TODAY() &gt;= 'Priority Schedule'!R38, ISBLANK('Priority Schedule'!S38), NOT(ISBLANK('Priority Schedule'!R38)))</xm:f>
            <x14:dxf>
              <fill>
                <patternFill>
                  <bgColor rgb="FFFF0000"/>
                </patternFill>
              </fill>
            </x14:dxf>
          </x14:cfRule>
          <xm:sqref>R806:R807 R799</xm:sqref>
        </x14:conditionalFormatting>
        <x14:conditionalFormatting xmlns:xm="http://schemas.microsoft.com/office/excel/2006/main">
          <x14:cfRule type="expression" priority="214064" id="{19978C3D-FE01-483A-8F91-B8BEEF0C87B0}">
            <xm:f>AND('Priority Schedule'!R38-2 &lt;= TODAY(), TODAY() &lt; 'Priority Schedule'!R38, ISBLANK('Priority Schedule'!S38), NOT(ISBLANK('Priority Schedule'!R38)))</xm:f>
            <x14:dxf>
              <fill>
                <patternFill>
                  <bgColor rgb="FFFFC000"/>
                </patternFill>
              </fill>
            </x14:dxf>
          </x14:cfRule>
          <x14:cfRule type="expression" priority="214065" id="{2D425766-A9A8-4E8D-9F49-A5B222C9C049}">
            <xm:f>AND('Priority Schedule'!R38-7 &lt;= TODAY(), TODAY() &lt; 'Priority Schedule'!R38-2, ISBLANK('Priority Schedule'!S38), NOT(ISBLANK('Priority Schedule'!R38)))</xm:f>
            <x14:dxf>
              <fill>
                <patternFill>
                  <bgColor rgb="FFFFFF00"/>
                </patternFill>
              </fill>
            </x14:dxf>
          </x14:cfRule>
          <xm:sqref>R806:R807 R799</xm:sqref>
        </x14:conditionalFormatting>
        <x14:conditionalFormatting xmlns:xm="http://schemas.microsoft.com/office/excel/2006/main">
          <x14:cfRule type="expression" priority="214413" id="{4ED8AF0E-1B23-4C08-AD0E-1A106BB621A4}">
            <xm:f>NOT(ISBLANK('Priority Schedule'!AD53))</xm:f>
            <x14:dxf>
              <fill>
                <patternFill>
                  <bgColor rgb="FF92D050"/>
                </patternFill>
              </fill>
            </x14:dxf>
          </x14:cfRule>
          <xm:sqref>AC797</xm:sqref>
        </x14:conditionalFormatting>
        <x14:conditionalFormatting xmlns:xm="http://schemas.microsoft.com/office/excel/2006/main">
          <x14:cfRule type="containsText" priority="214414" operator="containsText" text="YES" id="{410B2CB5-063A-438F-ADFA-B4D0CB212EF8}">
            <xm:f>NOT(ISERROR(SEARCH("YES",'Priority Schedule'!S53)))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S797:T797</xm:sqref>
        </x14:conditionalFormatting>
        <x14:conditionalFormatting xmlns:xm="http://schemas.microsoft.com/office/excel/2006/main">
          <x14:cfRule type="expression" priority="214415" id="{FAC87CD1-3B7A-4518-8DAA-672E61BF7C33}">
            <xm:f>AND(NOT(ISBLANK('Priority Schedule'!J53)),NOT(ISBLANK('Priority Schedule'!H53)))</xm:f>
            <x14:dxf>
              <fill>
                <patternFill>
                  <bgColor rgb="FF92D050"/>
                </patternFill>
              </fill>
            </x14:dxf>
          </x14:cfRule>
          <x14:cfRule type="expression" priority="214416" id="{39FCB6CF-9D85-43EA-BC9D-0C2C68EADFB7}">
            <xm:f>AND('Priority Schedule'!H53 &lt;TODAY(), TODAY() &gt;'Priority Schedule'!H53 -10, NOT(ISBLANK('Priority Schedule'!H53)))</xm:f>
            <x14:dxf>
              <fill>
                <patternFill>
                  <bgColor rgb="FFFFFF00"/>
                </patternFill>
              </fill>
            </x14:dxf>
          </x14:cfRule>
          <x14:cfRule type="expression" priority="214417" id="{6A0C52F2-9DC8-4A33-9BB9-2E26A40CF08C}">
            <xm:f>AND(TODAY() &gt;= 'Priority Schedule'!H53, NOT(ISBLANK('Priority Schedule'!H53)))</xm:f>
            <x14:dxf>
              <fill>
                <patternFill>
                  <bgColor rgb="FFFF0000"/>
                </patternFill>
              </fill>
            </x14:dxf>
          </x14:cfRule>
          <xm:sqref>H797</xm:sqref>
        </x14:conditionalFormatting>
        <x14:conditionalFormatting xmlns:xm="http://schemas.microsoft.com/office/excel/2006/main">
          <x14:cfRule type="expression" priority="214418" id="{DD5DD87A-0BAD-4C5F-9D8E-81D3276701C4}">
            <xm:f>AND(NOT(ISBLANK('Priority Schedule'!AC53)), TODAY() &gt; 'Priority Schedule'!AC53 - 10, TODAY() &lt; 'Priority Schedule'!AC53)</xm:f>
            <x14:dxf>
              <fill>
                <patternFill>
                  <bgColor rgb="FFFFFF00"/>
                </patternFill>
              </fill>
            </x14:dxf>
          </x14:cfRule>
          <x14:cfRule type="expression" priority="214419" id="{3AF2FA92-29CB-4B1B-A7C7-FCA2F8524999}">
            <xm:f>AND(NOT(ISBLANK('Priority Schedule'!AC53)),TODAY() &gt;= 'Priority Schedule'!AC53)</xm:f>
            <x14:dxf>
              <fill>
                <patternFill>
                  <bgColor rgb="FFFF0000"/>
                </patternFill>
              </fill>
            </x14:dxf>
          </x14:cfRule>
          <xm:sqref>AC797</xm:sqref>
        </x14:conditionalFormatting>
        <x14:conditionalFormatting xmlns:xm="http://schemas.microsoft.com/office/excel/2006/main">
          <x14:cfRule type="expression" priority="214420" id="{3EB6F9C5-A7E2-4B6D-9CF1-536FDBCE86FE}">
            <xm:f>AND(TODAY() &gt;= 'Priority Schedule'!R53, ISBLANK('Priority Schedule'!S53), NOT(ISBLANK('Priority Schedule'!R53)))</xm:f>
            <x14:dxf>
              <fill>
                <patternFill>
                  <bgColor rgb="FFFF0000"/>
                </patternFill>
              </fill>
            </x14:dxf>
          </x14:cfRule>
          <xm:sqref>R797</xm:sqref>
        </x14:conditionalFormatting>
        <x14:conditionalFormatting xmlns:xm="http://schemas.microsoft.com/office/excel/2006/main">
          <x14:cfRule type="expression" priority="214421" id="{19978C3D-FE01-483A-8F91-B8BEEF0C87B0}">
            <xm:f>AND('Priority Schedule'!R53-2 &lt;= TODAY(), TODAY() &lt; 'Priority Schedule'!R53, ISBLANK('Priority Schedule'!S53), NOT(ISBLANK('Priority Schedule'!R53)))</xm:f>
            <x14:dxf>
              <fill>
                <patternFill>
                  <bgColor rgb="FFFFC000"/>
                </patternFill>
              </fill>
            </x14:dxf>
          </x14:cfRule>
          <x14:cfRule type="expression" priority="214422" id="{2D425766-A9A8-4E8D-9F49-A5B222C9C049}">
            <xm:f>AND('Priority Schedule'!R53-7 &lt;= TODAY(), TODAY() &lt; 'Priority Schedule'!R53-2, ISBLANK('Priority Schedule'!S53), NOT(ISBLANK('Priority Schedule'!R53)))</xm:f>
            <x14:dxf>
              <fill>
                <patternFill>
                  <bgColor rgb="FFFFFF00"/>
                </patternFill>
              </fill>
            </x14:dxf>
          </x14:cfRule>
          <xm:sqref>R797</xm:sqref>
        </x14:conditionalFormatting>
        <x14:conditionalFormatting xmlns:xm="http://schemas.microsoft.com/office/excel/2006/main">
          <x14:cfRule type="expression" priority="214882" id="{4ED8AF0E-1B23-4C08-AD0E-1A106BB621A4}">
            <xm:f>NOT(ISBLANK('Priority Schedule'!AD34))</xm:f>
            <x14:dxf>
              <fill>
                <patternFill>
                  <bgColor rgb="FF92D050"/>
                </patternFill>
              </fill>
            </x14:dxf>
          </x14:cfRule>
          <xm:sqref>AC805 AC798</xm:sqref>
        </x14:conditionalFormatting>
        <x14:conditionalFormatting xmlns:xm="http://schemas.microsoft.com/office/excel/2006/main">
          <x14:cfRule type="containsText" priority="214883" operator="containsText" text="YES" id="{410B2CB5-063A-438F-ADFA-B4D0CB212EF8}">
            <xm:f>NOT(ISERROR(SEARCH("YES",'Priority Schedule'!S34)))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S805:T805 S798:T798</xm:sqref>
        </x14:conditionalFormatting>
        <x14:conditionalFormatting xmlns:xm="http://schemas.microsoft.com/office/excel/2006/main">
          <x14:cfRule type="expression" priority="214884" id="{FAC87CD1-3B7A-4518-8DAA-672E61BF7C33}">
            <xm:f>AND(NOT(ISBLANK('Priority Schedule'!J34)),NOT(ISBLANK('Priority Schedule'!H34)))</xm:f>
            <x14:dxf>
              <fill>
                <patternFill>
                  <bgColor rgb="FF92D050"/>
                </patternFill>
              </fill>
            </x14:dxf>
          </x14:cfRule>
          <x14:cfRule type="expression" priority="214885" id="{39FCB6CF-9D85-43EA-BC9D-0C2C68EADFB7}">
            <xm:f>AND('Priority Schedule'!H34 &lt;TODAY(), TODAY() &gt;'Priority Schedule'!H34 -10, NOT(ISBLANK('Priority Schedule'!H34)))</xm:f>
            <x14:dxf>
              <fill>
                <patternFill>
                  <bgColor rgb="FFFFFF00"/>
                </patternFill>
              </fill>
            </x14:dxf>
          </x14:cfRule>
          <x14:cfRule type="expression" priority="214886" id="{6A0C52F2-9DC8-4A33-9BB9-2E26A40CF08C}">
            <xm:f>AND(TODAY() &gt;= 'Priority Schedule'!H34, NOT(ISBLANK('Priority Schedule'!H34)))</xm:f>
            <x14:dxf>
              <fill>
                <patternFill>
                  <bgColor rgb="FFFF0000"/>
                </patternFill>
              </fill>
            </x14:dxf>
          </x14:cfRule>
          <xm:sqref>H805 H798</xm:sqref>
        </x14:conditionalFormatting>
        <x14:conditionalFormatting xmlns:xm="http://schemas.microsoft.com/office/excel/2006/main">
          <x14:cfRule type="expression" priority="214887" id="{DD5DD87A-0BAD-4C5F-9D8E-81D3276701C4}">
            <xm:f>AND(NOT(ISBLANK('Priority Schedule'!AC34)), TODAY() &gt; 'Priority Schedule'!AC34 - 10, TODAY() &lt; 'Priority Schedule'!AC34)</xm:f>
            <x14:dxf>
              <fill>
                <patternFill>
                  <bgColor rgb="FFFFFF00"/>
                </patternFill>
              </fill>
            </x14:dxf>
          </x14:cfRule>
          <x14:cfRule type="expression" priority="214888" id="{3AF2FA92-29CB-4B1B-A7C7-FCA2F8524999}">
            <xm:f>AND(NOT(ISBLANK('Priority Schedule'!AC34)),TODAY() &gt;= 'Priority Schedule'!AC34)</xm:f>
            <x14:dxf>
              <fill>
                <patternFill>
                  <bgColor rgb="FFFF0000"/>
                </patternFill>
              </fill>
            </x14:dxf>
          </x14:cfRule>
          <xm:sqref>AC805 AC798</xm:sqref>
        </x14:conditionalFormatting>
        <x14:conditionalFormatting xmlns:xm="http://schemas.microsoft.com/office/excel/2006/main">
          <x14:cfRule type="expression" priority="214889" id="{3EB6F9C5-A7E2-4B6D-9CF1-536FDBCE86FE}">
            <xm:f>AND(TODAY() &gt;= 'Priority Schedule'!R34, ISBLANK('Priority Schedule'!S34), NOT(ISBLANK('Priority Schedule'!R34)))</xm:f>
            <x14:dxf>
              <fill>
                <patternFill>
                  <bgColor rgb="FFFF0000"/>
                </patternFill>
              </fill>
            </x14:dxf>
          </x14:cfRule>
          <xm:sqref>R805 R798</xm:sqref>
        </x14:conditionalFormatting>
        <x14:conditionalFormatting xmlns:xm="http://schemas.microsoft.com/office/excel/2006/main">
          <x14:cfRule type="expression" priority="214890" id="{19978C3D-FE01-483A-8F91-B8BEEF0C87B0}">
            <xm:f>AND('Priority Schedule'!R34-2 &lt;= TODAY(), TODAY() &lt; 'Priority Schedule'!R34, ISBLANK('Priority Schedule'!S34), NOT(ISBLANK('Priority Schedule'!R34)))</xm:f>
            <x14:dxf>
              <fill>
                <patternFill>
                  <bgColor rgb="FFFFC000"/>
                </patternFill>
              </fill>
            </x14:dxf>
          </x14:cfRule>
          <x14:cfRule type="expression" priority="214891" id="{2D425766-A9A8-4E8D-9F49-A5B222C9C049}">
            <xm:f>AND('Priority Schedule'!R34-7 &lt;= TODAY(), TODAY() &lt; 'Priority Schedule'!R34-2, ISBLANK('Priority Schedule'!S34), NOT(ISBLANK('Priority Schedule'!R34)))</xm:f>
            <x14:dxf>
              <fill>
                <patternFill>
                  <bgColor rgb="FFFFFF00"/>
                </patternFill>
              </fill>
            </x14:dxf>
          </x14:cfRule>
          <xm:sqref>R805 R798</xm:sqref>
        </x14:conditionalFormatting>
        <x14:conditionalFormatting xmlns:xm="http://schemas.microsoft.com/office/excel/2006/main">
          <x14:cfRule type="expression" priority="216933" stopIfTrue="1" id="{316C4581-206B-4911-994A-0B80517A90E1}">
            <xm:f>ISBLANK('Priority Schedule'!AD66)=TRUE</xm:f>
            <x14:dxf>
              <fill>
                <patternFill patternType="none">
                  <bgColor auto="1"/>
                </patternFill>
              </fill>
            </x14:dxf>
          </x14:cfRule>
          <xm:sqref>AC535</xm:sqref>
        </x14:conditionalFormatting>
        <x14:conditionalFormatting xmlns:xm="http://schemas.microsoft.com/office/excel/2006/main">
          <x14:cfRule type="expression" priority="216934" stopIfTrue="1" id="{91AB32A4-17EE-46DD-87FA-1564B8AFF821}">
            <xm:f>ISBLANK('Priority Schedule'!AD66)=TRUE</xm:f>
            <x14:dxf/>
          </x14:cfRule>
          <xm:sqref>AC535</xm:sqref>
        </x14:conditionalFormatting>
        <x14:conditionalFormatting xmlns:xm="http://schemas.microsoft.com/office/excel/2006/main">
          <x14:cfRule type="expression" priority="216935" id="{A314B742-4176-4907-B5F7-9363D9998E30}">
            <xm:f>ISBLANK('Priority Schedule'!J66)=FALSE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16936" id="{BD3F2930-55B7-492D-9930-8113D5CF3DBA}">
            <xm:f>ISBLANK('Priority Schedule'!H66)=TRUE</xm:f>
            <x14:dxf>
              <fill>
                <patternFill>
                  <bgColor theme="0"/>
                </patternFill>
              </fill>
            </x14:dxf>
          </x14:cfRule>
          <xm:sqref>G535</xm:sqref>
        </x14:conditionalFormatting>
        <x14:conditionalFormatting xmlns:xm="http://schemas.microsoft.com/office/excel/2006/main">
          <x14:cfRule type="containsText" priority="217041" operator="containsText" text="NO" id="{CB90C509-F8A1-4327-9FC9-00DFE2CC6112}">
            <xm:f>NOT(ISERROR(SEARCH("NO",'Priority Schedule'!U66)))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17042" operator="containsText" text="YES" id="{28F6FDA6-70B3-418F-A334-6B08A1DCB5BE}">
            <xm:f>NOT(ISERROR(SEARCH("YES",'Priority Schedule'!U66)))</xm:f>
            <x14:dxf>
              <fill>
                <patternFill>
                  <bgColor rgb="FFFF0000"/>
                </patternFill>
              </fill>
            </x14:dxf>
          </x14:cfRule>
          <xm:sqref>U535</xm:sqref>
        </x14:conditionalFormatting>
        <x14:conditionalFormatting xmlns:xm="http://schemas.microsoft.com/office/excel/2006/main">
          <x14:cfRule type="expression" priority="217043" id="{A2E976C9-A0EA-46F2-BC29-A9F75D90070A}">
            <xm:f>ISBLANK('Priority Schedule'!R66)=TRUE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17044" id="{F57A071B-B225-4D97-9EAF-40C2FB092F16}">
            <xm:f>ISBLANK('Priority Schedule'!S66)=FALSE</xm:f>
            <x14:dxf>
              <fill>
                <patternFill patternType="none">
                  <bgColor auto="1"/>
                </patternFill>
              </fill>
            </x14:dxf>
          </x14:cfRule>
          <xm:sqref>Q535</xm:sqref>
        </x14:conditionalFormatting>
        <x14:conditionalFormatting xmlns:xm="http://schemas.microsoft.com/office/excel/2006/main">
          <x14:cfRule type="expression" priority="217045" stopIfTrue="1" id="{CEEFBCA0-B1F3-434C-96B1-3AB16D3D4A8F}">
            <xm:f>ISBLANK('Priority Schedule'!S66)=TRUE</xm:f>
            <x14:dxf>
              <fill>
                <patternFill patternType="none">
                  <bgColor auto="1"/>
                </patternFill>
              </fill>
            </x14:dxf>
          </x14:cfRule>
          <xm:sqref>S535:T535</xm:sqref>
        </x14:conditionalFormatting>
        <x14:conditionalFormatting xmlns:xm="http://schemas.microsoft.com/office/excel/2006/main">
          <x14:cfRule type="expression" priority="217046" stopIfTrue="1" id="{E881F68C-3CD2-4716-8F38-38B66A0C86CC}">
            <xm:f>ISBLANK('Priority Schedule'!S66)=TRUE</xm:f>
            <x14:dxf/>
          </x14:cfRule>
          <xm:sqref>S535:T535</xm:sqref>
        </x14:conditionalFormatting>
        <x14:conditionalFormatting xmlns:xm="http://schemas.microsoft.com/office/excel/2006/main">
          <x14:cfRule type="expression" priority="217053" id="{DD3E87CD-D3B0-4BE2-8956-E323CA042004}">
            <xm:f>ISBLANK('Priority Schedule'!AC66)=TRUE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17054" id="{1B2CA62E-7B45-45E7-AA44-FF40C5B6E67E}">
            <xm:f>ISBLANK('Priority Schedule'!AE66)=FALSE</xm:f>
            <x14:dxf>
              <fill>
                <patternFill patternType="none">
                  <bgColor auto="1"/>
                </patternFill>
              </fill>
            </x14:dxf>
          </x14:cfRule>
          <xm:sqref>AB535</xm:sqref>
        </x14:conditionalFormatting>
        <x14:conditionalFormatting xmlns:xm="http://schemas.microsoft.com/office/excel/2006/main">
          <x14:cfRule type="containsText" priority="217055" operator="containsText" text="NO" id="{598373E7-4A4A-4203-B806-545FBE9641ED}">
            <xm:f>NOT(ISERROR(SEARCH("NO",'Priority Schedule'!U65)))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17056" operator="containsText" text="YES" id="{923F876F-17D0-4A38-B6F9-606598399828}">
            <xm:f>NOT(ISERROR(SEARCH("YES",'Priority Schedule'!U65)))</xm:f>
            <x14:dxf>
              <fill>
                <patternFill>
                  <bgColor rgb="FFFF0000"/>
                </patternFill>
              </fill>
            </x14:dxf>
          </x14:cfRule>
          <xm:sqref>U681:U682</xm:sqref>
        </x14:conditionalFormatting>
        <x14:conditionalFormatting xmlns:xm="http://schemas.microsoft.com/office/excel/2006/main">
          <x14:cfRule type="containsText" priority="217057" operator="containsText" text="NO" id="{48021FDA-D136-4DAE-95A5-C9E0ADE4848A}">
            <xm:f>NOT(ISERROR(SEARCH("NO",'Priority Schedule'!S65)))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17058" operator="containsText" text="YES" id="{AD3DA62A-6ABB-4B50-A26A-71B53797C9B9}">
            <xm:f>NOT(ISERROR(SEARCH("YES",'Priority Schedule'!S65)))</xm:f>
            <x14:dxf>
              <fill>
                <patternFill>
                  <bgColor rgb="FF92D050"/>
                </patternFill>
              </fill>
            </x14:dxf>
          </x14:cfRule>
          <xm:sqref>S681:U682</xm:sqref>
        </x14:conditionalFormatting>
        <x14:conditionalFormatting xmlns:xm="http://schemas.microsoft.com/office/excel/2006/main">
          <x14:cfRule type="expression" priority="218001" stopIfTrue="1" id="{7F29EFB7-9BCB-4A68-8CDB-99B3BE9321BC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m:sqref>AD767 S767:T767</xm:sqref>
        </x14:conditionalFormatting>
        <x14:conditionalFormatting xmlns:xm="http://schemas.microsoft.com/office/excel/2006/main">
          <x14:cfRule type="expression" priority="218007" stopIfTrue="1" id="{AAEEB0F5-98B8-465F-8D01-F1DEBFFAE929}">
            <xm:f>ISBLANK('Priority Schedule'!#REF!)=TRUE</xm:f>
            <x14:dxf/>
          </x14:cfRule>
          <xm:sqref>AD767 S767:T767</xm:sqref>
        </x14:conditionalFormatting>
        <x14:conditionalFormatting xmlns:xm="http://schemas.microsoft.com/office/excel/2006/main">
          <x14:cfRule type="containsText" priority="218015" operator="containsText" text="NO" id="{0A9689ED-AC3B-40FE-9BE0-EADF4AC08AED}">
            <xm:f>NOT(ISERROR(SEARCH("NO",'Priority Schedule'!#REF!)))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18016" operator="containsText" text="YES" id="{50AC6820-3573-4D67-B5B5-C6AB12E730AD}">
            <xm:f>NOT(ISERROR(SEARCH("YES",'Priority Schedule'!#REF!)))</xm:f>
            <x14:dxf>
              <fill>
                <patternFill>
                  <bgColor rgb="FFFF0000"/>
                </patternFill>
              </fill>
            </x14:dxf>
          </x14:cfRule>
          <xm:sqref>U767</xm:sqref>
        </x14:conditionalFormatting>
        <x14:conditionalFormatting xmlns:xm="http://schemas.microsoft.com/office/excel/2006/main">
          <x14:cfRule type="expression" priority="218021" id="{AC28F698-D60C-4E17-8118-3D04BD2C89AF}">
            <xm:f>ISBLANK('Priority Schedule'!#REF!)=FALSE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18022" id="{C4F76885-A3A6-418C-8C44-BBA7570067C3}">
            <xm:f>ISBLANK('Priority Schedule'!#REF!)=TRUE</xm:f>
            <x14:dxf>
              <fill>
                <patternFill>
                  <bgColor theme="0"/>
                </patternFill>
              </fill>
            </x14:dxf>
          </x14:cfRule>
          <xm:sqref>H767</xm:sqref>
        </x14:conditionalFormatting>
        <x14:conditionalFormatting xmlns:xm="http://schemas.microsoft.com/office/excel/2006/main">
          <x14:cfRule type="expression" priority="218027" id="{1229BB4C-0B4F-4C04-8CA9-D7D8A4E19E96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18028" id="{68E50238-0AA7-493F-B5A1-3301B9E456D4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AC767</xm:sqref>
        </x14:conditionalFormatting>
        <x14:conditionalFormatting xmlns:xm="http://schemas.microsoft.com/office/excel/2006/main">
          <x14:cfRule type="expression" priority="218033" id="{2D147B7D-52B6-44F0-8CA6-1BBBB1C36C40}">
            <xm:f>ISBLANK('Priority Schedule'!#REF!)=TRUE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18034" id="{D184E420-058F-4D55-B0C1-0321D8D298C2}">
            <xm:f>ISBLANK('Priority Schedule'!#REF!)=FALSE</xm:f>
            <x14:dxf>
              <fill>
                <patternFill patternType="none">
                  <bgColor auto="1"/>
                </patternFill>
              </fill>
            </x14:dxf>
          </x14:cfRule>
          <xm:sqref>R767</xm:sqref>
        </x14:conditionalFormatting>
        <x14:conditionalFormatting xmlns:xm="http://schemas.microsoft.com/office/excel/2006/main">
          <x14:cfRule type="expression" priority="219405" stopIfTrue="1" id="{7F29EFB7-9BCB-4A68-8CDB-99B3BE9321BC}">
            <xm:f>ISBLANK('Priority Schedule'!S54)=TRUE</xm:f>
            <x14:dxf>
              <fill>
                <patternFill patternType="none">
                  <bgColor auto="1"/>
                </patternFill>
              </fill>
            </x14:dxf>
          </x14:cfRule>
          <xm:sqref>AD770 S770:T770</xm:sqref>
        </x14:conditionalFormatting>
        <x14:conditionalFormatting xmlns:xm="http://schemas.microsoft.com/office/excel/2006/main">
          <x14:cfRule type="expression" priority="219409" stopIfTrue="1" id="{AAEEB0F5-98B8-465F-8D01-F1DEBFFAE929}">
            <xm:f>ISBLANK('Priority Schedule'!S54)=TRUE</xm:f>
            <x14:dxf/>
          </x14:cfRule>
          <xm:sqref>AD770 S770:T770</xm:sqref>
        </x14:conditionalFormatting>
        <x14:conditionalFormatting xmlns:xm="http://schemas.microsoft.com/office/excel/2006/main">
          <x14:cfRule type="containsText" priority="219414" operator="containsText" text="NO" id="{0A9689ED-AC3B-40FE-9BE0-EADF4AC08AED}">
            <xm:f>NOT(ISERROR(SEARCH("NO",'Priority Schedule'!U54)))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19415" operator="containsText" text="YES" id="{50AC6820-3573-4D67-B5B5-C6AB12E730AD}">
            <xm:f>NOT(ISERROR(SEARCH("YES",'Priority Schedule'!U54)))</xm:f>
            <x14:dxf>
              <fill>
                <patternFill>
                  <bgColor rgb="FFFF0000"/>
                </patternFill>
              </fill>
            </x14:dxf>
          </x14:cfRule>
          <xm:sqref>U770</xm:sqref>
        </x14:conditionalFormatting>
        <x14:conditionalFormatting xmlns:xm="http://schemas.microsoft.com/office/excel/2006/main">
          <x14:cfRule type="expression" priority="219418" id="{AC28F698-D60C-4E17-8118-3D04BD2C89AF}">
            <xm:f>ISBLANK('Priority Schedule'!J54)=FALSE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19419" id="{C4F76885-A3A6-418C-8C44-BBA7570067C3}">
            <xm:f>ISBLANK('Priority Schedule'!H54)=TRUE</xm:f>
            <x14:dxf>
              <fill>
                <patternFill>
                  <bgColor theme="0"/>
                </patternFill>
              </fill>
            </x14:dxf>
          </x14:cfRule>
          <xm:sqref>H770</xm:sqref>
        </x14:conditionalFormatting>
        <x14:conditionalFormatting xmlns:xm="http://schemas.microsoft.com/office/excel/2006/main">
          <x14:cfRule type="expression" priority="219422" id="{1229BB4C-0B4F-4C04-8CA9-D7D8A4E19E96}">
            <xm:f>ISBLANK('Priority Schedule'!AC54)=TRUE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19423" id="{68E50238-0AA7-493F-B5A1-3301B9E456D4}">
            <xm:f>ISBLANK('Priority Schedule'!AE54)=FALSE</xm:f>
            <x14:dxf>
              <fill>
                <patternFill patternType="none">
                  <bgColor auto="1"/>
                </patternFill>
              </fill>
            </x14:dxf>
          </x14:cfRule>
          <xm:sqref>AC770</xm:sqref>
        </x14:conditionalFormatting>
        <x14:conditionalFormatting xmlns:xm="http://schemas.microsoft.com/office/excel/2006/main">
          <x14:cfRule type="expression" priority="219426" id="{2D147B7D-52B6-44F0-8CA6-1BBBB1C36C40}">
            <xm:f>ISBLANK('Priority Schedule'!R54)=TRUE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19427" id="{D184E420-058F-4D55-B0C1-0321D8D298C2}">
            <xm:f>ISBLANK('Priority Schedule'!S54)=FALSE</xm:f>
            <x14:dxf>
              <fill>
                <patternFill patternType="none">
                  <bgColor auto="1"/>
                </patternFill>
              </fill>
            </x14:dxf>
          </x14:cfRule>
          <xm:sqref>R770</xm:sqref>
        </x14:conditionalFormatting>
        <x14:conditionalFormatting xmlns:xm="http://schemas.microsoft.com/office/excel/2006/main">
          <x14:cfRule type="expression" priority="220215" id="{4ED8AF0E-1B23-4C08-AD0E-1A106BB621A4}">
            <xm:f>NOT(ISBLANK('Priority Schedule'!AD31))</xm:f>
            <x14:dxf>
              <fill>
                <patternFill>
                  <bgColor rgb="FF92D050"/>
                </patternFill>
              </fill>
            </x14:dxf>
          </x14:cfRule>
          <xm:sqref>AC803:AC804</xm:sqref>
        </x14:conditionalFormatting>
        <x14:conditionalFormatting xmlns:xm="http://schemas.microsoft.com/office/excel/2006/main">
          <x14:cfRule type="containsText" priority="220217" operator="containsText" text="YES" id="{410B2CB5-063A-438F-ADFA-B4D0CB212EF8}">
            <xm:f>NOT(ISERROR(SEARCH("YES",'Priority Schedule'!S31)))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S803:T804</xm:sqref>
        </x14:conditionalFormatting>
        <x14:conditionalFormatting xmlns:xm="http://schemas.microsoft.com/office/excel/2006/main">
          <x14:cfRule type="expression" priority="220221" id="{FAC87CD1-3B7A-4518-8DAA-672E61BF7C33}">
            <xm:f>AND(NOT(ISBLANK('Priority Schedule'!J31)),NOT(ISBLANK('Priority Schedule'!H31)))</xm:f>
            <x14:dxf>
              <fill>
                <patternFill>
                  <bgColor rgb="FF92D050"/>
                </patternFill>
              </fill>
            </x14:dxf>
          </x14:cfRule>
          <x14:cfRule type="expression" priority="220222" id="{39FCB6CF-9D85-43EA-BC9D-0C2C68EADFB7}">
            <xm:f>AND('Priority Schedule'!H31 &lt;TODAY(), TODAY() &gt;'Priority Schedule'!H31 -10, NOT(ISBLANK('Priority Schedule'!H31)))</xm:f>
            <x14:dxf>
              <fill>
                <patternFill>
                  <bgColor rgb="FFFFFF00"/>
                </patternFill>
              </fill>
            </x14:dxf>
          </x14:cfRule>
          <x14:cfRule type="expression" priority="220223" id="{6A0C52F2-9DC8-4A33-9BB9-2E26A40CF08C}">
            <xm:f>AND(TODAY() &gt;= 'Priority Schedule'!H31, NOT(ISBLANK('Priority Schedule'!H31)))</xm:f>
            <x14:dxf>
              <fill>
                <patternFill>
                  <bgColor rgb="FFFF0000"/>
                </patternFill>
              </fill>
            </x14:dxf>
          </x14:cfRule>
          <xm:sqref>H803:H804</xm:sqref>
        </x14:conditionalFormatting>
        <x14:conditionalFormatting xmlns:xm="http://schemas.microsoft.com/office/excel/2006/main">
          <x14:cfRule type="expression" priority="220226" id="{DD5DD87A-0BAD-4C5F-9D8E-81D3276701C4}">
            <xm:f>AND(NOT(ISBLANK('Priority Schedule'!AC31)), TODAY() &gt; 'Priority Schedule'!AC31 - 10, TODAY() &lt; 'Priority Schedule'!AC31)</xm:f>
            <x14:dxf>
              <fill>
                <patternFill>
                  <bgColor rgb="FFFFFF00"/>
                </patternFill>
              </fill>
            </x14:dxf>
          </x14:cfRule>
          <x14:cfRule type="expression" priority="220227" id="{3AF2FA92-29CB-4B1B-A7C7-FCA2F8524999}">
            <xm:f>AND(NOT(ISBLANK('Priority Schedule'!AC31)),TODAY() &gt;= 'Priority Schedule'!AC31)</xm:f>
            <x14:dxf>
              <fill>
                <patternFill>
                  <bgColor rgb="FFFF0000"/>
                </patternFill>
              </fill>
            </x14:dxf>
          </x14:cfRule>
          <xm:sqref>AC803:AC804</xm:sqref>
        </x14:conditionalFormatting>
        <x14:conditionalFormatting xmlns:xm="http://schemas.microsoft.com/office/excel/2006/main">
          <x14:cfRule type="expression" priority="220229" id="{3EB6F9C5-A7E2-4B6D-9CF1-536FDBCE86FE}">
            <xm:f>AND(TODAY() &gt;= 'Priority Schedule'!R31, ISBLANK('Priority Schedule'!S31), NOT(ISBLANK('Priority Schedule'!R31)))</xm:f>
            <x14:dxf>
              <fill>
                <patternFill>
                  <bgColor rgb="FFFF0000"/>
                </patternFill>
              </fill>
            </x14:dxf>
          </x14:cfRule>
          <xm:sqref>R803:R804</xm:sqref>
        </x14:conditionalFormatting>
        <x14:conditionalFormatting xmlns:xm="http://schemas.microsoft.com/office/excel/2006/main">
          <x14:cfRule type="expression" priority="220232" id="{19978C3D-FE01-483A-8F91-B8BEEF0C87B0}">
            <xm:f>AND('Priority Schedule'!R31-2 &lt;= TODAY(), TODAY() &lt; 'Priority Schedule'!R31, ISBLANK('Priority Schedule'!S31), NOT(ISBLANK('Priority Schedule'!R31)))</xm:f>
            <x14:dxf>
              <fill>
                <patternFill>
                  <bgColor rgb="FFFFC000"/>
                </patternFill>
              </fill>
            </x14:dxf>
          </x14:cfRule>
          <x14:cfRule type="expression" priority="220233" id="{2D425766-A9A8-4E8D-9F49-A5B222C9C049}">
            <xm:f>AND('Priority Schedule'!R31-7 &lt;= TODAY(), TODAY() &lt; 'Priority Schedule'!R31-2, ISBLANK('Priority Schedule'!S31), NOT(ISBLANK('Priority Schedule'!R31)))</xm:f>
            <x14:dxf>
              <fill>
                <patternFill>
                  <bgColor rgb="FFFFFF00"/>
                </patternFill>
              </fill>
            </x14:dxf>
          </x14:cfRule>
          <xm:sqref>R803:R804</xm:sqref>
        </x14:conditionalFormatting>
        <x14:conditionalFormatting xmlns:xm="http://schemas.microsoft.com/office/excel/2006/main">
          <x14:cfRule type="expression" priority="220235" stopIfTrue="1" id="{7F29EFB7-9BCB-4A68-8CDB-99B3BE9321BC}">
            <xm:f>ISBLANK('Priority Schedule'!S30)=TRUE</xm:f>
            <x14:dxf>
              <fill>
                <patternFill patternType="none">
                  <bgColor auto="1"/>
                </patternFill>
              </fill>
            </x14:dxf>
          </x14:cfRule>
          <xm:sqref>AD776 S776:T776</xm:sqref>
        </x14:conditionalFormatting>
        <x14:conditionalFormatting xmlns:xm="http://schemas.microsoft.com/office/excel/2006/main">
          <x14:cfRule type="expression" priority="220239" stopIfTrue="1" id="{AAEEB0F5-98B8-465F-8D01-F1DEBFFAE929}">
            <xm:f>ISBLANK('Priority Schedule'!S30)=TRUE</xm:f>
            <x14:dxf/>
          </x14:cfRule>
          <xm:sqref>AD776 S776:T776</xm:sqref>
        </x14:conditionalFormatting>
        <x14:conditionalFormatting xmlns:xm="http://schemas.microsoft.com/office/excel/2006/main">
          <x14:cfRule type="containsText" priority="220244" operator="containsText" text="NO" id="{0A9689ED-AC3B-40FE-9BE0-EADF4AC08AED}">
            <xm:f>NOT(ISERROR(SEARCH("NO",'Priority Schedule'!U30)))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0245" operator="containsText" text="YES" id="{50AC6820-3573-4D67-B5B5-C6AB12E730AD}">
            <xm:f>NOT(ISERROR(SEARCH("YES",'Priority Schedule'!U30)))</xm:f>
            <x14:dxf>
              <fill>
                <patternFill>
                  <bgColor rgb="FFFF0000"/>
                </patternFill>
              </fill>
            </x14:dxf>
          </x14:cfRule>
          <xm:sqref>U776</xm:sqref>
        </x14:conditionalFormatting>
        <x14:conditionalFormatting xmlns:xm="http://schemas.microsoft.com/office/excel/2006/main">
          <x14:cfRule type="expression" priority="220248" id="{AC28F698-D60C-4E17-8118-3D04BD2C89AF}">
            <xm:f>ISBLANK('Priority Schedule'!J30)=FALSE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0249" id="{C4F76885-A3A6-418C-8C44-BBA7570067C3}">
            <xm:f>ISBLANK('Priority Schedule'!H30)=TRUE</xm:f>
            <x14:dxf>
              <fill>
                <patternFill>
                  <bgColor theme="0"/>
                </patternFill>
              </fill>
            </x14:dxf>
          </x14:cfRule>
          <xm:sqref>H776</xm:sqref>
        </x14:conditionalFormatting>
        <x14:conditionalFormatting xmlns:xm="http://schemas.microsoft.com/office/excel/2006/main">
          <x14:cfRule type="expression" priority="220252" id="{1229BB4C-0B4F-4C04-8CA9-D7D8A4E19E96}">
            <xm:f>ISBLANK('Priority Schedule'!AC30)=TRUE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0253" id="{68E50238-0AA7-493F-B5A1-3301B9E456D4}">
            <xm:f>ISBLANK('Priority Schedule'!AE30)=FALSE</xm:f>
            <x14:dxf>
              <fill>
                <patternFill patternType="none">
                  <bgColor auto="1"/>
                </patternFill>
              </fill>
            </x14:dxf>
          </x14:cfRule>
          <xm:sqref>AC776</xm:sqref>
        </x14:conditionalFormatting>
        <x14:conditionalFormatting xmlns:xm="http://schemas.microsoft.com/office/excel/2006/main">
          <x14:cfRule type="expression" priority="220256" id="{2D147B7D-52B6-44F0-8CA6-1BBBB1C36C40}">
            <xm:f>ISBLANK('Priority Schedule'!R30)=TRUE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0257" id="{D184E420-058F-4D55-B0C1-0321D8D298C2}">
            <xm:f>ISBLANK('Priority Schedule'!S30)=FALSE</xm:f>
            <x14:dxf>
              <fill>
                <patternFill patternType="none">
                  <bgColor auto="1"/>
                </patternFill>
              </fill>
            </x14:dxf>
          </x14:cfRule>
          <xm:sqref>R776</xm:sqref>
        </x14:conditionalFormatting>
        <x14:conditionalFormatting xmlns:xm="http://schemas.microsoft.com/office/excel/2006/main">
          <x14:cfRule type="expression" priority="220353" stopIfTrue="1" id="{7F29EFB7-9BCB-4A68-8CDB-99B3BE9321BC}">
            <xm:f>ISBLANK('Priority Schedule'!S29)=TRUE</xm:f>
            <x14:dxf>
              <fill>
                <patternFill patternType="none">
                  <bgColor auto="1"/>
                </patternFill>
              </fill>
            </x14:dxf>
          </x14:cfRule>
          <xm:sqref>AD764 S764:T764</xm:sqref>
        </x14:conditionalFormatting>
        <x14:conditionalFormatting xmlns:xm="http://schemas.microsoft.com/office/excel/2006/main">
          <x14:cfRule type="expression" priority="220356" stopIfTrue="1" id="{AAEEB0F5-98B8-465F-8D01-F1DEBFFAE929}">
            <xm:f>ISBLANK('Priority Schedule'!S29)=TRUE</xm:f>
            <x14:dxf/>
          </x14:cfRule>
          <xm:sqref>AD764 S764:T764</xm:sqref>
        </x14:conditionalFormatting>
        <x14:conditionalFormatting xmlns:xm="http://schemas.microsoft.com/office/excel/2006/main">
          <x14:cfRule type="containsText" priority="220359" operator="containsText" text="NO" id="{0A9689ED-AC3B-40FE-9BE0-EADF4AC08AED}">
            <xm:f>NOT(ISERROR(SEARCH("NO",'Priority Schedule'!U29)))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0360" operator="containsText" text="YES" id="{50AC6820-3573-4D67-B5B5-C6AB12E730AD}">
            <xm:f>NOT(ISERROR(SEARCH("YES",'Priority Schedule'!U29)))</xm:f>
            <x14:dxf>
              <fill>
                <patternFill>
                  <bgColor rgb="FFFF0000"/>
                </patternFill>
              </fill>
            </x14:dxf>
          </x14:cfRule>
          <xm:sqref>U764</xm:sqref>
        </x14:conditionalFormatting>
        <x14:conditionalFormatting xmlns:xm="http://schemas.microsoft.com/office/excel/2006/main">
          <x14:cfRule type="expression" priority="220361" id="{AC28F698-D60C-4E17-8118-3D04BD2C89AF}">
            <xm:f>ISBLANK('Priority Schedule'!J29)=FALSE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0362" id="{C4F76885-A3A6-418C-8C44-BBA7570067C3}">
            <xm:f>ISBLANK('Priority Schedule'!H29)=TRUE</xm:f>
            <x14:dxf>
              <fill>
                <patternFill>
                  <bgColor theme="0"/>
                </patternFill>
              </fill>
            </x14:dxf>
          </x14:cfRule>
          <xm:sqref>H764</xm:sqref>
        </x14:conditionalFormatting>
        <x14:conditionalFormatting xmlns:xm="http://schemas.microsoft.com/office/excel/2006/main">
          <x14:cfRule type="expression" priority="220363" id="{1229BB4C-0B4F-4C04-8CA9-D7D8A4E19E96}">
            <xm:f>ISBLANK('Priority Schedule'!AC29)=TRUE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0364" id="{68E50238-0AA7-493F-B5A1-3301B9E456D4}">
            <xm:f>ISBLANK('Priority Schedule'!AE29)=FALSE</xm:f>
            <x14:dxf>
              <fill>
                <patternFill patternType="none">
                  <bgColor auto="1"/>
                </patternFill>
              </fill>
            </x14:dxf>
          </x14:cfRule>
          <xm:sqref>AC764</xm:sqref>
        </x14:conditionalFormatting>
        <x14:conditionalFormatting xmlns:xm="http://schemas.microsoft.com/office/excel/2006/main">
          <x14:cfRule type="expression" priority="220365" id="{2D147B7D-52B6-44F0-8CA6-1BBBB1C36C40}">
            <xm:f>ISBLANK('Priority Schedule'!R29)=TRUE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0366" id="{D184E420-058F-4D55-B0C1-0321D8D298C2}">
            <xm:f>ISBLANK('Priority Schedule'!S29)=FALSE</xm:f>
            <x14:dxf>
              <fill>
                <patternFill patternType="none">
                  <bgColor auto="1"/>
                </patternFill>
              </fill>
            </x14:dxf>
          </x14:cfRule>
          <xm:sqref>R764</xm:sqref>
        </x14:conditionalFormatting>
        <x14:conditionalFormatting xmlns:xm="http://schemas.microsoft.com/office/excel/2006/main">
          <x14:cfRule type="expression" priority="220988" id="{4ED8AF0E-1B23-4C08-AD0E-1A106BB621A4}">
            <xm:f>NOT(ISBLANK('Priority Schedule'!AD42))</xm:f>
            <x14:dxf>
              <fill>
                <patternFill>
                  <bgColor rgb="FF92D050"/>
                </patternFill>
              </fill>
            </x14:dxf>
          </x14:cfRule>
          <xm:sqref>AC808</xm:sqref>
        </x14:conditionalFormatting>
        <x14:conditionalFormatting xmlns:xm="http://schemas.microsoft.com/office/excel/2006/main">
          <x14:cfRule type="containsText" priority="220991" operator="containsText" text="YES" id="{410B2CB5-063A-438F-ADFA-B4D0CB212EF8}">
            <xm:f>NOT(ISERROR(SEARCH("YES",'Priority Schedule'!S42)))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S808:T808</xm:sqref>
        </x14:conditionalFormatting>
        <x14:conditionalFormatting xmlns:xm="http://schemas.microsoft.com/office/excel/2006/main">
          <x14:cfRule type="expression" priority="220998" id="{FAC87CD1-3B7A-4518-8DAA-672E61BF7C33}">
            <xm:f>AND(NOT(ISBLANK('Priority Schedule'!J42)),NOT(ISBLANK('Priority Schedule'!H42)))</xm:f>
            <x14:dxf>
              <fill>
                <patternFill>
                  <bgColor rgb="FF92D050"/>
                </patternFill>
              </fill>
            </x14:dxf>
          </x14:cfRule>
          <x14:cfRule type="expression" priority="220999" id="{39FCB6CF-9D85-43EA-BC9D-0C2C68EADFB7}">
            <xm:f>AND('Priority Schedule'!H42 &lt;TODAY(), TODAY() &gt;'Priority Schedule'!H42 -10, NOT(ISBLANK('Priority Schedule'!H42)))</xm:f>
            <x14:dxf>
              <fill>
                <patternFill>
                  <bgColor rgb="FFFFFF00"/>
                </patternFill>
              </fill>
            </x14:dxf>
          </x14:cfRule>
          <x14:cfRule type="expression" priority="221000" id="{6A0C52F2-9DC8-4A33-9BB9-2E26A40CF08C}">
            <xm:f>AND(TODAY() &gt;= 'Priority Schedule'!H42, NOT(ISBLANK('Priority Schedule'!H42)))</xm:f>
            <x14:dxf>
              <fill>
                <patternFill>
                  <bgColor rgb="FFFF0000"/>
                </patternFill>
              </fill>
            </x14:dxf>
          </x14:cfRule>
          <xm:sqref>H808</xm:sqref>
        </x14:conditionalFormatting>
        <x14:conditionalFormatting xmlns:xm="http://schemas.microsoft.com/office/excel/2006/main">
          <x14:cfRule type="expression" priority="221005" id="{DD5DD87A-0BAD-4C5F-9D8E-81D3276701C4}">
            <xm:f>AND(NOT(ISBLANK('Priority Schedule'!AC42)), TODAY() &gt; 'Priority Schedule'!AC42 - 10, TODAY() &lt; 'Priority Schedule'!AC42)</xm:f>
            <x14:dxf>
              <fill>
                <patternFill>
                  <bgColor rgb="FFFFFF00"/>
                </patternFill>
              </fill>
            </x14:dxf>
          </x14:cfRule>
          <x14:cfRule type="expression" priority="221006" id="{3AF2FA92-29CB-4B1B-A7C7-FCA2F8524999}">
            <xm:f>AND(NOT(ISBLANK('Priority Schedule'!AC42)),TODAY() &gt;= 'Priority Schedule'!AC42)</xm:f>
            <x14:dxf>
              <fill>
                <patternFill>
                  <bgColor rgb="FFFF0000"/>
                </patternFill>
              </fill>
            </x14:dxf>
          </x14:cfRule>
          <xm:sqref>AC808</xm:sqref>
        </x14:conditionalFormatting>
        <x14:conditionalFormatting xmlns:xm="http://schemas.microsoft.com/office/excel/2006/main">
          <x14:cfRule type="expression" priority="221009" id="{3EB6F9C5-A7E2-4B6D-9CF1-536FDBCE86FE}">
            <xm:f>AND(TODAY() &gt;= 'Priority Schedule'!R42, ISBLANK('Priority Schedule'!S42), NOT(ISBLANK('Priority Schedule'!R42)))</xm:f>
            <x14:dxf>
              <fill>
                <patternFill>
                  <bgColor rgb="FFFF0000"/>
                </patternFill>
              </fill>
            </x14:dxf>
          </x14:cfRule>
          <xm:sqref>R808</xm:sqref>
        </x14:conditionalFormatting>
        <x14:conditionalFormatting xmlns:xm="http://schemas.microsoft.com/office/excel/2006/main">
          <x14:cfRule type="expression" priority="221014" id="{19978C3D-FE01-483A-8F91-B8BEEF0C87B0}">
            <xm:f>AND('Priority Schedule'!R42-2 &lt;= TODAY(), TODAY() &lt; 'Priority Schedule'!R42, ISBLANK('Priority Schedule'!S42), NOT(ISBLANK('Priority Schedule'!R42)))</xm:f>
            <x14:dxf>
              <fill>
                <patternFill>
                  <bgColor rgb="FFFFC000"/>
                </patternFill>
              </fill>
            </x14:dxf>
          </x14:cfRule>
          <x14:cfRule type="expression" priority="221015" id="{2D425766-A9A8-4E8D-9F49-A5B222C9C049}">
            <xm:f>AND('Priority Schedule'!R42-7 &lt;= TODAY(), TODAY() &lt; 'Priority Schedule'!R42-2, ISBLANK('Priority Schedule'!S42), NOT(ISBLANK('Priority Schedule'!R42)))</xm:f>
            <x14:dxf>
              <fill>
                <patternFill>
                  <bgColor rgb="FFFFFF00"/>
                </patternFill>
              </fill>
            </x14:dxf>
          </x14:cfRule>
          <xm:sqref>R808</xm:sqref>
        </x14:conditionalFormatting>
        <x14:conditionalFormatting xmlns:xm="http://schemas.microsoft.com/office/excel/2006/main">
          <x14:cfRule type="expression" priority="221668" id="{4ED8AF0E-1B23-4C08-AD0E-1A106BB621A4}">
            <xm:f>NOT(ISBLANK('Priority Schedule'!AD47))</xm:f>
            <x14:dxf>
              <fill>
                <patternFill>
                  <bgColor rgb="FF92D050"/>
                </patternFill>
              </fill>
            </x14:dxf>
          </x14:cfRule>
          <xm:sqref>AC796</xm:sqref>
        </x14:conditionalFormatting>
        <x14:conditionalFormatting xmlns:xm="http://schemas.microsoft.com/office/excel/2006/main">
          <x14:cfRule type="containsText" priority="221670" operator="containsText" text="YES" id="{410B2CB5-063A-438F-ADFA-B4D0CB212EF8}">
            <xm:f>NOT(ISERROR(SEARCH("YES",'Priority Schedule'!S47)))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S796:T796</xm:sqref>
        </x14:conditionalFormatting>
        <x14:conditionalFormatting xmlns:xm="http://schemas.microsoft.com/office/excel/2006/main">
          <x14:cfRule type="expression" priority="221674" id="{FAC87CD1-3B7A-4518-8DAA-672E61BF7C33}">
            <xm:f>AND(NOT(ISBLANK('Priority Schedule'!J47)),NOT(ISBLANK('Priority Schedule'!H47)))</xm:f>
            <x14:dxf>
              <fill>
                <patternFill>
                  <bgColor rgb="FF92D050"/>
                </patternFill>
              </fill>
            </x14:dxf>
          </x14:cfRule>
          <x14:cfRule type="expression" priority="221675" id="{39FCB6CF-9D85-43EA-BC9D-0C2C68EADFB7}">
            <xm:f>AND('Priority Schedule'!H47 &lt;TODAY(), TODAY() &gt;'Priority Schedule'!H47 -10, NOT(ISBLANK('Priority Schedule'!H47)))</xm:f>
            <x14:dxf>
              <fill>
                <patternFill>
                  <bgColor rgb="FFFFFF00"/>
                </patternFill>
              </fill>
            </x14:dxf>
          </x14:cfRule>
          <x14:cfRule type="expression" priority="221676" id="{6A0C52F2-9DC8-4A33-9BB9-2E26A40CF08C}">
            <xm:f>AND(TODAY() &gt;= 'Priority Schedule'!H47, NOT(ISBLANK('Priority Schedule'!H47)))</xm:f>
            <x14:dxf>
              <fill>
                <patternFill>
                  <bgColor rgb="FFFF0000"/>
                </patternFill>
              </fill>
            </x14:dxf>
          </x14:cfRule>
          <xm:sqref>H796</xm:sqref>
        </x14:conditionalFormatting>
        <x14:conditionalFormatting xmlns:xm="http://schemas.microsoft.com/office/excel/2006/main">
          <x14:cfRule type="expression" priority="221679" id="{DD5DD87A-0BAD-4C5F-9D8E-81D3276701C4}">
            <xm:f>AND(NOT(ISBLANK('Priority Schedule'!AC47)), TODAY() &gt; 'Priority Schedule'!AC47 - 10, TODAY() &lt; 'Priority Schedule'!AC47)</xm:f>
            <x14:dxf>
              <fill>
                <patternFill>
                  <bgColor rgb="FFFFFF00"/>
                </patternFill>
              </fill>
            </x14:dxf>
          </x14:cfRule>
          <x14:cfRule type="expression" priority="221680" id="{3AF2FA92-29CB-4B1B-A7C7-FCA2F8524999}">
            <xm:f>AND(NOT(ISBLANK('Priority Schedule'!AC47)),TODAY() &gt;= 'Priority Schedule'!AC47)</xm:f>
            <x14:dxf>
              <fill>
                <patternFill>
                  <bgColor rgb="FFFF0000"/>
                </patternFill>
              </fill>
            </x14:dxf>
          </x14:cfRule>
          <xm:sqref>AC796</xm:sqref>
        </x14:conditionalFormatting>
        <x14:conditionalFormatting xmlns:xm="http://schemas.microsoft.com/office/excel/2006/main">
          <x14:cfRule type="expression" priority="221682" id="{3EB6F9C5-A7E2-4B6D-9CF1-536FDBCE86FE}">
            <xm:f>AND(TODAY() &gt;= 'Priority Schedule'!R47, ISBLANK('Priority Schedule'!S47), NOT(ISBLANK('Priority Schedule'!R47)))</xm:f>
            <x14:dxf>
              <fill>
                <patternFill>
                  <bgColor rgb="FFFF0000"/>
                </patternFill>
              </fill>
            </x14:dxf>
          </x14:cfRule>
          <xm:sqref>R796</xm:sqref>
        </x14:conditionalFormatting>
        <x14:conditionalFormatting xmlns:xm="http://schemas.microsoft.com/office/excel/2006/main">
          <x14:cfRule type="expression" priority="221685" id="{19978C3D-FE01-483A-8F91-B8BEEF0C87B0}">
            <xm:f>AND('Priority Schedule'!R47-2 &lt;= TODAY(), TODAY() &lt; 'Priority Schedule'!R47, ISBLANK('Priority Schedule'!S47), NOT(ISBLANK('Priority Schedule'!R47)))</xm:f>
            <x14:dxf>
              <fill>
                <patternFill>
                  <bgColor rgb="FFFFC000"/>
                </patternFill>
              </fill>
            </x14:dxf>
          </x14:cfRule>
          <x14:cfRule type="expression" priority="221686" id="{2D425766-A9A8-4E8D-9F49-A5B222C9C049}">
            <xm:f>AND('Priority Schedule'!R47-7 &lt;= TODAY(), TODAY() &lt; 'Priority Schedule'!R47-2, ISBLANK('Priority Schedule'!S47), NOT(ISBLANK('Priority Schedule'!R47)))</xm:f>
            <x14:dxf>
              <fill>
                <patternFill>
                  <bgColor rgb="FFFFFF00"/>
                </patternFill>
              </fill>
            </x14:dxf>
          </x14:cfRule>
          <xm:sqref>R796</xm:sqref>
        </x14:conditionalFormatting>
        <x14:conditionalFormatting xmlns:xm="http://schemas.microsoft.com/office/excel/2006/main">
          <x14:cfRule type="expression" priority="221736" stopIfTrue="1" id="{7F29EFB7-9BCB-4A68-8CDB-99B3BE9321BC}">
            <xm:f>ISBLANK('Priority Schedule'!S47)=TRUE</xm:f>
            <x14:dxf>
              <fill>
                <patternFill patternType="none">
                  <bgColor auto="1"/>
                </patternFill>
              </fill>
            </x14:dxf>
          </x14:cfRule>
          <xm:sqref>AD771 S771:T771</xm:sqref>
        </x14:conditionalFormatting>
        <x14:conditionalFormatting xmlns:xm="http://schemas.microsoft.com/office/excel/2006/main">
          <x14:cfRule type="expression" priority="221740" stopIfTrue="1" id="{AAEEB0F5-98B8-465F-8D01-F1DEBFFAE929}">
            <xm:f>ISBLANK('Priority Schedule'!S47)=TRUE</xm:f>
            <x14:dxf/>
          </x14:cfRule>
          <xm:sqref>AD771 S771:T771</xm:sqref>
        </x14:conditionalFormatting>
        <x14:conditionalFormatting xmlns:xm="http://schemas.microsoft.com/office/excel/2006/main">
          <x14:cfRule type="containsText" priority="221745" operator="containsText" text="NO" id="{0A9689ED-AC3B-40FE-9BE0-EADF4AC08AED}">
            <xm:f>NOT(ISERROR(SEARCH("NO",'Priority Schedule'!U47)))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1746" operator="containsText" text="YES" id="{50AC6820-3573-4D67-B5B5-C6AB12E730AD}">
            <xm:f>NOT(ISERROR(SEARCH("YES",'Priority Schedule'!U47)))</xm:f>
            <x14:dxf>
              <fill>
                <patternFill>
                  <bgColor rgb="FFFF0000"/>
                </patternFill>
              </fill>
            </x14:dxf>
          </x14:cfRule>
          <xm:sqref>U771</xm:sqref>
        </x14:conditionalFormatting>
        <x14:conditionalFormatting xmlns:xm="http://schemas.microsoft.com/office/excel/2006/main">
          <x14:cfRule type="expression" priority="221749" id="{AC28F698-D60C-4E17-8118-3D04BD2C89AF}">
            <xm:f>ISBLANK('Priority Schedule'!J47)=FALSE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1750" id="{C4F76885-A3A6-418C-8C44-BBA7570067C3}">
            <xm:f>ISBLANK('Priority Schedule'!H47)=TRUE</xm:f>
            <x14:dxf>
              <fill>
                <patternFill>
                  <bgColor theme="0"/>
                </patternFill>
              </fill>
            </x14:dxf>
          </x14:cfRule>
          <xm:sqref>H771</xm:sqref>
        </x14:conditionalFormatting>
        <x14:conditionalFormatting xmlns:xm="http://schemas.microsoft.com/office/excel/2006/main">
          <x14:cfRule type="expression" priority="221753" id="{1229BB4C-0B4F-4C04-8CA9-D7D8A4E19E96}">
            <xm:f>ISBLANK('Priority Schedule'!AC47)=TRUE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1754" id="{68E50238-0AA7-493F-B5A1-3301B9E456D4}">
            <xm:f>ISBLANK('Priority Schedule'!AE47)=FALSE</xm:f>
            <x14:dxf>
              <fill>
                <patternFill patternType="none">
                  <bgColor auto="1"/>
                </patternFill>
              </fill>
            </x14:dxf>
          </x14:cfRule>
          <xm:sqref>AC771</xm:sqref>
        </x14:conditionalFormatting>
        <x14:conditionalFormatting xmlns:xm="http://schemas.microsoft.com/office/excel/2006/main">
          <x14:cfRule type="expression" priority="221757" id="{2D147B7D-52B6-44F0-8CA6-1BBBB1C36C40}">
            <xm:f>ISBLANK('Priority Schedule'!R47)=TRUE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1758" id="{D184E420-058F-4D55-B0C1-0321D8D298C2}">
            <xm:f>ISBLANK('Priority Schedule'!S47)=FALSE</xm:f>
            <x14:dxf>
              <fill>
                <patternFill patternType="none">
                  <bgColor auto="1"/>
                </patternFill>
              </fill>
            </x14:dxf>
          </x14:cfRule>
          <xm:sqref>R771</xm:sqref>
        </x14:conditionalFormatting>
        <x14:conditionalFormatting xmlns:xm="http://schemas.microsoft.com/office/excel/2006/main">
          <x14:cfRule type="expression" priority="223332" stopIfTrue="1" id="{7F29EFB7-9BCB-4A68-8CDB-99B3BE9321BC}">
            <xm:f>ISBLANK('Priority Schedule'!S39)=TRUE</xm:f>
            <x14:dxf>
              <fill>
                <patternFill patternType="none">
                  <bgColor auto="1"/>
                </patternFill>
              </fill>
            </x14:dxf>
          </x14:cfRule>
          <xm:sqref>AD765 S765:T765</xm:sqref>
        </x14:conditionalFormatting>
        <x14:conditionalFormatting xmlns:xm="http://schemas.microsoft.com/office/excel/2006/main">
          <x14:cfRule type="expression" priority="223334" stopIfTrue="1" id="{AAEEB0F5-98B8-465F-8D01-F1DEBFFAE929}">
            <xm:f>ISBLANK('Priority Schedule'!S39)=TRUE</xm:f>
            <x14:dxf/>
          </x14:cfRule>
          <xm:sqref>AD765 S765:T765</xm:sqref>
        </x14:conditionalFormatting>
        <x14:conditionalFormatting xmlns:xm="http://schemas.microsoft.com/office/excel/2006/main">
          <x14:cfRule type="containsText" priority="223336" operator="containsText" text="NO" id="{0A9689ED-AC3B-40FE-9BE0-EADF4AC08AED}">
            <xm:f>NOT(ISERROR(SEARCH("NO",'Priority Schedule'!U39)))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3337" operator="containsText" text="YES" id="{50AC6820-3573-4D67-B5B5-C6AB12E730AD}">
            <xm:f>NOT(ISERROR(SEARCH("YES",'Priority Schedule'!U39)))</xm:f>
            <x14:dxf>
              <fill>
                <patternFill>
                  <bgColor rgb="FFFF0000"/>
                </patternFill>
              </fill>
            </x14:dxf>
          </x14:cfRule>
          <xm:sqref>U765</xm:sqref>
        </x14:conditionalFormatting>
        <x14:conditionalFormatting xmlns:xm="http://schemas.microsoft.com/office/excel/2006/main">
          <x14:cfRule type="expression" priority="223338" id="{AC28F698-D60C-4E17-8118-3D04BD2C89AF}">
            <xm:f>ISBLANK('Priority Schedule'!J39)=FALSE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3339" id="{C4F76885-A3A6-418C-8C44-BBA7570067C3}">
            <xm:f>ISBLANK('Priority Schedule'!H39)=TRUE</xm:f>
            <x14:dxf>
              <fill>
                <patternFill>
                  <bgColor theme="0"/>
                </patternFill>
              </fill>
            </x14:dxf>
          </x14:cfRule>
          <xm:sqref>H765</xm:sqref>
        </x14:conditionalFormatting>
        <x14:conditionalFormatting xmlns:xm="http://schemas.microsoft.com/office/excel/2006/main">
          <x14:cfRule type="expression" priority="223340" id="{1229BB4C-0B4F-4C04-8CA9-D7D8A4E19E96}">
            <xm:f>ISBLANK('Priority Schedule'!AC39)=TRUE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3341" id="{68E50238-0AA7-493F-B5A1-3301B9E456D4}">
            <xm:f>ISBLANK('Priority Schedule'!AE39)=FALSE</xm:f>
            <x14:dxf>
              <fill>
                <patternFill patternType="none">
                  <bgColor auto="1"/>
                </patternFill>
              </fill>
            </x14:dxf>
          </x14:cfRule>
          <xm:sqref>AC765</xm:sqref>
        </x14:conditionalFormatting>
        <x14:conditionalFormatting xmlns:xm="http://schemas.microsoft.com/office/excel/2006/main">
          <x14:cfRule type="expression" priority="223342" id="{2D147B7D-52B6-44F0-8CA6-1BBBB1C36C40}">
            <xm:f>ISBLANK('Priority Schedule'!R39)=TRUE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3343" id="{D184E420-058F-4D55-B0C1-0321D8D298C2}">
            <xm:f>ISBLANK('Priority Schedule'!S39)=FALSE</xm:f>
            <x14:dxf>
              <fill>
                <patternFill patternType="none">
                  <bgColor auto="1"/>
                </patternFill>
              </fill>
            </x14:dxf>
          </x14:cfRule>
          <xm:sqref>R765</xm:sqref>
        </x14:conditionalFormatting>
        <x14:conditionalFormatting xmlns:xm="http://schemas.microsoft.com/office/excel/2006/main">
          <x14:cfRule type="expression" priority="223440" stopIfTrue="1" id="{7F29EFB7-9BCB-4A68-8CDB-99B3BE9321BC}">
            <xm:f>ISBLANK('Priority Schedule'!S38)=TRUE</xm:f>
            <x14:dxf>
              <fill>
                <patternFill patternType="none">
                  <bgColor auto="1"/>
                </patternFill>
              </fill>
            </x14:dxf>
          </x14:cfRule>
          <xm:sqref>S774:T774 AD774</xm:sqref>
        </x14:conditionalFormatting>
        <x14:conditionalFormatting xmlns:xm="http://schemas.microsoft.com/office/excel/2006/main">
          <x14:cfRule type="expression" priority="223444" stopIfTrue="1" id="{AAEEB0F5-98B8-465F-8D01-F1DEBFFAE929}">
            <xm:f>ISBLANK('Priority Schedule'!S38)=TRUE</xm:f>
            <x14:dxf/>
          </x14:cfRule>
          <xm:sqref>S774:T774 AD774</xm:sqref>
        </x14:conditionalFormatting>
        <x14:conditionalFormatting xmlns:xm="http://schemas.microsoft.com/office/excel/2006/main">
          <x14:cfRule type="containsText" priority="223449" operator="containsText" text="NO" id="{0A9689ED-AC3B-40FE-9BE0-EADF4AC08AED}">
            <xm:f>NOT(ISERROR(SEARCH("NO",'Priority Schedule'!U38)))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3450" operator="containsText" text="YES" id="{50AC6820-3573-4D67-B5B5-C6AB12E730AD}">
            <xm:f>NOT(ISERROR(SEARCH("YES",'Priority Schedule'!U38)))</xm:f>
            <x14:dxf>
              <fill>
                <patternFill>
                  <bgColor rgb="FFFF0000"/>
                </patternFill>
              </fill>
            </x14:dxf>
          </x14:cfRule>
          <xm:sqref>U774</xm:sqref>
        </x14:conditionalFormatting>
        <x14:conditionalFormatting xmlns:xm="http://schemas.microsoft.com/office/excel/2006/main">
          <x14:cfRule type="expression" priority="223453" id="{AC28F698-D60C-4E17-8118-3D04BD2C89AF}">
            <xm:f>ISBLANK('Priority Schedule'!J38)=FALSE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3454" id="{C4F76885-A3A6-418C-8C44-BBA7570067C3}">
            <xm:f>ISBLANK('Priority Schedule'!H38)=TRUE</xm:f>
            <x14:dxf>
              <fill>
                <patternFill>
                  <bgColor theme="0"/>
                </patternFill>
              </fill>
            </x14:dxf>
          </x14:cfRule>
          <xm:sqref>H774</xm:sqref>
        </x14:conditionalFormatting>
        <x14:conditionalFormatting xmlns:xm="http://schemas.microsoft.com/office/excel/2006/main">
          <x14:cfRule type="expression" priority="223457" id="{1229BB4C-0B4F-4C04-8CA9-D7D8A4E19E96}">
            <xm:f>ISBLANK('Priority Schedule'!AC38)=TRUE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3458" id="{68E50238-0AA7-493F-B5A1-3301B9E456D4}">
            <xm:f>ISBLANK('Priority Schedule'!AE38)=FALSE</xm:f>
            <x14:dxf>
              <fill>
                <patternFill patternType="none">
                  <bgColor auto="1"/>
                </patternFill>
              </fill>
            </x14:dxf>
          </x14:cfRule>
          <xm:sqref>AC774</xm:sqref>
        </x14:conditionalFormatting>
        <x14:conditionalFormatting xmlns:xm="http://schemas.microsoft.com/office/excel/2006/main">
          <x14:cfRule type="expression" priority="223461" id="{2D147B7D-52B6-44F0-8CA6-1BBBB1C36C40}">
            <xm:f>ISBLANK('Priority Schedule'!R38)=TRUE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3462" id="{D184E420-058F-4D55-B0C1-0321D8D298C2}">
            <xm:f>ISBLANK('Priority Schedule'!S38)=FALSE</xm:f>
            <x14:dxf>
              <fill>
                <patternFill patternType="none">
                  <bgColor auto="1"/>
                </patternFill>
              </fill>
            </x14:dxf>
          </x14:cfRule>
          <xm:sqref>R774</xm:sqref>
        </x14:conditionalFormatting>
        <x14:conditionalFormatting xmlns:xm="http://schemas.microsoft.com/office/excel/2006/main">
          <x14:cfRule type="expression" priority="224291" stopIfTrue="1" id="{7F29EFB7-9BCB-4A68-8CDB-99B3BE9321BC}">
            <xm:f>ISBLANK('Priority Schedule'!S35)=TRUE</xm:f>
            <x14:dxf>
              <fill>
                <patternFill patternType="none">
                  <bgColor auto="1"/>
                </patternFill>
              </fill>
            </x14:dxf>
          </x14:cfRule>
          <xm:sqref>AD777 S777:T777 S775:T775 AD775</xm:sqref>
        </x14:conditionalFormatting>
        <x14:conditionalFormatting xmlns:xm="http://schemas.microsoft.com/office/excel/2006/main">
          <x14:cfRule type="expression" priority="224295" stopIfTrue="1" id="{AAEEB0F5-98B8-465F-8D01-F1DEBFFAE929}">
            <xm:f>ISBLANK('Priority Schedule'!S35)=TRUE</xm:f>
            <x14:dxf/>
          </x14:cfRule>
          <xm:sqref>AD777 S777:T777 S775:T775 AD775</xm:sqref>
        </x14:conditionalFormatting>
        <x14:conditionalFormatting xmlns:xm="http://schemas.microsoft.com/office/excel/2006/main">
          <x14:cfRule type="containsText" priority="224300" operator="containsText" text="NO" id="{0A9689ED-AC3B-40FE-9BE0-EADF4AC08AED}">
            <xm:f>NOT(ISERROR(SEARCH("NO",'Priority Schedule'!U35)))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4301" operator="containsText" text="YES" id="{50AC6820-3573-4D67-B5B5-C6AB12E730AD}">
            <xm:f>NOT(ISERROR(SEARCH("YES",'Priority Schedule'!U35)))</xm:f>
            <x14:dxf>
              <fill>
                <patternFill>
                  <bgColor rgb="FFFF0000"/>
                </patternFill>
              </fill>
            </x14:dxf>
          </x14:cfRule>
          <xm:sqref>U777 U775</xm:sqref>
        </x14:conditionalFormatting>
        <x14:conditionalFormatting xmlns:xm="http://schemas.microsoft.com/office/excel/2006/main">
          <x14:cfRule type="expression" priority="224304" id="{AC28F698-D60C-4E17-8118-3D04BD2C89AF}">
            <xm:f>ISBLANK('Priority Schedule'!J35)=FALSE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4305" id="{C4F76885-A3A6-418C-8C44-BBA7570067C3}">
            <xm:f>ISBLANK('Priority Schedule'!H35)=TRUE</xm:f>
            <x14:dxf>
              <fill>
                <patternFill>
                  <bgColor theme="0"/>
                </patternFill>
              </fill>
            </x14:dxf>
          </x14:cfRule>
          <xm:sqref>H777 H775</xm:sqref>
        </x14:conditionalFormatting>
        <x14:conditionalFormatting xmlns:xm="http://schemas.microsoft.com/office/excel/2006/main">
          <x14:cfRule type="expression" priority="224308" id="{1229BB4C-0B4F-4C04-8CA9-D7D8A4E19E96}">
            <xm:f>ISBLANK('Priority Schedule'!AC35)=TRUE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4309" id="{68E50238-0AA7-493F-B5A1-3301B9E456D4}">
            <xm:f>ISBLANK('Priority Schedule'!AE35)=FALSE</xm:f>
            <x14:dxf>
              <fill>
                <patternFill patternType="none">
                  <bgColor auto="1"/>
                </patternFill>
              </fill>
            </x14:dxf>
          </x14:cfRule>
          <xm:sqref>AC777 AC775</xm:sqref>
        </x14:conditionalFormatting>
        <x14:conditionalFormatting xmlns:xm="http://schemas.microsoft.com/office/excel/2006/main">
          <x14:cfRule type="expression" priority="224312" id="{2D147B7D-52B6-44F0-8CA6-1BBBB1C36C40}">
            <xm:f>ISBLANK('Priority Schedule'!R35)=TRUE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4313" id="{D184E420-058F-4D55-B0C1-0321D8D298C2}">
            <xm:f>ISBLANK('Priority Schedule'!S35)=FALSE</xm:f>
            <x14:dxf>
              <fill>
                <patternFill patternType="none">
                  <bgColor auto="1"/>
                </patternFill>
              </fill>
            </x14:dxf>
          </x14:cfRule>
          <xm:sqref>R777 R775</xm:sqref>
        </x14:conditionalFormatting>
        <x14:conditionalFormatting xmlns:xm="http://schemas.microsoft.com/office/excel/2006/main">
          <x14:cfRule type="expression" priority="224431" id="{4ED8AF0E-1B23-4C08-AD0E-1A106BB621A4}">
            <xm:f>NOT(ISBLANK('Priority Schedule'!AD30))</xm:f>
            <x14:dxf>
              <fill>
                <patternFill>
                  <bgColor rgb="FF92D050"/>
                </patternFill>
              </fill>
            </x14:dxf>
          </x14:cfRule>
          <xm:sqref>AC801</xm:sqref>
        </x14:conditionalFormatting>
        <x14:conditionalFormatting xmlns:xm="http://schemas.microsoft.com/office/excel/2006/main">
          <x14:cfRule type="containsText" priority="224432" operator="containsText" text="YES" id="{410B2CB5-063A-438F-ADFA-B4D0CB212EF8}">
            <xm:f>NOT(ISERROR(SEARCH("YES",'Priority Schedule'!S30)))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S801:T801</xm:sqref>
        </x14:conditionalFormatting>
        <x14:conditionalFormatting xmlns:xm="http://schemas.microsoft.com/office/excel/2006/main">
          <x14:cfRule type="expression" priority="224433" id="{FAC87CD1-3B7A-4518-8DAA-672E61BF7C33}">
            <xm:f>AND(NOT(ISBLANK('Priority Schedule'!J30)),NOT(ISBLANK('Priority Schedule'!H30)))</xm:f>
            <x14:dxf>
              <fill>
                <patternFill>
                  <bgColor rgb="FF92D050"/>
                </patternFill>
              </fill>
            </x14:dxf>
          </x14:cfRule>
          <x14:cfRule type="expression" priority="224434" id="{39FCB6CF-9D85-43EA-BC9D-0C2C68EADFB7}">
            <xm:f>AND('Priority Schedule'!H30 &lt;TODAY(), TODAY() &gt;'Priority Schedule'!H30 -10, NOT(ISBLANK('Priority Schedule'!H30)))</xm:f>
            <x14:dxf>
              <fill>
                <patternFill>
                  <bgColor rgb="FFFFFF00"/>
                </patternFill>
              </fill>
            </x14:dxf>
          </x14:cfRule>
          <x14:cfRule type="expression" priority="224435" id="{6A0C52F2-9DC8-4A33-9BB9-2E26A40CF08C}">
            <xm:f>AND(TODAY() &gt;= 'Priority Schedule'!H30, NOT(ISBLANK('Priority Schedule'!H30)))</xm:f>
            <x14:dxf>
              <fill>
                <patternFill>
                  <bgColor rgb="FFFF0000"/>
                </patternFill>
              </fill>
            </x14:dxf>
          </x14:cfRule>
          <xm:sqref>H801</xm:sqref>
        </x14:conditionalFormatting>
        <x14:conditionalFormatting xmlns:xm="http://schemas.microsoft.com/office/excel/2006/main">
          <x14:cfRule type="expression" priority="224436" id="{DD5DD87A-0BAD-4C5F-9D8E-81D3276701C4}">
            <xm:f>AND(NOT(ISBLANK('Priority Schedule'!AC30)), TODAY() &gt; 'Priority Schedule'!AC30 - 10, TODAY() &lt; 'Priority Schedule'!AC30)</xm:f>
            <x14:dxf>
              <fill>
                <patternFill>
                  <bgColor rgb="FFFFFF00"/>
                </patternFill>
              </fill>
            </x14:dxf>
          </x14:cfRule>
          <x14:cfRule type="expression" priority="224437" id="{3AF2FA92-29CB-4B1B-A7C7-FCA2F8524999}">
            <xm:f>AND(NOT(ISBLANK('Priority Schedule'!AC30)),TODAY() &gt;= 'Priority Schedule'!AC30)</xm:f>
            <x14:dxf>
              <fill>
                <patternFill>
                  <bgColor rgb="FFFF0000"/>
                </patternFill>
              </fill>
            </x14:dxf>
          </x14:cfRule>
          <xm:sqref>AC801</xm:sqref>
        </x14:conditionalFormatting>
        <x14:conditionalFormatting xmlns:xm="http://schemas.microsoft.com/office/excel/2006/main">
          <x14:cfRule type="expression" priority="224438" id="{3EB6F9C5-A7E2-4B6D-9CF1-536FDBCE86FE}">
            <xm:f>AND(TODAY() &gt;= 'Priority Schedule'!R30, ISBLANK('Priority Schedule'!S30), NOT(ISBLANK('Priority Schedule'!R30)))</xm:f>
            <x14:dxf>
              <fill>
                <patternFill>
                  <bgColor rgb="FFFF0000"/>
                </patternFill>
              </fill>
            </x14:dxf>
          </x14:cfRule>
          <xm:sqref>R801</xm:sqref>
        </x14:conditionalFormatting>
        <x14:conditionalFormatting xmlns:xm="http://schemas.microsoft.com/office/excel/2006/main">
          <x14:cfRule type="expression" priority="224439" id="{19978C3D-FE01-483A-8F91-B8BEEF0C87B0}">
            <xm:f>AND('Priority Schedule'!R30-2 &lt;= TODAY(), TODAY() &lt; 'Priority Schedule'!R30, ISBLANK('Priority Schedule'!S30), NOT(ISBLANK('Priority Schedule'!R30)))</xm:f>
            <x14:dxf>
              <fill>
                <patternFill>
                  <bgColor rgb="FFFFC000"/>
                </patternFill>
              </fill>
            </x14:dxf>
          </x14:cfRule>
          <x14:cfRule type="expression" priority="224440" id="{2D425766-A9A8-4E8D-9F49-A5B222C9C049}">
            <xm:f>AND('Priority Schedule'!R30-7 &lt;= TODAY(), TODAY() &lt; 'Priority Schedule'!R30-2, ISBLANK('Priority Schedule'!S30), NOT(ISBLANK('Priority Schedule'!R30)))</xm:f>
            <x14:dxf>
              <fill>
                <patternFill>
                  <bgColor rgb="FFFFFF00"/>
                </patternFill>
              </fill>
            </x14:dxf>
          </x14:cfRule>
          <xm:sqref>R801</xm:sqref>
        </x14:conditionalFormatting>
        <x14:conditionalFormatting xmlns:xm="http://schemas.microsoft.com/office/excel/2006/main">
          <x14:cfRule type="expression" priority="225477" id="{4ED8AF0E-1B23-4C08-AD0E-1A106BB621A4}">
            <xm:f>NOT(ISBLANK('Priority Schedule'!AD35))</xm:f>
            <x14:dxf>
              <fill>
                <patternFill>
                  <bgColor rgb="FF92D050"/>
                </patternFill>
              </fill>
            </x14:dxf>
          </x14:cfRule>
          <xm:sqref>AC802 AC800</xm:sqref>
        </x14:conditionalFormatting>
        <x14:conditionalFormatting xmlns:xm="http://schemas.microsoft.com/office/excel/2006/main">
          <x14:cfRule type="containsText" priority="225478" operator="containsText" text="YES" id="{410B2CB5-063A-438F-ADFA-B4D0CB212EF8}">
            <xm:f>NOT(ISERROR(SEARCH("YES",'Priority Schedule'!S35)))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S802:T802 S800:T800</xm:sqref>
        </x14:conditionalFormatting>
        <x14:conditionalFormatting xmlns:xm="http://schemas.microsoft.com/office/excel/2006/main">
          <x14:cfRule type="expression" priority="225479" id="{FAC87CD1-3B7A-4518-8DAA-672E61BF7C33}">
            <xm:f>AND(NOT(ISBLANK('Priority Schedule'!J35)),NOT(ISBLANK('Priority Schedule'!H35)))</xm:f>
            <x14:dxf>
              <fill>
                <patternFill>
                  <bgColor rgb="FF92D050"/>
                </patternFill>
              </fill>
            </x14:dxf>
          </x14:cfRule>
          <x14:cfRule type="expression" priority="225480" id="{39FCB6CF-9D85-43EA-BC9D-0C2C68EADFB7}">
            <xm:f>AND('Priority Schedule'!H35 &lt;TODAY(), TODAY() &gt;'Priority Schedule'!H35 -10, NOT(ISBLANK('Priority Schedule'!H35)))</xm:f>
            <x14:dxf>
              <fill>
                <patternFill>
                  <bgColor rgb="FFFFFF00"/>
                </patternFill>
              </fill>
            </x14:dxf>
          </x14:cfRule>
          <x14:cfRule type="expression" priority="225481" id="{6A0C52F2-9DC8-4A33-9BB9-2E26A40CF08C}">
            <xm:f>AND(TODAY() &gt;= 'Priority Schedule'!H35, NOT(ISBLANK('Priority Schedule'!H35)))</xm:f>
            <x14:dxf>
              <fill>
                <patternFill>
                  <bgColor rgb="FFFF0000"/>
                </patternFill>
              </fill>
            </x14:dxf>
          </x14:cfRule>
          <xm:sqref>H802 H800</xm:sqref>
        </x14:conditionalFormatting>
        <x14:conditionalFormatting xmlns:xm="http://schemas.microsoft.com/office/excel/2006/main">
          <x14:cfRule type="expression" priority="225482" id="{DD5DD87A-0BAD-4C5F-9D8E-81D3276701C4}">
            <xm:f>AND(NOT(ISBLANK('Priority Schedule'!AC35)), TODAY() &gt; 'Priority Schedule'!AC35 - 10, TODAY() &lt; 'Priority Schedule'!AC35)</xm:f>
            <x14:dxf>
              <fill>
                <patternFill>
                  <bgColor rgb="FFFFFF00"/>
                </patternFill>
              </fill>
            </x14:dxf>
          </x14:cfRule>
          <x14:cfRule type="expression" priority="225483" id="{3AF2FA92-29CB-4B1B-A7C7-FCA2F8524999}">
            <xm:f>AND(NOT(ISBLANK('Priority Schedule'!AC35)),TODAY() &gt;= 'Priority Schedule'!AC35)</xm:f>
            <x14:dxf>
              <fill>
                <patternFill>
                  <bgColor rgb="FFFF0000"/>
                </patternFill>
              </fill>
            </x14:dxf>
          </x14:cfRule>
          <xm:sqref>AC802 AC800</xm:sqref>
        </x14:conditionalFormatting>
        <x14:conditionalFormatting xmlns:xm="http://schemas.microsoft.com/office/excel/2006/main">
          <x14:cfRule type="expression" priority="225484" id="{3EB6F9C5-A7E2-4B6D-9CF1-536FDBCE86FE}">
            <xm:f>AND(TODAY() &gt;= 'Priority Schedule'!R35, ISBLANK('Priority Schedule'!S35), NOT(ISBLANK('Priority Schedule'!R35)))</xm:f>
            <x14:dxf>
              <fill>
                <patternFill>
                  <bgColor rgb="FFFF0000"/>
                </patternFill>
              </fill>
            </x14:dxf>
          </x14:cfRule>
          <xm:sqref>R802 R800</xm:sqref>
        </x14:conditionalFormatting>
        <x14:conditionalFormatting xmlns:xm="http://schemas.microsoft.com/office/excel/2006/main">
          <x14:cfRule type="expression" priority="225485" id="{19978C3D-FE01-483A-8F91-B8BEEF0C87B0}">
            <xm:f>AND('Priority Schedule'!R35-2 &lt;= TODAY(), TODAY() &lt; 'Priority Schedule'!R35, ISBLANK('Priority Schedule'!S35), NOT(ISBLANK('Priority Schedule'!R35)))</xm:f>
            <x14:dxf>
              <fill>
                <patternFill>
                  <bgColor rgb="FFFFC000"/>
                </patternFill>
              </fill>
            </x14:dxf>
          </x14:cfRule>
          <x14:cfRule type="expression" priority="225486" id="{2D425766-A9A8-4E8D-9F49-A5B222C9C049}">
            <xm:f>AND('Priority Schedule'!R35-7 &lt;= TODAY(), TODAY() &lt; 'Priority Schedule'!R35-2, ISBLANK('Priority Schedule'!S35), NOT(ISBLANK('Priority Schedule'!R35)))</xm:f>
            <x14:dxf>
              <fill>
                <patternFill>
                  <bgColor rgb="FFFFFF00"/>
                </patternFill>
              </fill>
            </x14:dxf>
          </x14:cfRule>
          <xm:sqref>R802 R800</xm:sqref>
        </x14:conditionalFormatting>
        <x14:conditionalFormatting xmlns:xm="http://schemas.microsoft.com/office/excel/2006/main">
          <x14:cfRule type="expression" priority="225596" stopIfTrue="1" id="{7F29EFB7-9BCB-4A68-8CDB-99B3BE9321BC}">
            <xm:f>ISBLANK('Priority Schedule'!S48)=TRUE</xm:f>
            <x14:dxf>
              <fill>
                <patternFill patternType="none">
                  <bgColor auto="1"/>
                </patternFill>
              </fill>
            </x14:dxf>
          </x14:cfRule>
          <xm:sqref>AD766 S766:T766</xm:sqref>
        </x14:conditionalFormatting>
        <x14:conditionalFormatting xmlns:xm="http://schemas.microsoft.com/office/excel/2006/main">
          <x14:cfRule type="expression" priority="225601" stopIfTrue="1" id="{AAEEB0F5-98B8-465F-8D01-F1DEBFFAE929}">
            <xm:f>ISBLANK('Priority Schedule'!S48)=TRUE</xm:f>
            <x14:dxf/>
          </x14:cfRule>
          <xm:sqref>AD766 S766:T766</xm:sqref>
        </x14:conditionalFormatting>
        <x14:conditionalFormatting xmlns:xm="http://schemas.microsoft.com/office/excel/2006/main">
          <x14:cfRule type="containsText" priority="225606" operator="containsText" text="NO" id="{0A9689ED-AC3B-40FE-9BE0-EADF4AC08AED}">
            <xm:f>NOT(ISERROR(SEARCH("NO",'Priority Schedule'!U48)))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5607" operator="containsText" text="YES" id="{50AC6820-3573-4D67-B5B5-C6AB12E730AD}">
            <xm:f>NOT(ISERROR(SEARCH("YES",'Priority Schedule'!U48)))</xm:f>
            <x14:dxf>
              <fill>
                <patternFill>
                  <bgColor rgb="FFFF0000"/>
                </patternFill>
              </fill>
            </x14:dxf>
          </x14:cfRule>
          <xm:sqref>U766</xm:sqref>
        </x14:conditionalFormatting>
        <x14:conditionalFormatting xmlns:xm="http://schemas.microsoft.com/office/excel/2006/main">
          <x14:cfRule type="expression" priority="225610" id="{AC28F698-D60C-4E17-8118-3D04BD2C89AF}">
            <xm:f>ISBLANK('Priority Schedule'!J48)=FALSE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5611" id="{C4F76885-A3A6-418C-8C44-BBA7570067C3}">
            <xm:f>ISBLANK('Priority Schedule'!H48)=TRUE</xm:f>
            <x14:dxf>
              <fill>
                <patternFill>
                  <bgColor theme="0"/>
                </patternFill>
              </fill>
            </x14:dxf>
          </x14:cfRule>
          <xm:sqref>H766</xm:sqref>
        </x14:conditionalFormatting>
        <x14:conditionalFormatting xmlns:xm="http://schemas.microsoft.com/office/excel/2006/main">
          <x14:cfRule type="expression" priority="225614" id="{1229BB4C-0B4F-4C04-8CA9-D7D8A4E19E96}">
            <xm:f>ISBLANK('Priority Schedule'!AC48)=TRUE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5615" id="{68E50238-0AA7-493F-B5A1-3301B9E456D4}">
            <xm:f>ISBLANK('Priority Schedule'!AE48)=FALSE</xm:f>
            <x14:dxf>
              <fill>
                <patternFill patternType="none">
                  <bgColor auto="1"/>
                </patternFill>
              </fill>
            </x14:dxf>
          </x14:cfRule>
          <xm:sqref>AC766</xm:sqref>
        </x14:conditionalFormatting>
        <x14:conditionalFormatting xmlns:xm="http://schemas.microsoft.com/office/excel/2006/main">
          <x14:cfRule type="expression" priority="225618" id="{2D147B7D-52B6-44F0-8CA6-1BBBB1C36C40}">
            <xm:f>ISBLANK('Priority Schedule'!R48)=TRUE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5619" id="{D184E420-058F-4D55-B0C1-0321D8D298C2}">
            <xm:f>ISBLANK('Priority Schedule'!S48)=FALSE</xm:f>
            <x14:dxf>
              <fill>
                <patternFill patternType="none">
                  <bgColor auto="1"/>
                </patternFill>
              </fill>
            </x14:dxf>
          </x14:cfRule>
          <xm:sqref>R766</xm:sqref>
        </x14:conditionalFormatting>
        <x14:conditionalFormatting xmlns:xm="http://schemas.microsoft.com/office/excel/2006/main">
          <x14:cfRule type="containsText" priority="226461" operator="containsText" text="NO" id="{0A9689ED-AC3B-40FE-9BE0-EADF4AC08AED}">
            <xm:f>NOT(ISERROR(SEARCH("NO",'Priority Schedule'!U119)))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6462" operator="containsText" text="YES" id="{50AC6820-3573-4D67-B5B5-C6AB12E730AD}">
            <xm:f>NOT(ISERROR(SEARCH("YES",'Priority Schedule'!U119)))</xm:f>
            <x14:dxf>
              <fill>
                <patternFill>
                  <bgColor rgb="FFFF0000"/>
                </patternFill>
              </fill>
            </x14:dxf>
          </x14:cfRule>
          <xm:sqref>U728 U725 U716</xm:sqref>
        </x14:conditionalFormatting>
        <x14:conditionalFormatting xmlns:xm="http://schemas.microsoft.com/office/excel/2006/main">
          <x14:cfRule type="expression" priority="226608" stopIfTrue="1" id="{A546931F-B2EB-4BCB-9B8F-90414ED59BF5}">
            <xm:f>ISBLANK('Priority Schedule'!S119)=TRUE</xm:f>
            <x14:dxf>
              <fill>
                <patternFill patternType="none">
                  <bgColor auto="1"/>
                </patternFill>
              </fill>
            </x14:dxf>
          </x14:cfRule>
          <xm:sqref>AD728 S728:T728 AD725 S725:T725 S716:T716 AD716</xm:sqref>
        </x14:conditionalFormatting>
        <x14:conditionalFormatting xmlns:xm="http://schemas.microsoft.com/office/excel/2006/main">
          <x14:cfRule type="expression" priority="226612" stopIfTrue="1" id="{9D801700-449D-4893-84F5-81B02CEB4EFA}">
            <xm:f>ISBLANK('Priority Schedule'!S119)=TRUE</xm:f>
            <x14:dxf/>
          </x14:cfRule>
          <xm:sqref>AD728 S728:T728 AD725 S725:T725 S716:T716 AD716</xm:sqref>
        </x14:conditionalFormatting>
        <x14:conditionalFormatting xmlns:xm="http://schemas.microsoft.com/office/excel/2006/main">
          <x14:cfRule type="expression" priority="226617" id="{88305113-3C23-4FF4-A1A1-04837C26592C}">
            <xm:f>ISBLANK('Priority Schedule'!R119)=TRUE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6618" id="{0B3B3A47-AC99-49ED-8547-87295554DF01}">
            <xm:f>ISBLANK('Priority Schedule'!S119)=FALSE</xm:f>
            <x14:dxf>
              <fill>
                <patternFill patternType="none">
                  <bgColor auto="1"/>
                </patternFill>
              </fill>
            </x14:dxf>
          </x14:cfRule>
          <xm:sqref>R728 R725 R716</xm:sqref>
        </x14:conditionalFormatting>
        <x14:conditionalFormatting xmlns:xm="http://schemas.microsoft.com/office/excel/2006/main">
          <x14:cfRule type="expression" priority="226621" id="{2CE21CF2-93A0-45BC-AF02-513DB1217601}">
            <xm:f>ISBLANK('Priority Schedule'!J119)=FALSE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6622" id="{ED087786-64EE-45D8-AE8E-D9624808B740}">
            <xm:f>ISBLANK('Priority Schedule'!H119)=TRUE</xm:f>
            <x14:dxf>
              <fill>
                <patternFill>
                  <bgColor theme="0"/>
                </patternFill>
              </fill>
            </x14:dxf>
          </x14:cfRule>
          <xm:sqref>H728 H725 H716</xm:sqref>
        </x14:conditionalFormatting>
        <x14:conditionalFormatting xmlns:xm="http://schemas.microsoft.com/office/excel/2006/main">
          <x14:cfRule type="expression" priority="226625" id="{B6C50821-D45C-41E1-BAF2-14572F4CBAFF}">
            <xm:f>ISBLANK('Priority Schedule'!AC119)=TRUE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6626" id="{B91236A1-7A42-4FF6-BAB4-FBEF0C2DA989}">
            <xm:f>ISBLANK('Priority Schedule'!AE119)=FALSE</xm:f>
            <x14:dxf>
              <fill>
                <patternFill patternType="none">
                  <bgColor auto="1"/>
                </patternFill>
              </fill>
            </x14:dxf>
          </x14:cfRule>
          <xm:sqref>AC728 AC725 AC716</xm:sqref>
        </x14:conditionalFormatting>
        <x14:conditionalFormatting xmlns:xm="http://schemas.microsoft.com/office/excel/2006/main">
          <x14:cfRule type="expression" priority="226668" stopIfTrue="1" id="{224A6886-946A-4218-AA99-A49291994736}">
            <xm:f>ISBLANK('Priority Schedule'!S119)=TRUE</xm:f>
            <x14:dxf>
              <fill>
                <patternFill patternType="none">
                  <bgColor auto="1"/>
                </patternFill>
              </fill>
            </x14:dxf>
          </x14:cfRule>
          <xm:sqref>AD721 S721:T721</xm:sqref>
        </x14:conditionalFormatting>
        <x14:conditionalFormatting xmlns:xm="http://schemas.microsoft.com/office/excel/2006/main">
          <x14:cfRule type="expression" priority="226674" stopIfTrue="1" id="{40C4F115-A267-4E7A-B9D9-F0B8D87AF7E2}">
            <xm:f>ISBLANK('Priority Schedule'!S119)=TRUE</xm:f>
            <x14:dxf/>
          </x14:cfRule>
          <xm:sqref>AD721 S721:T721</xm:sqref>
        </x14:conditionalFormatting>
        <x14:conditionalFormatting xmlns:xm="http://schemas.microsoft.com/office/excel/2006/main">
          <x14:cfRule type="expression" priority="226681" id="{5F0FFC6F-BBFE-4B44-8B8E-9517DB923F64}">
            <xm:f>ISBLANK('Priority Schedule'!J119)=FALSE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6682" id="{283516C3-5D77-4563-BCC9-ECE7327B6B9C}">
            <xm:f>ISBLANK('Priority Schedule'!H119)=TRUE</xm:f>
            <x14:dxf>
              <fill>
                <patternFill>
                  <bgColor theme="0"/>
                </patternFill>
              </fill>
            </x14:dxf>
          </x14:cfRule>
          <xm:sqref>H721</xm:sqref>
        </x14:conditionalFormatting>
        <x14:conditionalFormatting xmlns:xm="http://schemas.microsoft.com/office/excel/2006/main">
          <x14:cfRule type="expression" priority="226687" id="{66C01C3C-C426-4B59-BAF6-D2A670E3F4EE}">
            <xm:f>ISBLANK('Priority Schedule'!AC119)=TRUE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6688" id="{08AB5316-DC07-4DB0-9A41-3D3E64072E48}">
            <xm:f>ISBLANK('Priority Schedule'!AE119)=FALSE</xm:f>
            <x14:dxf>
              <fill>
                <patternFill patternType="none">
                  <bgColor auto="1"/>
                </patternFill>
              </fill>
            </x14:dxf>
          </x14:cfRule>
          <xm:sqref>AC721</xm:sqref>
        </x14:conditionalFormatting>
        <x14:conditionalFormatting xmlns:xm="http://schemas.microsoft.com/office/excel/2006/main">
          <x14:cfRule type="containsText" priority="226693" operator="containsText" text="NO" id="{D60F0647-AEC3-4C65-9990-7514EC9B5A8E}">
            <xm:f>NOT(ISERROR(SEARCH("NO",'Priority Schedule'!U119)))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6694" operator="containsText" text="YES" id="{E0E656AE-99C2-4286-BA30-FE438756F98E}">
            <xm:f>NOT(ISERROR(SEARCH("YES",'Priority Schedule'!U119)))</xm:f>
            <x14:dxf>
              <fill>
                <patternFill>
                  <bgColor rgb="FFFF0000"/>
                </patternFill>
              </fill>
            </x14:dxf>
          </x14:cfRule>
          <xm:sqref>U721</xm:sqref>
        </x14:conditionalFormatting>
        <x14:conditionalFormatting xmlns:xm="http://schemas.microsoft.com/office/excel/2006/main">
          <x14:cfRule type="expression" priority="226699" id="{1376F89C-5C0B-42EF-8F47-06C5CD2C8C46}">
            <xm:f>ISBLANK('Priority Schedule'!R119)=TRUE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6700" id="{36CB8628-65BF-4A11-A69F-2FCF4D23211C}">
            <xm:f>ISBLANK('Priority Schedule'!S119)=FALSE</xm:f>
            <x14:dxf>
              <fill>
                <patternFill patternType="none">
                  <bgColor auto="1"/>
                </patternFill>
              </fill>
            </x14:dxf>
          </x14:cfRule>
          <xm:sqref>R721</xm:sqref>
        </x14:conditionalFormatting>
        <x14:conditionalFormatting xmlns:xm="http://schemas.microsoft.com/office/excel/2006/main">
          <x14:cfRule type="expression" priority="227271" id="{5F0FFC6F-BBFE-4B44-8B8E-9517DB923F64}">
            <xm:f>ISBLANK('Priority Schedule'!J120)=FALSE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7272" id="{283516C3-5D77-4563-BCC9-ECE7327B6B9C}">
            <xm:f>ISBLANK('Priority Schedule'!H120)=TRUE</xm:f>
            <x14:dxf>
              <fill>
                <patternFill>
                  <bgColor theme="0"/>
                </patternFill>
              </fill>
            </x14:dxf>
          </x14:cfRule>
          <xm:sqref>H730</xm:sqref>
        </x14:conditionalFormatting>
        <x14:conditionalFormatting xmlns:xm="http://schemas.microsoft.com/office/excel/2006/main">
          <x14:cfRule type="expression" priority="227277" id="{66C01C3C-C426-4B59-BAF6-D2A670E3F4EE}">
            <xm:f>ISBLANK('Priority Schedule'!AC120)=TRUE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7278" id="{08AB5316-DC07-4DB0-9A41-3D3E64072E48}">
            <xm:f>ISBLANK('Priority Schedule'!AE120)=FALSE</xm:f>
            <x14:dxf>
              <fill>
                <patternFill patternType="none">
                  <bgColor auto="1"/>
                </patternFill>
              </fill>
            </x14:dxf>
          </x14:cfRule>
          <xm:sqref>AC730</xm:sqref>
        </x14:conditionalFormatting>
        <x14:conditionalFormatting xmlns:xm="http://schemas.microsoft.com/office/excel/2006/main">
          <x14:cfRule type="expression" priority="227289" id="{1376F89C-5C0B-42EF-8F47-06C5CD2C8C46}">
            <xm:f>ISBLANK('Priority Schedule'!R120)=TRUE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7290" id="{36CB8628-65BF-4A11-A69F-2FCF4D23211C}">
            <xm:f>ISBLANK('Priority Schedule'!S120)=FALSE</xm:f>
            <x14:dxf>
              <fill>
                <patternFill patternType="none">
                  <bgColor auto="1"/>
                </patternFill>
              </fill>
            </x14:dxf>
          </x14:cfRule>
          <xm:sqref>R730</xm:sqref>
        </x14:conditionalFormatting>
        <x14:conditionalFormatting xmlns:xm="http://schemas.microsoft.com/office/excel/2006/main">
          <x14:cfRule type="expression" priority="227434" stopIfTrue="1" id="{316C4581-206B-4911-994A-0B80517A90E1}">
            <xm:f>ISBLANK('Priority Schedule'!AD72)=TRUE</xm:f>
            <x14:dxf>
              <fill>
                <patternFill patternType="none">
                  <bgColor auto="1"/>
                </patternFill>
              </fill>
            </x14:dxf>
          </x14:cfRule>
          <xm:sqref>AC530</xm:sqref>
        </x14:conditionalFormatting>
        <x14:conditionalFormatting xmlns:xm="http://schemas.microsoft.com/office/excel/2006/main">
          <x14:cfRule type="expression" priority="227436" stopIfTrue="1" id="{91AB32A4-17EE-46DD-87FA-1564B8AFF821}">
            <xm:f>ISBLANK('Priority Schedule'!AD72)=TRUE</xm:f>
            <x14:dxf/>
          </x14:cfRule>
          <xm:sqref>AC530</xm:sqref>
        </x14:conditionalFormatting>
        <x14:conditionalFormatting xmlns:xm="http://schemas.microsoft.com/office/excel/2006/main">
          <x14:cfRule type="expression" priority="227450" id="{CB6AD882-0A87-4B41-A821-42FB67E5D535}">
            <xm:f>ISBLANK('Priority Schedule'!J72)=FALSE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7451" id="{CA4B86CB-CF0A-4CFC-975F-8FC846BAEFFF}">
            <xm:f>ISBLANK('Priority Schedule'!H72)=TRUE</xm:f>
            <x14:dxf>
              <fill>
                <patternFill>
                  <bgColor theme="0"/>
                </patternFill>
              </fill>
            </x14:dxf>
          </x14:cfRule>
          <xm:sqref>G530</xm:sqref>
        </x14:conditionalFormatting>
        <x14:conditionalFormatting xmlns:xm="http://schemas.microsoft.com/office/excel/2006/main">
          <x14:cfRule type="containsText" priority="227454" operator="containsText" text="NO" id="{CB90C509-F8A1-4327-9FC9-00DFE2CC6112}">
            <xm:f>NOT(ISERROR(SEARCH("NO",'Priority Schedule'!U72)))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7455" operator="containsText" text="YES" id="{28F6FDA6-70B3-418F-A334-6B08A1DCB5BE}">
            <xm:f>NOT(ISERROR(SEARCH("YES",'Priority Schedule'!U72)))</xm:f>
            <x14:dxf>
              <fill>
                <patternFill>
                  <bgColor rgb="FFFF0000"/>
                </patternFill>
              </fill>
            </x14:dxf>
          </x14:cfRule>
          <xm:sqref>U530</xm:sqref>
        </x14:conditionalFormatting>
        <x14:conditionalFormatting xmlns:xm="http://schemas.microsoft.com/office/excel/2006/main">
          <x14:cfRule type="expression" priority="227460" id="{A2E976C9-A0EA-46F2-BC29-A9F75D90070A}">
            <xm:f>ISBLANK('Priority Schedule'!R72)=TRUE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7461" id="{F57A071B-B225-4D97-9EAF-40C2FB092F16}">
            <xm:f>ISBLANK('Priority Schedule'!S72)=FALSE</xm:f>
            <x14:dxf>
              <fill>
                <patternFill patternType="none">
                  <bgColor auto="1"/>
                </patternFill>
              </fill>
            </x14:dxf>
          </x14:cfRule>
          <xm:sqref>Q530</xm:sqref>
        </x14:conditionalFormatting>
        <x14:conditionalFormatting xmlns:xm="http://schemas.microsoft.com/office/excel/2006/main">
          <x14:cfRule type="expression" priority="227463" stopIfTrue="1" id="{CEEFBCA0-B1F3-434C-96B1-3AB16D3D4A8F}">
            <xm:f>ISBLANK('Priority Schedule'!S72)=TRUE</xm:f>
            <x14:dxf>
              <fill>
                <patternFill patternType="none">
                  <bgColor auto="1"/>
                </patternFill>
              </fill>
            </x14:dxf>
          </x14:cfRule>
          <xm:sqref>S530:T530</xm:sqref>
        </x14:conditionalFormatting>
        <x14:conditionalFormatting xmlns:xm="http://schemas.microsoft.com/office/excel/2006/main">
          <x14:cfRule type="expression" priority="227465" stopIfTrue="1" id="{E881F68C-3CD2-4716-8F38-38B66A0C86CC}">
            <xm:f>ISBLANK('Priority Schedule'!S72)=TRUE</xm:f>
            <x14:dxf/>
          </x14:cfRule>
          <xm:sqref>S530:T530</xm:sqref>
        </x14:conditionalFormatting>
        <x14:conditionalFormatting xmlns:xm="http://schemas.microsoft.com/office/excel/2006/main">
          <x14:cfRule type="expression" priority="227482" id="{9C015FE7-9300-43F1-964A-ED012AFAA253}">
            <xm:f>ISBLANK('Priority Schedule'!J72)=FALSE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7483" id="{42C49E15-8DD6-4F71-9841-7726FE8B8660}">
            <xm:f>ISBLANK('Priority Schedule'!H72)=TRUE</xm:f>
            <x14:dxf>
              <fill>
                <patternFill>
                  <bgColor theme="0"/>
                </patternFill>
              </fill>
            </x14:dxf>
          </x14:cfRule>
          <xm:sqref>G659</xm:sqref>
        </x14:conditionalFormatting>
        <x14:conditionalFormatting xmlns:xm="http://schemas.microsoft.com/office/excel/2006/main">
          <x14:cfRule type="expression" priority="227498" id="{F2F6933E-E1F3-4905-BD6C-1DA83EEBFFFE}">
            <xm:f>ISBLANK('Priority Schedule'!R72)=TRUE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7499" id="{41C8139D-35C0-4ADA-AD53-D3D7A2715FB8}">
            <xm:f>ISBLANK('Priority Schedule'!S72)=FALSE</xm:f>
            <x14:dxf>
              <fill>
                <patternFill patternType="none">
                  <bgColor auto="1"/>
                </patternFill>
              </fill>
            </x14:dxf>
          </x14:cfRule>
          <xm:sqref>Q659</xm:sqref>
        </x14:conditionalFormatting>
        <x14:conditionalFormatting xmlns:xm="http://schemas.microsoft.com/office/excel/2006/main">
          <x14:cfRule type="expression" priority="227512" stopIfTrue="1" id="{7F29EFB7-9BCB-4A68-8CDB-99B3BE9321BC}">
            <xm:f>ISBLANK('Priority Schedule'!AD71)=TRUE</xm:f>
            <x14:dxf>
              <fill>
                <patternFill patternType="none">
                  <bgColor auto="1"/>
                </patternFill>
              </fill>
            </x14:dxf>
          </x14:cfRule>
          <xm:sqref>AE658:AE664</xm:sqref>
        </x14:conditionalFormatting>
        <x14:conditionalFormatting xmlns:xm="http://schemas.microsoft.com/office/excel/2006/main">
          <x14:cfRule type="expression" priority="227513" stopIfTrue="1" id="{AAEEB0F5-98B8-465F-8D01-F1DEBFFAE929}">
            <xm:f>ISBLANK('Priority Schedule'!AD71)=TRUE</xm:f>
            <x14:dxf/>
          </x14:cfRule>
          <xm:sqref>AE658:AE664</xm:sqref>
        </x14:conditionalFormatting>
        <x14:conditionalFormatting xmlns:xm="http://schemas.microsoft.com/office/excel/2006/main">
          <x14:cfRule type="containsText" priority="227514" operator="containsText" text="NO" id="{D6A099D4-4FE5-4FFF-B821-7E83584AB937}">
            <xm:f>NOT(ISERROR(SEARCH("NO",'Priority Schedule'!S71)))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27515" operator="containsText" text="YES" id="{3CF14AA7-9371-4A4B-AC13-ADBF78189E2A}">
            <xm:f>NOT(ISERROR(SEARCH("YES",'Priority Schedule'!S71)))</xm:f>
            <x14:dxf>
              <fill>
                <patternFill>
                  <bgColor rgb="FF92D050"/>
                </patternFill>
              </fill>
            </x14:dxf>
          </x14:cfRule>
          <xm:sqref>S658:U658</xm:sqref>
        </x14:conditionalFormatting>
        <x14:conditionalFormatting xmlns:xm="http://schemas.microsoft.com/office/excel/2006/main">
          <x14:cfRule type="expression" priority="227526" id="{DD3E87CD-D3B0-4BE2-8956-E323CA042004}">
            <xm:f>ISBLANK('Priority Schedule'!AC72)=TRUE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7527" id="{1B2CA62E-7B45-45E7-AA44-FF40C5B6E67E}">
            <xm:f>ISBLANK('Priority Schedule'!AE72)=FALSE</xm:f>
            <x14:dxf>
              <fill>
                <patternFill patternType="none">
                  <bgColor auto="1"/>
                </patternFill>
              </fill>
            </x14:dxf>
          </x14:cfRule>
          <xm:sqref>AB530</xm:sqref>
        </x14:conditionalFormatting>
        <x14:conditionalFormatting xmlns:xm="http://schemas.microsoft.com/office/excel/2006/main">
          <x14:cfRule type="expression" priority="227530" id="{8B93E6EA-2204-428E-AAA1-D5F0C408F303}">
            <xm:f>ISBLANK('Priority Schedule'!AC72)=TRUE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7531" id="{7A52BC8C-60E6-4374-B24B-1FF651D25E94}">
            <xm:f>ISBLANK('Priority Schedule'!AE72)=FALSE</xm:f>
            <x14:dxf>
              <fill>
                <patternFill patternType="none">
                  <bgColor auto="1"/>
                </patternFill>
              </fill>
            </x14:dxf>
          </x14:cfRule>
          <xm:sqref>AD659</xm:sqref>
        </x14:conditionalFormatting>
        <x14:conditionalFormatting xmlns:xm="http://schemas.microsoft.com/office/excel/2006/main">
          <x14:cfRule type="containsText" priority="227534" operator="containsText" text="NO" id="{48021FDA-D136-4DAE-95A5-C9E0ADE4848A}">
            <xm:f>NOT(ISERROR(SEARCH("NO",'Priority Schedule'!S69)))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27535" operator="containsText" text="YES" id="{AD3DA62A-6ABB-4B50-A26A-71B53797C9B9}">
            <xm:f>NOT(ISERROR(SEARCH("YES",'Priority Schedule'!S69)))</xm:f>
            <x14:dxf>
              <fill>
                <patternFill>
                  <bgColor rgb="FF92D050"/>
                </patternFill>
              </fill>
            </x14:dxf>
          </x14:cfRule>
          <xm:sqref>S668:U671</xm:sqref>
        </x14:conditionalFormatting>
        <x14:conditionalFormatting xmlns:xm="http://schemas.microsoft.com/office/excel/2006/main">
          <x14:cfRule type="containsText" priority="227546" operator="containsText" text="NO" id="{954B9B8A-B815-4D97-B6A3-4A32A632EA88}">
            <xm:f>NOT(ISERROR(SEARCH("NO",'Priority Schedule'!U69)))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7547" operator="containsText" text="YES" id="{668B7046-6078-4B31-B452-03F822623C66}">
            <xm:f>NOT(ISERROR(SEARCH("YES",'Priority Schedule'!U69)))</xm:f>
            <x14:dxf>
              <fill>
                <patternFill>
                  <bgColor rgb="FFFF0000"/>
                </patternFill>
              </fill>
            </x14:dxf>
          </x14:cfRule>
          <xm:sqref>U668:U671</xm:sqref>
        </x14:conditionalFormatting>
        <x14:conditionalFormatting xmlns:xm="http://schemas.microsoft.com/office/excel/2006/main">
          <x14:cfRule type="containsText" priority="228059" operator="containsText" text="NO" id="{0A9689ED-AC3B-40FE-9BE0-EADF4AC08AED}">
            <xm:f>NOT(ISERROR(SEARCH("NO",'Priority Schedule'!U71)))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8060" operator="containsText" text="YES" id="{50AC6820-3573-4D67-B5B5-C6AB12E730AD}">
            <xm:f>NOT(ISERROR(SEARCH("YES",'Priority Schedule'!U71)))</xm:f>
            <x14:dxf>
              <fill>
                <patternFill>
                  <bgColor rgb="FFFF0000"/>
                </patternFill>
              </fill>
            </x14:dxf>
          </x14:cfRule>
          <xm:sqref>U658:U659</xm:sqref>
        </x14:conditionalFormatting>
        <x14:conditionalFormatting xmlns:xm="http://schemas.microsoft.com/office/excel/2006/main">
          <x14:cfRule type="expression" priority="228061" stopIfTrue="1" id="{A546931F-B2EB-4BCB-9B8F-90414ED59BF5}">
            <xm:f>ISBLANK('Priority Schedule'!S72)=TRUE</xm:f>
            <x14:dxf>
              <fill>
                <patternFill patternType="none">
                  <bgColor auto="1"/>
                </patternFill>
              </fill>
            </x14:dxf>
          </x14:cfRule>
          <xm:sqref>S659:T659</xm:sqref>
        </x14:conditionalFormatting>
        <x14:conditionalFormatting xmlns:xm="http://schemas.microsoft.com/office/excel/2006/main">
          <x14:cfRule type="expression" priority="228063" stopIfTrue="1" id="{9D801700-449D-4893-84F5-81B02CEB4EFA}">
            <xm:f>ISBLANK('Priority Schedule'!S72)=TRUE</xm:f>
            <x14:dxf/>
          </x14:cfRule>
          <xm:sqref>S659:T659</xm:sqref>
        </x14:conditionalFormatting>
        <x14:conditionalFormatting xmlns:xm="http://schemas.microsoft.com/office/excel/2006/main">
          <x14:cfRule type="containsText" priority="228251" operator="containsText" text="NO" id="{A25578E0-65AF-4E03-8AA6-C613F78A1AA7}">
            <xm:f>NOT(ISERROR(SEARCH("NO",'Priority Schedule'!S133)))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28252" operator="containsText" text="YES" id="{0EB333AF-CA03-4410-8341-582C5CB58D46}">
            <xm:f>NOT(ISERROR(SEARCH("YES",'Priority Schedule'!S133)))</xm:f>
            <x14:dxf>
              <fill>
                <patternFill>
                  <bgColor rgb="FF92D050"/>
                </patternFill>
              </fill>
            </x14:dxf>
          </x14:cfRule>
          <xm:sqref>S685:U690</xm:sqref>
        </x14:conditionalFormatting>
        <x14:conditionalFormatting xmlns:xm="http://schemas.microsoft.com/office/excel/2006/main">
          <x14:cfRule type="expression" priority="228338" stopIfTrue="1" id="{CEEFBCA0-B1F3-434C-96B1-3AB16D3D4A8F}">
            <xm:f>ISBLANK('Priority Schedule'!AD133)=TRUE</xm:f>
            <x14:dxf>
              <fill>
                <patternFill patternType="none">
                  <bgColor auto="1"/>
                </patternFill>
              </fill>
            </x14:dxf>
          </x14:cfRule>
          <xm:sqref>AC562 AC555:AC557 AC538:AC543</xm:sqref>
        </x14:conditionalFormatting>
        <x14:conditionalFormatting xmlns:xm="http://schemas.microsoft.com/office/excel/2006/main">
          <x14:cfRule type="expression" priority="228340" stopIfTrue="1" id="{E881F68C-3CD2-4716-8F38-38B66A0C86CC}">
            <xm:f>ISBLANK('Priority Schedule'!AD133)=TRUE</xm:f>
            <x14:dxf/>
          </x14:cfRule>
          <xm:sqref>AC562 AC555:AC557 AC538:AC543</xm:sqref>
        </x14:conditionalFormatting>
        <x14:conditionalFormatting xmlns:xm="http://schemas.microsoft.com/office/excel/2006/main">
          <x14:cfRule type="expression" priority="228343" id="{C83A6B06-473F-414A-A0E8-0465EF83745B}">
            <xm:f>ISBLANK('Priority Schedule'!J133)=FALSE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8344" id="{E787A2BD-CFCF-4B7C-80F4-1F61601E8E3E}">
            <xm:f>ISBLANK('Priority Schedule'!H133)=TRUE</xm:f>
            <x14:dxf>
              <fill>
                <patternFill>
                  <bgColor theme="0"/>
                </patternFill>
              </fill>
            </x14:dxf>
          </x14:cfRule>
          <xm:sqref>G555 G538:G543</xm:sqref>
        </x14:conditionalFormatting>
        <x14:conditionalFormatting xmlns:xm="http://schemas.microsoft.com/office/excel/2006/main">
          <x14:cfRule type="expression" priority="228359" id="{DD3E87CD-D3B0-4BE2-8956-E323CA042004}">
            <xm:f>ISBLANK('Priority Schedule'!AC133)=TRUE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8360" id="{1B2CA62E-7B45-45E7-AA44-FF40C5B6E67E}">
            <xm:f>ISBLANK('Priority Schedule'!AE133)=FALSE</xm:f>
            <x14:dxf>
              <fill>
                <patternFill patternType="none">
                  <bgColor auto="1"/>
                </patternFill>
              </fill>
            </x14:dxf>
          </x14:cfRule>
          <xm:sqref>AB538:AB543</xm:sqref>
        </x14:conditionalFormatting>
        <x14:conditionalFormatting xmlns:xm="http://schemas.microsoft.com/office/excel/2006/main">
          <x14:cfRule type="containsText" priority="228363" operator="containsText" text="NO" id="{149D89A8-B140-4481-A6BC-1E7CF4A59948}">
            <xm:f>NOT(ISERROR(SEARCH("NO",'Priority Schedule'!U133)))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8364" operator="containsText" text="YES" id="{E734F4CF-AC28-4F4C-8289-05B91BF7C2E1}">
            <xm:f>NOT(ISERROR(SEARCH("YES",'Priority Schedule'!U133)))</xm:f>
            <x14:dxf>
              <fill>
                <patternFill>
                  <bgColor rgb="FFFF0000"/>
                </patternFill>
              </fill>
            </x14:dxf>
          </x14:cfRule>
          <xm:sqref>U562 U556:U557 U538:U543</xm:sqref>
        </x14:conditionalFormatting>
        <x14:conditionalFormatting xmlns:xm="http://schemas.microsoft.com/office/excel/2006/main">
          <x14:cfRule type="expression" priority="228366" stopIfTrue="1" id="{2BBFE487-55E6-4EC6-AB53-73BD65C4C4F1}">
            <xm:f>ISBLANK('Priority Schedule'!S133)=TRUE</xm:f>
            <x14:dxf>
              <fill>
                <patternFill patternType="none">
                  <bgColor auto="1"/>
                </patternFill>
              </fill>
            </x14:dxf>
          </x14:cfRule>
          <xm:sqref>S555:T555 S538:T543</xm:sqref>
        </x14:conditionalFormatting>
        <x14:conditionalFormatting xmlns:xm="http://schemas.microsoft.com/office/excel/2006/main">
          <x14:cfRule type="expression" priority="228368" stopIfTrue="1" id="{21D0E387-64DD-49F7-87B3-1DEF580DCDA2}">
            <xm:f>ISBLANK('Priority Schedule'!S133)=TRUE</xm:f>
            <x14:dxf/>
          </x14:cfRule>
          <xm:sqref>S555:T555 S538:T543</xm:sqref>
        </x14:conditionalFormatting>
        <x14:conditionalFormatting xmlns:xm="http://schemas.microsoft.com/office/excel/2006/main">
          <x14:cfRule type="expression" priority="228371" id="{DD3E87CD-D3B0-4BE2-8956-E323CA042004}">
            <xm:f>ISBLANK('Priority Schedule'!R133)=TRUE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8372" id="{1B2CA62E-7B45-45E7-AA44-FF40C5B6E67E}">
            <xm:f>ISBLANK('Priority Schedule'!S133)=FALSE</xm:f>
            <x14:dxf>
              <fill>
                <patternFill patternType="none">
                  <bgColor auto="1"/>
                </patternFill>
              </fill>
            </x14:dxf>
          </x14:cfRule>
          <xm:sqref>Q555 Q538:Q543</xm:sqref>
        </x14:conditionalFormatting>
        <x14:conditionalFormatting xmlns:xm="http://schemas.microsoft.com/office/excel/2006/main">
          <x14:cfRule type="expression" priority="228469" id="{316C37D7-A609-4A42-AE05-DBE525A9A19A}">
            <xm:f>ISBLANK('Priority Schedule'!J147)=FALSE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8470" id="{AA3C8E3B-D272-43AA-B38C-9B9AF19C41BC}">
            <xm:f>ISBLANK('Priority Schedule'!H147)=TRUE</xm:f>
            <x14:dxf>
              <fill>
                <patternFill>
                  <bgColor theme="0"/>
                </patternFill>
              </fill>
            </x14:dxf>
          </x14:cfRule>
          <xm:sqref>G551</xm:sqref>
        </x14:conditionalFormatting>
        <x14:conditionalFormatting xmlns:xm="http://schemas.microsoft.com/office/excel/2006/main">
          <x14:cfRule type="expression" priority="228518" stopIfTrue="1" id="{E3F7692D-73E9-41B1-A199-BDD10E29CABD}">
            <xm:f>ISBLANK('Priority Schedule'!AD147)=TRUE</xm:f>
            <x14:dxf>
              <fill>
                <patternFill patternType="none">
                  <bgColor auto="1"/>
                </patternFill>
              </fill>
            </x14:dxf>
          </x14:cfRule>
          <xm:sqref>AC551</xm:sqref>
        </x14:conditionalFormatting>
        <x14:conditionalFormatting xmlns:xm="http://schemas.microsoft.com/office/excel/2006/main">
          <x14:cfRule type="expression" priority="228520" stopIfTrue="1" id="{E536553B-0EA3-483E-B49A-604278113004}">
            <xm:f>ISBLANK('Priority Schedule'!AD147)=TRUE</xm:f>
            <x14:dxf/>
          </x14:cfRule>
          <xm:sqref>AC551</xm:sqref>
        </x14:conditionalFormatting>
        <x14:conditionalFormatting xmlns:xm="http://schemas.microsoft.com/office/excel/2006/main">
          <x14:cfRule type="expression" priority="228554" stopIfTrue="1" id="{E2134769-FAA2-4411-B726-734CBB440E23}">
            <xm:f>ISBLANK('Priority Schedule'!S147)=TRUE</xm:f>
            <x14:dxf>
              <fill>
                <patternFill patternType="none">
                  <bgColor auto="1"/>
                </patternFill>
              </fill>
            </x14:dxf>
          </x14:cfRule>
          <xm:sqref>S551:T551</xm:sqref>
        </x14:conditionalFormatting>
        <x14:conditionalFormatting xmlns:xm="http://schemas.microsoft.com/office/excel/2006/main">
          <x14:cfRule type="expression" priority="228555" stopIfTrue="1" id="{49B0B234-88C1-46B1-BC6A-D3BBC4270F35}">
            <xm:f>ISBLANK('Priority Schedule'!S147)=TRUE</xm:f>
            <x14:dxf/>
          </x14:cfRule>
          <xm:sqref>S551:T551</xm:sqref>
        </x14:conditionalFormatting>
        <x14:conditionalFormatting xmlns:xm="http://schemas.microsoft.com/office/excel/2006/main">
          <x14:cfRule type="expression" priority="228556" id="{F2F6933E-E1F3-4905-BD6C-1DA83EEBFFFE}">
            <xm:f>ISBLANK('Priority Schedule'!R147)=TRUE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8557" id="{41C8139D-35C0-4ADA-AD53-D3D7A2715FB8}">
            <xm:f>ISBLANK('Priority Schedule'!S147)=FALSE</xm:f>
            <x14:dxf>
              <fill>
                <patternFill patternType="none">
                  <bgColor auto="1"/>
                </patternFill>
              </fill>
            </x14:dxf>
          </x14:cfRule>
          <xm:sqref>Q551</xm:sqref>
        </x14:conditionalFormatting>
        <x14:conditionalFormatting xmlns:xm="http://schemas.microsoft.com/office/excel/2006/main">
          <x14:cfRule type="containsText" priority="228656" operator="containsText" text="NO" id="{598373E7-4A4A-4203-B806-545FBE9641ED}">
            <xm:f>NOT(ISERROR(SEARCH("NO",'Priority Schedule'!U139)))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8657" operator="containsText" text="YES" id="{923F876F-17D0-4A38-B6F9-606598399828}">
            <xm:f>NOT(ISERROR(SEARCH("YES",'Priority Schedule'!U139)))</xm:f>
            <x14:dxf>
              <fill>
                <patternFill>
                  <bgColor rgb="FFFF0000"/>
                </patternFill>
              </fill>
            </x14:dxf>
          </x14:cfRule>
          <xm:sqref>U717 U698:U705</xm:sqref>
        </x14:conditionalFormatting>
        <x14:conditionalFormatting xmlns:xm="http://schemas.microsoft.com/office/excel/2006/main">
          <x14:cfRule type="containsText" priority="228660" operator="containsText" text="NO" id="{48021FDA-D136-4DAE-95A5-C9E0ADE4848A}">
            <xm:f>NOT(ISERROR(SEARCH("NO",'Priority Schedule'!S139)))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28661" operator="containsText" text="YES" id="{AD3DA62A-6ABB-4B50-A26A-71B53797C9B9}">
            <xm:f>NOT(ISERROR(SEARCH("YES",'Priority Schedule'!S139)))</xm:f>
            <x14:dxf>
              <fill>
                <patternFill>
                  <bgColor rgb="FF92D050"/>
                </patternFill>
              </fill>
            </x14:dxf>
          </x14:cfRule>
          <xm:sqref>S698:U705</xm:sqref>
        </x14:conditionalFormatting>
        <x14:conditionalFormatting xmlns:xm="http://schemas.microsoft.com/office/excel/2006/main">
          <x14:cfRule type="expression" priority="228674" id="{56B7EC41-A347-48BE-94E4-6D4CEB7CB423}">
            <xm:f>ISBLANK('Priority Schedule'!J146)=FALSE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8675" id="{CCA0D643-3C99-487A-9E2E-D18947EC7EEE}">
            <xm:f>ISBLANK('Priority Schedule'!H146)=TRUE</xm:f>
            <x14:dxf>
              <fill>
                <patternFill>
                  <bgColor theme="0"/>
                </patternFill>
              </fill>
            </x14:dxf>
          </x14:cfRule>
          <xm:sqref>G553:G554</xm:sqref>
        </x14:conditionalFormatting>
        <x14:conditionalFormatting xmlns:xm="http://schemas.microsoft.com/office/excel/2006/main">
          <x14:cfRule type="expression" priority="228676" stopIfTrue="1" id="{A463FDDA-ADD1-42B5-8455-9B6A83300F1A}">
            <xm:f>ISBLANK('Priority Schedule'!AD146)=TRUE</xm:f>
            <x14:dxf>
              <fill>
                <patternFill patternType="none">
                  <bgColor auto="1"/>
                </patternFill>
              </fill>
            </x14:dxf>
          </x14:cfRule>
          <xm:sqref>AC553:AC554 AC560</xm:sqref>
        </x14:conditionalFormatting>
        <x14:conditionalFormatting xmlns:xm="http://schemas.microsoft.com/office/excel/2006/main">
          <x14:cfRule type="expression" priority="228678" stopIfTrue="1" id="{84899ECD-F628-4905-A3F1-3E69AEEB5ADB}">
            <xm:f>ISBLANK('Priority Schedule'!AD146)=TRUE</xm:f>
            <x14:dxf/>
          </x14:cfRule>
          <xm:sqref>AC553:AC554 AC560</xm:sqref>
        </x14:conditionalFormatting>
        <x14:conditionalFormatting xmlns:xm="http://schemas.microsoft.com/office/excel/2006/main">
          <x14:cfRule type="expression" priority="228680" id="{8EF25753-93D6-4200-BDDA-B959199B553C}">
            <xm:f>ISBLANK('Priority Schedule'!AC146)=TRUE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8681" id="{9F761EDC-ACB4-4240-9BF7-9E5C4F20E073}">
            <xm:f>ISBLANK('Priority Schedule'!AE146)=FALSE</xm:f>
            <x14:dxf>
              <fill>
                <patternFill patternType="none">
                  <bgColor auto="1"/>
                </patternFill>
              </fill>
            </x14:dxf>
          </x14:cfRule>
          <xm:sqref>AB553</xm:sqref>
        </x14:conditionalFormatting>
        <x14:conditionalFormatting xmlns:xm="http://schemas.microsoft.com/office/excel/2006/main">
          <x14:cfRule type="containsText" priority="228682" operator="containsText" text="NO" id="{0AA2294D-821D-46F3-9FEB-CE7C197525B8}">
            <xm:f>NOT(ISERROR(SEARCH("NO",'Priority Schedule'!U146)))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8683" operator="containsText" text="YES" id="{A79C439D-56A9-4A79-8138-D207D3C0E72C}">
            <xm:f>NOT(ISERROR(SEARCH("YES",'Priority Schedule'!U146)))</xm:f>
            <x14:dxf>
              <fill>
                <patternFill>
                  <bgColor rgb="FFFF0000"/>
                </patternFill>
              </fill>
            </x14:dxf>
          </x14:cfRule>
          <xm:sqref>U553 U560</xm:sqref>
        </x14:conditionalFormatting>
        <x14:conditionalFormatting xmlns:xm="http://schemas.microsoft.com/office/excel/2006/main">
          <x14:cfRule type="containsText" priority="228686" operator="containsText" text="NO" id="{CB90C509-F8A1-4327-9FC9-00DFE2CC6112}">
            <xm:f>NOT(ISERROR(SEARCH("NO",'Priority Schedule'!U147)))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8687" operator="containsText" text="YES" id="{28F6FDA6-70B3-418F-A334-6B08A1DCB5BE}">
            <xm:f>NOT(ISERROR(SEARCH("YES",'Priority Schedule'!U147)))</xm:f>
            <x14:dxf>
              <fill>
                <patternFill>
                  <bgColor rgb="FFFF0000"/>
                </patternFill>
              </fill>
            </x14:dxf>
          </x14:cfRule>
          <xm:sqref>U551</xm:sqref>
        </x14:conditionalFormatting>
        <x14:conditionalFormatting xmlns:xm="http://schemas.microsoft.com/office/excel/2006/main">
          <x14:cfRule type="containsText" priority="228692" operator="containsText" text="NO" id="{65E350B8-6948-4122-8F3E-6F2130D1A7D4}">
            <xm:f>NOT(ISERROR(SEARCH("NO",'Priority Schedule'!S153)))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28693" operator="containsText" text="YES" id="{C8C2079F-C860-4C3D-94D5-47C313854688}">
            <xm:f>NOT(ISERROR(SEARCH("YES",'Priority Schedule'!S153)))</xm:f>
            <x14:dxf>
              <fill>
                <patternFill>
                  <bgColor rgb="FF92D050"/>
                </patternFill>
              </fill>
            </x14:dxf>
          </x14:cfRule>
          <xm:sqref>S560:U560</xm:sqref>
        </x14:conditionalFormatting>
        <x14:conditionalFormatting xmlns:xm="http://schemas.microsoft.com/office/excel/2006/main">
          <x14:cfRule type="expression" priority="228696" stopIfTrue="1" id="{A463FDDA-ADD1-42B5-8455-9B6A83300F1A}">
            <xm:f>ISBLANK('Priority Schedule'!S146)=TRUE</xm:f>
            <x14:dxf>
              <fill>
                <patternFill patternType="none">
                  <bgColor auto="1"/>
                </patternFill>
              </fill>
            </x14:dxf>
          </x14:cfRule>
          <xm:sqref>S553:T554</xm:sqref>
        </x14:conditionalFormatting>
        <x14:conditionalFormatting xmlns:xm="http://schemas.microsoft.com/office/excel/2006/main">
          <x14:cfRule type="expression" priority="228697" stopIfTrue="1" id="{84899ECD-F628-4905-A3F1-3E69AEEB5ADB}">
            <xm:f>ISBLANK('Priority Schedule'!S146)=TRUE</xm:f>
            <x14:dxf/>
          </x14:cfRule>
          <xm:sqref>S553:T554</xm:sqref>
        </x14:conditionalFormatting>
        <x14:conditionalFormatting xmlns:xm="http://schemas.microsoft.com/office/excel/2006/main">
          <x14:cfRule type="expression" priority="228698" id="{8EF25753-93D6-4200-BDDA-B959199B553C}">
            <xm:f>ISBLANK('Priority Schedule'!R146)=TRUE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8699" id="{9F761EDC-ACB4-4240-9BF7-9E5C4F20E073}">
            <xm:f>ISBLANK('Priority Schedule'!S146)=FALSE</xm:f>
            <x14:dxf>
              <fill>
                <patternFill patternType="none">
                  <bgColor auto="1"/>
                </patternFill>
              </fill>
            </x14:dxf>
          </x14:cfRule>
          <xm:sqref>Q553:Q554</xm:sqref>
        </x14:conditionalFormatting>
        <x14:conditionalFormatting xmlns:xm="http://schemas.microsoft.com/office/excel/2006/main">
          <x14:cfRule type="containsText" priority="228704" operator="containsText" text="NO" id="{65E350B8-6948-4122-8F3E-6F2130D1A7D4}">
            <xm:f>NOT(ISERROR(SEARCH("NO",'Priority Schedule'!S151)))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28705" operator="containsText" text="YES" id="{C8C2079F-C860-4C3D-94D5-47C313854688}">
            <xm:f>NOT(ISERROR(SEARCH("YES",'Priority Schedule'!S151)))</xm:f>
            <x14:dxf>
              <fill>
                <patternFill>
                  <bgColor rgb="FF92D050"/>
                </patternFill>
              </fill>
            </x14:dxf>
          </x14:cfRule>
          <xm:sqref>S562:U562 S556:U557</xm:sqref>
        </x14:conditionalFormatting>
        <x14:conditionalFormatting xmlns:xm="http://schemas.microsoft.com/office/excel/2006/main">
          <x14:cfRule type="expression" priority="228734" stopIfTrue="1" id="{2BBFE487-55E6-4EC6-AB53-73BD65C4C4F1}">
            <xm:f>ISBLANK('Priority Schedule'!AD125)=TRUE</xm:f>
            <x14:dxf>
              <fill>
                <patternFill patternType="none">
                  <bgColor auto="1"/>
                </patternFill>
              </fill>
            </x14:dxf>
          </x14:cfRule>
          <xm:sqref>AC565 AC536:AC537</xm:sqref>
        </x14:conditionalFormatting>
        <x14:conditionalFormatting xmlns:xm="http://schemas.microsoft.com/office/excel/2006/main">
          <x14:cfRule type="expression" priority="228735" stopIfTrue="1" id="{21D0E387-64DD-49F7-87B3-1DEF580DCDA2}">
            <xm:f>ISBLANK('Priority Schedule'!AD125)=TRUE</xm:f>
            <x14:dxf/>
          </x14:cfRule>
          <xm:sqref>AC565 AC536:AC537</xm:sqref>
        </x14:conditionalFormatting>
        <x14:conditionalFormatting xmlns:xm="http://schemas.microsoft.com/office/excel/2006/main">
          <x14:cfRule type="containsText" priority="228736" operator="containsText" text="NO" id="{65E350B8-6948-4122-8F3E-6F2130D1A7D4}">
            <xm:f>NOT(ISERROR(SEARCH("NO",'Priority Schedule'!S154)))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28737" operator="containsText" text="YES" id="{C8C2079F-C860-4C3D-94D5-47C313854688}">
            <xm:f>NOT(ISERROR(SEARCH("YES",'Priority Schedule'!S154)))</xm:f>
            <x14:dxf>
              <fill>
                <patternFill>
                  <bgColor rgb="FF92D050"/>
                </patternFill>
              </fill>
            </x14:dxf>
          </x14:cfRule>
          <xm:sqref>S565:U565</xm:sqref>
        </x14:conditionalFormatting>
        <x14:conditionalFormatting xmlns:xm="http://schemas.microsoft.com/office/excel/2006/main">
          <x14:cfRule type="containsText" priority="228738" operator="containsText" text="NO" id="{8C454C28-54CE-4DF6-891A-8BDC6A7BAAF2}">
            <xm:f>NOT(ISERROR(SEARCH("NO",'Priority Schedule'!U125)))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8739" operator="containsText" text="YES" id="{8DE49E19-7F5D-4877-8500-D75C9107D46A}">
            <xm:f>NOT(ISERROR(SEARCH("YES",'Priority Schedule'!U125)))</xm:f>
            <x14:dxf>
              <fill>
                <patternFill>
                  <bgColor rgb="FFFF0000"/>
                </patternFill>
              </fill>
            </x14:dxf>
          </x14:cfRule>
          <xm:sqref>U565 U536:U537</xm:sqref>
        </x14:conditionalFormatting>
        <x14:conditionalFormatting xmlns:xm="http://schemas.microsoft.com/office/excel/2006/main">
          <x14:cfRule type="expression" priority="229295" stopIfTrue="1" id="{224A6886-946A-4218-AA99-A49291994736}">
            <xm:f>ISBLANK('Priority Schedule'!S154)=TRUE</xm:f>
            <x14:dxf>
              <fill>
                <patternFill patternType="none">
                  <bgColor auto="1"/>
                </patternFill>
              </fill>
            </x14:dxf>
          </x14:cfRule>
          <xm:sqref>AD723:AD724 S723:T724</xm:sqref>
        </x14:conditionalFormatting>
        <x14:conditionalFormatting xmlns:xm="http://schemas.microsoft.com/office/excel/2006/main">
          <x14:cfRule type="expression" priority="229299" stopIfTrue="1" id="{40C4F115-A267-4E7A-B9D9-F0B8D87AF7E2}">
            <xm:f>ISBLANK('Priority Schedule'!S154)=TRUE</xm:f>
            <x14:dxf/>
          </x14:cfRule>
          <xm:sqref>AD723:AD724 S723:T724</xm:sqref>
        </x14:conditionalFormatting>
        <x14:conditionalFormatting xmlns:xm="http://schemas.microsoft.com/office/excel/2006/main">
          <x14:cfRule type="expression" priority="229304" id="{5F0FFC6F-BBFE-4B44-8B8E-9517DB923F64}">
            <xm:f>ISBLANK('Priority Schedule'!J154)=FALSE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29305" id="{283516C3-5D77-4563-BCC9-ECE7327B6B9C}">
            <xm:f>ISBLANK('Priority Schedule'!H154)=TRUE</xm:f>
            <x14:dxf>
              <fill>
                <patternFill>
                  <bgColor theme="0"/>
                </patternFill>
              </fill>
            </x14:dxf>
          </x14:cfRule>
          <xm:sqref>H723:H724</xm:sqref>
        </x14:conditionalFormatting>
        <x14:conditionalFormatting xmlns:xm="http://schemas.microsoft.com/office/excel/2006/main">
          <x14:cfRule type="expression" priority="229308" id="{66C01C3C-C426-4B59-BAF6-D2A670E3F4EE}">
            <xm:f>ISBLANK('Priority Schedule'!AC154)=TRUE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9309" id="{08AB5316-DC07-4DB0-9A41-3D3E64072E48}">
            <xm:f>ISBLANK('Priority Schedule'!AE154)=FALSE</xm:f>
            <x14:dxf>
              <fill>
                <patternFill patternType="none">
                  <bgColor auto="1"/>
                </patternFill>
              </fill>
            </x14:dxf>
          </x14:cfRule>
          <xm:sqref>AC723:AC724</xm:sqref>
        </x14:conditionalFormatting>
        <x14:conditionalFormatting xmlns:xm="http://schemas.microsoft.com/office/excel/2006/main">
          <x14:cfRule type="containsText" priority="229312" operator="containsText" text="NO" id="{D60F0647-AEC3-4C65-9990-7514EC9B5A8E}">
            <xm:f>NOT(ISERROR(SEARCH("NO",'Priority Schedule'!U154)))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29313" operator="containsText" text="YES" id="{E0E656AE-99C2-4286-BA30-FE438756F98E}">
            <xm:f>NOT(ISERROR(SEARCH("YES",'Priority Schedule'!U154)))</xm:f>
            <x14:dxf>
              <fill>
                <patternFill>
                  <bgColor rgb="FFFF0000"/>
                </patternFill>
              </fill>
            </x14:dxf>
          </x14:cfRule>
          <xm:sqref>U723:U724</xm:sqref>
        </x14:conditionalFormatting>
        <x14:conditionalFormatting xmlns:xm="http://schemas.microsoft.com/office/excel/2006/main">
          <x14:cfRule type="expression" priority="229316" id="{1376F89C-5C0B-42EF-8F47-06C5CD2C8C46}">
            <xm:f>ISBLANK('Priority Schedule'!R154)=TRUE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29317" id="{36CB8628-65BF-4A11-A69F-2FCF4D23211C}">
            <xm:f>ISBLANK('Priority Schedule'!S154)=FALSE</xm:f>
            <x14:dxf>
              <fill>
                <patternFill patternType="none">
                  <bgColor auto="1"/>
                </patternFill>
              </fill>
            </x14:dxf>
          </x14:cfRule>
          <xm:sqref>R723:R724</xm:sqref>
        </x14:conditionalFormatting>
        <x14:conditionalFormatting xmlns:xm="http://schemas.microsoft.com/office/excel/2006/main">
          <x14:cfRule type="expression" priority="230196" stopIfTrue="1" id="{224A6886-946A-4218-AA99-A49291994736}">
            <xm:f>ISBLANK('Priority Schedule'!S156)=TRUE</xm:f>
            <x14:dxf>
              <fill>
                <patternFill patternType="none">
                  <bgColor auto="1"/>
                </patternFill>
              </fill>
            </x14:dxf>
          </x14:cfRule>
          <xm:sqref>AD726 S726:T726</xm:sqref>
        </x14:conditionalFormatting>
        <x14:conditionalFormatting xmlns:xm="http://schemas.microsoft.com/office/excel/2006/main">
          <x14:cfRule type="expression" priority="230200" stopIfTrue="1" id="{40C4F115-A267-4E7A-B9D9-F0B8D87AF7E2}">
            <xm:f>ISBLANK('Priority Schedule'!S156)=TRUE</xm:f>
            <x14:dxf/>
          </x14:cfRule>
          <xm:sqref>AD726 S726:T726</xm:sqref>
        </x14:conditionalFormatting>
        <x14:conditionalFormatting xmlns:xm="http://schemas.microsoft.com/office/excel/2006/main">
          <x14:cfRule type="expression" priority="230205" id="{5F0FFC6F-BBFE-4B44-8B8E-9517DB923F64}">
            <xm:f>ISBLANK('Priority Schedule'!J156)=FALSE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0206" id="{283516C3-5D77-4563-BCC9-ECE7327B6B9C}">
            <xm:f>ISBLANK('Priority Schedule'!H156)=TRUE</xm:f>
            <x14:dxf>
              <fill>
                <patternFill>
                  <bgColor theme="0"/>
                </patternFill>
              </fill>
            </x14:dxf>
          </x14:cfRule>
          <xm:sqref>H726</xm:sqref>
        </x14:conditionalFormatting>
        <x14:conditionalFormatting xmlns:xm="http://schemas.microsoft.com/office/excel/2006/main">
          <x14:cfRule type="expression" priority="230209" id="{66C01C3C-C426-4B59-BAF6-D2A670E3F4EE}">
            <xm:f>ISBLANK('Priority Schedule'!AC156)=TRUE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0210" id="{08AB5316-DC07-4DB0-9A41-3D3E64072E48}">
            <xm:f>ISBLANK('Priority Schedule'!AE156)=FALSE</xm:f>
            <x14:dxf>
              <fill>
                <patternFill patternType="none">
                  <bgColor auto="1"/>
                </patternFill>
              </fill>
            </x14:dxf>
          </x14:cfRule>
          <xm:sqref>AC726</xm:sqref>
        </x14:conditionalFormatting>
        <x14:conditionalFormatting xmlns:xm="http://schemas.microsoft.com/office/excel/2006/main">
          <x14:cfRule type="containsText" priority="230213" operator="containsText" text="NO" id="{D60F0647-AEC3-4C65-9990-7514EC9B5A8E}">
            <xm:f>NOT(ISERROR(SEARCH("NO",'Priority Schedule'!U127)))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0214" operator="containsText" text="YES" id="{E0E656AE-99C2-4286-BA30-FE438756F98E}">
            <xm:f>NOT(ISERROR(SEARCH("YES",'Priority Schedule'!U127)))</xm:f>
            <x14:dxf>
              <fill>
                <patternFill>
                  <bgColor rgb="FFFF0000"/>
                </patternFill>
              </fill>
            </x14:dxf>
          </x14:cfRule>
          <xm:sqref>U697 U726</xm:sqref>
        </x14:conditionalFormatting>
        <x14:conditionalFormatting xmlns:xm="http://schemas.microsoft.com/office/excel/2006/main">
          <x14:cfRule type="expression" priority="230217" id="{1376F89C-5C0B-42EF-8F47-06C5CD2C8C46}">
            <xm:f>ISBLANK('Priority Schedule'!R156)=TRUE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0218" id="{36CB8628-65BF-4A11-A69F-2FCF4D23211C}">
            <xm:f>ISBLANK('Priority Schedule'!S156)=FALSE</xm:f>
            <x14:dxf>
              <fill>
                <patternFill patternType="none">
                  <bgColor auto="1"/>
                </patternFill>
              </fill>
            </x14:dxf>
          </x14:cfRule>
          <xm:sqref>R726</xm:sqref>
        </x14:conditionalFormatting>
        <x14:conditionalFormatting xmlns:xm="http://schemas.microsoft.com/office/excel/2006/main">
          <x14:cfRule type="expression" priority="230456" stopIfTrue="1" id="{E3F7692D-73E9-41B1-A199-BDD10E29CABD}">
            <xm:f>ISBLANK('Priority Schedule'!AD158)=TRUE</xm:f>
            <x14:dxf>
              <fill>
                <patternFill patternType="none">
                  <bgColor auto="1"/>
                </patternFill>
              </fill>
            </x14:dxf>
          </x14:cfRule>
          <xm:sqref>AC564</xm:sqref>
        </x14:conditionalFormatting>
        <x14:conditionalFormatting xmlns:xm="http://schemas.microsoft.com/office/excel/2006/main">
          <x14:cfRule type="expression" priority="230457" stopIfTrue="1" id="{E536553B-0EA3-483E-B49A-604278113004}">
            <xm:f>ISBLANK('Priority Schedule'!AD158)=TRUE</xm:f>
            <x14:dxf/>
          </x14:cfRule>
          <xm:sqref>AC564</xm:sqref>
        </x14:conditionalFormatting>
        <x14:conditionalFormatting xmlns:xm="http://schemas.microsoft.com/office/excel/2006/main">
          <x14:cfRule type="containsText" priority="230605" operator="containsText" text="NO" id="{CB90C509-F8A1-4327-9FC9-00DFE2CC6112}">
            <xm:f>NOT(ISERROR(SEARCH("NO",'Priority Schedule'!U158)))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0606" operator="containsText" text="YES" id="{28F6FDA6-70B3-418F-A334-6B08A1DCB5BE}">
            <xm:f>NOT(ISERROR(SEARCH("YES",'Priority Schedule'!U158)))</xm:f>
            <x14:dxf>
              <fill>
                <patternFill>
                  <bgColor rgb="FFFF0000"/>
                </patternFill>
              </fill>
            </x14:dxf>
          </x14:cfRule>
          <xm:sqref>U564</xm:sqref>
        </x14:conditionalFormatting>
        <x14:conditionalFormatting xmlns:xm="http://schemas.microsoft.com/office/excel/2006/main">
          <x14:cfRule type="expression" priority="230609" stopIfTrue="1" id="{A546931F-B2EB-4BCB-9B8F-90414ED59BF5}">
            <xm:f>ISBLANK('Priority Schedule'!S158)=TRUE</xm:f>
            <x14:dxf>
              <fill>
                <patternFill patternType="none">
                  <bgColor auto="1"/>
                </patternFill>
              </fill>
            </x14:dxf>
          </x14:cfRule>
          <xm:sqref>S717:T717 AD717</xm:sqref>
        </x14:conditionalFormatting>
        <x14:conditionalFormatting xmlns:xm="http://schemas.microsoft.com/office/excel/2006/main">
          <x14:cfRule type="expression" priority="230611" stopIfTrue="1" id="{9D801700-449D-4893-84F5-81B02CEB4EFA}">
            <xm:f>ISBLANK('Priority Schedule'!S158)=TRUE</xm:f>
            <x14:dxf/>
          </x14:cfRule>
          <xm:sqref>S717:T717 AD717</xm:sqref>
        </x14:conditionalFormatting>
        <x14:conditionalFormatting xmlns:xm="http://schemas.microsoft.com/office/excel/2006/main">
          <x14:cfRule type="expression" priority="230613" id="{88305113-3C23-4FF4-A1A1-04837C26592C}">
            <xm:f>ISBLANK('Priority Schedule'!R158)=TRUE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0614" id="{0B3B3A47-AC99-49ED-8547-87295554DF01}">
            <xm:f>ISBLANK('Priority Schedule'!S158)=FALSE</xm:f>
            <x14:dxf>
              <fill>
                <patternFill patternType="none">
                  <bgColor auto="1"/>
                </patternFill>
              </fill>
            </x14:dxf>
          </x14:cfRule>
          <xm:sqref>R717</xm:sqref>
        </x14:conditionalFormatting>
        <x14:conditionalFormatting xmlns:xm="http://schemas.microsoft.com/office/excel/2006/main">
          <x14:cfRule type="expression" priority="230615" id="{2CE21CF2-93A0-45BC-AF02-513DB1217601}">
            <xm:f>ISBLANK('Priority Schedule'!J158)=FALSE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0616" id="{ED087786-64EE-45D8-AE8E-D9624808B740}">
            <xm:f>ISBLANK('Priority Schedule'!H158)=TRUE</xm:f>
            <x14:dxf>
              <fill>
                <patternFill>
                  <bgColor theme="0"/>
                </patternFill>
              </fill>
            </x14:dxf>
          </x14:cfRule>
          <xm:sqref>H717</xm:sqref>
        </x14:conditionalFormatting>
        <x14:conditionalFormatting xmlns:xm="http://schemas.microsoft.com/office/excel/2006/main">
          <x14:cfRule type="expression" priority="230617" id="{B6C50821-D45C-41E1-BAF2-14572F4CBAFF}">
            <xm:f>ISBLANK('Priority Schedule'!AC158)=TRUE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0618" id="{B91236A1-7A42-4FF6-BAB4-FBEF0C2DA989}">
            <xm:f>ISBLANK('Priority Schedule'!AE158)=FALSE</xm:f>
            <x14:dxf>
              <fill>
                <patternFill patternType="none">
                  <bgColor auto="1"/>
                </patternFill>
              </fill>
            </x14:dxf>
          </x14:cfRule>
          <xm:sqref>AC717</xm:sqref>
        </x14:conditionalFormatting>
        <x14:conditionalFormatting xmlns:xm="http://schemas.microsoft.com/office/excel/2006/main">
          <x14:cfRule type="containsText" priority="230619" operator="containsText" text="NO" id="{65E350B8-6948-4122-8F3E-6F2130D1A7D4}">
            <xm:f>NOT(ISERROR(SEARCH("NO",'Priority Schedule'!S158)))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30620" operator="containsText" text="YES" id="{C8C2079F-C860-4C3D-94D5-47C313854688}">
            <xm:f>NOT(ISERROR(SEARCH("YES",'Priority Schedule'!S158)))</xm:f>
            <x14:dxf>
              <fill>
                <patternFill>
                  <bgColor rgb="FF92D050"/>
                </patternFill>
              </fill>
            </x14:dxf>
          </x14:cfRule>
          <xm:sqref>S564:U564</xm:sqref>
        </x14:conditionalFormatting>
        <x14:conditionalFormatting xmlns:xm="http://schemas.microsoft.com/office/excel/2006/main">
          <x14:cfRule type="expression" priority="230622" stopIfTrue="1" id="{224A6886-946A-4218-AA99-A49291994736}">
            <xm:f>ISBLANK('Priority Schedule'!S159)=TRUE</xm:f>
            <x14:dxf>
              <fill>
                <patternFill patternType="none">
                  <bgColor auto="1"/>
                </patternFill>
              </fill>
            </x14:dxf>
          </x14:cfRule>
          <xm:sqref>AD731:AD732 S731:T732</xm:sqref>
        </x14:conditionalFormatting>
        <x14:conditionalFormatting xmlns:xm="http://schemas.microsoft.com/office/excel/2006/main">
          <x14:cfRule type="expression" priority="230626" stopIfTrue="1" id="{40C4F115-A267-4E7A-B9D9-F0B8D87AF7E2}">
            <xm:f>ISBLANK('Priority Schedule'!S159)=TRUE</xm:f>
            <x14:dxf/>
          </x14:cfRule>
          <xm:sqref>AD731:AD732 S731:T732</xm:sqref>
        </x14:conditionalFormatting>
        <x14:conditionalFormatting xmlns:xm="http://schemas.microsoft.com/office/excel/2006/main">
          <x14:cfRule type="expression" priority="230631" id="{5F0FFC6F-BBFE-4B44-8B8E-9517DB923F64}">
            <xm:f>ISBLANK('Priority Schedule'!J159)=FALSE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0632" id="{283516C3-5D77-4563-BCC9-ECE7327B6B9C}">
            <xm:f>ISBLANK('Priority Schedule'!H159)=TRUE</xm:f>
            <x14:dxf>
              <fill>
                <patternFill>
                  <bgColor theme="0"/>
                </patternFill>
              </fill>
            </x14:dxf>
          </x14:cfRule>
          <xm:sqref>H731:H732</xm:sqref>
        </x14:conditionalFormatting>
        <x14:conditionalFormatting xmlns:xm="http://schemas.microsoft.com/office/excel/2006/main">
          <x14:cfRule type="expression" priority="230635" id="{66C01C3C-C426-4B59-BAF6-D2A670E3F4EE}">
            <xm:f>ISBLANK('Priority Schedule'!AC159)=TRUE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0636" id="{08AB5316-DC07-4DB0-9A41-3D3E64072E48}">
            <xm:f>ISBLANK('Priority Schedule'!AE159)=FALSE</xm:f>
            <x14:dxf>
              <fill>
                <patternFill patternType="none">
                  <bgColor auto="1"/>
                </patternFill>
              </fill>
            </x14:dxf>
          </x14:cfRule>
          <xm:sqref>AC731:AC732</xm:sqref>
        </x14:conditionalFormatting>
        <x14:conditionalFormatting xmlns:xm="http://schemas.microsoft.com/office/excel/2006/main">
          <x14:cfRule type="containsText" priority="230639" operator="containsText" text="NO" id="{D60F0647-AEC3-4C65-9990-7514EC9B5A8E}">
            <xm:f>NOT(ISERROR(SEARCH("NO",'Priority Schedule'!U159)))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0640" operator="containsText" text="YES" id="{E0E656AE-99C2-4286-BA30-FE438756F98E}">
            <xm:f>NOT(ISERROR(SEARCH("YES",'Priority Schedule'!U159)))</xm:f>
            <x14:dxf>
              <fill>
                <patternFill>
                  <bgColor rgb="FFFF0000"/>
                </patternFill>
              </fill>
            </x14:dxf>
          </x14:cfRule>
          <xm:sqref>U731:U732</xm:sqref>
        </x14:conditionalFormatting>
        <x14:conditionalFormatting xmlns:xm="http://schemas.microsoft.com/office/excel/2006/main">
          <x14:cfRule type="expression" priority="230643" id="{1376F89C-5C0B-42EF-8F47-06C5CD2C8C46}">
            <xm:f>ISBLANK('Priority Schedule'!R159)=TRUE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0644" id="{36CB8628-65BF-4A11-A69F-2FCF4D23211C}">
            <xm:f>ISBLANK('Priority Schedule'!S159)=FALSE</xm:f>
            <x14:dxf>
              <fill>
                <patternFill patternType="none">
                  <bgColor auto="1"/>
                </patternFill>
              </fill>
            </x14:dxf>
          </x14:cfRule>
          <xm:sqref>R731:R732</xm:sqref>
        </x14:conditionalFormatting>
        <x14:conditionalFormatting xmlns:xm="http://schemas.microsoft.com/office/excel/2006/main">
          <x14:cfRule type="expression" priority="230647" stopIfTrue="1" id="{224A6886-946A-4218-AA99-A49291994736}">
            <xm:f>ISBLANK('Priority Schedule'!S158)=TRUE</xm:f>
            <x14:dxf>
              <fill>
                <patternFill patternType="none">
                  <bgColor auto="1"/>
                </patternFill>
              </fill>
            </x14:dxf>
          </x14:cfRule>
          <xm:sqref>AD722 S722:T722</xm:sqref>
        </x14:conditionalFormatting>
        <x14:conditionalFormatting xmlns:xm="http://schemas.microsoft.com/office/excel/2006/main">
          <x14:cfRule type="expression" priority="230651" stopIfTrue="1" id="{40C4F115-A267-4E7A-B9D9-F0B8D87AF7E2}">
            <xm:f>ISBLANK('Priority Schedule'!S158)=TRUE</xm:f>
            <x14:dxf/>
          </x14:cfRule>
          <xm:sqref>AD722 S722:T722</xm:sqref>
        </x14:conditionalFormatting>
        <x14:conditionalFormatting xmlns:xm="http://schemas.microsoft.com/office/excel/2006/main">
          <x14:cfRule type="expression" priority="230655" id="{5F0FFC6F-BBFE-4B44-8B8E-9517DB923F64}">
            <xm:f>ISBLANK('Priority Schedule'!J158)=FALSE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0656" id="{283516C3-5D77-4563-BCC9-ECE7327B6B9C}">
            <xm:f>ISBLANK('Priority Schedule'!H158)=TRUE</xm:f>
            <x14:dxf>
              <fill>
                <patternFill>
                  <bgColor theme="0"/>
                </patternFill>
              </fill>
            </x14:dxf>
          </x14:cfRule>
          <xm:sqref>H722</xm:sqref>
        </x14:conditionalFormatting>
        <x14:conditionalFormatting xmlns:xm="http://schemas.microsoft.com/office/excel/2006/main">
          <x14:cfRule type="expression" priority="230659" id="{66C01C3C-C426-4B59-BAF6-D2A670E3F4EE}">
            <xm:f>ISBLANK('Priority Schedule'!AC158)=TRUE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0660" id="{08AB5316-DC07-4DB0-9A41-3D3E64072E48}">
            <xm:f>ISBLANK('Priority Schedule'!AE158)=FALSE</xm:f>
            <x14:dxf>
              <fill>
                <patternFill patternType="none">
                  <bgColor auto="1"/>
                </patternFill>
              </fill>
            </x14:dxf>
          </x14:cfRule>
          <xm:sqref>AC722</xm:sqref>
        </x14:conditionalFormatting>
        <x14:conditionalFormatting xmlns:xm="http://schemas.microsoft.com/office/excel/2006/main">
          <x14:cfRule type="expression" priority="230667" id="{1376F89C-5C0B-42EF-8F47-06C5CD2C8C46}">
            <xm:f>ISBLANK('Priority Schedule'!R158)=TRUE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0668" id="{36CB8628-65BF-4A11-A69F-2FCF4D23211C}">
            <xm:f>ISBLANK('Priority Schedule'!S158)=FALSE</xm:f>
            <x14:dxf>
              <fill>
                <patternFill patternType="none">
                  <bgColor auto="1"/>
                </patternFill>
              </fill>
            </x14:dxf>
          </x14:cfRule>
          <xm:sqref>R722</xm:sqref>
        </x14:conditionalFormatting>
        <x14:conditionalFormatting xmlns:xm="http://schemas.microsoft.com/office/excel/2006/main">
          <x14:cfRule type="containsText" priority="231185" operator="containsText" text="NO" id="{0A9689ED-AC3B-40FE-9BE0-EADF4AC08AED}">
            <xm:f>NOT(ISERROR(SEARCH("NO",'Priority Schedule'!U125)))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1186" operator="containsText" text="YES" id="{50AC6820-3573-4D67-B5B5-C6AB12E730AD}">
            <xm:f>NOT(ISERROR(SEARCH("YES",'Priority Schedule'!U125)))</xm:f>
            <x14:dxf>
              <fill>
                <patternFill>
                  <bgColor rgb="FFFF0000"/>
                </patternFill>
              </fill>
            </x14:dxf>
          </x14:cfRule>
          <xm:sqref>U715 U683:U684</xm:sqref>
        </x14:conditionalFormatting>
        <x14:conditionalFormatting xmlns:xm="http://schemas.microsoft.com/office/excel/2006/main">
          <x14:cfRule type="expression" priority="231187" stopIfTrue="1" id="{A546931F-B2EB-4BCB-9B8F-90414ED59BF5}">
            <xm:f>ISBLANK('Priority Schedule'!S157)=TRUE</xm:f>
            <x14:dxf>
              <fill>
                <patternFill patternType="none">
                  <bgColor auto="1"/>
                </patternFill>
              </fill>
            </x14:dxf>
          </x14:cfRule>
          <xm:sqref>S715:T715 AD715</xm:sqref>
        </x14:conditionalFormatting>
        <x14:conditionalFormatting xmlns:xm="http://schemas.microsoft.com/office/excel/2006/main">
          <x14:cfRule type="expression" priority="231189" stopIfTrue="1" id="{9D801700-449D-4893-84F5-81B02CEB4EFA}">
            <xm:f>ISBLANK('Priority Schedule'!S157)=TRUE</xm:f>
            <x14:dxf/>
          </x14:cfRule>
          <xm:sqref>S715:T715 AD715</xm:sqref>
        </x14:conditionalFormatting>
        <x14:conditionalFormatting xmlns:xm="http://schemas.microsoft.com/office/excel/2006/main">
          <x14:cfRule type="expression" priority="231191" id="{88305113-3C23-4FF4-A1A1-04837C26592C}">
            <xm:f>ISBLANK('Priority Schedule'!R157)=TRUE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1192" id="{0B3B3A47-AC99-49ED-8547-87295554DF01}">
            <xm:f>ISBLANK('Priority Schedule'!S157)=FALSE</xm:f>
            <x14:dxf>
              <fill>
                <patternFill patternType="none">
                  <bgColor auto="1"/>
                </patternFill>
              </fill>
            </x14:dxf>
          </x14:cfRule>
          <xm:sqref>R715</xm:sqref>
        </x14:conditionalFormatting>
        <x14:conditionalFormatting xmlns:xm="http://schemas.microsoft.com/office/excel/2006/main">
          <x14:cfRule type="expression" priority="231193" id="{2CE21CF2-93A0-45BC-AF02-513DB1217601}">
            <xm:f>ISBLANK('Priority Schedule'!J157)=FALSE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1194" id="{ED087786-64EE-45D8-AE8E-D9624808B740}">
            <xm:f>ISBLANK('Priority Schedule'!H157)=TRUE</xm:f>
            <x14:dxf>
              <fill>
                <patternFill>
                  <bgColor theme="0"/>
                </patternFill>
              </fill>
            </x14:dxf>
          </x14:cfRule>
          <xm:sqref>H715</xm:sqref>
        </x14:conditionalFormatting>
        <x14:conditionalFormatting xmlns:xm="http://schemas.microsoft.com/office/excel/2006/main">
          <x14:cfRule type="expression" priority="231195" id="{B6C50821-D45C-41E1-BAF2-14572F4CBAFF}">
            <xm:f>ISBLANK('Priority Schedule'!AC157)=TRUE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1196" id="{B91236A1-7A42-4FF6-BAB4-FBEF0C2DA989}">
            <xm:f>ISBLANK('Priority Schedule'!AE157)=FALSE</xm:f>
            <x14:dxf>
              <fill>
                <patternFill patternType="none">
                  <bgColor auto="1"/>
                </patternFill>
              </fill>
            </x14:dxf>
          </x14:cfRule>
          <xm:sqref>AC715</xm:sqref>
        </x14:conditionalFormatting>
        <x14:conditionalFormatting xmlns:xm="http://schemas.microsoft.com/office/excel/2006/main">
          <x14:cfRule type="expression" priority="231217" stopIfTrue="1" id="{224A6886-946A-4218-AA99-A49291994736}">
            <xm:f>ISBLANK('Priority Schedule'!S157)=TRUE</xm:f>
            <x14:dxf>
              <fill>
                <patternFill patternType="none">
                  <bgColor auto="1"/>
                </patternFill>
              </fill>
            </x14:dxf>
          </x14:cfRule>
          <xm:sqref>AD720 S720:T720</xm:sqref>
        </x14:conditionalFormatting>
        <x14:conditionalFormatting xmlns:xm="http://schemas.microsoft.com/office/excel/2006/main">
          <x14:cfRule type="expression" priority="231219" stopIfTrue="1" id="{40C4F115-A267-4E7A-B9D9-F0B8D87AF7E2}">
            <xm:f>ISBLANK('Priority Schedule'!S157)=TRUE</xm:f>
            <x14:dxf/>
          </x14:cfRule>
          <xm:sqref>AD720 S720:T720</xm:sqref>
        </x14:conditionalFormatting>
        <x14:conditionalFormatting xmlns:xm="http://schemas.microsoft.com/office/excel/2006/main">
          <x14:cfRule type="expression" priority="231221" id="{5F0FFC6F-BBFE-4B44-8B8E-9517DB923F64}">
            <xm:f>ISBLANK('Priority Schedule'!J157)=FALSE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1222" id="{283516C3-5D77-4563-BCC9-ECE7327B6B9C}">
            <xm:f>ISBLANK('Priority Schedule'!H157)=TRUE</xm:f>
            <x14:dxf>
              <fill>
                <patternFill>
                  <bgColor theme="0"/>
                </patternFill>
              </fill>
            </x14:dxf>
          </x14:cfRule>
          <xm:sqref>H720</xm:sqref>
        </x14:conditionalFormatting>
        <x14:conditionalFormatting xmlns:xm="http://schemas.microsoft.com/office/excel/2006/main">
          <x14:cfRule type="expression" priority="231223" id="{66C01C3C-C426-4B59-BAF6-D2A670E3F4EE}">
            <xm:f>ISBLANK('Priority Schedule'!AC157)=TRUE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1224" id="{08AB5316-DC07-4DB0-9A41-3D3E64072E48}">
            <xm:f>ISBLANK('Priority Schedule'!AE157)=FALSE</xm:f>
            <x14:dxf>
              <fill>
                <patternFill patternType="none">
                  <bgColor auto="1"/>
                </patternFill>
              </fill>
            </x14:dxf>
          </x14:cfRule>
          <xm:sqref>AC720</xm:sqref>
        </x14:conditionalFormatting>
        <x14:conditionalFormatting xmlns:xm="http://schemas.microsoft.com/office/excel/2006/main">
          <x14:cfRule type="containsText" priority="231225" operator="containsText" text="NO" id="{D60F0647-AEC3-4C65-9990-7514EC9B5A8E}">
            <xm:f>NOT(ISERROR(SEARCH("NO",'Priority Schedule'!U157)))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1226" operator="containsText" text="YES" id="{E0E656AE-99C2-4286-BA30-FE438756F98E}">
            <xm:f>NOT(ISERROR(SEARCH("YES",'Priority Schedule'!U157)))</xm:f>
            <x14:dxf>
              <fill>
                <patternFill>
                  <bgColor rgb="FFFF0000"/>
                </patternFill>
              </fill>
            </x14:dxf>
          </x14:cfRule>
          <xm:sqref>U720</xm:sqref>
        </x14:conditionalFormatting>
        <x14:conditionalFormatting xmlns:xm="http://schemas.microsoft.com/office/excel/2006/main">
          <x14:cfRule type="expression" priority="231227" id="{1376F89C-5C0B-42EF-8F47-06C5CD2C8C46}">
            <xm:f>ISBLANK('Priority Schedule'!R157)=TRUE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1228" id="{36CB8628-65BF-4A11-A69F-2FCF4D23211C}">
            <xm:f>ISBLANK('Priority Schedule'!S157)=FALSE</xm:f>
            <x14:dxf>
              <fill>
                <patternFill patternType="none">
                  <bgColor auto="1"/>
                </patternFill>
              </fill>
            </x14:dxf>
          </x14:cfRule>
          <xm:sqref>R720</xm:sqref>
        </x14:conditionalFormatting>
        <x14:conditionalFormatting xmlns:xm="http://schemas.microsoft.com/office/excel/2006/main">
          <x14:cfRule type="expression" priority="231559" stopIfTrue="1" id="{224A6886-946A-4218-AA99-A49291994736}">
            <xm:f>ISBLANK('Priority Schedule'!S162)=TRUE</xm:f>
            <x14:dxf>
              <fill>
                <patternFill patternType="none">
                  <bgColor auto="1"/>
                </patternFill>
              </fill>
            </x14:dxf>
          </x14:cfRule>
          <xm:sqref>AD727 S727:T727</xm:sqref>
        </x14:conditionalFormatting>
        <x14:conditionalFormatting xmlns:xm="http://schemas.microsoft.com/office/excel/2006/main">
          <x14:cfRule type="expression" priority="231563" stopIfTrue="1" id="{40C4F115-A267-4E7A-B9D9-F0B8D87AF7E2}">
            <xm:f>ISBLANK('Priority Schedule'!S162)=TRUE</xm:f>
            <x14:dxf/>
          </x14:cfRule>
          <xm:sqref>AD727 S727:T727</xm:sqref>
        </x14:conditionalFormatting>
        <x14:conditionalFormatting xmlns:xm="http://schemas.microsoft.com/office/excel/2006/main">
          <x14:cfRule type="expression" priority="231568" id="{5F0FFC6F-BBFE-4B44-8B8E-9517DB923F64}">
            <xm:f>ISBLANK('Priority Schedule'!J162)=FALSE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1569" id="{283516C3-5D77-4563-BCC9-ECE7327B6B9C}">
            <xm:f>ISBLANK('Priority Schedule'!H162)=TRUE</xm:f>
            <x14:dxf>
              <fill>
                <patternFill>
                  <bgColor theme="0"/>
                </patternFill>
              </fill>
            </x14:dxf>
          </x14:cfRule>
          <xm:sqref>H727</xm:sqref>
        </x14:conditionalFormatting>
        <x14:conditionalFormatting xmlns:xm="http://schemas.microsoft.com/office/excel/2006/main">
          <x14:cfRule type="expression" priority="231572" id="{66C01C3C-C426-4B59-BAF6-D2A670E3F4EE}">
            <xm:f>ISBLANK('Priority Schedule'!AC162)=TRUE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1573" id="{08AB5316-DC07-4DB0-9A41-3D3E64072E48}">
            <xm:f>ISBLANK('Priority Schedule'!AE162)=FALSE</xm:f>
            <x14:dxf>
              <fill>
                <patternFill patternType="none">
                  <bgColor auto="1"/>
                </patternFill>
              </fill>
            </x14:dxf>
          </x14:cfRule>
          <xm:sqref>AC727</xm:sqref>
        </x14:conditionalFormatting>
        <x14:conditionalFormatting xmlns:xm="http://schemas.microsoft.com/office/excel/2006/main">
          <x14:cfRule type="containsText" priority="231576" operator="containsText" text="NO" id="{D60F0647-AEC3-4C65-9990-7514EC9B5A8E}">
            <xm:f>NOT(ISERROR(SEARCH("NO",'Priority Schedule'!U162)))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1577" operator="containsText" text="YES" id="{E0E656AE-99C2-4286-BA30-FE438756F98E}">
            <xm:f>NOT(ISERROR(SEARCH("YES",'Priority Schedule'!U162)))</xm:f>
            <x14:dxf>
              <fill>
                <patternFill>
                  <bgColor rgb="FFFF0000"/>
                </patternFill>
              </fill>
            </x14:dxf>
          </x14:cfRule>
          <xm:sqref>U727</xm:sqref>
        </x14:conditionalFormatting>
        <x14:conditionalFormatting xmlns:xm="http://schemas.microsoft.com/office/excel/2006/main">
          <x14:cfRule type="expression" priority="231580" id="{1376F89C-5C0B-42EF-8F47-06C5CD2C8C46}">
            <xm:f>ISBLANK('Priority Schedule'!R162)=TRUE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1581" id="{36CB8628-65BF-4A11-A69F-2FCF4D23211C}">
            <xm:f>ISBLANK('Priority Schedule'!S162)=FALSE</xm:f>
            <x14:dxf>
              <fill>
                <patternFill patternType="none">
                  <bgColor auto="1"/>
                </patternFill>
              </fill>
            </x14:dxf>
          </x14:cfRule>
          <xm:sqref>R727</xm:sqref>
        </x14:conditionalFormatting>
        <x14:conditionalFormatting xmlns:xm="http://schemas.microsoft.com/office/excel/2006/main">
          <x14:cfRule type="expression" priority="232275" stopIfTrue="1" id="{224A6886-946A-4218-AA99-A49291994736}">
            <xm:f>ISBLANK('Priority Schedule'!S163)=TRUE</xm:f>
            <x14:dxf>
              <fill>
                <patternFill patternType="none">
                  <bgColor auto="1"/>
                </patternFill>
              </fill>
            </x14:dxf>
          </x14:cfRule>
          <xm:sqref>AD729 S729:T729</xm:sqref>
        </x14:conditionalFormatting>
        <x14:conditionalFormatting xmlns:xm="http://schemas.microsoft.com/office/excel/2006/main">
          <x14:cfRule type="expression" priority="232281" stopIfTrue="1" id="{40C4F115-A267-4E7A-B9D9-F0B8D87AF7E2}">
            <xm:f>ISBLANK('Priority Schedule'!S163)=TRUE</xm:f>
            <x14:dxf/>
          </x14:cfRule>
          <xm:sqref>AD729 S729:T729</xm:sqref>
        </x14:conditionalFormatting>
        <x14:conditionalFormatting xmlns:xm="http://schemas.microsoft.com/office/excel/2006/main">
          <x14:cfRule type="expression" priority="232288" id="{5F0FFC6F-BBFE-4B44-8B8E-9517DB923F64}">
            <xm:f>ISBLANK('Priority Schedule'!J163)=FALSE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2289" id="{283516C3-5D77-4563-BCC9-ECE7327B6B9C}">
            <xm:f>ISBLANK('Priority Schedule'!H163)=TRUE</xm:f>
            <x14:dxf>
              <fill>
                <patternFill>
                  <bgColor theme="0"/>
                </patternFill>
              </fill>
            </x14:dxf>
          </x14:cfRule>
          <xm:sqref>H729</xm:sqref>
        </x14:conditionalFormatting>
        <x14:conditionalFormatting xmlns:xm="http://schemas.microsoft.com/office/excel/2006/main">
          <x14:cfRule type="expression" priority="232294" id="{66C01C3C-C426-4B59-BAF6-D2A670E3F4EE}">
            <xm:f>ISBLANK('Priority Schedule'!AC163)=TRUE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2295" id="{08AB5316-DC07-4DB0-9A41-3D3E64072E48}">
            <xm:f>ISBLANK('Priority Schedule'!AE163)=FALSE</xm:f>
            <x14:dxf>
              <fill>
                <patternFill patternType="none">
                  <bgColor auto="1"/>
                </patternFill>
              </fill>
            </x14:dxf>
          </x14:cfRule>
          <xm:sqref>AC729</xm:sqref>
        </x14:conditionalFormatting>
        <x14:conditionalFormatting xmlns:xm="http://schemas.microsoft.com/office/excel/2006/main">
          <x14:cfRule type="containsText" priority="232300" operator="containsText" text="NO" id="{D60F0647-AEC3-4C65-9990-7514EC9B5A8E}">
            <xm:f>NOT(ISERROR(SEARCH("NO",'Priority Schedule'!U163)))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2301" operator="containsText" text="YES" id="{E0E656AE-99C2-4286-BA30-FE438756F98E}">
            <xm:f>NOT(ISERROR(SEARCH("YES",'Priority Schedule'!U163)))</xm:f>
            <x14:dxf>
              <fill>
                <patternFill>
                  <bgColor rgb="FFFF0000"/>
                </patternFill>
              </fill>
            </x14:dxf>
          </x14:cfRule>
          <xm:sqref>U729</xm:sqref>
        </x14:conditionalFormatting>
        <x14:conditionalFormatting xmlns:xm="http://schemas.microsoft.com/office/excel/2006/main">
          <x14:cfRule type="expression" priority="232306" id="{1376F89C-5C0B-42EF-8F47-06C5CD2C8C46}">
            <xm:f>ISBLANK('Priority Schedule'!R163)=TRUE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2307" id="{36CB8628-65BF-4A11-A69F-2FCF4D23211C}">
            <xm:f>ISBLANK('Priority Schedule'!S163)=FALSE</xm:f>
            <x14:dxf>
              <fill>
                <patternFill patternType="none">
                  <bgColor auto="1"/>
                </patternFill>
              </fill>
            </x14:dxf>
          </x14:cfRule>
          <xm:sqref>R729</xm:sqref>
        </x14:conditionalFormatting>
        <x14:conditionalFormatting xmlns:xm="http://schemas.microsoft.com/office/excel/2006/main">
          <x14:cfRule type="expression" priority="232873" stopIfTrue="1" id="{224A6886-946A-4218-AA99-A49291994736}">
            <xm:f>ISBLANK('Priority Schedule'!S161)=TRUE</xm:f>
            <x14:dxf>
              <fill>
                <patternFill patternType="none">
                  <bgColor auto="1"/>
                </patternFill>
              </fill>
            </x14:dxf>
          </x14:cfRule>
          <xm:sqref>AD734 S734:T734</xm:sqref>
        </x14:conditionalFormatting>
        <x14:conditionalFormatting xmlns:xm="http://schemas.microsoft.com/office/excel/2006/main">
          <x14:cfRule type="expression" priority="232876" stopIfTrue="1" id="{40C4F115-A267-4E7A-B9D9-F0B8D87AF7E2}">
            <xm:f>ISBLANK('Priority Schedule'!S161)=TRUE</xm:f>
            <x14:dxf/>
          </x14:cfRule>
          <xm:sqref>AD734 S734:T734</xm:sqref>
        </x14:conditionalFormatting>
        <x14:conditionalFormatting xmlns:xm="http://schemas.microsoft.com/office/excel/2006/main">
          <x14:cfRule type="expression" priority="232878" id="{5F0FFC6F-BBFE-4B44-8B8E-9517DB923F64}">
            <xm:f>ISBLANK('Priority Schedule'!J161)=FALSE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2879" id="{283516C3-5D77-4563-BCC9-ECE7327B6B9C}">
            <xm:f>ISBLANK('Priority Schedule'!H161)=TRUE</xm:f>
            <x14:dxf>
              <fill>
                <patternFill>
                  <bgColor theme="0"/>
                </patternFill>
              </fill>
            </x14:dxf>
          </x14:cfRule>
          <xm:sqref>H734</xm:sqref>
        </x14:conditionalFormatting>
        <x14:conditionalFormatting xmlns:xm="http://schemas.microsoft.com/office/excel/2006/main">
          <x14:cfRule type="expression" priority="232880" id="{66C01C3C-C426-4B59-BAF6-D2A670E3F4EE}">
            <xm:f>ISBLANK('Priority Schedule'!AC161)=TRUE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2881" id="{08AB5316-DC07-4DB0-9A41-3D3E64072E48}">
            <xm:f>ISBLANK('Priority Schedule'!AE161)=FALSE</xm:f>
            <x14:dxf>
              <fill>
                <patternFill patternType="none">
                  <bgColor auto="1"/>
                </patternFill>
              </fill>
            </x14:dxf>
          </x14:cfRule>
          <xm:sqref>AC734</xm:sqref>
        </x14:conditionalFormatting>
        <x14:conditionalFormatting xmlns:xm="http://schemas.microsoft.com/office/excel/2006/main">
          <x14:cfRule type="containsText" priority="232882" operator="containsText" text="NO" id="{D60F0647-AEC3-4C65-9990-7514EC9B5A8E}">
            <xm:f>NOT(ISERROR(SEARCH("NO",'Priority Schedule'!U161)))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2883" operator="containsText" text="YES" id="{E0E656AE-99C2-4286-BA30-FE438756F98E}">
            <xm:f>NOT(ISERROR(SEARCH("YES",'Priority Schedule'!U161)))</xm:f>
            <x14:dxf>
              <fill>
                <patternFill>
                  <bgColor rgb="FFFF0000"/>
                </patternFill>
              </fill>
            </x14:dxf>
          </x14:cfRule>
          <xm:sqref>U734</xm:sqref>
        </x14:conditionalFormatting>
        <x14:conditionalFormatting xmlns:xm="http://schemas.microsoft.com/office/excel/2006/main">
          <x14:cfRule type="expression" priority="232884" id="{1376F89C-5C0B-42EF-8F47-06C5CD2C8C46}">
            <xm:f>ISBLANK('Priority Schedule'!R161)=TRUE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2885" id="{36CB8628-65BF-4A11-A69F-2FCF4D23211C}">
            <xm:f>ISBLANK('Priority Schedule'!S161)=FALSE</xm:f>
            <x14:dxf>
              <fill>
                <patternFill patternType="none">
                  <bgColor auto="1"/>
                </patternFill>
              </fill>
            </x14:dxf>
          </x14:cfRule>
          <xm:sqref>R734</xm:sqref>
        </x14:conditionalFormatting>
        <x14:conditionalFormatting xmlns:xm="http://schemas.microsoft.com/office/excel/2006/main">
          <x14:cfRule type="containsText" priority="234042" operator="containsText" text="NO" id="{D60F0647-AEC3-4C65-9990-7514EC9B5A8E}">
            <xm:f>NOT(ISERROR(SEARCH("NO",'Priority Schedule'!U75)))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4043" operator="containsText" text="YES" id="{E0E656AE-99C2-4286-BA30-FE438756F98E}">
            <xm:f>NOT(ISERROR(SEARCH("YES",'Priority Schedule'!U75)))</xm:f>
            <x14:dxf>
              <fill>
                <patternFill>
                  <bgColor rgb="FFFF0000"/>
                </patternFill>
              </fill>
            </x14:dxf>
          </x14:cfRule>
          <xm:sqref>U666:U667</xm:sqref>
        </x14:conditionalFormatting>
        <x14:conditionalFormatting xmlns:xm="http://schemas.microsoft.com/office/excel/2006/main">
          <x14:cfRule type="expression" priority="234166" stopIfTrue="1" id="{663D516D-B56A-4A98-B4CA-CB56B5486ECB}">
            <xm:f>ISBLANK('Priority Schedule'!AD75)=TRUE</xm:f>
            <x14:dxf>
              <fill>
                <patternFill patternType="none">
                  <bgColor auto="1"/>
                </patternFill>
              </fill>
            </x14:dxf>
          </x14:cfRule>
          <xm:sqref>AE666:AE705</xm:sqref>
        </x14:conditionalFormatting>
        <x14:conditionalFormatting xmlns:xm="http://schemas.microsoft.com/office/excel/2006/main">
          <x14:cfRule type="expression" priority="234167" stopIfTrue="1" id="{D324132C-1FDD-4410-B27F-5EDC024A6A24}">
            <xm:f>ISBLANK('Priority Schedule'!AD75)=TRUE</xm:f>
            <x14:dxf/>
          </x14:cfRule>
          <xm:sqref>AE666:AE705</xm:sqref>
        </x14:conditionalFormatting>
        <x14:conditionalFormatting xmlns:xm="http://schemas.microsoft.com/office/excel/2006/main">
          <x14:cfRule type="containsText" priority="234168" operator="containsText" text="NO" id="{48021FDA-D136-4DAE-95A5-C9E0ADE4848A}">
            <xm:f>NOT(ISERROR(SEARCH("NO",'Priority Schedule'!S75)))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34169" operator="containsText" text="YES" id="{AD3DA62A-6ABB-4B50-A26A-71B53797C9B9}">
            <xm:f>NOT(ISERROR(SEARCH("YES",'Priority Schedule'!S75)))</xm:f>
            <x14:dxf>
              <fill>
                <patternFill>
                  <bgColor rgb="FF92D050"/>
                </patternFill>
              </fill>
            </x14:dxf>
          </x14:cfRule>
          <xm:sqref>S666:U667</xm:sqref>
        </x14:conditionalFormatting>
        <x14:conditionalFormatting xmlns:xm="http://schemas.microsoft.com/office/excel/2006/main">
          <x14:cfRule type="expression" priority="234416" stopIfTrue="1" id="{316C4581-206B-4911-994A-0B80517A90E1}">
            <xm:f>ISBLANK('Priority Schedule'!AD127)=TRUE</xm:f>
            <x14:dxf>
              <fill>
                <patternFill patternType="none">
                  <bgColor auto="1"/>
                </patternFill>
              </fill>
            </x14:dxf>
          </x14:cfRule>
          <xm:sqref>AC550</xm:sqref>
        </x14:conditionalFormatting>
        <x14:conditionalFormatting xmlns:xm="http://schemas.microsoft.com/office/excel/2006/main">
          <x14:cfRule type="expression" priority="234417" stopIfTrue="1" id="{91AB32A4-17EE-46DD-87FA-1564B8AFF821}">
            <xm:f>ISBLANK('Priority Schedule'!AD127)=TRUE</xm:f>
            <x14:dxf/>
          </x14:cfRule>
          <xm:sqref>AC550</xm:sqref>
        </x14:conditionalFormatting>
        <x14:conditionalFormatting xmlns:xm="http://schemas.microsoft.com/office/excel/2006/main">
          <x14:cfRule type="expression" priority="234484" id="{C4487D3B-BFD2-4FCD-BD93-FBE97DD5D9DB}">
            <xm:f>ISBLANK('Priority Schedule'!J127)=FALSE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4485" id="{09ECF884-6E5E-4DFD-841C-28841E57D95C}">
            <xm:f>ISBLANK('Priority Schedule'!H127)=TRUE</xm:f>
            <x14:dxf>
              <fill>
                <patternFill>
                  <bgColor theme="0"/>
                </patternFill>
              </fill>
            </x14:dxf>
          </x14:cfRule>
          <xm:sqref>G656</xm:sqref>
        </x14:conditionalFormatting>
        <x14:conditionalFormatting xmlns:xm="http://schemas.microsoft.com/office/excel/2006/main">
          <x14:cfRule type="expression" priority="234486" stopIfTrue="1" id="{DACAF6AF-4C81-46B2-92D9-4581D0CE16D3}">
            <xm:f>ISBLANK('Priority Schedule'!AD127)=TRUE</xm:f>
            <x14:dxf>
              <fill>
                <patternFill patternType="none">
                  <bgColor auto="1"/>
                </patternFill>
              </fill>
            </x14:dxf>
          </x14:cfRule>
          <xm:sqref>AE656</xm:sqref>
        </x14:conditionalFormatting>
        <x14:conditionalFormatting xmlns:xm="http://schemas.microsoft.com/office/excel/2006/main">
          <x14:cfRule type="expression" priority="234487" stopIfTrue="1" id="{8B548B26-35BD-4B8C-A3A5-76D620A320DF}">
            <xm:f>ISBLANK('Priority Schedule'!AD127)=TRUE</xm:f>
            <x14:dxf/>
          </x14:cfRule>
          <xm:sqref>AE656</xm:sqref>
        </x14:conditionalFormatting>
        <x14:conditionalFormatting xmlns:xm="http://schemas.microsoft.com/office/excel/2006/main">
          <x14:cfRule type="expression" priority="234488" id="{1DFDBE11-27FE-434F-9F51-A65419597018}">
            <xm:f>ISBLANK('Priority Schedule'!AC127)=TRUE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4489" id="{2B501B5B-3BFF-4944-89AC-998F76255BAB}">
            <xm:f>ISBLANK('Priority Schedule'!AE127)=FALSE</xm:f>
            <x14:dxf>
              <fill>
                <patternFill patternType="none">
                  <bgColor auto="1"/>
                </patternFill>
              </fill>
            </x14:dxf>
          </x14:cfRule>
          <xm:sqref>AD656</xm:sqref>
        </x14:conditionalFormatting>
        <x14:conditionalFormatting xmlns:xm="http://schemas.microsoft.com/office/excel/2006/main">
          <x14:cfRule type="expression" priority="234490" id="{1DFDBE11-27FE-434F-9F51-A65419597018}">
            <xm:f>ISBLANK('Priority Schedule'!R127)=TRUE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4491" id="{2B501B5B-3BFF-4944-89AC-998F76255BAB}">
            <xm:f>ISBLANK('Priority Schedule'!S127)=FALSE</xm:f>
            <x14:dxf>
              <fill>
                <patternFill patternType="none">
                  <bgColor auto="1"/>
                </patternFill>
              </fill>
            </x14:dxf>
          </x14:cfRule>
          <xm:sqref>Q656</xm:sqref>
        </x14:conditionalFormatting>
        <x14:conditionalFormatting xmlns:xm="http://schemas.microsoft.com/office/excel/2006/main">
          <x14:cfRule type="containsText" priority="234494" operator="containsText" text="NO" id="{48021FDA-D136-4DAE-95A5-C9E0ADE4848A}">
            <xm:f>NOT(ISERROR(SEARCH("NO",'Priority Schedule'!S127)))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34495" operator="containsText" text="YES" id="{AD3DA62A-6ABB-4B50-A26A-71B53797C9B9}">
            <xm:f>NOT(ISERROR(SEARCH("YES",'Priority Schedule'!S127)))</xm:f>
            <x14:dxf>
              <fill>
                <patternFill>
                  <bgColor rgb="FF92D050"/>
                </patternFill>
              </fill>
            </x14:dxf>
          </x14:cfRule>
          <xm:sqref>S697:U697</xm:sqref>
        </x14:conditionalFormatting>
        <x14:conditionalFormatting xmlns:xm="http://schemas.microsoft.com/office/excel/2006/main">
          <x14:cfRule type="expression" priority="234512" stopIfTrue="1" id="{224A6886-946A-4218-AA99-A49291994736}">
            <xm:f>ISBLANK('Priority Schedule'!S130)=TRUE</xm:f>
            <x14:dxf>
              <fill>
                <patternFill patternType="none">
                  <bgColor auto="1"/>
                </patternFill>
              </fill>
            </x14:dxf>
          </x14:cfRule>
          <xm:sqref>AD733 S733:T733</xm:sqref>
        </x14:conditionalFormatting>
        <x14:conditionalFormatting xmlns:xm="http://schemas.microsoft.com/office/excel/2006/main">
          <x14:cfRule type="expression" priority="234514" stopIfTrue="1" id="{40C4F115-A267-4E7A-B9D9-F0B8D87AF7E2}">
            <xm:f>ISBLANK('Priority Schedule'!S130)=TRUE</xm:f>
            <x14:dxf/>
          </x14:cfRule>
          <xm:sqref>AD733 S733:T733</xm:sqref>
        </x14:conditionalFormatting>
        <x14:conditionalFormatting xmlns:xm="http://schemas.microsoft.com/office/excel/2006/main">
          <x14:cfRule type="expression" priority="234516" id="{5F0FFC6F-BBFE-4B44-8B8E-9517DB923F64}">
            <xm:f>ISBLANK('Priority Schedule'!J130)=FALSE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4517" id="{283516C3-5D77-4563-BCC9-ECE7327B6B9C}">
            <xm:f>ISBLANK('Priority Schedule'!H130)=TRUE</xm:f>
            <x14:dxf>
              <fill>
                <patternFill>
                  <bgColor theme="0"/>
                </patternFill>
              </fill>
            </x14:dxf>
          </x14:cfRule>
          <xm:sqref>H733</xm:sqref>
        </x14:conditionalFormatting>
        <x14:conditionalFormatting xmlns:xm="http://schemas.microsoft.com/office/excel/2006/main">
          <x14:cfRule type="expression" priority="234518" id="{66C01C3C-C426-4B59-BAF6-D2A670E3F4EE}">
            <xm:f>ISBLANK('Priority Schedule'!AC130)=TRUE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4519" id="{08AB5316-DC07-4DB0-9A41-3D3E64072E48}">
            <xm:f>ISBLANK('Priority Schedule'!AE130)=FALSE</xm:f>
            <x14:dxf>
              <fill>
                <patternFill patternType="none">
                  <bgColor auto="1"/>
                </patternFill>
              </fill>
            </x14:dxf>
          </x14:cfRule>
          <xm:sqref>AC733</xm:sqref>
        </x14:conditionalFormatting>
        <x14:conditionalFormatting xmlns:xm="http://schemas.microsoft.com/office/excel/2006/main">
          <x14:cfRule type="containsText" priority="234520" operator="containsText" text="NO" id="{D60F0647-AEC3-4C65-9990-7514EC9B5A8E}">
            <xm:f>NOT(ISERROR(SEARCH("NO",'Priority Schedule'!U130)))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4521" operator="containsText" text="YES" id="{E0E656AE-99C2-4286-BA30-FE438756F98E}">
            <xm:f>NOT(ISERROR(SEARCH("YES",'Priority Schedule'!U130)))</xm:f>
            <x14:dxf>
              <fill>
                <patternFill>
                  <bgColor rgb="FFFF0000"/>
                </patternFill>
              </fill>
            </x14:dxf>
          </x14:cfRule>
          <xm:sqref>U733</xm:sqref>
        </x14:conditionalFormatting>
        <x14:conditionalFormatting xmlns:xm="http://schemas.microsoft.com/office/excel/2006/main">
          <x14:cfRule type="expression" priority="234522" id="{1376F89C-5C0B-42EF-8F47-06C5CD2C8C46}">
            <xm:f>ISBLANK('Priority Schedule'!R130)=TRUE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4523" id="{36CB8628-65BF-4A11-A69F-2FCF4D23211C}">
            <xm:f>ISBLANK('Priority Schedule'!S130)=FALSE</xm:f>
            <x14:dxf>
              <fill>
                <patternFill patternType="none">
                  <bgColor auto="1"/>
                </patternFill>
              </fill>
            </x14:dxf>
          </x14:cfRule>
          <xm:sqref>R733</xm:sqref>
        </x14:conditionalFormatting>
        <x14:conditionalFormatting xmlns:xm="http://schemas.microsoft.com/office/excel/2006/main">
          <x14:cfRule type="expression" priority="235038" stopIfTrue="1" id="{E3F7692D-73E9-41B1-A199-BDD10E29CABD}">
            <xm:f>ISBLANK('Priority Schedule'!AD129)=TRUE</xm:f>
            <x14:dxf>
              <fill>
                <patternFill patternType="none">
                  <bgColor auto="1"/>
                </patternFill>
              </fill>
            </x14:dxf>
          </x14:cfRule>
          <xm:sqref>AC561</xm:sqref>
        </x14:conditionalFormatting>
        <x14:conditionalFormatting xmlns:xm="http://schemas.microsoft.com/office/excel/2006/main">
          <x14:cfRule type="expression" priority="235039" stopIfTrue="1" id="{E536553B-0EA3-483E-B49A-604278113004}">
            <xm:f>ISBLANK('Priority Schedule'!AD129)=TRUE</xm:f>
            <x14:dxf/>
          </x14:cfRule>
          <xm:sqref>AC561</xm:sqref>
        </x14:conditionalFormatting>
        <x14:conditionalFormatting xmlns:xm="http://schemas.microsoft.com/office/excel/2006/main">
          <x14:cfRule type="containsText" priority="235040" operator="containsText" text="NO" id="{65E350B8-6948-4122-8F3E-6F2130D1A7D4}">
            <xm:f>NOT(ISERROR(SEARCH("NO",'Priority Schedule'!S129)))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35041" operator="containsText" text="YES" id="{C8C2079F-C860-4C3D-94D5-47C313854688}">
            <xm:f>NOT(ISERROR(SEARCH("YES",'Priority Schedule'!S129)))</xm:f>
            <x14:dxf>
              <fill>
                <patternFill>
                  <bgColor rgb="FF92D050"/>
                </patternFill>
              </fill>
            </x14:dxf>
          </x14:cfRule>
          <xm:sqref>S561:U561</xm:sqref>
        </x14:conditionalFormatting>
        <x14:conditionalFormatting xmlns:xm="http://schemas.microsoft.com/office/excel/2006/main">
          <x14:cfRule type="containsText" priority="235042" operator="containsText" text="NO" id="{8C454C28-54CE-4DF6-891A-8BDC6A7BAAF2}">
            <xm:f>NOT(ISERROR(SEARCH("NO",'Priority Schedule'!U129)))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5043" operator="containsText" text="YES" id="{8DE49E19-7F5D-4877-8500-D75C9107D46A}">
            <xm:f>NOT(ISERROR(SEARCH("YES",'Priority Schedule'!U129)))</xm:f>
            <x14:dxf>
              <fill>
                <patternFill>
                  <bgColor rgb="FFFF0000"/>
                </patternFill>
              </fill>
            </x14:dxf>
          </x14:cfRule>
          <xm:sqref>U561</xm:sqref>
        </x14:conditionalFormatting>
        <x14:conditionalFormatting xmlns:xm="http://schemas.microsoft.com/office/excel/2006/main">
          <x14:cfRule type="containsText" priority="235254" operator="containsText" text="NO" id="{A25578E0-65AF-4E03-8AA6-C613F78A1AA7}">
            <xm:f>NOT(ISERROR(SEARCH("NO",'Priority Schedule'!S125)))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35255" operator="containsText" text="YES" id="{0EB333AF-CA03-4410-8341-582C5CB58D46}">
            <xm:f>NOT(ISERROR(SEARCH("YES",'Priority Schedule'!S125)))</xm:f>
            <x14:dxf>
              <fill>
                <patternFill>
                  <bgColor rgb="FF92D050"/>
                </patternFill>
              </fill>
            </x14:dxf>
          </x14:cfRule>
          <xm:sqref>S683:U684</xm:sqref>
        </x14:conditionalFormatting>
        <x14:conditionalFormatting xmlns:xm="http://schemas.microsoft.com/office/excel/2006/main">
          <x14:cfRule type="expression" priority="235260" id="{C83A6B06-473F-414A-A0E8-0465EF83745B}">
            <xm:f>ISBLANK('Priority Schedule'!J125)=FALSE</xm:f>
            <x14:dxf>
              <fill>
                <patternFill>
                  <bgColor rgb="FF92D050"/>
                </patternFill>
              </fill>
            </x14:dxf>
          </x14:cfRule>
          <x14:cfRule type="expression" priority="235261" id="{E787A2BD-CFCF-4B7C-80F4-1F61601E8E3E}">
            <xm:f>ISBLANK('Priority Schedule'!H125)=TRUE</xm:f>
            <x14:dxf>
              <fill>
                <patternFill>
                  <bgColor theme="0"/>
                </patternFill>
              </fill>
            </x14:dxf>
          </x14:cfRule>
          <xm:sqref>G536:G537</xm:sqref>
        </x14:conditionalFormatting>
        <x14:conditionalFormatting xmlns:xm="http://schemas.microsoft.com/office/excel/2006/main">
          <x14:cfRule type="expression" priority="235262" id="{DD3E87CD-D3B0-4BE2-8956-E323CA042004}">
            <xm:f>ISBLANK('Priority Schedule'!AC125)=TRUE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5263" id="{1B2CA62E-7B45-45E7-AA44-FF40C5B6E67E}">
            <xm:f>ISBLANK('Priority Schedule'!AE125)=FALSE</xm:f>
            <x14:dxf>
              <fill>
                <patternFill patternType="none">
                  <bgColor auto="1"/>
                </patternFill>
              </fill>
            </x14:dxf>
          </x14:cfRule>
          <xm:sqref>AB536:AB537</xm:sqref>
        </x14:conditionalFormatting>
        <x14:conditionalFormatting xmlns:xm="http://schemas.microsoft.com/office/excel/2006/main">
          <x14:cfRule type="expression" priority="235266" stopIfTrue="1" id="{2BBFE487-55E6-4EC6-AB53-73BD65C4C4F1}">
            <xm:f>ISBLANK('Priority Schedule'!S125)=TRUE</xm:f>
            <x14:dxf>
              <fill>
                <patternFill patternType="none">
                  <bgColor auto="1"/>
                </patternFill>
              </fill>
            </x14:dxf>
          </x14:cfRule>
          <xm:sqref>S536:T537</xm:sqref>
        </x14:conditionalFormatting>
        <x14:conditionalFormatting xmlns:xm="http://schemas.microsoft.com/office/excel/2006/main">
          <x14:cfRule type="expression" priority="235267" stopIfTrue="1" id="{21D0E387-64DD-49F7-87B3-1DEF580DCDA2}">
            <xm:f>ISBLANK('Priority Schedule'!S125)=TRUE</xm:f>
            <x14:dxf/>
          </x14:cfRule>
          <xm:sqref>S536:T537</xm:sqref>
        </x14:conditionalFormatting>
        <x14:conditionalFormatting xmlns:xm="http://schemas.microsoft.com/office/excel/2006/main">
          <x14:cfRule type="expression" priority="235268" id="{DD3E87CD-D3B0-4BE2-8956-E323CA042004}">
            <xm:f>ISBLANK('Priority Schedule'!R125)=TRUE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235269" id="{1B2CA62E-7B45-45E7-AA44-FF40C5B6E67E}">
            <xm:f>ISBLANK('Priority Schedule'!S125)=FALSE</xm:f>
            <x14:dxf>
              <fill>
                <patternFill patternType="none">
                  <bgColor auto="1"/>
                </patternFill>
              </fill>
            </x14:dxf>
          </x14:cfRule>
          <xm:sqref>Q536:Q537</xm:sqref>
        </x14:conditionalFormatting>
        <x14:conditionalFormatting xmlns:xm="http://schemas.microsoft.com/office/excel/2006/main">
          <x14:cfRule type="expression" priority="235282" stopIfTrue="1" id="{224A6886-946A-4218-AA99-A49291994736}">
            <xm:f>ISBLANK('Priority Schedule'!S127)=TRUE</xm:f>
            <x14:dxf>
              <fill>
                <patternFill patternType="none">
                  <bgColor auto="1"/>
                </patternFill>
              </fill>
            </x14:dxf>
          </x14:cfRule>
          <xm:sqref>S656:T656</xm:sqref>
        </x14:conditionalFormatting>
        <x14:conditionalFormatting xmlns:xm="http://schemas.microsoft.com/office/excel/2006/main">
          <x14:cfRule type="expression" priority="235283" stopIfTrue="1" id="{40C4F115-A267-4E7A-B9D9-F0B8D87AF7E2}">
            <xm:f>ISBLANK('Priority Schedule'!S127)=TRUE</xm:f>
            <x14:dxf/>
          </x14:cfRule>
          <xm:sqref>S656:T656</xm:sqref>
        </x14:conditionalFormatting>
        <x14:conditionalFormatting xmlns:xm="http://schemas.microsoft.com/office/excel/2006/main">
          <x14:cfRule type="containsText" priority="235284" operator="containsText" text="NO" id="{D60F0647-AEC3-4C65-9990-7514EC9B5A8E}">
            <xm:f>NOT(ISERROR(SEARCH("NO",'Priority Schedule'!U127)))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5285" operator="containsText" text="YES" id="{E0E656AE-99C2-4286-BA30-FE438756F98E}">
            <xm:f>NOT(ISERROR(SEARCH("YES",'Priority Schedule'!U127)))</xm:f>
            <x14:dxf>
              <fill>
                <patternFill>
                  <bgColor rgb="FFFF0000"/>
                </patternFill>
              </fill>
            </x14:dxf>
          </x14:cfRule>
          <xm:sqref>U656</xm:sqref>
        </x14:conditionalFormatting>
        <x14:conditionalFormatting xmlns:xm="http://schemas.microsoft.com/office/excel/2006/main">
          <x14:cfRule type="expression" priority="235347" stopIfTrue="1" id="{316C4581-206B-4911-994A-0B80517A90E1}">
            <xm:f>ISBLANK('Priority Schedule'!AD84)=TRUE</xm:f>
            <x14:dxf>
              <fill>
                <patternFill patternType="none">
                  <bgColor auto="1"/>
                </patternFill>
              </fill>
            </x14:dxf>
          </x14:cfRule>
          <xm:sqref>AC526:AC529</xm:sqref>
        </x14:conditionalFormatting>
        <x14:conditionalFormatting xmlns:xm="http://schemas.microsoft.com/office/excel/2006/main">
          <x14:cfRule type="expression" priority="235348" stopIfTrue="1" id="{91AB32A4-17EE-46DD-87FA-1564B8AFF821}">
            <xm:f>ISBLANK('Priority Schedule'!AD84)=TRUE</xm:f>
            <x14:dxf/>
          </x14:cfRule>
          <xm:sqref>AC526:AC529</xm:sqref>
        </x14:conditionalFormatting>
        <x14:conditionalFormatting xmlns:xm="http://schemas.microsoft.com/office/excel/2006/main">
          <x14:cfRule type="containsText" priority="235349" operator="containsText" text="NO" id="{65E350B8-6948-4122-8F3E-6F2130D1A7D4}">
            <xm:f>NOT(ISERROR(SEARCH("NO",'Priority Schedule'!S84)))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235350" operator="containsText" text="YES" id="{C8C2079F-C860-4C3D-94D5-47C313854688}">
            <xm:f>NOT(ISERROR(SEARCH("YES",'Priority Schedule'!S84)))</xm:f>
            <x14:dxf>
              <fill>
                <patternFill>
                  <bgColor rgb="FF92D050"/>
                </patternFill>
              </fill>
            </x14:dxf>
          </x14:cfRule>
          <xm:sqref>S526:U526 U527</xm:sqref>
        </x14:conditionalFormatting>
        <x14:conditionalFormatting xmlns:xm="http://schemas.microsoft.com/office/excel/2006/main">
          <x14:cfRule type="containsText" priority="235353" operator="containsText" text="NO" id="{8C454C28-54CE-4DF6-891A-8BDC6A7BAAF2}">
            <xm:f>NOT(ISERROR(SEARCH("NO",'Priority Schedule'!U84)))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35354" operator="containsText" text="YES" id="{8DE49E19-7F5D-4877-8500-D75C9107D46A}">
            <xm:f>NOT(ISERROR(SEARCH("YES",'Priority Schedule'!U84)))</xm:f>
            <x14:dxf>
              <fill>
                <patternFill>
                  <bgColor rgb="FFFF0000"/>
                </patternFill>
              </fill>
            </x14:dxf>
          </x14:cfRule>
          <xm:sqref>U526:U527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pageSetUpPr fitToPage="1"/>
  </sheetPr>
  <dimension ref="A1:Q259"/>
  <sheetViews>
    <sheetView zoomScale="70" zoomScaleNormal="70" zoomScalePageLayoutView="70" workbookViewId="0">
      <selection activeCell="L263" sqref="L263"/>
    </sheetView>
  </sheetViews>
  <sheetFormatPr defaultRowHeight="15" x14ac:dyDescent="0.25"/>
  <cols>
    <col min="1" max="1" width="19" customWidth="1"/>
    <col min="2" max="2" width="12" bestFit="1" customWidth="1"/>
    <col min="3" max="3" width="50.140625" bestFit="1" customWidth="1"/>
    <col min="4" max="4" width="11.5703125" customWidth="1"/>
    <col min="5" max="5" width="20.140625" customWidth="1"/>
    <col min="6" max="7" width="18" style="787" customWidth="1"/>
    <col min="8" max="8" width="32.28515625" style="879" customWidth="1"/>
    <col min="9" max="9" width="7.5703125" style="825" customWidth="1"/>
    <col min="10" max="10" width="8.140625" style="825" customWidth="1"/>
    <col min="11" max="11" width="7.7109375" style="825" customWidth="1"/>
    <col min="12" max="12" width="17.28515625" customWidth="1"/>
    <col min="13" max="13" width="76.140625" customWidth="1"/>
    <col min="14" max="14" width="20" style="2173" customWidth="1"/>
    <col min="15" max="15" width="15.140625" customWidth="1"/>
    <col min="16" max="16" width="11.85546875" customWidth="1"/>
  </cols>
  <sheetData>
    <row r="1" spans="1:17" s="823" customFormat="1" ht="39" x14ac:dyDescent="0.25">
      <c r="A1" s="886" t="s">
        <v>5929</v>
      </c>
      <c r="B1" s="886" t="s">
        <v>5930</v>
      </c>
      <c r="C1" s="2156" t="s">
        <v>5931</v>
      </c>
      <c r="D1" s="886" t="s">
        <v>5932</v>
      </c>
      <c r="E1" s="886" t="s">
        <v>5933</v>
      </c>
      <c r="F1" s="893" t="s">
        <v>5934</v>
      </c>
      <c r="G1" s="893" t="s">
        <v>5935</v>
      </c>
      <c r="H1" s="886" t="s">
        <v>5936</v>
      </c>
      <c r="I1" s="886" t="s">
        <v>2035</v>
      </c>
      <c r="J1" s="886" t="s">
        <v>5937</v>
      </c>
      <c r="K1" s="886" t="s">
        <v>5938</v>
      </c>
      <c r="L1" s="886" t="s">
        <v>5939</v>
      </c>
      <c r="M1" s="886" t="s">
        <v>5940</v>
      </c>
      <c r="N1" s="893" t="s">
        <v>5941</v>
      </c>
      <c r="O1" s="2093" t="s">
        <v>5942</v>
      </c>
      <c r="P1" s="2093" t="s">
        <v>5996</v>
      </c>
      <c r="Q1" s="824"/>
    </row>
    <row r="2" spans="1:17" ht="69" hidden="1" x14ac:dyDescent="0.25">
      <c r="A2" s="887">
        <f>IFERROR(INDEX('Priority Schedule'!$B:$B,MATCH(B2,'Priority Schedule'!$C:$C,0)),"")</f>
        <v>66910</v>
      </c>
      <c r="B2" s="2175">
        <v>39289</v>
      </c>
      <c r="C2" s="2108" t="str">
        <f>IFERROR(INDEX('Priority Schedule'!$A:$A,MATCH(B2,'Priority Schedule'!$C:$C,0)),"")</f>
        <v xml:space="preserve"> LOUISIANA-PACIFIC PEACE VALLEY</v>
      </c>
      <c r="D2" s="888">
        <f>IFERROR(INDEX('Priority Schedule'!$E:$E,MATCH(B2,'Priority Schedule'!$C:$C,0)),"")</f>
        <v>0</v>
      </c>
      <c r="E2" s="887" t="str">
        <f>IFERROR(INDEX('Priority Schedule'!$F:$F,MATCH(B2,'Priority Schedule'!$C:$C,0)),"")</f>
        <v>PN-16U0034</v>
      </c>
      <c r="F2" s="889">
        <f>IFERROR(INDEX('Priority Schedule'!$R:$R,MATCH(B2,'Priority Schedule'!$C:$C,0)),"")</f>
        <v>45516</v>
      </c>
      <c r="G2" s="889">
        <f>IFERROR(INDEX('Priority Schedule'!$AA:$AA,MATCH(B2,'Priority Schedule'!$C:$C,0)),"")</f>
        <v>45538</v>
      </c>
      <c r="H2" s="887" t="str">
        <f>IFERROR(INDEX('Priority Schedule'!$G:$G,MATCH(B2,'Priority Schedule'!$C:$C,0)),"")</f>
        <v>END NOTCH MACHINE - TOP</v>
      </c>
      <c r="I2" s="880" t="s">
        <v>2214</v>
      </c>
      <c r="J2" s="880" t="s">
        <v>2214</v>
      </c>
      <c r="K2" s="880" t="s">
        <v>5949</v>
      </c>
      <c r="L2" s="2176">
        <v>45534</v>
      </c>
      <c r="M2" s="882" t="s">
        <v>6115</v>
      </c>
      <c r="N2" s="2177" t="str">
        <f>IF(IFERROR(INDEX('Priority Schedule'!$T:$T,MATCH(B2,'Priority Schedule'!$C:$C,0)),"")="","",IFERROR(INDEX('Priority Schedule'!$T:$T,MATCH(B2,'Priority Schedule'!$C:$C,0)),""))</f>
        <v>YES</v>
      </c>
      <c r="O2" s="892" t="b">
        <f t="shared" ref="O2:O65" si="0">OR(AND(I2="Y",J2="Y",K2="Y",N2="YES"),A2="")</f>
        <v>0</v>
      </c>
      <c r="P2" t="b">
        <f t="shared" ref="P2:P65" si="1">OR(I2="N",J2="N")</f>
        <v>0</v>
      </c>
    </row>
    <row r="3" spans="1:17" ht="34.5" hidden="1" x14ac:dyDescent="0.25">
      <c r="A3" s="887">
        <f>IFERROR(INDEX('Priority Schedule'!$B:$B,MATCH(B3,'Priority Schedule'!$C:$C,0)),"")</f>
        <v>59673</v>
      </c>
      <c r="B3" s="2187">
        <v>34757</v>
      </c>
      <c r="C3" s="2108" t="str">
        <f>IFERROR(INDEX('Priority Schedule'!$A:$A,MATCH(B3,'Priority Schedule'!$C:$C,0)),"")</f>
        <v>HUBER</v>
      </c>
      <c r="D3" s="888" t="str">
        <f>IFERROR(INDEX('Priority Schedule'!$E:$E,MATCH(B3,'Priority Schedule'!$C:$C,0)),"")</f>
        <v>2B</v>
      </c>
      <c r="E3" s="887" t="str">
        <f>IFERROR(INDEX('Priority Schedule'!$F:$F,MATCH(B3,'Priority Schedule'!$C:$C,0)),"")</f>
        <v>PN-16AH0002</v>
      </c>
      <c r="F3" s="889">
        <f>IFERROR(INDEX('Priority Schedule'!$R:$R,MATCH(B3,'Priority Schedule'!$C:$C,0)),"")</f>
        <v>45520</v>
      </c>
      <c r="G3" s="889">
        <f>IFERROR(INDEX('Priority Schedule'!$AA:$AA,MATCH(B3,'Priority Schedule'!$C:$C,0)),"")</f>
        <v>45623</v>
      </c>
      <c r="H3" s="887" t="str">
        <f>IFERROR(INDEX('Priority Schedule'!$G:$G,MATCH(B3,'Priority Schedule'!$C:$C,0)),"")</f>
        <v>GRADE LINE 2 SPECIALTY (T&amp;T) SAW</v>
      </c>
      <c r="I3" s="880" t="s">
        <v>2214</v>
      </c>
      <c r="J3" s="880" t="s">
        <v>2214</v>
      </c>
      <c r="K3" s="880" t="s">
        <v>2214</v>
      </c>
      <c r="L3" s="2176">
        <v>45530</v>
      </c>
      <c r="M3" s="882" t="s">
        <v>6020</v>
      </c>
      <c r="N3" s="2177" t="str">
        <f>IF(IFERROR(INDEX('Priority Schedule'!$T:$T,MATCH(B3,'Priority Schedule'!$C:$C,0)),"")="","",IFERROR(INDEX('Priority Schedule'!$T:$T,MATCH(B3,'Priority Schedule'!$C:$C,0)),""))</f>
        <v>YES</v>
      </c>
      <c r="O3" s="892" t="b">
        <f t="shared" si="0"/>
        <v>1</v>
      </c>
      <c r="P3" t="b">
        <f t="shared" si="1"/>
        <v>0</v>
      </c>
    </row>
    <row r="4" spans="1:17" ht="34.5" hidden="1" x14ac:dyDescent="0.25">
      <c r="A4" s="887">
        <f>IFERROR(INDEX('Priority Schedule'!$B:$B,MATCH(B4,'Priority Schedule'!$C:$C,0)),"")</f>
        <v>66615</v>
      </c>
      <c r="B4" s="881">
        <v>39112</v>
      </c>
      <c r="C4" s="2108" t="str">
        <f>IFERROR(INDEX('Priority Schedule'!$A:$A,MATCH(B4,'Priority Schedule'!$C:$C,0)),"")</f>
        <v>TOLKO INDUSTRIES LTD.</v>
      </c>
      <c r="D4" s="888">
        <f>IFERROR(INDEX('Priority Schedule'!$E:$E,MATCH(B4,'Priority Schedule'!$C:$C,0)),"")</f>
        <v>0</v>
      </c>
      <c r="E4" s="887" t="str">
        <f>IFERROR(INDEX('Priority Schedule'!$F:$F,MATCH(B4,'Priority Schedule'!$C:$C,0)),"")</f>
        <v>PN-79A11382</v>
      </c>
      <c r="F4" s="889">
        <f>IFERROR(INDEX('Priority Schedule'!$R:$R,MATCH(B4,'Priority Schedule'!$C:$C,0)),"")</f>
        <v>45539</v>
      </c>
      <c r="G4" s="889">
        <f>IFERROR(INDEX('Priority Schedule'!$AA:$AA,MATCH(B4,'Priority Schedule'!$C:$C,0)),"")</f>
        <v>45558</v>
      </c>
      <c r="H4" s="887" t="str">
        <f>IFERROR(INDEX('Priority Schedule'!$G:$G,MATCH(B4,'Priority Schedule'!$C:$C,0)),"")</f>
        <v>STACK IN/OUT CHAIN CONVEYOR</v>
      </c>
      <c r="I4" s="880" t="s">
        <v>2214</v>
      </c>
      <c r="J4" s="880" t="s">
        <v>2214</v>
      </c>
      <c r="K4" s="880" t="s">
        <v>2214</v>
      </c>
      <c r="L4" s="2176" t="s">
        <v>5948</v>
      </c>
      <c r="M4" s="882" t="s">
        <v>5948</v>
      </c>
      <c r="N4" s="2177" t="str">
        <f>IF(IFERROR(INDEX('Priority Schedule'!$T:$T,MATCH(B4,'Priority Schedule'!$C:$C,0)),"")="","",IFERROR(INDEX('Priority Schedule'!$T:$T,MATCH(B4,'Priority Schedule'!$C:$C,0)),""))</f>
        <v>YES</v>
      </c>
      <c r="O4" s="892" t="b">
        <f t="shared" si="0"/>
        <v>1</v>
      </c>
      <c r="P4" t="b">
        <f t="shared" si="1"/>
        <v>0</v>
      </c>
    </row>
    <row r="5" spans="1:17" ht="34.5" hidden="1" x14ac:dyDescent="0.25">
      <c r="A5" s="887">
        <f>IFERROR(INDEX('Priority Schedule'!$B:$B,MATCH(B5,'Priority Schedule'!$C:$C,0)),"")</f>
        <v>59673</v>
      </c>
      <c r="B5" s="881">
        <v>34712</v>
      </c>
      <c r="C5" s="2108" t="str">
        <f>IFERROR(INDEX('Priority Schedule'!$A:$A,MATCH(B5,'Priority Schedule'!$C:$C,0)),"")</f>
        <v>HUBER</v>
      </c>
      <c r="D5" s="888">
        <f>IFERROR(INDEX('Priority Schedule'!$E:$E,MATCH(B5,'Priority Schedule'!$C:$C,0)),"")</f>
        <v>6.6</v>
      </c>
      <c r="E5" s="887" t="str">
        <f>IFERROR(INDEX('Priority Schedule'!$F:$F,MATCH(B5,'Priority Schedule'!$C:$C,0)),"")</f>
        <v>PN-51AS4848</v>
      </c>
      <c r="F5" s="889">
        <f>IFERROR(INDEX('Priority Schedule'!$R:$R,MATCH(B5,'Priority Schedule'!$C:$C,0)),"")</f>
        <v>45538</v>
      </c>
      <c r="G5" s="889">
        <f>IFERROR(INDEX('Priority Schedule'!$AA:$AA,MATCH(B5,'Priority Schedule'!$C:$C,0)),"")</f>
        <v>45642</v>
      </c>
      <c r="H5" s="887" t="str">
        <f>IFERROR(INDEX('Priority Schedule'!$G:$G,MATCH(B5,'Priority Schedule'!$C:$C,0)),"")</f>
        <v>SANDER OUTFEED REFEED CONVEYOR 2</v>
      </c>
      <c r="I5" s="880" t="s">
        <v>2214</v>
      </c>
      <c r="J5" s="880" t="s">
        <v>2214</v>
      </c>
      <c r="K5" s="880" t="s">
        <v>2214</v>
      </c>
      <c r="L5" s="2176" t="s">
        <v>5948</v>
      </c>
      <c r="M5" s="882" t="s">
        <v>5952</v>
      </c>
      <c r="N5" s="2177" t="str">
        <f>IF(IFERROR(INDEX('Priority Schedule'!$T:$T,MATCH(B5,'Priority Schedule'!$C:$C,0)),"")="","",IFERROR(INDEX('Priority Schedule'!$T:$T,MATCH(B5,'Priority Schedule'!$C:$C,0)),""))</f>
        <v>YES</v>
      </c>
      <c r="O5" s="892" t="b">
        <f t="shared" si="0"/>
        <v>1</v>
      </c>
      <c r="P5" t="b">
        <f t="shared" si="1"/>
        <v>0</v>
      </c>
    </row>
    <row r="6" spans="1:17" ht="34.5" x14ac:dyDescent="0.25">
      <c r="A6" s="887">
        <f>IFERROR(INDEX('Priority Schedule'!$B:$B,MATCH(B6,'Priority Schedule'!$C:$C,0)),"")</f>
        <v>58979</v>
      </c>
      <c r="B6" s="881">
        <v>39480</v>
      </c>
      <c r="C6" s="2108" t="str">
        <f>IFERROR(INDEX('Priority Schedule'!$A:$A,MATCH(B6,'Priority Schedule'!$C:$C,0)),"")</f>
        <v>AIR FORCE RESEARCH LABS (AFRL)</v>
      </c>
      <c r="D6" s="888">
        <f>IFERROR(INDEX('Priority Schedule'!$E:$E,MATCH(B6,'Priority Schedule'!$C:$C,0)),"")</f>
        <v>0</v>
      </c>
      <c r="E6" s="887" t="str">
        <f>IFERROR(INDEX('Priority Schedule'!$F:$F,MATCH(B6,'Priority Schedule'!$C:$C,0)),"")</f>
        <v>PN-18CF0901</v>
      </c>
      <c r="F6" s="889">
        <f>IFERROR(INDEX('Priority Schedule'!$R:$R,MATCH(B6,'Priority Schedule'!$C:$C,0)),"")</f>
        <v>45509</v>
      </c>
      <c r="G6" s="889">
        <f>IFERROR(INDEX('Priority Schedule'!$AA:$AA,MATCH(B6,'Priority Schedule'!$C:$C,0)),"")</f>
        <v>0</v>
      </c>
      <c r="H6" s="887" t="str">
        <f>IFERROR(INDEX('Priority Schedule'!$G:$G,MATCH(B6,'Priority Schedule'!$C:$C,0)),"")</f>
        <v>RAPID CLAVE TOOL FLUID CONNECTOR GEN III</v>
      </c>
      <c r="I6" s="880" t="s">
        <v>2214</v>
      </c>
      <c r="J6" s="880" t="s">
        <v>5949</v>
      </c>
      <c r="K6" s="880" t="s">
        <v>5949</v>
      </c>
      <c r="L6" s="2176">
        <v>45544</v>
      </c>
      <c r="M6" s="882" t="s">
        <v>6120</v>
      </c>
      <c r="N6" s="2177" t="str">
        <f>IF(IFERROR(INDEX('Priority Schedule'!$T:$T,MATCH(B6,'Priority Schedule'!$C:$C,0)),"")="","",IFERROR(INDEX('Priority Schedule'!$T:$T,MATCH(B6,'Priority Schedule'!$C:$C,0)),""))</f>
        <v/>
      </c>
      <c r="O6" s="892" t="b">
        <f t="shared" si="0"/>
        <v>0</v>
      </c>
      <c r="P6" t="b">
        <f t="shared" si="1"/>
        <v>1</v>
      </c>
    </row>
    <row r="7" spans="1:17" ht="34.5" hidden="1" x14ac:dyDescent="0.25">
      <c r="A7" s="887">
        <f>IFERROR(INDEX('Priority Schedule'!$B:$B,MATCH(B7,'Priority Schedule'!$C:$C,0)),"")</f>
        <v>63992</v>
      </c>
      <c r="B7" s="2175">
        <v>38475</v>
      </c>
      <c r="C7" s="2108" t="str">
        <f>IFERROR(INDEX('Priority Schedule'!$A:$A,MATCH(B7,'Priority Schedule'!$C:$C,0)),"")</f>
        <v>INVENTWOOD - METTLEWOOD</v>
      </c>
      <c r="D7" s="888">
        <f>IFERROR(INDEX('Priority Schedule'!$E:$E,MATCH(B7,'Priority Schedule'!$C:$C,0)),"")</f>
        <v>4</v>
      </c>
      <c r="E7" s="887" t="str">
        <f>IFERROR(INDEX('Priority Schedule'!$F:$F,MATCH(B7,'Priority Schedule'!$C:$C,0)),"")</f>
        <v>PN-703S0126</v>
      </c>
      <c r="F7" s="889">
        <f>IFERROR(INDEX('Priority Schedule'!$R:$R,MATCH(B7,'Priority Schedule'!$C:$C,0)),"")</f>
        <v>45541</v>
      </c>
      <c r="G7" s="889">
        <f>IFERROR(INDEX('Priority Schedule'!$AA:$AA,MATCH(B7,'Priority Schedule'!$C:$C,0)),"")</f>
        <v>45572</v>
      </c>
      <c r="H7" s="887" t="str">
        <f>IFERROR(INDEX('Priority Schedule'!$G:$G,MATCH(B7,'Priority Schedule'!$C:$C,0)),"")</f>
        <v>ROBOTIC DESTACKING CELL</v>
      </c>
      <c r="I7" s="880" t="s">
        <v>2214</v>
      </c>
      <c r="J7" s="880" t="s">
        <v>2214</v>
      </c>
      <c r="K7" s="880" t="s">
        <v>2214</v>
      </c>
      <c r="L7" s="2176" t="s">
        <v>5948</v>
      </c>
      <c r="M7" s="882" t="s">
        <v>6125</v>
      </c>
      <c r="N7" s="2177" t="str">
        <f>IF(IFERROR(INDEX('Priority Schedule'!$T:$T,MATCH(B7,'Priority Schedule'!$C:$C,0)),"")="","",IFERROR(INDEX('Priority Schedule'!$T:$T,MATCH(B7,'Priority Schedule'!$C:$C,0)),""))</f>
        <v>YES</v>
      </c>
      <c r="O7" s="892" t="b">
        <f t="shared" si="0"/>
        <v>1</v>
      </c>
      <c r="P7" t="b">
        <f t="shared" si="1"/>
        <v>0</v>
      </c>
    </row>
    <row r="8" spans="1:17" ht="51.75" x14ac:dyDescent="0.25">
      <c r="A8" s="887">
        <f>IFERROR(INDEX('Priority Schedule'!$B:$B,MATCH(B8,'Priority Schedule'!$C:$C,0)),"")</f>
        <v>59673</v>
      </c>
      <c r="B8" s="881">
        <v>34699</v>
      </c>
      <c r="C8" s="2108" t="str">
        <f>IFERROR(INDEX('Priority Schedule'!$A:$A,MATCH(B8,'Priority Schedule'!$C:$C,0)),"")</f>
        <v>HUBER</v>
      </c>
      <c r="D8" s="888">
        <f>IFERROR(INDEX('Priority Schedule'!$E:$E,MATCH(B8,'Priority Schedule'!$C:$C,0)),"")</f>
        <v>6</v>
      </c>
      <c r="E8" s="887" t="str">
        <f>IFERROR(INDEX('Priority Schedule'!$F:$F,MATCH(B8,'Priority Schedule'!$C:$C,0)),"")</f>
        <v>PN-51AC0349</v>
      </c>
      <c r="F8" s="889">
        <f>IFERROR(INDEX('Priority Schedule'!$R:$R,MATCH(B8,'Priority Schedule'!$C:$C,0)),"")</f>
        <v>45555</v>
      </c>
      <c r="G8" s="889">
        <f>IFERROR(INDEX('Priority Schedule'!$AA:$AA,MATCH(B8,'Priority Schedule'!$C:$C,0)),"")</f>
        <v>45642</v>
      </c>
      <c r="H8" s="887" t="str">
        <f>IFERROR(INDEX('Priority Schedule'!$G:$G,MATCH(B8,'Priority Schedule'!$C:$C,0)),"")</f>
        <v>MASTER PANEL TIPPLE CONVEYOR 1</v>
      </c>
      <c r="I8" s="880" t="s">
        <v>5949</v>
      </c>
      <c r="J8" s="880" t="s">
        <v>5949</v>
      </c>
      <c r="K8" s="880" t="s">
        <v>5949</v>
      </c>
      <c r="L8" s="2176">
        <v>45567</v>
      </c>
      <c r="M8" s="882" t="s">
        <v>6129</v>
      </c>
      <c r="N8" s="2177" t="str">
        <f>IF(IFERROR(INDEX('Priority Schedule'!$T:$T,MATCH(B8,'Priority Schedule'!$C:$C,0)),"")="","",IFERROR(INDEX('Priority Schedule'!$T:$T,MATCH(B8,'Priority Schedule'!$C:$C,0)),""))</f>
        <v>YES</v>
      </c>
      <c r="O8" s="892" t="b">
        <f t="shared" si="0"/>
        <v>0</v>
      </c>
      <c r="P8" t="b">
        <f t="shared" si="1"/>
        <v>1</v>
      </c>
    </row>
    <row r="9" spans="1:17" ht="19.5" hidden="1" x14ac:dyDescent="0.25">
      <c r="A9" s="887">
        <f>IFERROR(INDEX('Priority Schedule'!$B:$B,MATCH(B9,'Priority Schedule'!$C:$C,0)),"")</f>
        <v>63992</v>
      </c>
      <c r="B9" s="881">
        <v>38499</v>
      </c>
      <c r="C9" s="2108" t="str">
        <f>IFERROR(INDEX('Priority Schedule'!$A:$A,MATCH(B9,'Priority Schedule'!$C:$C,0)),"")</f>
        <v>INVENTWOOD - METTLEWOOD</v>
      </c>
      <c r="D9" s="888">
        <f>IFERROR(INDEX('Priority Schedule'!$E:$E,MATCH(B9,'Priority Schedule'!$C:$C,0)),"")</f>
        <v>3</v>
      </c>
      <c r="E9" s="887" t="str">
        <f>IFERROR(INDEX('Priority Schedule'!$F:$F,MATCH(B9,'Priority Schedule'!$C:$C,0)),"")</f>
        <v>PN-71A10259</v>
      </c>
      <c r="F9" s="889">
        <f>IFERROR(INDEX('Priority Schedule'!$R:$R,MATCH(B9,'Priority Schedule'!$C:$C,0)),"")</f>
        <v>45499</v>
      </c>
      <c r="G9" s="889">
        <f>IFERROR(INDEX('Priority Schedule'!$AA:$AA,MATCH(B9,'Priority Schedule'!$C:$C,0)),"")</f>
        <v>45614</v>
      </c>
      <c r="H9" s="887" t="str">
        <f>IFERROR(INDEX('Priority Schedule'!$G:$G,MATCH(B9,'Priority Schedule'!$C:$C,0)),"")</f>
        <v>STRAPPER INFEED CONVEYOR</v>
      </c>
      <c r="I9" s="880" t="s">
        <v>2214</v>
      </c>
      <c r="J9" s="880" t="s">
        <v>2214</v>
      </c>
      <c r="K9" s="880" t="s">
        <v>5949</v>
      </c>
      <c r="L9" s="891">
        <v>45555</v>
      </c>
      <c r="M9" s="882" t="s">
        <v>5997</v>
      </c>
      <c r="N9" s="2177" t="str">
        <f>IF(IFERROR(INDEX('Priority Schedule'!$T:$T,MATCH(B9,'Priority Schedule'!$C:$C,0)),"")="","",IFERROR(INDEX('Priority Schedule'!$T:$T,MATCH(B9,'Priority Schedule'!$C:$C,0)),""))</f>
        <v>YES</v>
      </c>
      <c r="O9" s="892" t="b">
        <f t="shared" si="0"/>
        <v>0</v>
      </c>
      <c r="P9" t="b">
        <f t="shared" si="1"/>
        <v>0</v>
      </c>
    </row>
    <row r="10" spans="1:17" ht="34.5" x14ac:dyDescent="0.25">
      <c r="A10" s="887">
        <f>IFERROR(INDEX('Priority Schedule'!$B:$B,MATCH(B10,'Priority Schedule'!$C:$C,0)),"")</f>
        <v>59673</v>
      </c>
      <c r="B10" s="881">
        <v>34730</v>
      </c>
      <c r="C10" s="2108" t="str">
        <f>IFERROR(INDEX('Priority Schedule'!$A:$A,MATCH(B10,'Priority Schedule'!$C:$C,0)),"")</f>
        <v>HUBER</v>
      </c>
      <c r="D10" s="888">
        <f>IFERROR(INDEX('Priority Schedule'!$E:$E,MATCH(B10,'Priority Schedule'!$C:$C,0)),"")</f>
        <v>9</v>
      </c>
      <c r="E10" s="887" t="str">
        <f>IFERROR(INDEX('Priority Schedule'!$F:$F,MATCH(B10,'Priority Schedule'!$C:$C,0)),"")</f>
        <v>PN-13H6837</v>
      </c>
      <c r="F10" s="889">
        <f>IFERROR(INDEX('Priority Schedule'!$R:$R,MATCH(B10,'Priority Schedule'!$C:$C,0)),"")</f>
        <v>45572</v>
      </c>
      <c r="G10" s="889">
        <f>IFERROR(INDEX('Priority Schedule'!$AA:$AA,MATCH(B10,'Priority Schedule'!$C:$C,0)),"")</f>
        <v>45614</v>
      </c>
      <c r="H10" s="887" t="str">
        <f>IFERROR(INDEX('Priority Schedule'!$G:$G,MATCH(B10,'Priority Schedule'!$C:$C,0)),"")</f>
        <v>SUPPORT STEEL - SECOND PASS SAW</v>
      </c>
      <c r="I10" s="880" t="s">
        <v>2214</v>
      </c>
      <c r="J10" s="880" t="s">
        <v>5949</v>
      </c>
      <c r="K10" s="880" t="s">
        <v>2214</v>
      </c>
      <c r="L10" s="2176">
        <v>45555</v>
      </c>
      <c r="M10" s="882" t="s">
        <v>6121</v>
      </c>
      <c r="N10" s="2177" t="str">
        <f>IF(IFERROR(INDEX('Priority Schedule'!$T:$T,MATCH(B10,'Priority Schedule'!$C:$C,0)),"")="","",IFERROR(INDEX('Priority Schedule'!$T:$T,MATCH(B10,'Priority Schedule'!$C:$C,0)),""))</f>
        <v/>
      </c>
      <c r="O10" s="892" t="b">
        <f t="shared" si="0"/>
        <v>0</v>
      </c>
      <c r="P10" t="b">
        <f t="shared" si="1"/>
        <v>1</v>
      </c>
    </row>
    <row r="11" spans="1:17" ht="57" customHeight="1" x14ac:dyDescent="0.25">
      <c r="A11" s="887">
        <f>IFERROR(INDEX('Priority Schedule'!$B:$B,MATCH(B11,'Priority Schedule'!$C:$C,0)),"")</f>
        <v>65876</v>
      </c>
      <c r="B11" s="881">
        <v>38615</v>
      </c>
      <c r="C11" s="2108" t="str">
        <f>IFERROR(INDEX('Priority Schedule'!$A:$A,MATCH(B11,'Priority Schedule'!$C:$C,0)),"")</f>
        <v>CARLISLE CONSTRUCTION MATERIALS</v>
      </c>
      <c r="D11" s="888">
        <f>IFERROR(INDEX('Priority Schedule'!$E:$E,MATCH(B11,'Priority Schedule'!$C:$C,0)),"")</f>
        <v>0</v>
      </c>
      <c r="E11" s="887" t="str">
        <f>IFERROR(INDEX('Priority Schedule'!$F:$F,MATCH(B11,'Priority Schedule'!$C:$C,0)),"")</f>
        <v>PN-13RB0198</v>
      </c>
      <c r="F11" s="889">
        <f>IFERROR(INDEX('Priority Schedule'!$R:$R,MATCH(B11,'Priority Schedule'!$C:$C,0)),"")</f>
        <v>45555</v>
      </c>
      <c r="G11" s="889">
        <f>IFERROR(INDEX('Priority Schedule'!$AA:$AA,MATCH(B11,'Priority Schedule'!$C:$C,0)),"")</f>
        <v>45583</v>
      </c>
      <c r="H11" s="887" t="str">
        <f>IFERROR(INDEX('Priority Schedule'!$G:$G,MATCH(B11,'Priority Schedule'!$C:$C,0)),"")</f>
        <v>SLITTER</v>
      </c>
      <c r="I11" s="880" t="s">
        <v>5949</v>
      </c>
      <c r="J11" s="880" t="s">
        <v>5949</v>
      </c>
      <c r="K11" s="880" t="s">
        <v>5949</v>
      </c>
      <c r="L11" s="2176">
        <v>45565</v>
      </c>
      <c r="M11" s="882" t="s">
        <v>6130</v>
      </c>
      <c r="N11" s="2177" t="str">
        <f>IF(IFERROR(INDEX('Priority Schedule'!$T:$T,MATCH(B11,'Priority Schedule'!$C:$C,0)),"")="","",IFERROR(INDEX('Priority Schedule'!$T:$T,MATCH(B11,'Priority Schedule'!$C:$C,0)),""))</f>
        <v/>
      </c>
      <c r="O11" s="892" t="b">
        <f t="shared" si="0"/>
        <v>0</v>
      </c>
      <c r="P11" t="b">
        <f t="shared" si="1"/>
        <v>1</v>
      </c>
    </row>
    <row r="12" spans="1:17" ht="34.5" customHeight="1" x14ac:dyDescent="0.25">
      <c r="A12" s="887">
        <f>IFERROR(INDEX('Priority Schedule'!$B:$B,MATCH(B12,'Priority Schedule'!$C:$C,0)),"")</f>
        <v>63992</v>
      </c>
      <c r="B12" s="881">
        <v>38495</v>
      </c>
      <c r="C12" s="2108" t="str">
        <f>IFERROR(INDEX('Priority Schedule'!$A:$A,MATCH(B12,'Priority Schedule'!$C:$C,0)),"")</f>
        <v>INVENTWOOD - METTLEWOOD</v>
      </c>
      <c r="D12" s="888">
        <f>IFERROR(INDEX('Priority Schedule'!$E:$E,MATCH(B12,'Priority Schedule'!$C:$C,0)),"")</f>
        <v>3</v>
      </c>
      <c r="E12" s="887" t="str">
        <f>IFERROR(INDEX('Priority Schedule'!$F:$F,MATCH(B12,'Priority Schedule'!$C:$C,0)),"")</f>
        <v>PN-703S0128</v>
      </c>
      <c r="F12" s="889">
        <f>IFERROR(INDEX('Priority Schedule'!$R:$R,MATCH(B12,'Priority Schedule'!$C:$C,0)),"")</f>
        <v>45569</v>
      </c>
      <c r="G12" s="889">
        <f>IFERROR(INDEX('Priority Schedule'!$AA:$AA,MATCH(B12,'Priority Schedule'!$C:$C,0)),"")</f>
        <v>45614</v>
      </c>
      <c r="H12" s="887" t="str">
        <f>IFERROR(INDEX('Priority Schedule'!$G:$G,MATCH(B12,'Priority Schedule'!$C:$C,0)),"")</f>
        <v>ROBOTIC STACKING CELL</v>
      </c>
      <c r="I12" s="880" t="s">
        <v>5949</v>
      </c>
      <c r="J12" s="880" t="s">
        <v>5949</v>
      </c>
      <c r="K12" s="880" t="s">
        <v>5949</v>
      </c>
      <c r="L12" s="2176">
        <v>45555</v>
      </c>
      <c r="M12" s="882" t="s">
        <v>6118</v>
      </c>
      <c r="N12" s="2177" t="str">
        <f>IF(IFERROR(INDEX('Priority Schedule'!$T:$T,MATCH(B12,'Priority Schedule'!$C:$C,0)),"")="","",IFERROR(INDEX('Priority Schedule'!$T:$T,MATCH(B12,'Priority Schedule'!$C:$C,0)),""))</f>
        <v/>
      </c>
      <c r="O12" s="892" t="b">
        <f t="shared" si="0"/>
        <v>0</v>
      </c>
      <c r="P12" t="b">
        <f t="shared" si="1"/>
        <v>1</v>
      </c>
    </row>
    <row r="13" spans="1:17" ht="48.75" customHeight="1" x14ac:dyDescent="0.25">
      <c r="A13" s="887">
        <f>IFERROR(INDEX('Priority Schedule'!$B:$B,MATCH(B13,'Priority Schedule'!$C:$C,0)),"")</f>
        <v>63992</v>
      </c>
      <c r="B13" s="881">
        <v>39297</v>
      </c>
      <c r="C13" s="2108" t="str">
        <f>IFERROR(INDEX('Priority Schedule'!$A:$A,MATCH(B13,'Priority Schedule'!$C:$C,0)),"")</f>
        <v>INVENTWOOD - METTLEWOOD</v>
      </c>
      <c r="D13" s="888">
        <f>IFERROR(INDEX('Priority Schedule'!$E:$E,MATCH(B13,'Priority Schedule'!$C:$C,0)),"")</f>
        <v>4</v>
      </c>
      <c r="E13" s="887" t="str">
        <f>IFERROR(INDEX('Priority Schedule'!$F:$F,MATCH(B13,'Priority Schedule'!$C:$C,0)),"")</f>
        <v>PN-703S0167</v>
      </c>
      <c r="F13" s="889">
        <f>IFERROR(INDEX('Priority Schedule'!$R:$R,MATCH(B13,'Priority Schedule'!$C:$C,0)),"")</f>
        <v>45555</v>
      </c>
      <c r="G13" s="889">
        <f>IFERROR(INDEX('Priority Schedule'!$AA:$AA,MATCH(B13,'Priority Schedule'!$C:$C,0)),"")</f>
        <v>45572</v>
      </c>
      <c r="H13" s="887" t="str">
        <f>IFERROR(INDEX('Priority Schedule'!$G:$G,MATCH(B13,'Priority Schedule'!$C:$C,0)),"")</f>
        <v>RF PANEL TRANSPORT RACK</v>
      </c>
      <c r="I13" s="880" t="s">
        <v>5949</v>
      </c>
      <c r="J13" s="880" t="s">
        <v>5949</v>
      </c>
      <c r="K13" s="880" t="s">
        <v>2214</v>
      </c>
      <c r="L13" s="2176">
        <v>45555</v>
      </c>
      <c r="M13" s="882" t="s">
        <v>6119</v>
      </c>
      <c r="N13" s="2177" t="str">
        <f>IF(IFERROR(INDEX('Priority Schedule'!$T:$T,MATCH(B13,'Priority Schedule'!$C:$C,0)),"")="","",IFERROR(INDEX('Priority Schedule'!$T:$T,MATCH(B13,'Priority Schedule'!$C:$C,0)),""))</f>
        <v/>
      </c>
      <c r="O13" s="892" t="b">
        <f t="shared" si="0"/>
        <v>0</v>
      </c>
      <c r="P13" t="b">
        <f t="shared" si="1"/>
        <v>1</v>
      </c>
    </row>
    <row r="14" spans="1:17" ht="19.5" hidden="1" x14ac:dyDescent="0.25">
      <c r="A14" s="887">
        <f>IFERROR(INDEX('Priority Schedule'!$B:$B,MATCH(B14,'Priority Schedule'!$C:$C,0)),"")</f>
        <v>66910</v>
      </c>
      <c r="B14" s="2175">
        <v>39288</v>
      </c>
      <c r="C14" s="2108" t="str">
        <f>IFERROR(INDEX('Priority Schedule'!$A:$A,MATCH(B14,'Priority Schedule'!$C:$C,0)),"")</f>
        <v xml:space="preserve"> LOUISIANA-PACIFIC PEACE VALLEY</v>
      </c>
      <c r="D14" s="888">
        <f>IFERROR(INDEX('Priority Schedule'!$E:$E,MATCH(B14,'Priority Schedule'!$C:$C,0)),"")</f>
        <v>0</v>
      </c>
      <c r="E14" s="887" t="str">
        <f>IFERROR(INDEX('Priority Schedule'!$F:$F,MATCH(B14,'Priority Schedule'!$C:$C,0)),"")</f>
        <v>PN-51AS5790</v>
      </c>
      <c r="F14" s="889">
        <f>IFERROR(INDEX('Priority Schedule'!$R:$R,MATCH(B14,'Priority Schedule'!$C:$C,0)),"")</f>
        <v>45516</v>
      </c>
      <c r="G14" s="889">
        <f>IFERROR(INDEX('Priority Schedule'!$AA:$AA,MATCH(B14,'Priority Schedule'!$C:$C,0)),"")</f>
        <v>45538</v>
      </c>
      <c r="H14" s="887" t="str">
        <f>IFERROR(INDEX('Priority Schedule'!$G:$G,MATCH(B14,'Priority Schedule'!$C:$C,0)),"")</f>
        <v>NOTCHER CONVEYOR</v>
      </c>
      <c r="I14" s="880" t="s">
        <v>2214</v>
      </c>
      <c r="J14" s="880" t="s">
        <v>2214</v>
      </c>
      <c r="K14" s="880" t="s">
        <v>5949</v>
      </c>
      <c r="L14" s="2176">
        <v>45562</v>
      </c>
      <c r="M14" s="882" t="s">
        <v>6113</v>
      </c>
      <c r="N14" s="2177" t="str">
        <f>IF(IFERROR(INDEX('Priority Schedule'!$T:$T,MATCH(B14,'Priority Schedule'!$C:$C,0)),"")="","",IFERROR(INDEX('Priority Schedule'!$T:$T,MATCH(B14,'Priority Schedule'!$C:$C,0)),""))</f>
        <v>YES</v>
      </c>
      <c r="O14" s="892" t="b">
        <f t="shared" si="0"/>
        <v>0</v>
      </c>
      <c r="P14" t="b">
        <f t="shared" si="1"/>
        <v>0</v>
      </c>
    </row>
    <row r="15" spans="1:17" ht="35.25" hidden="1" customHeight="1" x14ac:dyDescent="0.25">
      <c r="A15" s="887">
        <f>IFERROR(INDEX('Priority Schedule'!$B:$B,MATCH(B15,'Priority Schedule'!$C:$C,0)),"")</f>
        <v>64265</v>
      </c>
      <c r="B15" s="2175">
        <v>38248</v>
      </c>
      <c r="C15" s="2108" t="str">
        <f>IFERROR(INDEX('Priority Schedule'!$A:$A,MATCH(B15,'Priority Schedule'!$C:$C,0)),"")</f>
        <v>WESTROCK - STEVENSON</v>
      </c>
      <c r="D15" s="888">
        <f>IFERROR(INDEX('Priority Schedule'!$E:$E,MATCH(B15,'Priority Schedule'!$C:$C,0)),"")</f>
        <v>0</v>
      </c>
      <c r="E15" s="887" t="str">
        <f>IFERROR(INDEX('Priority Schedule'!$F:$F,MATCH(B15,'Priority Schedule'!$C:$C,0)),"")</f>
        <v>PN-422L0223</v>
      </c>
      <c r="F15" s="889">
        <f>IFERROR(INDEX('Priority Schedule'!$R:$R,MATCH(B15,'Priority Schedule'!$C:$C,0)),"")</f>
        <v>45523</v>
      </c>
      <c r="G15" s="889">
        <f>IFERROR(INDEX('Priority Schedule'!$AA:$AA,MATCH(B15,'Priority Schedule'!$C:$C,0)),"")</f>
        <v>0</v>
      </c>
      <c r="H15" s="887" t="str">
        <f>IFERROR(INDEX('Priority Schedule'!$G:$G,MATCH(B15,'Priority Schedule'!$C:$C,0)),"")</f>
        <v>LOWERATOR GATE S-1 WAREHOUSE</v>
      </c>
      <c r="I15" s="880" t="s">
        <v>2214</v>
      </c>
      <c r="J15" s="880" t="s">
        <v>2214</v>
      </c>
      <c r="K15" s="880" t="s">
        <v>2214</v>
      </c>
      <c r="L15" s="2176" t="s">
        <v>5948</v>
      </c>
      <c r="M15" s="882" t="s">
        <v>5952</v>
      </c>
      <c r="N15" s="2177" t="str">
        <f>IF(IFERROR(INDEX('Priority Schedule'!$T:$T,MATCH(B15,'Priority Schedule'!$C:$C,0)),"")="","",IFERROR(INDEX('Priority Schedule'!$T:$T,MATCH(B15,'Priority Schedule'!$C:$C,0)),""))</f>
        <v>YES</v>
      </c>
      <c r="O15" s="892" t="b">
        <f t="shared" si="0"/>
        <v>1</v>
      </c>
      <c r="P15" t="b">
        <f t="shared" si="1"/>
        <v>0</v>
      </c>
    </row>
    <row r="16" spans="1:17" ht="19.5" hidden="1" x14ac:dyDescent="0.25">
      <c r="A16" s="887">
        <f>IFERROR(INDEX('Priority Schedule'!$B:$B,MATCH(B16,'Priority Schedule'!$C:$C,0)),"")</f>
        <v>64265</v>
      </c>
      <c r="B16" s="2175">
        <v>38228</v>
      </c>
      <c r="C16" s="2108" t="str">
        <f>IFERROR(INDEX('Priority Schedule'!$A:$A,MATCH(B16,'Priority Schedule'!$C:$C,0)),"")</f>
        <v>WESTROCK - STEVENSON</v>
      </c>
      <c r="D16" s="888">
        <f>IFERROR(INDEX('Priority Schedule'!$E:$E,MATCH(B16,'Priority Schedule'!$C:$C,0)),"")</f>
        <v>3</v>
      </c>
      <c r="E16" s="887" t="str">
        <f>IFERROR(INDEX('Priority Schedule'!$F:$F,MATCH(B16,'Priority Schedule'!$C:$C,0)),"")</f>
        <v>PN-422L0220</v>
      </c>
      <c r="F16" s="889">
        <f>IFERROR(INDEX('Priority Schedule'!$R:$R,MATCH(B16,'Priority Schedule'!$C:$C,0)),"")</f>
        <v>45458</v>
      </c>
      <c r="G16" s="889">
        <f>IFERROR(INDEX('Priority Schedule'!$AA:$AA,MATCH(B16,'Priority Schedule'!$C:$C,0)),"")</f>
        <v>45513</v>
      </c>
      <c r="H16" s="887" t="str">
        <f>IFERROR(INDEX('Priority Schedule'!$G:$G,MATCH(B16,'Priority Schedule'!$C:$C,0)),"")</f>
        <v>LOWERATOR</v>
      </c>
      <c r="I16" s="880" t="s">
        <v>2214</v>
      </c>
      <c r="J16" s="880" t="s">
        <v>2214</v>
      </c>
      <c r="K16" s="880" t="s">
        <v>2214</v>
      </c>
      <c r="L16" s="2176"/>
      <c r="M16" s="882"/>
      <c r="N16" s="2177" t="str">
        <f>IF(IFERROR(INDEX('Priority Schedule'!$T:$T,MATCH(B16,'Priority Schedule'!$C:$C,0)),"")="","",IFERROR(INDEX('Priority Schedule'!$T:$T,MATCH(B16,'Priority Schedule'!$C:$C,0)),""))</f>
        <v>YES</v>
      </c>
      <c r="O16" s="892" t="b">
        <f t="shared" si="0"/>
        <v>1</v>
      </c>
      <c r="P16" t="b">
        <f t="shared" si="1"/>
        <v>0</v>
      </c>
    </row>
    <row r="17" spans="1:16" ht="19.5" hidden="1" x14ac:dyDescent="0.25">
      <c r="A17" s="2100" t="str">
        <f>IFERROR(INDEX('Priority Schedule'!$B:$B,MATCH(B17,'Priority Schedule'!$C:$C,0)),"")</f>
        <v/>
      </c>
      <c r="B17" s="2108">
        <v>37652</v>
      </c>
      <c r="C17" s="2108" t="str">
        <f>IFERROR(INDEX('Priority Schedule'!$A:$A,MATCH(B17,'Priority Schedule'!$C:$C,0)),"")</f>
        <v/>
      </c>
      <c r="D17" s="2109" t="str">
        <f>IFERROR(INDEX('Priority Schedule'!$E:$E,MATCH(B17,'Priority Schedule'!$C:$C,0)),"")</f>
        <v/>
      </c>
      <c r="E17" s="2100" t="str">
        <f>IFERROR(INDEX('Priority Schedule'!$F:$F,MATCH(B17,'Priority Schedule'!$C:$C,0)),"")</f>
        <v/>
      </c>
      <c r="F17" s="2110" t="str">
        <f>IFERROR(INDEX('Priority Schedule'!$R:$R,MATCH(B17,'Priority Schedule'!$C:$C,0)),"")</f>
        <v/>
      </c>
      <c r="G17" s="2110" t="str">
        <f>IFERROR(INDEX('Priority Schedule'!$AA:$AA,MATCH(B17,'Priority Schedule'!$C:$C,0)),"")</f>
        <v/>
      </c>
      <c r="H17" s="2100" t="str">
        <f>IFERROR(INDEX('Priority Schedule'!$G:$G,MATCH(B17,'Priority Schedule'!$C:$C,0)),"")</f>
        <v/>
      </c>
      <c r="I17" s="2095" t="s">
        <v>2214</v>
      </c>
      <c r="J17" s="2095" t="s">
        <v>2214</v>
      </c>
      <c r="K17" s="2095" t="s">
        <v>2214</v>
      </c>
      <c r="L17" s="2096" t="s">
        <v>53</v>
      </c>
      <c r="M17" s="2097" t="s">
        <v>53</v>
      </c>
      <c r="N17" s="2172" t="s">
        <v>95</v>
      </c>
      <c r="O17" s="892" t="b">
        <f t="shared" si="0"/>
        <v>1</v>
      </c>
      <c r="P17" t="b">
        <f t="shared" si="1"/>
        <v>0</v>
      </c>
    </row>
    <row r="18" spans="1:16" ht="19.5" hidden="1" x14ac:dyDescent="0.25">
      <c r="A18" s="2100" t="str">
        <f>IFERROR(INDEX('Priority Schedule'!$B:$B,MATCH(B18,'Priority Schedule'!$C:$C,0)),"")</f>
        <v/>
      </c>
      <c r="B18" s="2108">
        <v>36675</v>
      </c>
      <c r="C18" s="2108" t="str">
        <f>IFERROR(INDEX('Priority Schedule'!$A:$A,MATCH(B18,'Priority Schedule'!$C:$C,0)),"")</f>
        <v/>
      </c>
      <c r="D18" s="2109" t="str">
        <f>IFERROR(INDEX('Priority Schedule'!$E:$E,MATCH(B18,'Priority Schedule'!$C:$C,0)),"")</f>
        <v/>
      </c>
      <c r="E18" s="2100" t="str">
        <f>IFERROR(INDEX('Priority Schedule'!$F:$F,MATCH(B18,'Priority Schedule'!$C:$C,0)),"")</f>
        <v/>
      </c>
      <c r="F18" s="2110" t="str">
        <f>IFERROR(INDEX('Priority Schedule'!$R:$R,MATCH(B18,'Priority Schedule'!$C:$C,0)),"")</f>
        <v/>
      </c>
      <c r="G18" s="2110" t="str">
        <f>IFERROR(INDEX('Priority Schedule'!$AA:$AA,MATCH(B18,'Priority Schedule'!$C:$C,0)),"")</f>
        <v/>
      </c>
      <c r="H18" s="2100" t="str">
        <f>IFERROR(INDEX('Priority Schedule'!$G:$G,MATCH(B18,'Priority Schedule'!$C:$C,0)),"")</f>
        <v/>
      </c>
      <c r="I18" s="2095" t="s">
        <v>2214</v>
      </c>
      <c r="J18" s="2095" t="s">
        <v>2214</v>
      </c>
      <c r="K18" s="2095" t="s">
        <v>2214</v>
      </c>
      <c r="L18" s="2096" t="s">
        <v>53</v>
      </c>
      <c r="M18" s="2097" t="s">
        <v>53</v>
      </c>
      <c r="N18" s="2172" t="s">
        <v>95</v>
      </c>
      <c r="O18" s="892" t="b">
        <f t="shared" si="0"/>
        <v>1</v>
      </c>
      <c r="P18" t="b">
        <f t="shared" si="1"/>
        <v>0</v>
      </c>
    </row>
    <row r="19" spans="1:16" ht="19.5" hidden="1" x14ac:dyDescent="0.25">
      <c r="A19" s="2100" t="str">
        <f>IFERROR(INDEX('Priority Schedule'!$B:$B,MATCH(B19,'Priority Schedule'!$C:$C,0)),"")</f>
        <v/>
      </c>
      <c r="B19" s="2108">
        <v>37658</v>
      </c>
      <c r="C19" s="2140" t="str">
        <f>IFERROR(INDEX('Priority Schedule'!$A:$A,MATCH(B19,'Priority Schedule'!$C:$C,0)),"")</f>
        <v/>
      </c>
      <c r="D19" s="2109" t="str">
        <f>IFERROR(INDEX('Priority Schedule'!$E:$E,MATCH(B19,'Priority Schedule'!$C:$C,0)),"")</f>
        <v/>
      </c>
      <c r="E19" s="2100" t="str">
        <f>IFERROR(INDEX('Priority Schedule'!$F:$F,MATCH(B19,'Priority Schedule'!$C:$C,0)),"")</f>
        <v/>
      </c>
      <c r="F19" s="2110" t="str">
        <f>IFERROR(INDEX('Priority Schedule'!$R:$R,MATCH(B19,'Priority Schedule'!$C:$C,0)),"")</f>
        <v/>
      </c>
      <c r="G19" s="2110" t="str">
        <f>IFERROR(INDEX('Priority Schedule'!$AA:$AA,MATCH(B19,'Priority Schedule'!$C:$C,0)),"")</f>
        <v/>
      </c>
      <c r="H19" s="2100" t="str">
        <f>IFERROR(INDEX('Priority Schedule'!$G:$G,MATCH(B19,'Priority Schedule'!$C:$C,0)),"")</f>
        <v/>
      </c>
      <c r="I19" s="2095" t="s">
        <v>2214</v>
      </c>
      <c r="J19" s="2095" t="s">
        <v>2214</v>
      </c>
      <c r="K19" s="2095" t="s">
        <v>2214</v>
      </c>
      <c r="L19" s="2142" t="s">
        <v>53</v>
      </c>
      <c r="M19" s="2097" t="s">
        <v>53</v>
      </c>
      <c r="N19" s="2172" t="s">
        <v>95</v>
      </c>
      <c r="O19" s="892" t="b">
        <f t="shared" si="0"/>
        <v>1</v>
      </c>
      <c r="P19" t="b">
        <f t="shared" si="1"/>
        <v>0</v>
      </c>
    </row>
    <row r="20" spans="1:16" ht="19.5" hidden="1" x14ac:dyDescent="0.25">
      <c r="A20" s="2100" t="str">
        <f>IFERROR(INDEX('Priority Schedule'!$B:$B,MATCH(B20,'Priority Schedule'!$C:$C,0)),"")</f>
        <v/>
      </c>
      <c r="B20" s="2108">
        <v>36687</v>
      </c>
      <c r="C20" s="2108" t="str">
        <f>IFERROR(INDEX('Priority Schedule'!$A:$A,MATCH(B20,'Priority Schedule'!$C:$C,0)),"")</f>
        <v/>
      </c>
      <c r="D20" s="2109" t="str">
        <f>IFERROR(INDEX('Priority Schedule'!$E:$E,MATCH(B20,'Priority Schedule'!$C:$C,0)),"")</f>
        <v/>
      </c>
      <c r="E20" s="2100" t="str">
        <f>IFERROR(INDEX('Priority Schedule'!$F:$F,MATCH(B20,'Priority Schedule'!$C:$C,0)),"")</f>
        <v/>
      </c>
      <c r="F20" s="2110" t="str">
        <f>IFERROR(INDEX('Priority Schedule'!$R:$R,MATCH(B20,'Priority Schedule'!$C:$C,0)),"")</f>
        <v/>
      </c>
      <c r="G20" s="2110" t="str">
        <f>IFERROR(INDEX('Priority Schedule'!$AA:$AA,MATCH(B20,'Priority Schedule'!$C:$C,0)),"")</f>
        <v/>
      </c>
      <c r="H20" s="2100" t="str">
        <f>IFERROR(INDEX('Priority Schedule'!$G:$G,MATCH(B20,'Priority Schedule'!$C:$C,0)),"")</f>
        <v/>
      </c>
      <c r="I20" s="2095" t="s">
        <v>2214</v>
      </c>
      <c r="J20" s="2095" t="s">
        <v>2214</v>
      </c>
      <c r="K20" s="2095" t="s">
        <v>2214</v>
      </c>
      <c r="L20" s="2096" t="s">
        <v>53</v>
      </c>
      <c r="M20" s="2097" t="s">
        <v>53</v>
      </c>
      <c r="N20" s="2172" t="s">
        <v>95</v>
      </c>
      <c r="O20" s="892" t="b">
        <f t="shared" si="0"/>
        <v>1</v>
      </c>
      <c r="P20" t="b">
        <f t="shared" si="1"/>
        <v>0</v>
      </c>
    </row>
    <row r="21" spans="1:16" ht="19.5" hidden="1" x14ac:dyDescent="0.25">
      <c r="A21" s="2100" t="str">
        <f>IFERROR(INDEX('Priority Schedule'!$B:$B,MATCH(B21,'Priority Schedule'!$C:$C,0)),"")</f>
        <v/>
      </c>
      <c r="B21" s="2108">
        <v>36638</v>
      </c>
      <c r="C21" s="2157" t="str">
        <f>IFERROR(INDEX('Priority Schedule'!$A:$A,MATCH(B21,'Priority Schedule'!$C:$C,0)),"")</f>
        <v/>
      </c>
      <c r="D21" s="2109" t="str">
        <f>IFERROR(INDEX('Priority Schedule'!$E:$E,MATCH(B21,'Priority Schedule'!$C:$C,0)),"")</f>
        <v/>
      </c>
      <c r="E21" s="2100" t="str">
        <f>IFERROR(INDEX('Priority Schedule'!$F:$F,MATCH(B21,'Priority Schedule'!$C:$C,0)),"")</f>
        <v/>
      </c>
      <c r="F21" s="2110" t="str">
        <f>IFERROR(INDEX('Priority Schedule'!$R:$R,MATCH(B21,'Priority Schedule'!$C:$C,0)),"")</f>
        <v/>
      </c>
      <c r="G21" s="2110" t="str">
        <f>IFERROR(INDEX('Priority Schedule'!$AA:$AA,MATCH(B21,'Priority Schedule'!$C:$C,0)),"")</f>
        <v/>
      </c>
      <c r="H21" s="2100" t="str">
        <f>IFERROR(INDEX('Priority Schedule'!$G:$G,MATCH(B21,'Priority Schedule'!$C:$C,0)),"")</f>
        <v/>
      </c>
      <c r="I21" s="2095" t="s">
        <v>2214</v>
      </c>
      <c r="J21" s="2095" t="s">
        <v>2214</v>
      </c>
      <c r="K21" s="2095" t="s">
        <v>2214</v>
      </c>
      <c r="L21" s="2142" t="s">
        <v>53</v>
      </c>
      <c r="M21" s="2097" t="s">
        <v>53</v>
      </c>
      <c r="N21" s="2172" t="s">
        <v>95</v>
      </c>
      <c r="O21" s="892" t="b">
        <f t="shared" si="0"/>
        <v>1</v>
      </c>
      <c r="P21" t="b">
        <f t="shared" si="1"/>
        <v>0</v>
      </c>
    </row>
    <row r="22" spans="1:16" ht="19.5" hidden="1" x14ac:dyDescent="0.25">
      <c r="A22" s="2100" t="str">
        <f>IFERROR(INDEX('Priority Schedule'!$B:$B,MATCH(B22,'Priority Schedule'!$C:$C,0)),"")</f>
        <v/>
      </c>
      <c r="B22" s="2108">
        <v>36646</v>
      </c>
      <c r="C22" s="2157" t="str">
        <f>IFERROR(INDEX('Priority Schedule'!$A:$A,MATCH(B22,'Priority Schedule'!$C:$C,0)),"")</f>
        <v/>
      </c>
      <c r="D22" s="2109" t="str">
        <f>IFERROR(INDEX('Priority Schedule'!$E:$E,MATCH(B22,'Priority Schedule'!$C:$C,0)),"")</f>
        <v/>
      </c>
      <c r="E22" s="2100" t="str">
        <f>IFERROR(INDEX('Priority Schedule'!$F:$F,MATCH(B22,'Priority Schedule'!$C:$C,0)),"")</f>
        <v/>
      </c>
      <c r="F22" s="2110" t="str">
        <f>IFERROR(INDEX('Priority Schedule'!$R:$R,MATCH(B22,'Priority Schedule'!$C:$C,0)),"")</f>
        <v/>
      </c>
      <c r="G22" s="2110" t="str">
        <f>IFERROR(INDEX('Priority Schedule'!$AA:$AA,MATCH(B22,'Priority Schedule'!$C:$C,0)),"")</f>
        <v/>
      </c>
      <c r="H22" s="2100" t="str">
        <f>IFERROR(INDEX('Priority Schedule'!$G:$G,MATCH(B22,'Priority Schedule'!$C:$C,0)),"")</f>
        <v/>
      </c>
      <c r="I22" s="2095" t="s">
        <v>2214</v>
      </c>
      <c r="J22" s="2095" t="s">
        <v>2214</v>
      </c>
      <c r="K22" s="2095" t="s">
        <v>2214</v>
      </c>
      <c r="L22" s="2142" t="s">
        <v>53</v>
      </c>
      <c r="M22" s="2097" t="s">
        <v>53</v>
      </c>
      <c r="N22" s="2172" t="s">
        <v>95</v>
      </c>
      <c r="O22" s="892" t="b">
        <f t="shared" si="0"/>
        <v>1</v>
      </c>
      <c r="P22" t="b">
        <f t="shared" si="1"/>
        <v>0</v>
      </c>
    </row>
    <row r="23" spans="1:16" ht="19.5" hidden="1" x14ac:dyDescent="0.25">
      <c r="A23" s="2100" t="str">
        <f>IFERROR(INDEX('Priority Schedule'!$B:$B,MATCH(B23,'Priority Schedule'!$C:$C,0)),"")</f>
        <v/>
      </c>
      <c r="B23" s="2108">
        <v>36637</v>
      </c>
      <c r="C23" s="2157" t="str">
        <f>IFERROR(INDEX('Priority Schedule'!$A:$A,MATCH(B23,'Priority Schedule'!$C:$C,0)),"")</f>
        <v/>
      </c>
      <c r="D23" s="2109" t="str">
        <f>IFERROR(INDEX('Priority Schedule'!$E:$E,MATCH(B23,'Priority Schedule'!$C:$C,0)),"")</f>
        <v/>
      </c>
      <c r="E23" s="2100" t="str">
        <f>IFERROR(INDEX('Priority Schedule'!$F:$F,MATCH(B23,'Priority Schedule'!$C:$C,0)),"")</f>
        <v/>
      </c>
      <c r="F23" s="2110" t="str">
        <f>IFERROR(INDEX('Priority Schedule'!$R:$R,MATCH(B23,'Priority Schedule'!$C:$C,0)),"")</f>
        <v/>
      </c>
      <c r="G23" s="2110" t="str">
        <f>IFERROR(INDEX('Priority Schedule'!$AA:$AA,MATCH(B23,'Priority Schedule'!$C:$C,0)),"")</f>
        <v/>
      </c>
      <c r="H23" s="2100" t="str">
        <f>IFERROR(INDEX('Priority Schedule'!$G:$G,MATCH(B23,'Priority Schedule'!$C:$C,0)),"")</f>
        <v/>
      </c>
      <c r="I23" s="2095" t="s">
        <v>2214</v>
      </c>
      <c r="J23" s="2095" t="s">
        <v>2214</v>
      </c>
      <c r="K23" s="2095" t="s">
        <v>2214</v>
      </c>
      <c r="L23" s="2142" t="s">
        <v>53</v>
      </c>
      <c r="M23" s="2097" t="s">
        <v>53</v>
      </c>
      <c r="N23" s="2172" t="s">
        <v>95</v>
      </c>
      <c r="O23" s="892" t="b">
        <f t="shared" si="0"/>
        <v>1</v>
      </c>
      <c r="P23" t="b">
        <f t="shared" si="1"/>
        <v>0</v>
      </c>
    </row>
    <row r="24" spans="1:16" ht="19.5" hidden="1" x14ac:dyDescent="0.25">
      <c r="A24" s="2100" t="str">
        <f>IFERROR(INDEX('Priority Schedule'!$B:$B,MATCH(B24,'Priority Schedule'!$C:$C,0)),"")</f>
        <v/>
      </c>
      <c r="B24" s="2108">
        <v>36701</v>
      </c>
      <c r="C24" s="2108" t="str">
        <f>IFERROR(INDEX('Priority Schedule'!$A:$A,MATCH(B24,'Priority Schedule'!$C:$C,0)),"")</f>
        <v/>
      </c>
      <c r="D24" s="2109" t="str">
        <f>IFERROR(INDEX('Priority Schedule'!$E:$E,MATCH(B24,'Priority Schedule'!$C:$C,0)),"")</f>
        <v/>
      </c>
      <c r="E24" s="2100" t="str">
        <f>IFERROR(INDEX('Priority Schedule'!$F:$F,MATCH(B24,'Priority Schedule'!$C:$C,0)),"")</f>
        <v/>
      </c>
      <c r="F24" s="2110" t="str">
        <f>IFERROR(INDEX('Priority Schedule'!$R:$R,MATCH(B24,'Priority Schedule'!$C:$C,0)),"")</f>
        <v/>
      </c>
      <c r="G24" s="2110" t="str">
        <f>IFERROR(INDEX('Priority Schedule'!$AA:$AA,MATCH(B24,'Priority Schedule'!$C:$C,0)),"")</f>
        <v/>
      </c>
      <c r="H24" s="2100" t="str">
        <f>IFERROR(INDEX('Priority Schedule'!$G:$G,MATCH(B24,'Priority Schedule'!$C:$C,0)),"")</f>
        <v/>
      </c>
      <c r="I24" s="2095" t="s">
        <v>2214</v>
      </c>
      <c r="J24" s="2095" t="s">
        <v>2214</v>
      </c>
      <c r="K24" s="2095" t="s">
        <v>2214</v>
      </c>
      <c r="L24" s="2096" t="s">
        <v>53</v>
      </c>
      <c r="M24" s="2097" t="s">
        <v>53</v>
      </c>
      <c r="N24" s="2172" t="s">
        <v>95</v>
      </c>
      <c r="O24" s="892" t="b">
        <f t="shared" si="0"/>
        <v>1</v>
      </c>
      <c r="P24" t="b">
        <f t="shared" si="1"/>
        <v>0</v>
      </c>
    </row>
    <row r="25" spans="1:16" ht="19.5" hidden="1" x14ac:dyDescent="0.25">
      <c r="A25" s="2100" t="str">
        <f>IFERROR(INDEX('Priority Schedule'!$B:$B,MATCH(B25,'Priority Schedule'!$C:$C,0)),"")</f>
        <v/>
      </c>
      <c r="B25" s="2101">
        <v>37743</v>
      </c>
      <c r="C25" s="2101" t="str">
        <f>IFERROR(INDEX('Priority Schedule'!$A:$A,MATCH(B25,'Priority Schedule'!$C:$C,0)),"")</f>
        <v/>
      </c>
      <c r="D25" s="2102" t="str">
        <f>IFERROR(INDEX('Priority Schedule'!$E:$E,MATCH(B25,'Priority Schedule'!$C:$C,0)),"")</f>
        <v/>
      </c>
      <c r="E25" s="2103" t="str">
        <f>IFERROR(INDEX('Priority Schedule'!$F:$F,MATCH(B25,'Priority Schedule'!$C:$C,0)),"")</f>
        <v/>
      </c>
      <c r="F25" s="2104" t="str">
        <f>IFERROR(INDEX('Priority Schedule'!$R:$R,MATCH(B25,'Priority Schedule'!$C:$C,0)),"")</f>
        <v/>
      </c>
      <c r="G25" s="2104" t="str">
        <f>IFERROR(INDEX('Priority Schedule'!$AA:$AA,MATCH(B25,'Priority Schedule'!$C:$C,0)),"")</f>
        <v/>
      </c>
      <c r="H25" s="2103" t="str">
        <f>IFERROR(INDEX('Priority Schedule'!$G:$G,MATCH(B25,'Priority Schedule'!$C:$C,0)),"")</f>
        <v/>
      </c>
      <c r="I25" s="2105" t="s">
        <v>2214</v>
      </c>
      <c r="J25" s="2105" t="s">
        <v>2214</v>
      </c>
      <c r="K25" s="2105" t="s">
        <v>2214</v>
      </c>
      <c r="L25" s="2106" t="s">
        <v>53</v>
      </c>
      <c r="M25" s="2107" t="s">
        <v>53</v>
      </c>
      <c r="N25" s="2172" t="s">
        <v>95</v>
      </c>
      <c r="O25" s="892" t="b">
        <f t="shared" si="0"/>
        <v>1</v>
      </c>
      <c r="P25" t="b">
        <f t="shared" si="1"/>
        <v>0</v>
      </c>
    </row>
    <row r="26" spans="1:16" ht="19.5" hidden="1" x14ac:dyDescent="0.25">
      <c r="A26" s="2100" t="str">
        <f>IFERROR(INDEX('Priority Schedule'!$B:$B,MATCH(B26,'Priority Schedule'!$C:$C,0)),"")</f>
        <v/>
      </c>
      <c r="B26" s="2108">
        <v>37365</v>
      </c>
      <c r="C26" s="2108" t="str">
        <f>IFERROR(INDEX('Priority Schedule'!$A:$A,MATCH(B26,'Priority Schedule'!$C:$C,0)),"")</f>
        <v/>
      </c>
      <c r="D26" s="2109" t="str">
        <f>IFERROR(INDEX('Priority Schedule'!$E:$E,MATCH(B26,'Priority Schedule'!$C:$C,0)),"")</f>
        <v/>
      </c>
      <c r="E26" s="2100" t="str">
        <f>IFERROR(INDEX('Priority Schedule'!$F:$F,MATCH(B26,'Priority Schedule'!$C:$C,0)),"")</f>
        <v/>
      </c>
      <c r="F26" s="2110" t="str">
        <f>IFERROR(INDEX('Priority Schedule'!$R:$R,MATCH(B26,'Priority Schedule'!$C:$C,0)),"")</f>
        <v/>
      </c>
      <c r="G26" s="2110" t="str">
        <f>IFERROR(INDEX('Priority Schedule'!$AA:$AA,MATCH(B26,'Priority Schedule'!$C:$C,0)),"")</f>
        <v/>
      </c>
      <c r="H26" s="2100" t="str">
        <f>IFERROR(INDEX('Priority Schedule'!$G:$G,MATCH(B26,'Priority Schedule'!$C:$C,0)),"")</f>
        <v/>
      </c>
      <c r="I26" s="2095" t="s">
        <v>2214</v>
      </c>
      <c r="J26" s="2095" t="s">
        <v>2214</v>
      </c>
      <c r="K26" s="2095" t="s">
        <v>2214</v>
      </c>
      <c r="L26" s="2096" t="s">
        <v>53</v>
      </c>
      <c r="M26" s="2097" t="s">
        <v>53</v>
      </c>
      <c r="N26" s="2172" t="s">
        <v>95</v>
      </c>
      <c r="O26" s="892" t="b">
        <f t="shared" si="0"/>
        <v>1</v>
      </c>
      <c r="P26" t="b">
        <f t="shared" si="1"/>
        <v>0</v>
      </c>
    </row>
    <row r="27" spans="1:16" ht="19.5" hidden="1" x14ac:dyDescent="0.25">
      <c r="A27" s="2100" t="str">
        <f>IFERROR(INDEX('Priority Schedule'!$B:$B,MATCH(B27,'Priority Schedule'!$C:$C,0)),"")</f>
        <v/>
      </c>
      <c r="B27" s="2108">
        <v>37686</v>
      </c>
      <c r="C27" s="2108" t="str">
        <f>IFERROR(INDEX('Priority Schedule'!$A:$A,MATCH(B27,'Priority Schedule'!$C:$C,0)),"")</f>
        <v/>
      </c>
      <c r="D27" s="2109" t="str">
        <f>IFERROR(INDEX('Priority Schedule'!$E:$E,MATCH(B27,'Priority Schedule'!$C:$C,0)),"")</f>
        <v/>
      </c>
      <c r="E27" s="2100" t="str">
        <f>IFERROR(INDEX('Priority Schedule'!$F:$F,MATCH(B27,'Priority Schedule'!$C:$C,0)),"")</f>
        <v/>
      </c>
      <c r="F27" s="2110" t="str">
        <f>IFERROR(INDEX('Priority Schedule'!$R:$R,MATCH(B27,'Priority Schedule'!$C:$C,0)),"")</f>
        <v/>
      </c>
      <c r="G27" s="2110" t="str">
        <f>IFERROR(INDEX('Priority Schedule'!$AA:$AA,MATCH(B27,'Priority Schedule'!$C:$C,0)),"")</f>
        <v/>
      </c>
      <c r="H27" s="2100" t="str">
        <f>IFERROR(INDEX('Priority Schedule'!$G:$G,MATCH(B27,'Priority Schedule'!$C:$C,0)),"")</f>
        <v/>
      </c>
      <c r="I27" s="2095" t="s">
        <v>2214</v>
      </c>
      <c r="J27" s="2095" t="s">
        <v>2214</v>
      </c>
      <c r="K27" s="2095" t="s">
        <v>2214</v>
      </c>
      <c r="L27" s="2096" t="s">
        <v>53</v>
      </c>
      <c r="M27" s="2097" t="s">
        <v>53</v>
      </c>
      <c r="N27" s="2172" t="s">
        <v>95</v>
      </c>
      <c r="O27" s="892" t="b">
        <f t="shared" si="0"/>
        <v>1</v>
      </c>
      <c r="P27" t="b">
        <f t="shared" si="1"/>
        <v>0</v>
      </c>
    </row>
    <row r="28" spans="1:16" ht="19.5" hidden="1" x14ac:dyDescent="0.25">
      <c r="A28" s="2100" t="str">
        <f>IFERROR(INDEX('Priority Schedule'!$B:$B,MATCH(B28,'Priority Schedule'!$C:$C,0)),"")</f>
        <v/>
      </c>
      <c r="B28" s="2108">
        <v>37665</v>
      </c>
      <c r="C28" s="2108" t="str">
        <f>IFERROR(INDEX('Priority Schedule'!$A:$A,MATCH(B28,'Priority Schedule'!$C:$C,0)),"")</f>
        <v/>
      </c>
      <c r="D28" s="2109" t="str">
        <f>IFERROR(INDEX('Priority Schedule'!$E:$E,MATCH(B28,'Priority Schedule'!$C:$C,0)),"")</f>
        <v/>
      </c>
      <c r="E28" s="2100" t="str">
        <f>IFERROR(INDEX('Priority Schedule'!$F:$F,MATCH(B28,'Priority Schedule'!$C:$C,0)),"")</f>
        <v/>
      </c>
      <c r="F28" s="2110" t="str">
        <f>IFERROR(INDEX('Priority Schedule'!$R:$R,MATCH(B28,'Priority Schedule'!$C:$C,0)),"")</f>
        <v/>
      </c>
      <c r="G28" s="2110" t="str">
        <f>IFERROR(INDEX('Priority Schedule'!$AA:$AA,MATCH(B28,'Priority Schedule'!$C:$C,0)),"")</f>
        <v/>
      </c>
      <c r="H28" s="2100" t="str">
        <f>IFERROR(INDEX('Priority Schedule'!$G:$G,MATCH(B28,'Priority Schedule'!$C:$C,0)),"")</f>
        <v/>
      </c>
      <c r="I28" s="2095" t="s">
        <v>2214</v>
      </c>
      <c r="J28" s="2095" t="s">
        <v>2214</v>
      </c>
      <c r="K28" s="2095" t="s">
        <v>2214</v>
      </c>
      <c r="L28" s="2096" t="s">
        <v>53</v>
      </c>
      <c r="M28" s="2097" t="s">
        <v>53</v>
      </c>
      <c r="N28" s="2172" t="s">
        <v>95</v>
      </c>
      <c r="O28" s="892" t="b">
        <f t="shared" si="0"/>
        <v>1</v>
      </c>
      <c r="P28" t="b">
        <f t="shared" si="1"/>
        <v>0</v>
      </c>
    </row>
    <row r="29" spans="1:16" ht="19.5" hidden="1" x14ac:dyDescent="0.25">
      <c r="A29" s="2100" t="str">
        <f>IFERROR(INDEX('Priority Schedule'!$B:$B,MATCH(B29,'Priority Schedule'!$C:$C,0)),"")</f>
        <v/>
      </c>
      <c r="B29" s="2108">
        <v>37664</v>
      </c>
      <c r="C29" s="2108" t="str">
        <f>IFERROR(INDEX('Priority Schedule'!$A:$A,MATCH(B29,'Priority Schedule'!$C:$C,0)),"")</f>
        <v/>
      </c>
      <c r="D29" s="2109" t="str">
        <f>IFERROR(INDEX('Priority Schedule'!$E:$E,MATCH(B29,'Priority Schedule'!$C:$C,0)),"")</f>
        <v/>
      </c>
      <c r="E29" s="2100" t="str">
        <f>IFERROR(INDEX('Priority Schedule'!$F:$F,MATCH(B29,'Priority Schedule'!$C:$C,0)),"")</f>
        <v/>
      </c>
      <c r="F29" s="2110" t="str">
        <f>IFERROR(INDEX('Priority Schedule'!$R:$R,MATCH(B29,'Priority Schedule'!$C:$C,0)),"")</f>
        <v/>
      </c>
      <c r="G29" s="2110" t="str">
        <f>IFERROR(INDEX('Priority Schedule'!$AA:$AA,MATCH(B29,'Priority Schedule'!$C:$C,0)),"")</f>
        <v/>
      </c>
      <c r="H29" s="2100" t="str">
        <f>IFERROR(INDEX('Priority Schedule'!$G:$G,MATCH(B29,'Priority Schedule'!$C:$C,0)),"")</f>
        <v/>
      </c>
      <c r="I29" s="2095" t="s">
        <v>2214</v>
      </c>
      <c r="J29" s="2095" t="s">
        <v>2214</v>
      </c>
      <c r="K29" s="2095" t="s">
        <v>2214</v>
      </c>
      <c r="L29" s="2096" t="s">
        <v>53</v>
      </c>
      <c r="M29" s="2097" t="s">
        <v>53</v>
      </c>
      <c r="N29" s="2172" t="s">
        <v>95</v>
      </c>
      <c r="O29" s="892" t="b">
        <f t="shared" si="0"/>
        <v>1</v>
      </c>
      <c r="P29" t="b">
        <f t="shared" si="1"/>
        <v>0</v>
      </c>
    </row>
    <row r="30" spans="1:16" ht="19.5" hidden="1" x14ac:dyDescent="0.25">
      <c r="A30" s="2100" t="str">
        <f>IFERROR(INDEX('Priority Schedule'!$B:$B,MATCH(B30,'Priority Schedule'!$C:$C,0)),"")</f>
        <v/>
      </c>
      <c r="B30" s="2108">
        <v>37663</v>
      </c>
      <c r="C30" s="2108" t="str">
        <f>IFERROR(INDEX('Priority Schedule'!$A:$A,MATCH(B30,'Priority Schedule'!$C:$C,0)),"")</f>
        <v/>
      </c>
      <c r="D30" s="2109" t="str">
        <f>IFERROR(INDEX('Priority Schedule'!$E:$E,MATCH(B30,'Priority Schedule'!$C:$C,0)),"")</f>
        <v/>
      </c>
      <c r="E30" s="2100" t="str">
        <f>IFERROR(INDEX('Priority Schedule'!$F:$F,MATCH(B30,'Priority Schedule'!$C:$C,0)),"")</f>
        <v/>
      </c>
      <c r="F30" s="2110" t="str">
        <f>IFERROR(INDEX('Priority Schedule'!$R:$R,MATCH(B30,'Priority Schedule'!$C:$C,0)),"")</f>
        <v/>
      </c>
      <c r="G30" s="2110" t="str">
        <f>IFERROR(INDEX('Priority Schedule'!$AA:$AA,MATCH(B30,'Priority Schedule'!$C:$C,0)),"")</f>
        <v/>
      </c>
      <c r="H30" s="2100" t="str">
        <f>IFERROR(INDEX('Priority Schedule'!$G:$G,MATCH(B30,'Priority Schedule'!$C:$C,0)),"")</f>
        <v/>
      </c>
      <c r="I30" s="2095" t="s">
        <v>2214</v>
      </c>
      <c r="J30" s="2095" t="s">
        <v>2214</v>
      </c>
      <c r="K30" s="2095" t="s">
        <v>2214</v>
      </c>
      <c r="L30" s="2096" t="s">
        <v>53</v>
      </c>
      <c r="M30" s="2097" t="s">
        <v>53</v>
      </c>
      <c r="N30" s="2172" t="s">
        <v>95</v>
      </c>
      <c r="O30" s="892" t="b">
        <f t="shared" si="0"/>
        <v>1</v>
      </c>
      <c r="P30" t="b">
        <f t="shared" si="1"/>
        <v>0</v>
      </c>
    </row>
    <row r="31" spans="1:16" ht="19.5" hidden="1" x14ac:dyDescent="0.25">
      <c r="A31" s="2100" t="str">
        <f>IFERROR(INDEX('Priority Schedule'!$B:$B,MATCH(B31,'Priority Schedule'!$C:$C,0)),"")</f>
        <v/>
      </c>
      <c r="B31" s="2108">
        <v>37662</v>
      </c>
      <c r="C31" s="2108" t="str">
        <f>IFERROR(INDEX('Priority Schedule'!$A:$A,MATCH(B31,'Priority Schedule'!$C:$C,0)),"")</f>
        <v/>
      </c>
      <c r="D31" s="2109" t="str">
        <f>IFERROR(INDEX('Priority Schedule'!$E:$E,MATCH(B31,'Priority Schedule'!$C:$C,0)),"")</f>
        <v/>
      </c>
      <c r="E31" s="2100" t="str">
        <f>IFERROR(INDEX('Priority Schedule'!$F:$F,MATCH(B31,'Priority Schedule'!$C:$C,0)),"")</f>
        <v/>
      </c>
      <c r="F31" s="2110" t="str">
        <f>IFERROR(INDEX('Priority Schedule'!$R:$R,MATCH(B31,'Priority Schedule'!$C:$C,0)),"")</f>
        <v/>
      </c>
      <c r="G31" s="2110" t="str">
        <f>IFERROR(INDEX('Priority Schedule'!$AA:$AA,MATCH(B31,'Priority Schedule'!$C:$C,0)),"")</f>
        <v/>
      </c>
      <c r="H31" s="2100" t="str">
        <f>IFERROR(INDEX('Priority Schedule'!$G:$G,MATCH(B31,'Priority Schedule'!$C:$C,0)),"")</f>
        <v/>
      </c>
      <c r="I31" s="2095" t="s">
        <v>2214</v>
      </c>
      <c r="J31" s="2095" t="s">
        <v>2214</v>
      </c>
      <c r="K31" s="2095" t="s">
        <v>2214</v>
      </c>
      <c r="L31" s="2096" t="s">
        <v>53</v>
      </c>
      <c r="M31" s="2097"/>
      <c r="N31" s="2172" t="s">
        <v>95</v>
      </c>
      <c r="O31" s="892" t="b">
        <f t="shared" si="0"/>
        <v>1</v>
      </c>
      <c r="P31" t="b">
        <f t="shared" si="1"/>
        <v>0</v>
      </c>
    </row>
    <row r="32" spans="1:16" ht="19.5" hidden="1" x14ac:dyDescent="0.25">
      <c r="A32" s="2100" t="str">
        <f>IFERROR(INDEX('Priority Schedule'!$B:$B,MATCH(B32,'Priority Schedule'!$C:$C,0)),"")</f>
        <v/>
      </c>
      <c r="B32" s="2108">
        <v>37661</v>
      </c>
      <c r="C32" s="2108" t="str">
        <f>IFERROR(INDEX('Priority Schedule'!$A:$A,MATCH(B32,'Priority Schedule'!$C:$C,0)),"")</f>
        <v/>
      </c>
      <c r="D32" s="2109" t="str">
        <f>IFERROR(INDEX('Priority Schedule'!$E:$E,MATCH(B32,'Priority Schedule'!$C:$C,0)),"")</f>
        <v/>
      </c>
      <c r="E32" s="2100" t="str">
        <f>IFERROR(INDEX('Priority Schedule'!$F:$F,MATCH(B32,'Priority Schedule'!$C:$C,0)),"")</f>
        <v/>
      </c>
      <c r="F32" s="2110" t="str">
        <f>IFERROR(INDEX('Priority Schedule'!$R:$R,MATCH(B32,'Priority Schedule'!$C:$C,0)),"")</f>
        <v/>
      </c>
      <c r="G32" s="2110" t="str">
        <f>IFERROR(INDEX('Priority Schedule'!$AA:$AA,MATCH(B32,'Priority Schedule'!$C:$C,0)),"")</f>
        <v/>
      </c>
      <c r="H32" s="2100" t="str">
        <f>IFERROR(INDEX('Priority Schedule'!$G:$G,MATCH(B32,'Priority Schedule'!$C:$C,0)),"")</f>
        <v/>
      </c>
      <c r="I32" s="2095" t="s">
        <v>2214</v>
      </c>
      <c r="J32" s="2095" t="s">
        <v>2214</v>
      </c>
      <c r="K32" s="2095" t="s">
        <v>2214</v>
      </c>
      <c r="L32" s="2096" t="s">
        <v>53</v>
      </c>
      <c r="M32" s="2097" t="s">
        <v>53</v>
      </c>
      <c r="N32" s="2172" t="s">
        <v>95</v>
      </c>
      <c r="O32" s="892" t="b">
        <f t="shared" si="0"/>
        <v>1</v>
      </c>
      <c r="P32" t="b">
        <f t="shared" si="1"/>
        <v>0</v>
      </c>
    </row>
    <row r="33" spans="1:16" ht="19.5" hidden="1" x14ac:dyDescent="0.25">
      <c r="A33" s="2100" t="str">
        <f>IFERROR(INDEX('Priority Schedule'!$B:$B,MATCH(B33,'Priority Schedule'!$C:$C,0)),"")</f>
        <v/>
      </c>
      <c r="B33" s="2108">
        <v>37660</v>
      </c>
      <c r="C33" s="2108" t="str">
        <f>IFERROR(INDEX('Priority Schedule'!$A:$A,MATCH(B33,'Priority Schedule'!$C:$C,0)),"")</f>
        <v/>
      </c>
      <c r="D33" s="2109" t="str">
        <f>IFERROR(INDEX('Priority Schedule'!$E:$E,MATCH(B33,'Priority Schedule'!$C:$C,0)),"")</f>
        <v/>
      </c>
      <c r="E33" s="2100" t="str">
        <f>IFERROR(INDEX('Priority Schedule'!$F:$F,MATCH(B33,'Priority Schedule'!$C:$C,0)),"")</f>
        <v/>
      </c>
      <c r="F33" s="2110" t="str">
        <f>IFERROR(INDEX('Priority Schedule'!$R:$R,MATCH(B33,'Priority Schedule'!$C:$C,0)),"")</f>
        <v/>
      </c>
      <c r="G33" s="2110" t="str">
        <f>IFERROR(INDEX('Priority Schedule'!$AA:$AA,MATCH(B33,'Priority Schedule'!$C:$C,0)),"")</f>
        <v/>
      </c>
      <c r="H33" s="2100" t="str">
        <f>IFERROR(INDEX('Priority Schedule'!$G:$G,MATCH(B33,'Priority Schedule'!$C:$C,0)),"")</f>
        <v/>
      </c>
      <c r="I33" s="2095" t="s">
        <v>2214</v>
      </c>
      <c r="J33" s="2095" t="s">
        <v>2214</v>
      </c>
      <c r="K33" s="2095" t="s">
        <v>2214</v>
      </c>
      <c r="L33" s="2108" t="s">
        <v>53</v>
      </c>
      <c r="M33" s="2097"/>
      <c r="N33" s="2172" t="s">
        <v>95</v>
      </c>
      <c r="O33" s="892" t="b">
        <f t="shared" si="0"/>
        <v>1</v>
      </c>
      <c r="P33" t="b">
        <f t="shared" si="1"/>
        <v>0</v>
      </c>
    </row>
    <row r="34" spans="1:16" ht="19.5" hidden="1" x14ac:dyDescent="0.25">
      <c r="A34" s="2100" t="str">
        <f>IFERROR(INDEX('Priority Schedule'!$B:$B,MATCH(B34,'Priority Schedule'!$C:$C,0)),"")</f>
        <v/>
      </c>
      <c r="B34" s="2108">
        <v>36601</v>
      </c>
      <c r="C34" s="2108" t="str">
        <f>IFERROR(INDEX('Priority Schedule'!$A:$A,MATCH(B34,'Priority Schedule'!$C:$C,0)),"")</f>
        <v/>
      </c>
      <c r="D34" s="2109" t="str">
        <f>IFERROR(INDEX('Priority Schedule'!$E:$E,MATCH(B34,'Priority Schedule'!$C:$C,0)),"")</f>
        <v/>
      </c>
      <c r="E34" s="2100" t="str">
        <f>IFERROR(INDEX('Priority Schedule'!$F:$F,MATCH(B34,'Priority Schedule'!$C:$C,0)),"")</f>
        <v/>
      </c>
      <c r="F34" s="2110" t="str">
        <f>IFERROR(INDEX('Priority Schedule'!$R:$R,MATCH(B34,'Priority Schedule'!$C:$C,0)),"")</f>
        <v/>
      </c>
      <c r="G34" s="2110" t="str">
        <f>IFERROR(INDEX('Priority Schedule'!$AA:$AA,MATCH(B34,'Priority Schedule'!$C:$C,0)),"")</f>
        <v/>
      </c>
      <c r="H34" s="2100" t="str">
        <f>IFERROR(INDEX('Priority Schedule'!$G:$G,MATCH(B34,'Priority Schedule'!$C:$C,0)),"")</f>
        <v/>
      </c>
      <c r="I34" s="2095" t="s">
        <v>2214</v>
      </c>
      <c r="J34" s="2095" t="s">
        <v>2214</v>
      </c>
      <c r="K34" s="2095" t="s">
        <v>2214</v>
      </c>
      <c r="L34" s="2096" t="s">
        <v>53</v>
      </c>
      <c r="M34" s="2097" t="s">
        <v>53</v>
      </c>
      <c r="N34" s="2172" t="s">
        <v>95</v>
      </c>
      <c r="O34" s="892" t="b">
        <f t="shared" si="0"/>
        <v>1</v>
      </c>
      <c r="P34" t="b">
        <f t="shared" si="1"/>
        <v>0</v>
      </c>
    </row>
    <row r="35" spans="1:16" ht="19.5" hidden="1" x14ac:dyDescent="0.25">
      <c r="A35" s="2100" t="str">
        <f>IFERROR(INDEX('Priority Schedule'!$B:$B,MATCH(B35,'Priority Schedule'!$C:$C,0)),"")</f>
        <v/>
      </c>
      <c r="B35" s="2108">
        <v>37648</v>
      </c>
      <c r="C35" s="2108" t="str">
        <f>IFERROR(INDEX('Priority Schedule'!$A:$A,MATCH(B35,'Priority Schedule'!$C:$C,0)),"")</f>
        <v/>
      </c>
      <c r="D35" s="2109" t="str">
        <f>IFERROR(INDEX('Priority Schedule'!$E:$E,MATCH(B35,'Priority Schedule'!$C:$C,0)),"")</f>
        <v/>
      </c>
      <c r="E35" s="2100" t="str">
        <f>IFERROR(INDEX('Priority Schedule'!$F:$F,MATCH(B35,'Priority Schedule'!$C:$C,0)),"")</f>
        <v/>
      </c>
      <c r="F35" s="2110" t="str">
        <f>IFERROR(INDEX('Priority Schedule'!$R:$R,MATCH(B35,'Priority Schedule'!$C:$C,0)),"")</f>
        <v/>
      </c>
      <c r="G35" s="2110" t="str">
        <f>IFERROR(INDEX('Priority Schedule'!$AA:$AA,MATCH(B35,'Priority Schedule'!$C:$C,0)),"")</f>
        <v/>
      </c>
      <c r="H35" s="2100" t="str">
        <f>IFERROR(INDEX('Priority Schedule'!$G:$G,MATCH(B35,'Priority Schedule'!$C:$C,0)),"")</f>
        <v/>
      </c>
      <c r="I35" s="2095" t="s">
        <v>2214</v>
      </c>
      <c r="J35" s="2095" t="s">
        <v>2214</v>
      </c>
      <c r="K35" s="2095" t="s">
        <v>2214</v>
      </c>
      <c r="L35" s="2096" t="s">
        <v>53</v>
      </c>
      <c r="M35" s="2097" t="s">
        <v>53</v>
      </c>
      <c r="N35" s="2172" t="s">
        <v>95</v>
      </c>
      <c r="O35" s="892" t="b">
        <f t="shared" si="0"/>
        <v>1</v>
      </c>
      <c r="P35" t="b">
        <f t="shared" si="1"/>
        <v>0</v>
      </c>
    </row>
    <row r="36" spans="1:16" ht="19.5" hidden="1" x14ac:dyDescent="0.25">
      <c r="A36" s="2100" t="str">
        <f>IFERROR(INDEX('Priority Schedule'!$B:$B,MATCH(B36,'Priority Schedule'!$C:$C,0)),"")</f>
        <v/>
      </c>
      <c r="B36" s="2108">
        <v>37367</v>
      </c>
      <c r="C36" s="2108" t="str">
        <f>IFERROR(INDEX('Priority Schedule'!$A:$A,MATCH(B36,'Priority Schedule'!$C:$C,0)),"")</f>
        <v/>
      </c>
      <c r="D36" s="2109" t="str">
        <f>IFERROR(INDEX('Priority Schedule'!$E:$E,MATCH(B36,'Priority Schedule'!$C:$C,0)),"")</f>
        <v/>
      </c>
      <c r="E36" s="2100" t="str">
        <f>IFERROR(INDEX('Priority Schedule'!$F:$F,MATCH(B36,'Priority Schedule'!$C:$C,0)),"")</f>
        <v/>
      </c>
      <c r="F36" s="2110" t="str">
        <f>IFERROR(INDEX('Priority Schedule'!$R:$R,MATCH(B36,'Priority Schedule'!$C:$C,0)),"")</f>
        <v/>
      </c>
      <c r="G36" s="2110" t="str">
        <f>IFERROR(INDEX('Priority Schedule'!$AA:$AA,MATCH(B36,'Priority Schedule'!$C:$C,0)),"")</f>
        <v/>
      </c>
      <c r="H36" s="2100" t="str">
        <f>IFERROR(INDEX('Priority Schedule'!$G:$G,MATCH(B36,'Priority Schedule'!$C:$C,0)),"")</f>
        <v/>
      </c>
      <c r="I36" s="2095" t="s">
        <v>2214</v>
      </c>
      <c r="J36" s="2095" t="s">
        <v>2214</v>
      </c>
      <c r="K36" s="2095" t="s">
        <v>2214</v>
      </c>
      <c r="L36" s="2096" t="s">
        <v>53</v>
      </c>
      <c r="M36" s="2097" t="s">
        <v>53</v>
      </c>
      <c r="N36" s="2172" t="s">
        <v>95</v>
      </c>
      <c r="O36" s="892" t="b">
        <f t="shared" si="0"/>
        <v>1</v>
      </c>
      <c r="P36" t="b">
        <f t="shared" si="1"/>
        <v>0</v>
      </c>
    </row>
    <row r="37" spans="1:16" ht="19.5" hidden="1" x14ac:dyDescent="0.25">
      <c r="A37" s="2100" t="str">
        <f>IFERROR(INDEX('Priority Schedule'!$B:$B,MATCH(B37,'Priority Schedule'!$C:$C,0)),"")</f>
        <v/>
      </c>
      <c r="B37" s="2101">
        <v>37148</v>
      </c>
      <c r="C37" s="2101" t="str">
        <f>IFERROR(INDEX('Priority Schedule'!$A:$A,MATCH(B37,'Priority Schedule'!$C:$C,0)),"")</f>
        <v/>
      </c>
      <c r="D37" s="2102" t="str">
        <f>IFERROR(INDEX('Priority Schedule'!$E:$E,MATCH(B37,'Priority Schedule'!$C:$C,0)),"")</f>
        <v/>
      </c>
      <c r="E37" s="2103" t="str">
        <f>IFERROR(INDEX('Priority Schedule'!$F:$F,MATCH(B37,'Priority Schedule'!$C:$C,0)),"")</f>
        <v/>
      </c>
      <c r="F37" s="2104" t="str">
        <f>IFERROR(INDEX('Priority Schedule'!$R:$R,MATCH(B37,'Priority Schedule'!$C:$C,0)),"")</f>
        <v/>
      </c>
      <c r="G37" s="2104" t="str">
        <f>IFERROR(INDEX('Priority Schedule'!$AA:$AA,MATCH(B37,'Priority Schedule'!$C:$C,0)),"")</f>
        <v/>
      </c>
      <c r="H37" s="2103" t="str">
        <f>IFERROR(INDEX('Priority Schedule'!$G:$G,MATCH(B37,'Priority Schedule'!$C:$C,0)),"")</f>
        <v/>
      </c>
      <c r="I37" s="2105" t="s">
        <v>2214</v>
      </c>
      <c r="J37" s="2105" t="s">
        <v>2214</v>
      </c>
      <c r="K37" s="2105" t="s">
        <v>2214</v>
      </c>
      <c r="L37" s="2106" t="s">
        <v>53</v>
      </c>
      <c r="M37" s="2107" t="s">
        <v>53</v>
      </c>
      <c r="N37" s="2172" t="s">
        <v>95</v>
      </c>
      <c r="O37" s="892" t="b">
        <f t="shared" si="0"/>
        <v>1</v>
      </c>
      <c r="P37" t="b">
        <f t="shared" si="1"/>
        <v>0</v>
      </c>
    </row>
    <row r="38" spans="1:16" ht="19.5" hidden="1" x14ac:dyDescent="0.25">
      <c r="A38" s="887" t="str">
        <f>IFERROR(INDEX('Priority Schedule'!$B:$B,MATCH(B38,'Priority Schedule'!$C:$C,0)),"")</f>
        <v/>
      </c>
      <c r="B38" s="881">
        <v>36954</v>
      </c>
      <c r="C38" s="881" t="str">
        <f>IFERROR(INDEX('Priority Schedule'!$A:$A,MATCH(B38,'Priority Schedule'!$C:$C,0)),"")</f>
        <v/>
      </c>
      <c r="D38" s="888" t="str">
        <f>IFERROR(INDEX('Priority Schedule'!$E:$E,MATCH(B38,'Priority Schedule'!$C:$C,0)),"")</f>
        <v/>
      </c>
      <c r="E38" s="887" t="str">
        <f>IFERROR(INDEX('Priority Schedule'!$F:$F,MATCH(B38,'Priority Schedule'!$C:$C,0)),"")</f>
        <v/>
      </c>
      <c r="F38" s="889" t="str">
        <f>IFERROR(INDEX('Priority Schedule'!$R:$R,MATCH(B38,'Priority Schedule'!$C:$C,0)),"")</f>
        <v/>
      </c>
      <c r="G38" s="889" t="str">
        <f>IFERROR(INDEX('Priority Schedule'!$AA:$AA,MATCH(B38,'Priority Schedule'!$C:$C,0)),"")</f>
        <v/>
      </c>
      <c r="H38" s="887" t="str">
        <f>IFERROR(INDEX('Priority Schedule'!$G:$G,MATCH(B38,'Priority Schedule'!$C:$C,0)),"")</f>
        <v/>
      </c>
      <c r="I38" s="880" t="s">
        <v>2214</v>
      </c>
      <c r="J38" s="880" t="s">
        <v>2214</v>
      </c>
      <c r="K38" s="880" t="s">
        <v>2214</v>
      </c>
      <c r="L38" s="891" t="s">
        <v>53</v>
      </c>
      <c r="M38" s="882"/>
      <c r="N38" s="2172" t="s">
        <v>95</v>
      </c>
      <c r="O38" s="892" t="b">
        <f t="shared" si="0"/>
        <v>1</v>
      </c>
      <c r="P38" t="b">
        <f t="shared" si="1"/>
        <v>0</v>
      </c>
    </row>
    <row r="39" spans="1:16" ht="19.5" hidden="1" x14ac:dyDescent="0.25">
      <c r="A39" s="887" t="str">
        <f>IFERROR(INDEX('Priority Schedule'!$B:$B,MATCH(B39,'Priority Schedule'!$C:$C,0)),"")</f>
        <v/>
      </c>
      <c r="B39" s="881">
        <v>36952</v>
      </c>
      <c r="C39" s="881" t="str">
        <f>IFERROR(INDEX('Priority Schedule'!$A:$A,MATCH(B39,'Priority Schedule'!$C:$C,0)),"")</f>
        <v/>
      </c>
      <c r="D39" s="888" t="str">
        <f>IFERROR(INDEX('Priority Schedule'!$E:$E,MATCH(B39,'Priority Schedule'!$C:$C,0)),"")</f>
        <v/>
      </c>
      <c r="E39" s="887" t="str">
        <f>IFERROR(INDEX('Priority Schedule'!$F:$F,MATCH(B39,'Priority Schedule'!$C:$C,0)),"")</f>
        <v/>
      </c>
      <c r="F39" s="889" t="str">
        <f>IFERROR(INDEX('Priority Schedule'!$R:$R,MATCH(B39,'Priority Schedule'!$C:$C,0)),"")</f>
        <v/>
      </c>
      <c r="G39" s="889" t="str">
        <f>IFERROR(INDEX('Priority Schedule'!$AA:$AA,MATCH(B39,'Priority Schedule'!$C:$C,0)),"")</f>
        <v/>
      </c>
      <c r="H39" s="887" t="str">
        <f>IFERROR(INDEX('Priority Schedule'!$G:$G,MATCH(B39,'Priority Schedule'!$C:$C,0)),"")</f>
        <v/>
      </c>
      <c r="I39" s="880" t="s">
        <v>2214</v>
      </c>
      <c r="J39" s="880" t="s">
        <v>2214</v>
      </c>
      <c r="K39" s="880" t="s">
        <v>2214</v>
      </c>
      <c r="L39" s="891" t="s">
        <v>53</v>
      </c>
      <c r="M39" s="882"/>
      <c r="N39" s="2172" t="s">
        <v>95</v>
      </c>
      <c r="O39" s="892" t="b">
        <f t="shared" si="0"/>
        <v>1</v>
      </c>
      <c r="P39" t="b">
        <f t="shared" si="1"/>
        <v>0</v>
      </c>
    </row>
    <row r="40" spans="1:16" ht="19.5" hidden="1" x14ac:dyDescent="0.25">
      <c r="A40" s="2100" t="str">
        <f>IFERROR(INDEX('Priority Schedule'!$B:$B,MATCH(B40,'Priority Schedule'!$C:$C,0)),"")</f>
        <v/>
      </c>
      <c r="B40" s="2108">
        <v>36920</v>
      </c>
      <c r="C40" s="2108" t="str">
        <f>IFERROR(INDEX('Priority Schedule'!$A:$A,MATCH(B40,'Priority Schedule'!$C:$C,0)),"")</f>
        <v/>
      </c>
      <c r="D40" s="2109" t="str">
        <f>IFERROR(INDEX('Priority Schedule'!$E:$E,MATCH(B40,'Priority Schedule'!$C:$C,0)),"")</f>
        <v/>
      </c>
      <c r="E40" s="2100" t="str">
        <f>IFERROR(INDEX('Priority Schedule'!$F:$F,MATCH(B40,'Priority Schedule'!$C:$C,0)),"")</f>
        <v/>
      </c>
      <c r="F40" s="2110" t="str">
        <f>IFERROR(INDEX('Priority Schedule'!$R:$R,MATCH(B40,'Priority Schedule'!$C:$C,0)),"")</f>
        <v/>
      </c>
      <c r="G40" s="2110" t="str">
        <f>IFERROR(INDEX('Priority Schedule'!$AA:$AA,MATCH(B40,'Priority Schedule'!$C:$C,0)),"")</f>
        <v/>
      </c>
      <c r="H40" s="2100" t="str">
        <f>IFERROR(INDEX('Priority Schedule'!$G:$G,MATCH(B40,'Priority Schedule'!$C:$C,0)),"")</f>
        <v/>
      </c>
      <c r="I40" s="2095" t="s">
        <v>2214</v>
      </c>
      <c r="J40" s="2095" t="s">
        <v>2214</v>
      </c>
      <c r="K40" s="2095" t="s">
        <v>2214</v>
      </c>
      <c r="L40" s="2096" t="s">
        <v>53</v>
      </c>
      <c r="M40" s="2097"/>
      <c r="N40" s="2172" t="s">
        <v>95</v>
      </c>
      <c r="O40" s="892" t="b">
        <f t="shared" si="0"/>
        <v>1</v>
      </c>
      <c r="P40" t="b">
        <f t="shared" si="1"/>
        <v>0</v>
      </c>
    </row>
    <row r="41" spans="1:16" ht="19.5" hidden="1" x14ac:dyDescent="0.25">
      <c r="A41" s="887" t="str">
        <f>IFERROR(INDEX('Priority Schedule'!$B:$B,MATCH(B41,'Priority Schedule'!$C:$C,0)),"")</f>
        <v/>
      </c>
      <c r="B41" s="881">
        <v>36919</v>
      </c>
      <c r="C41" s="881" t="str">
        <f>IFERROR(INDEX('Priority Schedule'!$A:$A,MATCH(B41,'Priority Schedule'!$C:$C,0)),"")</f>
        <v/>
      </c>
      <c r="D41" s="888" t="str">
        <f>IFERROR(INDEX('Priority Schedule'!$E:$E,MATCH(B41,'Priority Schedule'!$C:$C,0)),"")</f>
        <v/>
      </c>
      <c r="E41" s="887" t="str">
        <f>IFERROR(INDEX('Priority Schedule'!$F:$F,MATCH(B41,'Priority Schedule'!$C:$C,0)),"")</f>
        <v/>
      </c>
      <c r="F41" s="889" t="str">
        <f>IFERROR(INDEX('Priority Schedule'!$R:$R,MATCH(B41,'Priority Schedule'!$C:$C,0)),"")</f>
        <v/>
      </c>
      <c r="G41" s="889" t="str">
        <f>IFERROR(INDEX('Priority Schedule'!$AA:$AA,MATCH(B41,'Priority Schedule'!$C:$C,0)),"")</f>
        <v/>
      </c>
      <c r="H41" s="887" t="str">
        <f>IFERROR(INDEX('Priority Schedule'!$G:$G,MATCH(B41,'Priority Schedule'!$C:$C,0)),"")</f>
        <v/>
      </c>
      <c r="I41" s="880" t="s">
        <v>2214</v>
      </c>
      <c r="J41" s="880" t="s">
        <v>2214</v>
      </c>
      <c r="K41" s="880" t="s">
        <v>2214</v>
      </c>
      <c r="L41" s="891" t="s">
        <v>53</v>
      </c>
      <c r="M41" s="2094"/>
      <c r="N41" s="2172" t="s">
        <v>95</v>
      </c>
      <c r="O41" s="892" t="b">
        <f t="shared" si="0"/>
        <v>1</v>
      </c>
      <c r="P41" t="b">
        <f t="shared" si="1"/>
        <v>0</v>
      </c>
    </row>
    <row r="42" spans="1:16" ht="19.5" hidden="1" x14ac:dyDescent="0.25">
      <c r="A42" s="887" t="str">
        <f>IFERROR(INDEX('Priority Schedule'!$B:$B,MATCH(B42,'Priority Schedule'!$C:$C,0)),"")</f>
        <v/>
      </c>
      <c r="B42" s="881">
        <v>36912</v>
      </c>
      <c r="C42" s="881" t="str">
        <f>IFERROR(INDEX('Priority Schedule'!$A:$A,MATCH(B42,'Priority Schedule'!$C:$C,0)),"")</f>
        <v/>
      </c>
      <c r="D42" s="888" t="str">
        <f>IFERROR(INDEX('Priority Schedule'!$E:$E,MATCH(B42,'Priority Schedule'!$C:$C,0)),"")</f>
        <v/>
      </c>
      <c r="E42" s="887" t="str">
        <f>IFERROR(INDEX('Priority Schedule'!$F:$F,MATCH(B42,'Priority Schedule'!$C:$C,0)),"")</f>
        <v/>
      </c>
      <c r="F42" s="889" t="str">
        <f>IFERROR(INDEX('Priority Schedule'!$R:$R,MATCH(B42,'Priority Schedule'!$C:$C,0)),"")</f>
        <v/>
      </c>
      <c r="G42" s="889" t="str">
        <f>IFERROR(INDEX('Priority Schedule'!$AA:$AA,MATCH(B42,'Priority Schedule'!$C:$C,0)),"")</f>
        <v/>
      </c>
      <c r="H42" s="887" t="str">
        <f>IFERROR(INDEX('Priority Schedule'!$G:$G,MATCH(B42,'Priority Schedule'!$C:$C,0)),"")</f>
        <v/>
      </c>
      <c r="I42" s="880" t="s">
        <v>2214</v>
      </c>
      <c r="J42" s="880" t="s">
        <v>2214</v>
      </c>
      <c r="K42" s="880" t="s">
        <v>2214</v>
      </c>
      <c r="L42" s="891" t="s">
        <v>53</v>
      </c>
      <c r="M42" s="882"/>
      <c r="N42" s="2172" t="s">
        <v>95</v>
      </c>
      <c r="O42" s="892" t="b">
        <f t="shared" si="0"/>
        <v>1</v>
      </c>
      <c r="P42" t="b">
        <f t="shared" si="1"/>
        <v>0</v>
      </c>
    </row>
    <row r="43" spans="1:16" ht="19.5" hidden="1" x14ac:dyDescent="0.25">
      <c r="A43" s="887" t="str">
        <f>IFERROR(INDEX('Priority Schedule'!$B:$B,MATCH(B43,'Priority Schedule'!$C:$C,0)),"")</f>
        <v/>
      </c>
      <c r="B43" s="881">
        <v>36896</v>
      </c>
      <c r="C43" s="881" t="str">
        <f>IFERROR(INDEX('Priority Schedule'!$A:$A,MATCH(B43,'Priority Schedule'!$C:$C,0)),"")</f>
        <v/>
      </c>
      <c r="D43" s="888" t="str">
        <f>IFERROR(INDEX('Priority Schedule'!$E:$E,MATCH(B43,'Priority Schedule'!$C:$C,0)),"")</f>
        <v/>
      </c>
      <c r="E43" s="887" t="str">
        <f>IFERROR(INDEX('Priority Schedule'!$F:$F,MATCH(B43,'Priority Schedule'!$C:$C,0)),"")</f>
        <v/>
      </c>
      <c r="F43" s="889" t="str">
        <f>IFERROR(INDEX('Priority Schedule'!$R:$R,MATCH(B43,'Priority Schedule'!$C:$C,0)),"")</f>
        <v/>
      </c>
      <c r="G43" s="889" t="str">
        <f>IFERROR(INDEX('Priority Schedule'!$AA:$AA,MATCH(B43,'Priority Schedule'!$C:$C,0)),"")</f>
        <v/>
      </c>
      <c r="H43" s="887" t="str">
        <f>IFERROR(INDEX('Priority Schedule'!$G:$G,MATCH(B43,'Priority Schedule'!$C:$C,0)),"")</f>
        <v/>
      </c>
      <c r="I43" s="880" t="s">
        <v>2214</v>
      </c>
      <c r="J43" s="880" t="s">
        <v>2214</v>
      </c>
      <c r="K43" s="880" t="s">
        <v>2214</v>
      </c>
      <c r="L43" s="891" t="s">
        <v>53</v>
      </c>
      <c r="M43" s="882" t="s">
        <v>5943</v>
      </c>
      <c r="N43" s="2172" t="s">
        <v>95</v>
      </c>
      <c r="O43" s="892" t="b">
        <f t="shared" si="0"/>
        <v>1</v>
      </c>
      <c r="P43" t="b">
        <f t="shared" si="1"/>
        <v>0</v>
      </c>
    </row>
    <row r="44" spans="1:16" ht="19.5" hidden="1" x14ac:dyDescent="0.25">
      <c r="A44" s="887" t="str">
        <f>IFERROR(INDEX('Priority Schedule'!$B:$B,MATCH(B44,'Priority Schedule'!$C:$C,0)),"")</f>
        <v/>
      </c>
      <c r="B44" s="881">
        <v>36895</v>
      </c>
      <c r="C44" s="881" t="str">
        <f>IFERROR(INDEX('Priority Schedule'!$A:$A,MATCH(B44,'Priority Schedule'!$C:$C,0)),"")</f>
        <v/>
      </c>
      <c r="D44" s="888" t="str">
        <f>IFERROR(INDEX('Priority Schedule'!$E:$E,MATCH(B44,'Priority Schedule'!$C:$C,0)),"")</f>
        <v/>
      </c>
      <c r="E44" s="887" t="str">
        <f>IFERROR(INDEX('Priority Schedule'!$F:$F,MATCH(B44,'Priority Schedule'!$C:$C,0)),"")</f>
        <v/>
      </c>
      <c r="F44" s="889" t="str">
        <f>IFERROR(INDEX('Priority Schedule'!$R:$R,MATCH(B44,'Priority Schedule'!$C:$C,0)),"")</f>
        <v/>
      </c>
      <c r="G44" s="889" t="str">
        <f>IFERROR(INDEX('Priority Schedule'!$AA:$AA,MATCH(B44,'Priority Schedule'!$C:$C,0)),"")</f>
        <v/>
      </c>
      <c r="H44" s="887" t="str">
        <f>IFERROR(INDEX('Priority Schedule'!$G:$G,MATCH(B44,'Priority Schedule'!$C:$C,0)),"")</f>
        <v/>
      </c>
      <c r="I44" s="880" t="s">
        <v>2214</v>
      </c>
      <c r="J44" s="880" t="s">
        <v>2214</v>
      </c>
      <c r="K44" s="880" t="s">
        <v>2214</v>
      </c>
      <c r="L44" s="891" t="s">
        <v>53</v>
      </c>
      <c r="M44" s="882" t="s">
        <v>5943</v>
      </c>
      <c r="N44" s="2172" t="s">
        <v>95</v>
      </c>
      <c r="O44" s="892" t="b">
        <f t="shared" si="0"/>
        <v>1</v>
      </c>
      <c r="P44" t="b">
        <f t="shared" si="1"/>
        <v>0</v>
      </c>
    </row>
    <row r="45" spans="1:16" ht="19.5" hidden="1" x14ac:dyDescent="0.25">
      <c r="A45" s="2100" t="str">
        <f>IFERROR(INDEX('Priority Schedule'!$B:$B,MATCH(B45,'Priority Schedule'!$C:$C,0)),"")</f>
        <v/>
      </c>
      <c r="B45" s="2108">
        <v>36684</v>
      </c>
      <c r="C45" s="2108" t="str">
        <f>IFERROR(INDEX('Priority Schedule'!$A:$A,MATCH(B45,'Priority Schedule'!$C:$C,0)),"")</f>
        <v/>
      </c>
      <c r="D45" s="2109" t="str">
        <f>IFERROR(INDEX('Priority Schedule'!$E:$E,MATCH(B45,'Priority Schedule'!$C:$C,0)),"")</f>
        <v/>
      </c>
      <c r="E45" s="2100" t="str">
        <f>IFERROR(INDEX('Priority Schedule'!$F:$F,MATCH(B45,'Priority Schedule'!$C:$C,0)),"")</f>
        <v/>
      </c>
      <c r="F45" s="2110" t="str">
        <f>IFERROR(INDEX('Priority Schedule'!$R:$R,MATCH(B45,'Priority Schedule'!$C:$C,0)),"")</f>
        <v/>
      </c>
      <c r="G45" s="2110" t="str">
        <f>IFERROR(INDEX('Priority Schedule'!$AA:$AA,MATCH(B45,'Priority Schedule'!$C:$C,0)),"")</f>
        <v/>
      </c>
      <c r="H45" s="2100" t="str">
        <f>IFERROR(INDEX('Priority Schedule'!$G:$G,MATCH(B45,'Priority Schedule'!$C:$C,0)),"")</f>
        <v/>
      </c>
      <c r="I45" s="2095" t="s">
        <v>2214</v>
      </c>
      <c r="J45" s="2095" t="s">
        <v>2214</v>
      </c>
      <c r="K45" s="2095" t="s">
        <v>2214</v>
      </c>
      <c r="L45" s="2096" t="s">
        <v>53</v>
      </c>
      <c r="M45" s="2097" t="s">
        <v>53</v>
      </c>
      <c r="N45" s="2172" t="s">
        <v>95</v>
      </c>
      <c r="O45" s="892" t="b">
        <f t="shared" si="0"/>
        <v>1</v>
      </c>
      <c r="P45" t="b">
        <f t="shared" si="1"/>
        <v>0</v>
      </c>
    </row>
    <row r="46" spans="1:16" ht="19.5" hidden="1" x14ac:dyDescent="0.25">
      <c r="A46" s="2100" t="str">
        <f>IFERROR(INDEX('Priority Schedule'!$B:$B,MATCH(B46,'Priority Schedule'!$C:$C,0)),"")</f>
        <v/>
      </c>
      <c r="B46" s="2108">
        <v>36672</v>
      </c>
      <c r="C46" s="2108" t="str">
        <f>IFERROR(INDEX('Priority Schedule'!$A:$A,MATCH(B46,'Priority Schedule'!$C:$C,0)),"")</f>
        <v/>
      </c>
      <c r="D46" s="2109" t="str">
        <f>IFERROR(INDEX('Priority Schedule'!$E:$E,MATCH(B46,'Priority Schedule'!$C:$C,0)),"")</f>
        <v/>
      </c>
      <c r="E46" s="2100" t="str">
        <f>IFERROR(INDEX('Priority Schedule'!$F:$F,MATCH(B46,'Priority Schedule'!$C:$C,0)),"")</f>
        <v/>
      </c>
      <c r="F46" s="2110" t="str">
        <f>IFERROR(INDEX('Priority Schedule'!$R:$R,MATCH(B46,'Priority Schedule'!$C:$C,0)),"")</f>
        <v/>
      </c>
      <c r="G46" s="2110" t="str">
        <f>IFERROR(INDEX('Priority Schedule'!$AA:$AA,MATCH(B46,'Priority Schedule'!$C:$C,0)),"")</f>
        <v/>
      </c>
      <c r="H46" s="2100" t="str">
        <f>IFERROR(INDEX('Priority Schedule'!$G:$G,MATCH(B46,'Priority Schedule'!$C:$C,0)),"")</f>
        <v/>
      </c>
      <c r="I46" s="2095" t="s">
        <v>2214</v>
      </c>
      <c r="J46" s="2095" t="s">
        <v>2214</v>
      </c>
      <c r="K46" s="2095" t="s">
        <v>2214</v>
      </c>
      <c r="L46" s="2096" t="s">
        <v>53</v>
      </c>
      <c r="M46" s="2097" t="s">
        <v>53</v>
      </c>
      <c r="N46" s="2172" t="s">
        <v>95</v>
      </c>
      <c r="O46" s="892" t="b">
        <f t="shared" si="0"/>
        <v>1</v>
      </c>
      <c r="P46" t="b">
        <f t="shared" si="1"/>
        <v>0</v>
      </c>
    </row>
    <row r="47" spans="1:16" ht="19.5" hidden="1" x14ac:dyDescent="0.25">
      <c r="A47" s="2100" t="str">
        <f>IFERROR(INDEX('Priority Schedule'!$B:$B,MATCH(B47,'Priority Schedule'!$C:$C,0)),"")</f>
        <v/>
      </c>
      <c r="B47" s="2108">
        <v>36671</v>
      </c>
      <c r="C47" s="2108" t="str">
        <f>IFERROR(INDEX('Priority Schedule'!$A:$A,MATCH(B47,'Priority Schedule'!$C:$C,0)),"")</f>
        <v/>
      </c>
      <c r="D47" s="2109" t="str">
        <f>IFERROR(INDEX('Priority Schedule'!$E:$E,MATCH(B47,'Priority Schedule'!$C:$C,0)),"")</f>
        <v/>
      </c>
      <c r="E47" s="2100" t="str">
        <f>IFERROR(INDEX('Priority Schedule'!$F:$F,MATCH(B47,'Priority Schedule'!$C:$C,0)),"")</f>
        <v/>
      </c>
      <c r="F47" s="2110" t="str">
        <f>IFERROR(INDEX('Priority Schedule'!$R:$R,MATCH(B47,'Priority Schedule'!$C:$C,0)),"")</f>
        <v/>
      </c>
      <c r="G47" s="2110" t="str">
        <f>IFERROR(INDEX('Priority Schedule'!$AA:$AA,MATCH(B47,'Priority Schedule'!$C:$C,0)),"")</f>
        <v/>
      </c>
      <c r="H47" s="2100" t="str">
        <f>IFERROR(INDEX('Priority Schedule'!$G:$G,MATCH(B47,'Priority Schedule'!$C:$C,0)),"")</f>
        <v/>
      </c>
      <c r="I47" s="2095" t="s">
        <v>2214</v>
      </c>
      <c r="J47" s="2095" t="s">
        <v>2214</v>
      </c>
      <c r="K47" s="2095" t="s">
        <v>2214</v>
      </c>
      <c r="L47" s="2096" t="s">
        <v>53</v>
      </c>
      <c r="M47" s="2097" t="s">
        <v>53</v>
      </c>
      <c r="N47" s="2172" t="s">
        <v>95</v>
      </c>
      <c r="O47" s="892" t="b">
        <f t="shared" si="0"/>
        <v>1</v>
      </c>
      <c r="P47" t="b">
        <f t="shared" si="1"/>
        <v>0</v>
      </c>
    </row>
    <row r="48" spans="1:16" ht="19.5" hidden="1" x14ac:dyDescent="0.25">
      <c r="A48" s="2100" t="str">
        <f>IFERROR(INDEX('Priority Schedule'!$B:$B,MATCH(B48,'Priority Schedule'!$C:$C,0)),"")</f>
        <v/>
      </c>
      <c r="B48" s="2108">
        <v>36669</v>
      </c>
      <c r="C48" s="2108" t="str">
        <f>IFERROR(INDEX('Priority Schedule'!$A:$A,MATCH(B48,'Priority Schedule'!$C:$C,0)),"")</f>
        <v/>
      </c>
      <c r="D48" s="2109" t="str">
        <f>IFERROR(INDEX('Priority Schedule'!$E:$E,MATCH(B48,'Priority Schedule'!$C:$C,0)),"")</f>
        <v/>
      </c>
      <c r="E48" s="2100" t="str">
        <f>IFERROR(INDEX('Priority Schedule'!$F:$F,MATCH(B48,'Priority Schedule'!$C:$C,0)),"")</f>
        <v/>
      </c>
      <c r="F48" s="2110" t="str">
        <f>IFERROR(INDEX('Priority Schedule'!$R:$R,MATCH(B48,'Priority Schedule'!$C:$C,0)),"")</f>
        <v/>
      </c>
      <c r="G48" s="2110" t="str">
        <f>IFERROR(INDEX('Priority Schedule'!$AA:$AA,MATCH(B48,'Priority Schedule'!$C:$C,0)),"")</f>
        <v/>
      </c>
      <c r="H48" s="2100" t="str">
        <f>IFERROR(INDEX('Priority Schedule'!$G:$G,MATCH(B48,'Priority Schedule'!$C:$C,0)),"")</f>
        <v/>
      </c>
      <c r="I48" s="2095" t="s">
        <v>2214</v>
      </c>
      <c r="J48" s="2095" t="s">
        <v>2214</v>
      </c>
      <c r="K48" s="2095" t="s">
        <v>2214</v>
      </c>
      <c r="L48" s="2096" t="s">
        <v>53</v>
      </c>
      <c r="M48" s="2097" t="s">
        <v>53</v>
      </c>
      <c r="N48" s="2172" t="s">
        <v>95</v>
      </c>
      <c r="O48" s="892" t="b">
        <f t="shared" si="0"/>
        <v>1</v>
      </c>
      <c r="P48" t="b">
        <f t="shared" si="1"/>
        <v>0</v>
      </c>
    </row>
    <row r="49" spans="1:16" ht="19.5" hidden="1" x14ac:dyDescent="0.25">
      <c r="A49" s="2100" t="str">
        <f>IFERROR(INDEX('Priority Schedule'!$B:$B,MATCH(B49,'Priority Schedule'!$C:$C,0)),"")</f>
        <v/>
      </c>
      <c r="B49" s="2108">
        <v>36668</v>
      </c>
      <c r="C49" s="2108" t="str">
        <f>IFERROR(INDEX('Priority Schedule'!$A:$A,MATCH(B49,'Priority Schedule'!$C:$C,0)),"")</f>
        <v/>
      </c>
      <c r="D49" s="2109" t="str">
        <f>IFERROR(INDEX('Priority Schedule'!$E:$E,MATCH(B49,'Priority Schedule'!$C:$C,0)),"")</f>
        <v/>
      </c>
      <c r="E49" s="2100" t="str">
        <f>IFERROR(INDEX('Priority Schedule'!$F:$F,MATCH(B49,'Priority Schedule'!$C:$C,0)),"")</f>
        <v/>
      </c>
      <c r="F49" s="2110" t="str">
        <f>IFERROR(INDEX('Priority Schedule'!$R:$R,MATCH(B49,'Priority Schedule'!$C:$C,0)),"")</f>
        <v/>
      </c>
      <c r="G49" s="2110" t="str">
        <f>IFERROR(INDEX('Priority Schedule'!$AA:$AA,MATCH(B49,'Priority Schedule'!$C:$C,0)),"")</f>
        <v/>
      </c>
      <c r="H49" s="2100" t="str">
        <f>IFERROR(INDEX('Priority Schedule'!$G:$G,MATCH(B49,'Priority Schedule'!$C:$C,0)),"")</f>
        <v/>
      </c>
      <c r="I49" s="2095" t="s">
        <v>2214</v>
      </c>
      <c r="J49" s="2095" t="s">
        <v>2214</v>
      </c>
      <c r="K49" s="2095" t="s">
        <v>2214</v>
      </c>
      <c r="L49" s="2096" t="s">
        <v>53</v>
      </c>
      <c r="M49" s="2097" t="s">
        <v>53</v>
      </c>
      <c r="N49" s="2172" t="s">
        <v>95</v>
      </c>
      <c r="O49" s="892" t="b">
        <f t="shared" si="0"/>
        <v>1</v>
      </c>
      <c r="P49" t="b">
        <f t="shared" si="1"/>
        <v>0</v>
      </c>
    </row>
    <row r="50" spans="1:16" ht="19.5" hidden="1" x14ac:dyDescent="0.25">
      <c r="A50" s="2100" t="str">
        <f>IFERROR(INDEX('Priority Schedule'!$B:$B,MATCH(B50,'Priority Schedule'!$C:$C,0)),"")</f>
        <v/>
      </c>
      <c r="B50" s="2108">
        <v>36666</v>
      </c>
      <c r="C50" s="2108" t="str">
        <f>IFERROR(INDEX('Priority Schedule'!$A:$A,MATCH(B50,'Priority Schedule'!$C:$C,0)),"")</f>
        <v/>
      </c>
      <c r="D50" s="2109" t="str">
        <f>IFERROR(INDEX('Priority Schedule'!$E:$E,MATCH(B50,'Priority Schedule'!$C:$C,0)),"")</f>
        <v/>
      </c>
      <c r="E50" s="2100" t="str">
        <f>IFERROR(INDEX('Priority Schedule'!$F:$F,MATCH(B50,'Priority Schedule'!$C:$C,0)),"")</f>
        <v/>
      </c>
      <c r="F50" s="2110" t="str">
        <f>IFERROR(INDEX('Priority Schedule'!$R:$R,MATCH(B50,'Priority Schedule'!$C:$C,0)),"")</f>
        <v/>
      </c>
      <c r="G50" s="2110" t="str">
        <f>IFERROR(INDEX('Priority Schedule'!$AA:$AA,MATCH(B50,'Priority Schedule'!$C:$C,0)),"")</f>
        <v/>
      </c>
      <c r="H50" s="2100" t="str">
        <f>IFERROR(INDEX('Priority Schedule'!$G:$G,MATCH(B50,'Priority Schedule'!$C:$C,0)),"")</f>
        <v/>
      </c>
      <c r="I50" s="2095" t="s">
        <v>2214</v>
      </c>
      <c r="J50" s="2095" t="s">
        <v>2214</v>
      </c>
      <c r="K50" s="2095" t="s">
        <v>2214</v>
      </c>
      <c r="L50" s="2096" t="s">
        <v>53</v>
      </c>
      <c r="M50" s="2097" t="s">
        <v>53</v>
      </c>
      <c r="N50" s="2172" t="s">
        <v>95</v>
      </c>
      <c r="O50" s="892" t="b">
        <f t="shared" si="0"/>
        <v>1</v>
      </c>
      <c r="P50" t="b">
        <f t="shared" si="1"/>
        <v>0</v>
      </c>
    </row>
    <row r="51" spans="1:16" ht="19.5" hidden="1" x14ac:dyDescent="0.25">
      <c r="A51" s="887" t="str">
        <f>IFERROR(INDEX('Priority Schedule'!$B:$B,MATCH(B51,'Priority Schedule'!$C:$C,0)),"")</f>
        <v/>
      </c>
      <c r="B51" s="881">
        <v>36665</v>
      </c>
      <c r="C51" s="881" t="str">
        <f>IFERROR(INDEX('Priority Schedule'!$A:$A,MATCH(B51,'Priority Schedule'!$C:$C,0)),"")</f>
        <v/>
      </c>
      <c r="D51" s="888" t="str">
        <f>IFERROR(INDEX('Priority Schedule'!$E:$E,MATCH(B51,'Priority Schedule'!$C:$C,0)),"")</f>
        <v/>
      </c>
      <c r="E51" s="887" t="str">
        <f>IFERROR(INDEX('Priority Schedule'!$F:$F,MATCH(B51,'Priority Schedule'!$C:$C,0)),"")</f>
        <v/>
      </c>
      <c r="F51" s="889" t="str">
        <f>IFERROR(INDEX('Priority Schedule'!$R:$R,MATCH(B51,'Priority Schedule'!$C:$C,0)),"")</f>
        <v/>
      </c>
      <c r="G51" s="889" t="str">
        <f>IFERROR(INDEX('Priority Schedule'!$AA:$AA,MATCH(B51,'Priority Schedule'!$C:$C,0)),"")</f>
        <v/>
      </c>
      <c r="H51" s="887" t="str">
        <f>IFERROR(INDEX('Priority Schedule'!$G:$G,MATCH(B51,'Priority Schedule'!$C:$C,0)),"")</f>
        <v/>
      </c>
      <c r="I51" s="880" t="s">
        <v>2214</v>
      </c>
      <c r="J51" s="880" t="s">
        <v>2214</v>
      </c>
      <c r="K51" s="880" t="s">
        <v>2214</v>
      </c>
      <c r="L51" s="891" t="s">
        <v>53</v>
      </c>
      <c r="M51" s="882"/>
      <c r="N51" s="2172" t="s">
        <v>95</v>
      </c>
      <c r="O51" s="892" t="b">
        <f t="shared" si="0"/>
        <v>1</v>
      </c>
      <c r="P51" t="b">
        <f t="shared" si="1"/>
        <v>0</v>
      </c>
    </row>
    <row r="52" spans="1:16" ht="19.5" hidden="1" x14ac:dyDescent="0.25">
      <c r="A52" s="2100" t="str">
        <f>IFERROR(INDEX('Priority Schedule'!$B:$B,MATCH(B52,'Priority Schedule'!$C:$C,0)),"")</f>
        <v/>
      </c>
      <c r="B52" s="2108">
        <v>36621</v>
      </c>
      <c r="C52" s="2108" t="str">
        <f>IFERROR(INDEX('Priority Schedule'!$A:$A,MATCH(B52,'Priority Schedule'!$C:$C,0)),"")</f>
        <v/>
      </c>
      <c r="D52" s="2109" t="str">
        <f>IFERROR(INDEX('Priority Schedule'!$E:$E,MATCH(B52,'Priority Schedule'!$C:$C,0)),"")</f>
        <v/>
      </c>
      <c r="E52" s="2100" t="str">
        <f>IFERROR(INDEX('Priority Schedule'!$F:$F,MATCH(B52,'Priority Schedule'!$C:$C,0)),"")</f>
        <v/>
      </c>
      <c r="F52" s="2110" t="str">
        <f>IFERROR(INDEX('Priority Schedule'!$R:$R,MATCH(B52,'Priority Schedule'!$C:$C,0)),"")</f>
        <v/>
      </c>
      <c r="G52" s="2110" t="str">
        <f>IFERROR(INDEX('Priority Schedule'!$AA:$AA,MATCH(B52,'Priority Schedule'!$C:$C,0)),"")</f>
        <v/>
      </c>
      <c r="H52" s="2100" t="str">
        <f>IFERROR(INDEX('Priority Schedule'!$G:$G,MATCH(B52,'Priority Schedule'!$C:$C,0)),"")</f>
        <v/>
      </c>
      <c r="I52" s="2095" t="s">
        <v>2214</v>
      </c>
      <c r="J52" s="2095" t="s">
        <v>2214</v>
      </c>
      <c r="K52" s="2095" t="s">
        <v>2214</v>
      </c>
      <c r="L52" s="2096" t="s">
        <v>53</v>
      </c>
      <c r="M52" s="2097" t="s">
        <v>53</v>
      </c>
      <c r="N52" s="2172" t="s">
        <v>95</v>
      </c>
      <c r="O52" s="892" t="b">
        <f t="shared" si="0"/>
        <v>1</v>
      </c>
      <c r="P52" t="b">
        <f t="shared" si="1"/>
        <v>0</v>
      </c>
    </row>
    <row r="53" spans="1:16" ht="19.5" hidden="1" x14ac:dyDescent="0.25">
      <c r="A53" s="2100" t="str">
        <f>IFERROR(INDEX('Priority Schedule'!$B:$B,MATCH(B53,'Priority Schedule'!$C:$C,0)),"")</f>
        <v/>
      </c>
      <c r="B53" s="2108">
        <v>36657</v>
      </c>
      <c r="C53" s="2108" t="str">
        <f>IFERROR(INDEX('Priority Schedule'!$A:$A,MATCH(B53,'Priority Schedule'!$C:$C,0)),"")</f>
        <v/>
      </c>
      <c r="D53" s="2109" t="str">
        <f>IFERROR(INDEX('Priority Schedule'!$E:$E,MATCH(B53,'Priority Schedule'!$C:$C,0)),"")</f>
        <v/>
      </c>
      <c r="E53" s="2100" t="str">
        <f>IFERROR(INDEX('Priority Schedule'!$F:$F,MATCH(B53,'Priority Schedule'!$C:$C,0)),"")</f>
        <v/>
      </c>
      <c r="F53" s="2110" t="str">
        <f>IFERROR(INDEX('Priority Schedule'!$R:$R,MATCH(B53,'Priority Schedule'!$C:$C,0)),"")</f>
        <v/>
      </c>
      <c r="G53" s="2110" t="str">
        <f>IFERROR(INDEX('Priority Schedule'!$AA:$AA,MATCH(B53,'Priority Schedule'!$C:$C,0)),"")</f>
        <v/>
      </c>
      <c r="H53" s="2100" t="str">
        <f>IFERROR(INDEX('Priority Schedule'!$G:$G,MATCH(B53,'Priority Schedule'!$C:$C,0)),"")</f>
        <v/>
      </c>
      <c r="I53" s="2095" t="s">
        <v>2214</v>
      </c>
      <c r="J53" s="2095" t="s">
        <v>2214</v>
      </c>
      <c r="K53" s="2095" t="s">
        <v>2214</v>
      </c>
      <c r="L53" s="2108" t="s">
        <v>53</v>
      </c>
      <c r="M53" s="2097" t="s">
        <v>53</v>
      </c>
      <c r="N53" s="2172" t="s">
        <v>95</v>
      </c>
      <c r="O53" s="892" t="b">
        <f t="shared" si="0"/>
        <v>1</v>
      </c>
      <c r="P53" t="b">
        <f t="shared" si="1"/>
        <v>0</v>
      </c>
    </row>
    <row r="54" spans="1:16" ht="19.5" hidden="1" x14ac:dyDescent="0.25">
      <c r="A54" s="2100" t="str">
        <f>IFERROR(INDEX('Priority Schedule'!$B:$B,MATCH(B54,'Priority Schedule'!$C:$C,0)),"")</f>
        <v/>
      </c>
      <c r="B54" s="2108">
        <v>36652</v>
      </c>
      <c r="C54" s="2108" t="str">
        <f>IFERROR(INDEX('Priority Schedule'!$A:$A,MATCH(B54,'Priority Schedule'!$C:$C,0)),"")</f>
        <v/>
      </c>
      <c r="D54" s="2109" t="str">
        <f>IFERROR(INDEX('Priority Schedule'!$E:$E,MATCH(B54,'Priority Schedule'!$C:$C,0)),"")</f>
        <v/>
      </c>
      <c r="E54" s="2100" t="str">
        <f>IFERROR(INDEX('Priority Schedule'!$F:$F,MATCH(B54,'Priority Schedule'!$C:$C,0)),"")</f>
        <v/>
      </c>
      <c r="F54" s="2110" t="str">
        <f>IFERROR(INDEX('Priority Schedule'!$R:$R,MATCH(B54,'Priority Schedule'!$C:$C,0)),"")</f>
        <v/>
      </c>
      <c r="G54" s="2110" t="str">
        <f>IFERROR(INDEX('Priority Schedule'!$AA:$AA,MATCH(B54,'Priority Schedule'!$C:$C,0)),"")</f>
        <v/>
      </c>
      <c r="H54" s="2100" t="str">
        <f>IFERROR(INDEX('Priority Schedule'!$G:$G,MATCH(B54,'Priority Schedule'!$C:$C,0)),"")</f>
        <v/>
      </c>
      <c r="I54" s="2095" t="s">
        <v>2214</v>
      </c>
      <c r="J54" s="2095" t="s">
        <v>2214</v>
      </c>
      <c r="K54" s="2095" t="s">
        <v>2214</v>
      </c>
      <c r="L54" s="2108" t="s">
        <v>53</v>
      </c>
      <c r="M54" s="2097" t="s">
        <v>53</v>
      </c>
      <c r="N54" s="2172" t="s">
        <v>95</v>
      </c>
      <c r="O54" s="892" t="b">
        <f t="shared" si="0"/>
        <v>1</v>
      </c>
      <c r="P54" t="b">
        <f t="shared" si="1"/>
        <v>0</v>
      </c>
    </row>
    <row r="55" spans="1:16" ht="19.5" hidden="1" x14ac:dyDescent="0.25">
      <c r="A55" s="2100" t="str">
        <f>IFERROR(INDEX('Priority Schedule'!$B:$B,MATCH(B55,'Priority Schedule'!$C:$C,0)),"")</f>
        <v/>
      </c>
      <c r="B55" s="2108">
        <v>36611</v>
      </c>
      <c r="C55" s="2108" t="str">
        <f>IFERROR(INDEX('Priority Schedule'!$A:$A,MATCH(B55,'Priority Schedule'!$C:$C,0)),"")</f>
        <v/>
      </c>
      <c r="D55" s="2109" t="str">
        <f>IFERROR(INDEX('Priority Schedule'!$E:$E,MATCH(B55,'Priority Schedule'!$C:$C,0)),"")</f>
        <v/>
      </c>
      <c r="E55" s="2100" t="str">
        <f>IFERROR(INDEX('Priority Schedule'!$F:$F,MATCH(B55,'Priority Schedule'!$C:$C,0)),"")</f>
        <v/>
      </c>
      <c r="F55" s="2110" t="str">
        <f>IFERROR(INDEX('Priority Schedule'!$R:$R,MATCH(B55,'Priority Schedule'!$C:$C,0)),"")</f>
        <v/>
      </c>
      <c r="G55" s="2110" t="str">
        <f>IFERROR(INDEX('Priority Schedule'!$AA:$AA,MATCH(B55,'Priority Schedule'!$C:$C,0)),"")</f>
        <v/>
      </c>
      <c r="H55" s="2100" t="str">
        <f>IFERROR(INDEX('Priority Schedule'!$G:$G,MATCH(B55,'Priority Schedule'!$C:$C,0)),"")</f>
        <v/>
      </c>
      <c r="I55" s="2095" t="s">
        <v>2214</v>
      </c>
      <c r="J55" s="2095" t="s">
        <v>2214</v>
      </c>
      <c r="K55" s="2095" t="s">
        <v>2214</v>
      </c>
      <c r="L55" s="2096" t="s">
        <v>53</v>
      </c>
      <c r="M55" s="2097" t="s">
        <v>53</v>
      </c>
      <c r="N55" s="2172" t="s">
        <v>95</v>
      </c>
      <c r="O55" s="892" t="b">
        <f t="shared" si="0"/>
        <v>1</v>
      </c>
      <c r="P55" t="b">
        <f t="shared" si="1"/>
        <v>0</v>
      </c>
    </row>
    <row r="56" spans="1:16" ht="19.5" hidden="1" x14ac:dyDescent="0.25">
      <c r="A56" s="887" t="str">
        <f>IFERROR(INDEX('Priority Schedule'!$B:$B,MATCH(B56,'Priority Schedule'!$C:$C,0)),"")</f>
        <v/>
      </c>
      <c r="B56" s="881">
        <v>36627</v>
      </c>
      <c r="C56" s="881" t="str">
        <f>IFERROR(INDEX('Priority Schedule'!$A:$A,MATCH(B56,'Priority Schedule'!$C:$C,0)),"")</f>
        <v/>
      </c>
      <c r="D56" s="888" t="str">
        <f>IFERROR(INDEX('Priority Schedule'!$E:$E,MATCH(B56,'Priority Schedule'!$C:$C,0)),"")</f>
        <v/>
      </c>
      <c r="E56" s="887" t="str">
        <f>IFERROR(INDEX('Priority Schedule'!$F:$F,MATCH(B56,'Priority Schedule'!$C:$C,0)),"")</f>
        <v/>
      </c>
      <c r="F56" s="889" t="str">
        <f>IFERROR(INDEX('Priority Schedule'!$R:$R,MATCH(B56,'Priority Schedule'!$C:$C,0)),"")</f>
        <v/>
      </c>
      <c r="G56" s="889" t="str">
        <f>IFERROR(INDEX('Priority Schedule'!$AA:$AA,MATCH(B56,'Priority Schedule'!$C:$C,0)),"")</f>
        <v/>
      </c>
      <c r="H56" s="887" t="str">
        <f>IFERROR(INDEX('Priority Schedule'!$G:$G,MATCH(B56,'Priority Schedule'!$C:$C,0)),"")</f>
        <v/>
      </c>
      <c r="I56" s="880" t="s">
        <v>2214</v>
      </c>
      <c r="J56" s="880" t="s">
        <v>2214</v>
      </c>
      <c r="K56" s="880" t="s">
        <v>2214</v>
      </c>
      <c r="L56" s="891" t="s">
        <v>53</v>
      </c>
      <c r="M56" s="882" t="s">
        <v>5944</v>
      </c>
      <c r="N56" s="2172" t="s">
        <v>95</v>
      </c>
      <c r="O56" s="892" t="b">
        <f t="shared" si="0"/>
        <v>1</v>
      </c>
      <c r="P56" t="b">
        <f t="shared" si="1"/>
        <v>0</v>
      </c>
    </row>
    <row r="57" spans="1:16" ht="19.5" hidden="1" x14ac:dyDescent="0.25">
      <c r="A57" s="887" t="str">
        <f>IFERROR(INDEX('Priority Schedule'!$B:$B,MATCH(B57,'Priority Schedule'!$C:$C,0)),"")</f>
        <v/>
      </c>
      <c r="B57" s="881">
        <v>36626</v>
      </c>
      <c r="C57" s="881" t="str">
        <f>IFERROR(INDEX('Priority Schedule'!$A:$A,MATCH(B57,'Priority Schedule'!$C:$C,0)),"")</f>
        <v/>
      </c>
      <c r="D57" s="888" t="str">
        <f>IFERROR(INDEX('Priority Schedule'!$E:$E,MATCH(B57,'Priority Schedule'!$C:$C,0)),"")</f>
        <v/>
      </c>
      <c r="E57" s="887" t="str">
        <f>IFERROR(INDEX('Priority Schedule'!$F:$F,MATCH(B57,'Priority Schedule'!$C:$C,0)),"")</f>
        <v/>
      </c>
      <c r="F57" s="889" t="str">
        <f>IFERROR(INDEX('Priority Schedule'!$R:$R,MATCH(B57,'Priority Schedule'!$C:$C,0)),"")</f>
        <v/>
      </c>
      <c r="G57" s="889" t="str">
        <f>IFERROR(INDEX('Priority Schedule'!$AA:$AA,MATCH(B57,'Priority Schedule'!$C:$C,0)),"")</f>
        <v/>
      </c>
      <c r="H57" s="887" t="str">
        <f>IFERROR(INDEX('Priority Schedule'!$G:$G,MATCH(B57,'Priority Schedule'!$C:$C,0)),"")</f>
        <v/>
      </c>
      <c r="I57" s="880" t="s">
        <v>2214</v>
      </c>
      <c r="J57" s="880" t="s">
        <v>2214</v>
      </c>
      <c r="K57" s="880" t="s">
        <v>2214</v>
      </c>
      <c r="L57" s="891" t="s">
        <v>53</v>
      </c>
      <c r="M57" s="882" t="s">
        <v>5944</v>
      </c>
      <c r="N57" s="2172" t="s">
        <v>95</v>
      </c>
      <c r="O57" s="892" t="b">
        <f t="shared" si="0"/>
        <v>1</v>
      </c>
      <c r="P57" t="b">
        <f t="shared" si="1"/>
        <v>0</v>
      </c>
    </row>
    <row r="58" spans="1:16" ht="19.5" hidden="1" x14ac:dyDescent="0.25">
      <c r="A58" s="887" t="str">
        <f>IFERROR(INDEX('Priority Schedule'!$B:$B,MATCH(B58,'Priority Schedule'!$C:$C,0)),"")</f>
        <v/>
      </c>
      <c r="B58" s="881">
        <v>36281</v>
      </c>
      <c r="C58" s="881" t="str">
        <f>IFERROR(INDEX('Priority Schedule'!$A:$A,MATCH(B58,'Priority Schedule'!$C:$C,0)),"")</f>
        <v/>
      </c>
      <c r="D58" s="888" t="str">
        <f>IFERROR(INDEX('Priority Schedule'!$E:$E,MATCH(B58,'Priority Schedule'!$C:$C,0)),"")</f>
        <v/>
      </c>
      <c r="E58" s="887" t="str">
        <f>IFERROR(INDEX('Priority Schedule'!$F:$F,MATCH(B58,'Priority Schedule'!$C:$C,0)),"")</f>
        <v/>
      </c>
      <c r="F58" s="889" t="str">
        <f>IFERROR(INDEX('Priority Schedule'!$R:$R,MATCH(B58,'Priority Schedule'!$C:$C,0)),"")</f>
        <v/>
      </c>
      <c r="G58" s="889" t="str">
        <f>IFERROR(INDEX('Priority Schedule'!$AA:$AA,MATCH(B58,'Priority Schedule'!$C:$C,0)),"")</f>
        <v/>
      </c>
      <c r="H58" s="890" t="str">
        <f>IFERROR(INDEX('Priority Schedule'!$G:$G,MATCH(B58,'Priority Schedule'!$C:$C,0)),"")</f>
        <v/>
      </c>
      <c r="I58" s="880" t="s">
        <v>2214</v>
      </c>
      <c r="J58" s="880" t="s">
        <v>2214</v>
      </c>
      <c r="K58" s="880" t="s">
        <v>2214</v>
      </c>
      <c r="L58" s="891" t="s">
        <v>53</v>
      </c>
      <c r="M58" s="882"/>
      <c r="N58" s="2172" t="str">
        <f>IF(IFERROR(INDEX('Priority Schedule'!$T:$T,MATCH(B58,'Priority Schedule'!$C:$C,0)),"")="","",IFERROR(INDEX('Priority Schedule'!$T:$T,MATCH(B58,'Priority Schedule'!$C:$C,0)),""))</f>
        <v/>
      </c>
      <c r="O58" s="892" t="b">
        <f t="shared" si="0"/>
        <v>1</v>
      </c>
      <c r="P58" t="b">
        <f t="shared" si="1"/>
        <v>0</v>
      </c>
    </row>
    <row r="59" spans="1:16" ht="19.5" hidden="1" x14ac:dyDescent="0.25">
      <c r="A59" s="887" t="str">
        <f>IFERROR(INDEX('Priority Schedule'!$B:$B,MATCH(B59,'Priority Schedule'!$C:$C,0)),"")</f>
        <v/>
      </c>
      <c r="B59" s="881">
        <v>36280</v>
      </c>
      <c r="C59" s="881" t="str">
        <f>IFERROR(INDEX('Priority Schedule'!$A:$A,MATCH(B59,'Priority Schedule'!$C:$C,0)),"")</f>
        <v/>
      </c>
      <c r="D59" s="888" t="str">
        <f>IFERROR(INDEX('Priority Schedule'!$E:$E,MATCH(B59,'Priority Schedule'!$C:$C,0)),"")</f>
        <v/>
      </c>
      <c r="E59" s="887" t="str">
        <f>IFERROR(INDEX('Priority Schedule'!$F:$F,MATCH(B59,'Priority Schedule'!$C:$C,0)),"")</f>
        <v/>
      </c>
      <c r="F59" s="889" t="str">
        <f>IFERROR(INDEX('Priority Schedule'!$R:$R,MATCH(B59,'Priority Schedule'!$C:$C,0)),"")</f>
        <v/>
      </c>
      <c r="G59" s="889" t="str">
        <f>IFERROR(INDEX('Priority Schedule'!$AA:$AA,MATCH(B59,'Priority Schedule'!$C:$C,0)),"")</f>
        <v/>
      </c>
      <c r="H59" s="890" t="str">
        <f>IFERROR(INDEX('Priority Schedule'!$G:$G,MATCH(B59,'Priority Schedule'!$C:$C,0)),"")</f>
        <v/>
      </c>
      <c r="I59" s="880" t="s">
        <v>2214</v>
      </c>
      <c r="J59" s="880" t="s">
        <v>2214</v>
      </c>
      <c r="K59" s="880" t="s">
        <v>2214</v>
      </c>
      <c r="L59" s="891" t="s">
        <v>53</v>
      </c>
      <c r="M59" s="882"/>
      <c r="N59" s="2172" t="str">
        <f>IF(IFERROR(INDEX('Priority Schedule'!$T:$T,MATCH(B59,'Priority Schedule'!$C:$C,0)),"")="","",IFERROR(INDEX('Priority Schedule'!$T:$T,MATCH(B59,'Priority Schedule'!$C:$C,0)),""))</f>
        <v/>
      </c>
      <c r="O59" s="892" t="b">
        <f t="shared" si="0"/>
        <v>1</v>
      </c>
      <c r="P59" t="b">
        <f t="shared" si="1"/>
        <v>0</v>
      </c>
    </row>
    <row r="60" spans="1:16" ht="19.5" hidden="1" x14ac:dyDescent="0.25">
      <c r="A60" s="2100" t="str">
        <f>IFERROR(INDEX('Priority Schedule'!$B:$B,MATCH(B60,'Priority Schedule'!$C:$C,0)),"")</f>
        <v/>
      </c>
      <c r="B60" s="2108">
        <v>36625</v>
      </c>
      <c r="C60" s="2108" t="str">
        <f>IFERROR(INDEX('Priority Schedule'!$A:$A,MATCH(B60,'Priority Schedule'!$C:$C,0)),"")</f>
        <v/>
      </c>
      <c r="D60" s="2109" t="str">
        <f>IFERROR(INDEX('Priority Schedule'!$E:$E,MATCH(B60,'Priority Schedule'!$C:$C,0)),"")</f>
        <v/>
      </c>
      <c r="E60" s="2100" t="str">
        <f>IFERROR(INDEX('Priority Schedule'!$F:$F,MATCH(B60,'Priority Schedule'!$C:$C,0)),"")</f>
        <v/>
      </c>
      <c r="F60" s="2110" t="str">
        <f>IFERROR(INDEX('Priority Schedule'!$R:$R,MATCH(B60,'Priority Schedule'!$C:$C,0)),"")</f>
        <v/>
      </c>
      <c r="G60" s="2110" t="str">
        <f>IFERROR(INDEX('Priority Schedule'!$AA:$AA,MATCH(B60,'Priority Schedule'!$C:$C,0)),"")</f>
        <v/>
      </c>
      <c r="H60" s="2100" t="str">
        <f>IFERROR(INDEX('Priority Schedule'!$G:$G,MATCH(B60,'Priority Schedule'!$C:$C,0)),"")</f>
        <v/>
      </c>
      <c r="I60" s="2095" t="s">
        <v>2214</v>
      </c>
      <c r="J60" s="2095" t="s">
        <v>2214</v>
      </c>
      <c r="K60" s="2095" t="s">
        <v>2214</v>
      </c>
      <c r="L60" s="2108" t="s">
        <v>53</v>
      </c>
      <c r="M60" s="2097"/>
      <c r="N60" s="2172" t="s">
        <v>95</v>
      </c>
      <c r="O60" s="892" t="b">
        <f t="shared" si="0"/>
        <v>1</v>
      </c>
      <c r="P60" t="b">
        <f t="shared" si="1"/>
        <v>0</v>
      </c>
    </row>
    <row r="61" spans="1:16" ht="19.5" hidden="1" x14ac:dyDescent="0.25">
      <c r="A61" s="2100" t="str">
        <f>IFERROR(INDEX('Priority Schedule'!$B:$B,MATCH(B61,'Priority Schedule'!$C:$C,0)),"")</f>
        <v/>
      </c>
      <c r="B61" s="2101">
        <v>36624</v>
      </c>
      <c r="C61" s="2101" t="str">
        <f>IFERROR(INDEX('Priority Schedule'!$A:$A,MATCH(B61,'Priority Schedule'!$C:$C,0)),"")</f>
        <v/>
      </c>
      <c r="D61" s="2102" t="str">
        <f>IFERROR(INDEX('Priority Schedule'!$E:$E,MATCH(B61,'Priority Schedule'!$C:$C,0)),"")</f>
        <v/>
      </c>
      <c r="E61" s="2103" t="str">
        <f>IFERROR(INDEX('Priority Schedule'!$F:$F,MATCH(B61,'Priority Schedule'!$C:$C,0)),"")</f>
        <v/>
      </c>
      <c r="F61" s="2104" t="str">
        <f>IFERROR(INDEX('Priority Schedule'!$R:$R,MATCH(B61,'Priority Schedule'!$C:$C,0)),"")</f>
        <v/>
      </c>
      <c r="G61" s="2104" t="str">
        <f>IFERROR(INDEX('Priority Schedule'!$AA:$AA,MATCH(B61,'Priority Schedule'!$C:$C,0)),"")</f>
        <v/>
      </c>
      <c r="H61" s="2103" t="str">
        <f>IFERROR(INDEX('Priority Schedule'!$G:$G,MATCH(B61,'Priority Schedule'!$C:$C,0)),"")</f>
        <v/>
      </c>
      <c r="I61" s="2105" t="s">
        <v>2214</v>
      </c>
      <c r="J61" s="2105" t="s">
        <v>2214</v>
      </c>
      <c r="K61" s="2105" t="s">
        <v>2214</v>
      </c>
      <c r="L61" s="2106" t="s">
        <v>53</v>
      </c>
      <c r="M61" s="2107" t="s">
        <v>53</v>
      </c>
      <c r="N61" s="2172" t="s">
        <v>95</v>
      </c>
      <c r="O61" s="892" t="b">
        <f t="shared" si="0"/>
        <v>1</v>
      </c>
      <c r="P61" t="b">
        <f t="shared" si="1"/>
        <v>0</v>
      </c>
    </row>
    <row r="62" spans="1:16" ht="19.5" hidden="1" x14ac:dyDescent="0.25">
      <c r="A62" s="2100" t="str">
        <f>IFERROR(INDEX('Priority Schedule'!$B:$B,MATCH(B62,'Priority Schedule'!$C:$C,0)),"")</f>
        <v/>
      </c>
      <c r="B62" s="2108">
        <v>36623</v>
      </c>
      <c r="C62" s="2108" t="str">
        <f>IFERROR(INDEX('Priority Schedule'!$A:$A,MATCH(B62,'Priority Schedule'!$C:$C,0)),"")</f>
        <v/>
      </c>
      <c r="D62" s="2109" t="str">
        <f>IFERROR(INDEX('Priority Schedule'!$E:$E,MATCH(B62,'Priority Schedule'!$C:$C,0)),"")</f>
        <v/>
      </c>
      <c r="E62" s="2100" t="str">
        <f>IFERROR(INDEX('Priority Schedule'!$F:$F,MATCH(B62,'Priority Schedule'!$C:$C,0)),"")</f>
        <v/>
      </c>
      <c r="F62" s="2110" t="str">
        <f>IFERROR(INDEX('Priority Schedule'!$R:$R,MATCH(B62,'Priority Schedule'!$C:$C,0)),"")</f>
        <v/>
      </c>
      <c r="G62" s="2110" t="str">
        <f>IFERROR(INDEX('Priority Schedule'!$AA:$AA,MATCH(B62,'Priority Schedule'!$C:$C,0)),"")</f>
        <v/>
      </c>
      <c r="H62" s="2100" t="str">
        <f>IFERROR(INDEX('Priority Schedule'!$G:$G,MATCH(B62,'Priority Schedule'!$C:$C,0)),"")</f>
        <v/>
      </c>
      <c r="I62" s="2095" t="s">
        <v>2214</v>
      </c>
      <c r="J62" s="2095" t="s">
        <v>2214</v>
      </c>
      <c r="K62" s="2095" t="s">
        <v>2214</v>
      </c>
      <c r="L62" s="2096" t="s">
        <v>53</v>
      </c>
      <c r="M62" s="2097" t="s">
        <v>53</v>
      </c>
      <c r="N62" s="2172" t="s">
        <v>95</v>
      </c>
      <c r="O62" s="892" t="b">
        <f t="shared" si="0"/>
        <v>1</v>
      </c>
      <c r="P62" t="b">
        <f t="shared" si="1"/>
        <v>0</v>
      </c>
    </row>
    <row r="63" spans="1:16" ht="19.5" hidden="1" x14ac:dyDescent="0.25">
      <c r="A63" s="2100" t="str">
        <f>IFERROR(INDEX('Priority Schedule'!$B:$B,MATCH(B63,'Priority Schedule'!$C:$C,0)),"")</f>
        <v/>
      </c>
      <c r="B63" s="2108">
        <v>36622</v>
      </c>
      <c r="C63" s="2108" t="str">
        <f>IFERROR(INDEX('Priority Schedule'!$A:$A,MATCH(B63,'Priority Schedule'!$C:$C,0)),"")</f>
        <v/>
      </c>
      <c r="D63" s="2109" t="str">
        <f>IFERROR(INDEX('Priority Schedule'!$E:$E,MATCH(B63,'Priority Schedule'!$C:$C,0)),"")</f>
        <v/>
      </c>
      <c r="E63" s="2100" t="str">
        <f>IFERROR(INDEX('Priority Schedule'!$F:$F,MATCH(B63,'Priority Schedule'!$C:$C,0)),"")</f>
        <v/>
      </c>
      <c r="F63" s="2110" t="str">
        <f>IFERROR(INDEX('Priority Schedule'!$R:$R,MATCH(B63,'Priority Schedule'!$C:$C,0)),"")</f>
        <v/>
      </c>
      <c r="G63" s="2110" t="str">
        <f>IFERROR(INDEX('Priority Schedule'!$AA:$AA,MATCH(B63,'Priority Schedule'!$C:$C,0)),"")</f>
        <v/>
      </c>
      <c r="H63" s="2100" t="str">
        <f>IFERROR(INDEX('Priority Schedule'!$G:$G,MATCH(B63,'Priority Schedule'!$C:$C,0)),"")</f>
        <v/>
      </c>
      <c r="I63" s="2095" t="s">
        <v>2214</v>
      </c>
      <c r="J63" s="2095" t="s">
        <v>2214</v>
      </c>
      <c r="K63" s="2095" t="s">
        <v>2214</v>
      </c>
      <c r="L63" s="2096" t="s">
        <v>53</v>
      </c>
      <c r="M63" s="2097" t="s">
        <v>53</v>
      </c>
      <c r="N63" s="2172" t="s">
        <v>95</v>
      </c>
      <c r="O63" s="892" t="b">
        <f t="shared" si="0"/>
        <v>1</v>
      </c>
      <c r="P63" t="b">
        <f t="shared" si="1"/>
        <v>0</v>
      </c>
    </row>
    <row r="64" spans="1:16" ht="19.5" hidden="1" x14ac:dyDescent="0.25">
      <c r="A64" s="2100" t="str">
        <f>IFERROR(INDEX('Priority Schedule'!$B:$B,MATCH(B64,'Priority Schedule'!$C:$C,0)),"")</f>
        <v/>
      </c>
      <c r="B64" s="2108">
        <v>36620</v>
      </c>
      <c r="C64" s="2108" t="str">
        <f>IFERROR(INDEX('Priority Schedule'!$A:$A,MATCH(B64,'Priority Schedule'!$C:$C,0)),"")</f>
        <v/>
      </c>
      <c r="D64" s="2109" t="str">
        <f>IFERROR(INDEX('Priority Schedule'!$E:$E,MATCH(B64,'Priority Schedule'!$C:$C,0)),"")</f>
        <v/>
      </c>
      <c r="E64" s="2100" t="str">
        <f>IFERROR(INDEX('Priority Schedule'!$F:$F,MATCH(B64,'Priority Schedule'!$C:$C,0)),"")</f>
        <v/>
      </c>
      <c r="F64" s="2110" t="str">
        <f>IFERROR(INDEX('Priority Schedule'!$R:$R,MATCH(B64,'Priority Schedule'!$C:$C,0)),"")</f>
        <v/>
      </c>
      <c r="G64" s="2110" t="str">
        <f>IFERROR(INDEX('Priority Schedule'!$AA:$AA,MATCH(B64,'Priority Schedule'!$C:$C,0)),"")</f>
        <v/>
      </c>
      <c r="H64" s="2100" t="str">
        <f>IFERROR(INDEX('Priority Schedule'!$G:$G,MATCH(B64,'Priority Schedule'!$C:$C,0)),"")</f>
        <v/>
      </c>
      <c r="I64" s="2095" t="s">
        <v>2214</v>
      </c>
      <c r="J64" s="2095" t="s">
        <v>2214</v>
      </c>
      <c r="K64" s="2095" t="s">
        <v>2214</v>
      </c>
      <c r="L64" s="2096" t="s">
        <v>53</v>
      </c>
      <c r="M64" s="2097" t="s">
        <v>53</v>
      </c>
      <c r="N64" s="2172" t="s">
        <v>95</v>
      </c>
      <c r="O64" s="833" t="b">
        <f t="shared" si="0"/>
        <v>1</v>
      </c>
      <c r="P64" t="b">
        <f t="shared" si="1"/>
        <v>0</v>
      </c>
    </row>
    <row r="65" spans="1:16" ht="19.5" hidden="1" x14ac:dyDescent="0.25">
      <c r="A65" s="887" t="str">
        <f>IFERROR(INDEX('Priority Schedule'!$B:$B,MATCH(B65,'Priority Schedule'!$C:$C,0)),"")</f>
        <v/>
      </c>
      <c r="B65" s="881">
        <v>36619</v>
      </c>
      <c r="C65" s="881" t="str">
        <f>IFERROR(INDEX('Priority Schedule'!$A:$A,MATCH(B65,'Priority Schedule'!$C:$C,0)),"")</f>
        <v/>
      </c>
      <c r="D65" s="888" t="str">
        <f>IFERROR(INDEX('Priority Schedule'!$E:$E,MATCH(B65,'Priority Schedule'!$C:$C,0)),"")</f>
        <v/>
      </c>
      <c r="E65" s="887" t="str">
        <f>IFERROR(INDEX('Priority Schedule'!$F:$F,MATCH(B65,'Priority Schedule'!$C:$C,0)),"")</f>
        <v/>
      </c>
      <c r="F65" s="889" t="str">
        <f>IFERROR(INDEX('Priority Schedule'!$R:$R,MATCH(B65,'Priority Schedule'!$C:$C,0)),"")</f>
        <v/>
      </c>
      <c r="G65" s="889" t="str">
        <f>IFERROR(INDEX('Priority Schedule'!$AA:$AA,MATCH(B65,'Priority Schedule'!$C:$C,0)),"")</f>
        <v/>
      </c>
      <c r="H65" s="887" t="str">
        <f>IFERROR(INDEX('Priority Schedule'!$G:$G,MATCH(B65,'Priority Schedule'!$C:$C,0)),"")</f>
        <v/>
      </c>
      <c r="I65" s="880" t="s">
        <v>2214</v>
      </c>
      <c r="J65" s="880" t="s">
        <v>2214</v>
      </c>
      <c r="K65" s="880" t="s">
        <v>2214</v>
      </c>
      <c r="L65" s="891" t="s">
        <v>53</v>
      </c>
      <c r="M65" s="882"/>
      <c r="N65" s="2172" t="s">
        <v>95</v>
      </c>
      <c r="O65" s="892" t="b">
        <f t="shared" si="0"/>
        <v>1</v>
      </c>
      <c r="P65" t="b">
        <f t="shared" si="1"/>
        <v>0</v>
      </c>
    </row>
    <row r="66" spans="1:16" ht="19.5" hidden="1" x14ac:dyDescent="0.25">
      <c r="A66" s="887" t="str">
        <f>IFERROR(INDEX('Priority Schedule'!$B:$B,MATCH(B66,'Priority Schedule'!$C:$C,0)),"")</f>
        <v/>
      </c>
      <c r="B66" s="881">
        <v>36617</v>
      </c>
      <c r="C66" s="881" t="str">
        <f>IFERROR(INDEX('Priority Schedule'!$A:$A,MATCH(B66,'Priority Schedule'!$C:$C,0)),"")</f>
        <v/>
      </c>
      <c r="D66" s="888" t="str">
        <f>IFERROR(INDEX('Priority Schedule'!$E:$E,MATCH(B66,'Priority Schedule'!$C:$C,0)),"")</f>
        <v/>
      </c>
      <c r="E66" s="887" t="str">
        <f>IFERROR(INDEX('Priority Schedule'!$F:$F,MATCH(B66,'Priority Schedule'!$C:$C,0)),"")</f>
        <v/>
      </c>
      <c r="F66" s="889" t="str">
        <f>IFERROR(INDEX('Priority Schedule'!$R:$R,MATCH(B66,'Priority Schedule'!$C:$C,0)),"")</f>
        <v/>
      </c>
      <c r="G66" s="889" t="str">
        <f>IFERROR(INDEX('Priority Schedule'!$AA:$AA,MATCH(B66,'Priority Schedule'!$C:$C,0)),"")</f>
        <v/>
      </c>
      <c r="H66" s="890" t="str">
        <f>IFERROR(INDEX('Priority Schedule'!$G:$G,MATCH(B66,'Priority Schedule'!$C:$C,0)),"")</f>
        <v/>
      </c>
      <c r="I66" s="880" t="s">
        <v>2214</v>
      </c>
      <c r="J66" s="880" t="s">
        <v>2214</v>
      </c>
      <c r="K66" s="880" t="s">
        <v>2214</v>
      </c>
      <c r="L66" s="891" t="s">
        <v>53</v>
      </c>
      <c r="M66" s="882" t="s">
        <v>5945</v>
      </c>
      <c r="N66" s="2172" t="s">
        <v>95</v>
      </c>
      <c r="O66" s="892" t="b">
        <f t="shared" ref="O66:O129" si="2">OR(AND(I66="Y",J66="Y",K66="Y",N66="YES"),A66="")</f>
        <v>1</v>
      </c>
      <c r="P66" t="b">
        <f t="shared" ref="P66:P129" si="3">OR(I66="N",J66="N")</f>
        <v>0</v>
      </c>
    </row>
    <row r="67" spans="1:16" ht="19.5" hidden="1" x14ac:dyDescent="0.25">
      <c r="A67" s="887" t="str">
        <f>IFERROR(INDEX('Priority Schedule'!$B:$B,MATCH(B67,'Priority Schedule'!$C:$C,0)),"")</f>
        <v/>
      </c>
      <c r="B67" s="881">
        <v>36616</v>
      </c>
      <c r="C67" s="881" t="str">
        <f>IFERROR(INDEX('Priority Schedule'!$A:$A,MATCH(B67,'Priority Schedule'!$C:$C,0)),"")</f>
        <v/>
      </c>
      <c r="D67" s="888" t="str">
        <f>IFERROR(INDEX('Priority Schedule'!$E:$E,MATCH(B67,'Priority Schedule'!$C:$C,0)),"")</f>
        <v/>
      </c>
      <c r="E67" s="887" t="str">
        <f>IFERROR(INDEX('Priority Schedule'!$F:$F,MATCH(B67,'Priority Schedule'!$C:$C,0)),"")</f>
        <v/>
      </c>
      <c r="F67" s="889" t="str">
        <f>IFERROR(INDEX('Priority Schedule'!$R:$R,MATCH(B67,'Priority Schedule'!$C:$C,0)),"")</f>
        <v/>
      </c>
      <c r="G67" s="889" t="str">
        <f>IFERROR(INDEX('Priority Schedule'!$AA:$AA,MATCH(B67,'Priority Schedule'!$C:$C,0)),"")</f>
        <v/>
      </c>
      <c r="H67" s="887" t="str">
        <f>IFERROR(INDEX('Priority Schedule'!$G:$G,MATCH(B67,'Priority Schedule'!$C:$C,0)),"")</f>
        <v/>
      </c>
      <c r="I67" s="880" t="s">
        <v>2214</v>
      </c>
      <c r="J67" s="880" t="s">
        <v>2214</v>
      </c>
      <c r="K67" s="880" t="s">
        <v>2214</v>
      </c>
      <c r="L67" s="891" t="s">
        <v>53</v>
      </c>
      <c r="M67" s="882"/>
      <c r="N67" s="2172" t="s">
        <v>95</v>
      </c>
      <c r="O67" s="833" t="b">
        <f t="shared" si="2"/>
        <v>1</v>
      </c>
      <c r="P67" t="b">
        <f t="shared" si="3"/>
        <v>0</v>
      </c>
    </row>
    <row r="68" spans="1:16" ht="19.5" hidden="1" x14ac:dyDescent="0.25">
      <c r="A68" s="887" t="str">
        <f>IFERROR(INDEX('Priority Schedule'!$B:$B,MATCH(B68,'Priority Schedule'!$C:$C,0)),"")</f>
        <v/>
      </c>
      <c r="B68" s="881">
        <v>36615</v>
      </c>
      <c r="C68" s="881" t="str">
        <f>IFERROR(INDEX('Priority Schedule'!$A:$A,MATCH(B68,'Priority Schedule'!$C:$C,0)),"")</f>
        <v/>
      </c>
      <c r="D68" s="888" t="str">
        <f>IFERROR(INDEX('Priority Schedule'!$E:$E,MATCH(B68,'Priority Schedule'!$C:$C,0)),"")</f>
        <v/>
      </c>
      <c r="E68" s="887" t="str">
        <f>IFERROR(INDEX('Priority Schedule'!$F:$F,MATCH(B68,'Priority Schedule'!$C:$C,0)),"")</f>
        <v/>
      </c>
      <c r="F68" s="889" t="str">
        <f>IFERROR(INDEX('Priority Schedule'!$R:$R,MATCH(B68,'Priority Schedule'!$C:$C,0)),"")</f>
        <v/>
      </c>
      <c r="G68" s="889" t="str">
        <f>IFERROR(INDEX('Priority Schedule'!$AA:$AA,MATCH(B68,'Priority Schedule'!$C:$C,0)),"")</f>
        <v/>
      </c>
      <c r="H68" s="887" t="str">
        <f>IFERROR(INDEX('Priority Schedule'!$G:$G,MATCH(B68,'Priority Schedule'!$C:$C,0)),"")</f>
        <v/>
      </c>
      <c r="I68" s="880" t="s">
        <v>2214</v>
      </c>
      <c r="J68" s="880" t="s">
        <v>2214</v>
      </c>
      <c r="K68" s="880" t="s">
        <v>2214</v>
      </c>
      <c r="L68" s="891" t="s">
        <v>53</v>
      </c>
      <c r="M68" s="882"/>
      <c r="N68" s="2172" t="s">
        <v>95</v>
      </c>
      <c r="O68" s="892" t="b">
        <f t="shared" si="2"/>
        <v>1</v>
      </c>
      <c r="P68" t="b">
        <f t="shared" si="3"/>
        <v>0</v>
      </c>
    </row>
    <row r="69" spans="1:16" ht="19.5" hidden="1" x14ac:dyDescent="0.25">
      <c r="A69" s="887" t="str">
        <f>IFERROR(INDEX('Priority Schedule'!$B:$B,MATCH(B69,'Priority Schedule'!$C:$C,0)),"")</f>
        <v/>
      </c>
      <c r="B69" s="881">
        <v>36613</v>
      </c>
      <c r="C69" s="881" t="str">
        <f>IFERROR(INDEX('Priority Schedule'!$A:$A,MATCH(B69,'Priority Schedule'!$C:$C,0)),"")</f>
        <v/>
      </c>
      <c r="D69" s="888" t="str">
        <f>IFERROR(INDEX('Priority Schedule'!$E:$E,MATCH(B69,'Priority Schedule'!$C:$C,0)),"")</f>
        <v/>
      </c>
      <c r="E69" s="887" t="str">
        <f>IFERROR(INDEX('Priority Schedule'!$F:$F,MATCH(B69,'Priority Schedule'!$C:$C,0)),"")</f>
        <v/>
      </c>
      <c r="F69" s="889" t="str">
        <f>IFERROR(INDEX('Priority Schedule'!$R:$R,MATCH(B69,'Priority Schedule'!$C:$C,0)),"")</f>
        <v/>
      </c>
      <c r="G69" s="889" t="str">
        <f>IFERROR(INDEX('Priority Schedule'!$AA:$AA,MATCH(B69,'Priority Schedule'!$C:$C,0)),"")</f>
        <v/>
      </c>
      <c r="H69" s="887" t="str">
        <f>IFERROR(INDEX('Priority Schedule'!$G:$G,MATCH(B69,'Priority Schedule'!$C:$C,0)),"")</f>
        <v/>
      </c>
      <c r="I69" s="880" t="s">
        <v>2214</v>
      </c>
      <c r="J69" s="880" t="s">
        <v>2214</v>
      </c>
      <c r="K69" s="880" t="s">
        <v>2214</v>
      </c>
      <c r="L69" s="891" t="s">
        <v>53</v>
      </c>
      <c r="M69" s="882"/>
      <c r="N69" s="2172" t="s">
        <v>95</v>
      </c>
      <c r="O69" s="892" t="b">
        <f t="shared" si="2"/>
        <v>1</v>
      </c>
      <c r="P69" t="b">
        <f t="shared" si="3"/>
        <v>0</v>
      </c>
    </row>
    <row r="70" spans="1:16" ht="19.5" hidden="1" x14ac:dyDescent="0.25">
      <c r="A70" s="887" t="str">
        <f>IFERROR(INDEX('Priority Schedule'!$B:$B,MATCH(B70,'Priority Schedule'!$C:$C,0)),"")</f>
        <v/>
      </c>
      <c r="B70" s="881">
        <v>36612</v>
      </c>
      <c r="C70" s="881" t="str">
        <f>IFERROR(INDEX('Priority Schedule'!$A:$A,MATCH(B70,'Priority Schedule'!$C:$C,0)),"")</f>
        <v/>
      </c>
      <c r="D70" s="888" t="str">
        <f>IFERROR(INDEX('Priority Schedule'!$E:$E,MATCH(B70,'Priority Schedule'!$C:$C,0)),"")</f>
        <v/>
      </c>
      <c r="E70" s="887" t="str">
        <f>IFERROR(INDEX('Priority Schedule'!$F:$F,MATCH(B70,'Priority Schedule'!$C:$C,0)),"")</f>
        <v/>
      </c>
      <c r="F70" s="889" t="str">
        <f>IFERROR(INDEX('Priority Schedule'!$R:$R,MATCH(B70,'Priority Schedule'!$C:$C,0)),"")</f>
        <v/>
      </c>
      <c r="G70" s="889" t="str">
        <f>IFERROR(INDEX('Priority Schedule'!$AA:$AA,MATCH(B70,'Priority Schedule'!$C:$C,0)),"")</f>
        <v/>
      </c>
      <c r="H70" s="887" t="str">
        <f>IFERROR(INDEX('Priority Schedule'!$G:$G,MATCH(B70,'Priority Schedule'!$C:$C,0)),"")</f>
        <v/>
      </c>
      <c r="I70" s="880" t="s">
        <v>2214</v>
      </c>
      <c r="J70" s="880" t="s">
        <v>2214</v>
      </c>
      <c r="K70" s="880" t="s">
        <v>2214</v>
      </c>
      <c r="L70" s="891" t="s">
        <v>53</v>
      </c>
      <c r="M70" s="882"/>
      <c r="N70" s="2172" t="s">
        <v>95</v>
      </c>
      <c r="O70" s="892" t="b">
        <f t="shared" si="2"/>
        <v>1</v>
      </c>
      <c r="P70" t="b">
        <f t="shared" si="3"/>
        <v>0</v>
      </c>
    </row>
    <row r="71" spans="1:16" ht="19.5" hidden="1" x14ac:dyDescent="0.25">
      <c r="A71" s="887" t="str">
        <f>IFERROR(INDEX('Priority Schedule'!$B:$B,MATCH(B71,'Priority Schedule'!$C:$C,0)),"")</f>
        <v/>
      </c>
      <c r="B71" s="881">
        <v>36610</v>
      </c>
      <c r="C71" s="881" t="str">
        <f>IFERROR(INDEX('Priority Schedule'!$A:$A,MATCH(B71,'Priority Schedule'!$C:$C,0)),"")</f>
        <v/>
      </c>
      <c r="D71" s="888" t="str">
        <f>IFERROR(INDEX('Priority Schedule'!$E:$E,MATCH(B71,'Priority Schedule'!$C:$C,0)),"")</f>
        <v/>
      </c>
      <c r="E71" s="887" t="str">
        <f>IFERROR(INDEX('Priority Schedule'!$F:$F,MATCH(B71,'Priority Schedule'!$C:$C,0)),"")</f>
        <v/>
      </c>
      <c r="F71" s="889" t="str">
        <f>IFERROR(INDEX('Priority Schedule'!$R:$R,MATCH(B71,'Priority Schedule'!$C:$C,0)),"")</f>
        <v/>
      </c>
      <c r="G71" s="889" t="str">
        <f>IFERROR(INDEX('Priority Schedule'!$AA:$AA,MATCH(B71,'Priority Schedule'!$C:$C,0)),"")</f>
        <v/>
      </c>
      <c r="H71" s="887" t="str">
        <f>IFERROR(INDEX('Priority Schedule'!$G:$G,MATCH(B71,'Priority Schedule'!$C:$C,0)),"")</f>
        <v/>
      </c>
      <c r="I71" s="880" t="s">
        <v>2214</v>
      </c>
      <c r="J71" s="880" t="s">
        <v>2214</v>
      </c>
      <c r="K71" s="880" t="s">
        <v>2214</v>
      </c>
      <c r="L71" s="891" t="s">
        <v>53</v>
      </c>
      <c r="M71" s="882"/>
      <c r="N71" s="2172" t="s">
        <v>95</v>
      </c>
      <c r="O71" s="892" t="b">
        <f t="shared" si="2"/>
        <v>1</v>
      </c>
      <c r="P71" t="b">
        <f t="shared" si="3"/>
        <v>0</v>
      </c>
    </row>
    <row r="72" spans="1:16" ht="19.5" hidden="1" x14ac:dyDescent="0.25">
      <c r="A72" s="887" t="str">
        <f>IFERROR(INDEX('Priority Schedule'!$B:$B,MATCH(B72,'Priority Schedule'!$C:$C,0)),"")</f>
        <v/>
      </c>
      <c r="B72" s="881">
        <v>36607</v>
      </c>
      <c r="C72" s="881" t="str">
        <f>IFERROR(INDEX('Priority Schedule'!$A:$A,MATCH(B72,'Priority Schedule'!$C:$C,0)),"")</f>
        <v/>
      </c>
      <c r="D72" s="888" t="str">
        <f>IFERROR(INDEX('Priority Schedule'!$E:$E,MATCH(B72,'Priority Schedule'!$C:$C,0)),"")</f>
        <v/>
      </c>
      <c r="E72" s="887" t="str">
        <f>IFERROR(INDEX('Priority Schedule'!$F:$F,MATCH(B72,'Priority Schedule'!$C:$C,0)),"")</f>
        <v/>
      </c>
      <c r="F72" s="889" t="str">
        <f>IFERROR(INDEX('Priority Schedule'!$R:$R,MATCH(B72,'Priority Schedule'!$C:$C,0)),"")</f>
        <v/>
      </c>
      <c r="G72" s="889" t="str">
        <f>IFERROR(INDEX('Priority Schedule'!$AA:$AA,MATCH(B72,'Priority Schedule'!$C:$C,0)),"")</f>
        <v/>
      </c>
      <c r="H72" s="890" t="str">
        <f>IFERROR(INDEX('Priority Schedule'!$G:$G,MATCH(B72,'Priority Schedule'!$C:$C,0)),"")</f>
        <v/>
      </c>
      <c r="I72" s="880" t="s">
        <v>2214</v>
      </c>
      <c r="J72" s="880" t="s">
        <v>2214</v>
      </c>
      <c r="K72" s="880" t="s">
        <v>2214</v>
      </c>
      <c r="L72" s="891" t="s">
        <v>53</v>
      </c>
      <c r="M72" s="882" t="s">
        <v>5944</v>
      </c>
      <c r="N72" s="2172" t="s">
        <v>95</v>
      </c>
      <c r="O72" s="892" t="b">
        <f t="shared" si="2"/>
        <v>1</v>
      </c>
      <c r="P72" t="b">
        <f t="shared" si="3"/>
        <v>0</v>
      </c>
    </row>
    <row r="73" spans="1:16" ht="19.5" hidden="1" x14ac:dyDescent="0.25">
      <c r="A73" s="887" t="str">
        <f>IFERROR(INDEX('Priority Schedule'!$B:$B,MATCH(B73,'Priority Schedule'!$C:$C,0)),"")</f>
        <v/>
      </c>
      <c r="B73" s="881">
        <v>36602</v>
      </c>
      <c r="C73" s="881" t="str">
        <f>IFERROR(INDEX('Priority Schedule'!$A:$A,MATCH(B73,'Priority Schedule'!$C:$C,0)),"")</f>
        <v/>
      </c>
      <c r="D73" s="888" t="str">
        <f>IFERROR(INDEX('Priority Schedule'!$E:$E,MATCH(B73,'Priority Schedule'!$C:$C,0)),"")</f>
        <v/>
      </c>
      <c r="E73" s="887" t="str">
        <f>IFERROR(INDEX('Priority Schedule'!$F:$F,MATCH(B73,'Priority Schedule'!$C:$C,0)),"")</f>
        <v/>
      </c>
      <c r="F73" s="889" t="str">
        <f>IFERROR(INDEX('Priority Schedule'!$R:$R,MATCH(B73,'Priority Schedule'!$C:$C,0)),"")</f>
        <v/>
      </c>
      <c r="G73" s="889" t="str">
        <f>IFERROR(INDEX('Priority Schedule'!$AA:$AA,MATCH(B73,'Priority Schedule'!$C:$C,0)),"")</f>
        <v/>
      </c>
      <c r="H73" s="887" t="str">
        <f>IFERROR(INDEX('Priority Schedule'!$G:$G,MATCH(B73,'Priority Schedule'!$C:$C,0)),"")</f>
        <v/>
      </c>
      <c r="I73" s="880" t="s">
        <v>2214</v>
      </c>
      <c r="J73" s="880" t="s">
        <v>2214</v>
      </c>
      <c r="K73" s="880" t="s">
        <v>2214</v>
      </c>
      <c r="L73" s="891" t="s">
        <v>53</v>
      </c>
      <c r="M73" s="882"/>
      <c r="N73" s="2172" t="s">
        <v>95</v>
      </c>
      <c r="O73" s="892" t="b">
        <f t="shared" si="2"/>
        <v>1</v>
      </c>
      <c r="P73" t="b">
        <f t="shared" si="3"/>
        <v>0</v>
      </c>
    </row>
    <row r="74" spans="1:16" ht="19.5" hidden="1" x14ac:dyDescent="0.25">
      <c r="A74" s="2100" t="str">
        <f>IFERROR(INDEX('Priority Schedule'!$B:$B,MATCH(B74,'Priority Schedule'!$C:$C,0)),"")</f>
        <v/>
      </c>
      <c r="B74" s="2101">
        <v>36600</v>
      </c>
      <c r="C74" s="2101" t="str">
        <f>IFERROR(INDEX('Priority Schedule'!$A:$A,MATCH(B74,'Priority Schedule'!$C:$C,0)),"")</f>
        <v/>
      </c>
      <c r="D74" s="2102" t="str">
        <f>IFERROR(INDEX('Priority Schedule'!$E:$E,MATCH(B74,'Priority Schedule'!$C:$C,0)),"")</f>
        <v/>
      </c>
      <c r="E74" s="2103" t="str">
        <f>IFERROR(INDEX('Priority Schedule'!$F:$F,MATCH(B74,'Priority Schedule'!$C:$C,0)),"")</f>
        <v/>
      </c>
      <c r="F74" s="2104" t="str">
        <f>IFERROR(INDEX('Priority Schedule'!$R:$R,MATCH(B74,'Priority Schedule'!$C:$C,0)),"")</f>
        <v/>
      </c>
      <c r="G74" s="2104" t="str">
        <f>IFERROR(INDEX('Priority Schedule'!$AA:$AA,MATCH(B74,'Priority Schedule'!$C:$C,0)),"")</f>
        <v/>
      </c>
      <c r="H74" s="2103" t="str">
        <f>IFERROR(INDEX('Priority Schedule'!$G:$G,MATCH(B74,'Priority Schedule'!$C:$C,0)),"")</f>
        <v/>
      </c>
      <c r="I74" s="2105" t="s">
        <v>2214</v>
      </c>
      <c r="J74" s="2105" t="s">
        <v>2214</v>
      </c>
      <c r="K74" s="2105" t="s">
        <v>2214</v>
      </c>
      <c r="L74" s="2106" t="s">
        <v>53</v>
      </c>
      <c r="M74" s="2107" t="s">
        <v>53</v>
      </c>
      <c r="N74" s="2172" t="s">
        <v>95</v>
      </c>
      <c r="O74" s="892" t="b">
        <f t="shared" si="2"/>
        <v>1</v>
      </c>
      <c r="P74" t="b">
        <f t="shared" si="3"/>
        <v>0</v>
      </c>
    </row>
    <row r="75" spans="1:16" ht="19.5" hidden="1" x14ac:dyDescent="0.25">
      <c r="A75" s="2100" t="str">
        <f>IFERROR(INDEX('Priority Schedule'!$B:$B,MATCH(B75,'Priority Schedule'!$C:$C,0)),"")</f>
        <v/>
      </c>
      <c r="B75" s="2108">
        <v>36598</v>
      </c>
      <c r="C75" s="2108" t="str">
        <f>IFERROR(INDEX('Priority Schedule'!$A:$A,MATCH(B75,'Priority Schedule'!$C:$C,0)),"")</f>
        <v/>
      </c>
      <c r="D75" s="2109" t="str">
        <f>IFERROR(INDEX('Priority Schedule'!$E:$E,MATCH(B75,'Priority Schedule'!$C:$C,0)),"")</f>
        <v/>
      </c>
      <c r="E75" s="2100" t="str">
        <f>IFERROR(INDEX('Priority Schedule'!$F:$F,MATCH(B75,'Priority Schedule'!$C:$C,0)),"")</f>
        <v/>
      </c>
      <c r="F75" s="2110" t="str">
        <f>IFERROR(INDEX('Priority Schedule'!$R:$R,MATCH(B75,'Priority Schedule'!$C:$C,0)),"")</f>
        <v/>
      </c>
      <c r="G75" s="2110" t="str">
        <f>IFERROR(INDEX('Priority Schedule'!$AA:$AA,MATCH(B75,'Priority Schedule'!$C:$C,0)),"")</f>
        <v/>
      </c>
      <c r="H75" s="2100" t="str">
        <f>IFERROR(INDEX('Priority Schedule'!$G:$G,MATCH(B75,'Priority Schedule'!$C:$C,0)),"")</f>
        <v/>
      </c>
      <c r="I75" s="2095" t="s">
        <v>2214</v>
      </c>
      <c r="J75" s="2095" t="s">
        <v>2214</v>
      </c>
      <c r="K75" s="2095" t="s">
        <v>2214</v>
      </c>
      <c r="L75" s="2096" t="s">
        <v>53</v>
      </c>
      <c r="M75" s="2097" t="s">
        <v>53</v>
      </c>
      <c r="N75" s="2172" t="s">
        <v>95</v>
      </c>
      <c r="O75" s="892" t="b">
        <f t="shared" si="2"/>
        <v>1</v>
      </c>
      <c r="P75" t="b">
        <f t="shared" si="3"/>
        <v>0</v>
      </c>
    </row>
    <row r="76" spans="1:16" ht="19.5" hidden="1" x14ac:dyDescent="0.25">
      <c r="A76" s="887" t="str">
        <f>IFERROR(INDEX('Priority Schedule'!$B:$B,MATCH(B76,'Priority Schedule'!$C:$C,0)),"")</f>
        <v/>
      </c>
      <c r="B76" s="881">
        <v>36596</v>
      </c>
      <c r="C76" s="881" t="str">
        <f>IFERROR(INDEX('Priority Schedule'!$A:$A,MATCH(B76,'Priority Schedule'!$C:$C,0)),"")</f>
        <v/>
      </c>
      <c r="D76" s="888" t="str">
        <f>IFERROR(INDEX('Priority Schedule'!$E:$E,MATCH(B76,'Priority Schedule'!$C:$C,0)),"")</f>
        <v/>
      </c>
      <c r="E76" s="887" t="str">
        <f>IFERROR(INDEX('Priority Schedule'!$F:$F,MATCH(B76,'Priority Schedule'!$C:$C,0)),"")</f>
        <v/>
      </c>
      <c r="F76" s="889" t="str">
        <f>IFERROR(INDEX('Priority Schedule'!$R:$R,MATCH(B76,'Priority Schedule'!$C:$C,0)),"")</f>
        <v/>
      </c>
      <c r="G76" s="889" t="str">
        <f>IFERROR(INDEX('Priority Schedule'!$AA:$AA,MATCH(B76,'Priority Schedule'!$C:$C,0)),"")</f>
        <v/>
      </c>
      <c r="H76" s="887" t="str">
        <f>IFERROR(INDEX('Priority Schedule'!$G:$G,MATCH(B76,'Priority Schedule'!$C:$C,0)),"")</f>
        <v/>
      </c>
      <c r="I76" s="880" t="s">
        <v>2214</v>
      </c>
      <c r="J76" s="880" t="s">
        <v>2214</v>
      </c>
      <c r="K76" s="880" t="s">
        <v>2214</v>
      </c>
      <c r="L76" s="891" t="s">
        <v>53</v>
      </c>
      <c r="M76" s="882" t="s">
        <v>5944</v>
      </c>
      <c r="N76" s="2172" t="s">
        <v>95</v>
      </c>
      <c r="O76" s="892" t="b">
        <f t="shared" si="2"/>
        <v>1</v>
      </c>
      <c r="P76" t="b">
        <f t="shared" si="3"/>
        <v>0</v>
      </c>
    </row>
    <row r="77" spans="1:16" ht="19.5" hidden="1" x14ac:dyDescent="0.25">
      <c r="A77" s="887" t="str">
        <f>IFERROR(INDEX('Priority Schedule'!$B:$B,MATCH(B77,'Priority Schedule'!$C:$C,0)),"")</f>
        <v/>
      </c>
      <c r="B77" s="881">
        <v>36594</v>
      </c>
      <c r="C77" s="881" t="str">
        <f>IFERROR(INDEX('Priority Schedule'!$A:$A,MATCH(B77,'Priority Schedule'!$C:$C,0)),"")</f>
        <v/>
      </c>
      <c r="D77" s="888" t="str">
        <f>IFERROR(INDEX('Priority Schedule'!$E:$E,MATCH(B77,'Priority Schedule'!$C:$C,0)),"")</f>
        <v/>
      </c>
      <c r="E77" s="887" t="str">
        <f>IFERROR(INDEX('Priority Schedule'!$F:$F,MATCH(B77,'Priority Schedule'!$C:$C,0)),"")</f>
        <v/>
      </c>
      <c r="F77" s="889" t="str">
        <f>IFERROR(INDEX('Priority Schedule'!$R:$R,MATCH(B77,'Priority Schedule'!$C:$C,0)),"")</f>
        <v/>
      </c>
      <c r="G77" s="889" t="str">
        <f>IFERROR(INDEX('Priority Schedule'!$AA:$AA,MATCH(B77,'Priority Schedule'!$C:$C,0)),"")</f>
        <v/>
      </c>
      <c r="H77" s="887" t="str">
        <f>IFERROR(INDEX('Priority Schedule'!$G:$G,MATCH(B77,'Priority Schedule'!$C:$C,0)),"")</f>
        <v/>
      </c>
      <c r="I77" s="880" t="s">
        <v>2214</v>
      </c>
      <c r="J77" s="880" t="s">
        <v>2214</v>
      </c>
      <c r="K77" s="880" t="s">
        <v>2214</v>
      </c>
      <c r="L77" s="891" t="s">
        <v>53</v>
      </c>
      <c r="M77" s="882" t="s">
        <v>5944</v>
      </c>
      <c r="N77" s="2172" t="s">
        <v>95</v>
      </c>
      <c r="O77" s="892" t="b">
        <f t="shared" si="2"/>
        <v>1</v>
      </c>
      <c r="P77" t="b">
        <f t="shared" si="3"/>
        <v>0</v>
      </c>
    </row>
    <row r="78" spans="1:16" ht="19.5" hidden="1" x14ac:dyDescent="0.25">
      <c r="A78" s="2100" t="str">
        <f>IFERROR(INDEX('Priority Schedule'!$B:$B,MATCH(B78,'Priority Schedule'!$C:$C,0)),"")</f>
        <v/>
      </c>
      <c r="B78" s="2108">
        <v>36654</v>
      </c>
      <c r="C78" s="2108" t="str">
        <f>IFERROR(INDEX('Priority Schedule'!$A:$A,MATCH(B78,'Priority Schedule'!$C:$C,0)),"")</f>
        <v/>
      </c>
      <c r="D78" s="2109" t="str">
        <f>IFERROR(INDEX('Priority Schedule'!$E:$E,MATCH(B78,'Priority Schedule'!$C:$C,0)),"")</f>
        <v/>
      </c>
      <c r="E78" s="2100" t="str">
        <f>IFERROR(INDEX('Priority Schedule'!$F:$F,MATCH(B78,'Priority Schedule'!$C:$C,0)),"")</f>
        <v/>
      </c>
      <c r="F78" s="2110" t="str">
        <f>IFERROR(INDEX('Priority Schedule'!$R:$R,MATCH(B78,'Priority Schedule'!$C:$C,0)),"")</f>
        <v/>
      </c>
      <c r="G78" s="2110" t="str">
        <f>IFERROR(INDEX('Priority Schedule'!$AA:$AA,MATCH(B78,'Priority Schedule'!$C:$C,0)),"")</f>
        <v/>
      </c>
      <c r="H78" s="2100" t="str">
        <f>IFERROR(INDEX('Priority Schedule'!$G:$G,MATCH(B78,'Priority Schedule'!$C:$C,0)),"")</f>
        <v/>
      </c>
      <c r="I78" s="2095" t="s">
        <v>2214</v>
      </c>
      <c r="J78" s="2095" t="s">
        <v>2214</v>
      </c>
      <c r="K78" s="2095" t="s">
        <v>2214</v>
      </c>
      <c r="L78" s="2108" t="s">
        <v>53</v>
      </c>
      <c r="M78" s="2097" t="s">
        <v>53</v>
      </c>
      <c r="N78" s="2172" t="s">
        <v>95</v>
      </c>
      <c r="O78" s="892" t="b">
        <f t="shared" si="2"/>
        <v>1</v>
      </c>
      <c r="P78" t="b">
        <f t="shared" si="3"/>
        <v>0</v>
      </c>
    </row>
    <row r="79" spans="1:16" ht="58.5" hidden="1" x14ac:dyDescent="0.25">
      <c r="A79" s="2100">
        <f>IFERROR(INDEX('Priority Schedule'!$B:$B,MATCH(B79,'Priority Schedule'!$C:$C,0)),"")</f>
        <v>59673</v>
      </c>
      <c r="B79" s="2108">
        <v>34753</v>
      </c>
      <c r="C79" s="2157" t="str">
        <f>IFERROR(INDEX('Priority Schedule'!$A:$A,MATCH(B79,'Priority Schedule'!$C:$C,0)),"")</f>
        <v>HUBER</v>
      </c>
      <c r="D79" s="2109" t="str">
        <f>IFERROR(INDEX('Priority Schedule'!$E:$E,MATCH(B79,'Priority Schedule'!$C:$C,0)),"")</f>
        <v>1A</v>
      </c>
      <c r="E79" s="2100" t="str">
        <f>IFERROR(INDEX('Priority Schedule'!$F:$F,MATCH(B79,'Priority Schedule'!$C:$C,0)),"")</f>
        <v>PN-79A10232</v>
      </c>
      <c r="F79" s="2110">
        <f>IFERROR(INDEX('Priority Schedule'!$R:$R,MATCH(B79,'Priority Schedule'!$C:$C,0)),"")</f>
        <v>45352</v>
      </c>
      <c r="G79" s="2110">
        <f>IFERROR(INDEX('Priority Schedule'!$AA:$AA,MATCH(B79,'Priority Schedule'!$C:$C,0)),"")</f>
        <v>0</v>
      </c>
      <c r="H79" s="2100" t="str">
        <f>IFERROR(INDEX('Priority Schedule'!$G:$G,MATCH(B79,'Priority Schedule'!$C:$C,0)),"")</f>
        <v>GRADE LINE 1 OUTFEED CROSS TRANSFER CONVEYOR</v>
      </c>
      <c r="I79" s="2095" t="s">
        <v>2214</v>
      </c>
      <c r="J79" s="2095" t="s">
        <v>2214</v>
      </c>
      <c r="K79" s="2095" t="s">
        <v>2214</v>
      </c>
      <c r="L79" s="2142" t="s">
        <v>53</v>
      </c>
      <c r="M79" s="2097" t="s">
        <v>53</v>
      </c>
      <c r="N79" s="2172" t="str">
        <f>IF(IFERROR(INDEX('Priority Schedule'!$T:$T,MATCH(B79,'Priority Schedule'!$C:$C,0)),"")="","",IFERROR(INDEX('Priority Schedule'!$T:$T,MATCH(B79,'Priority Schedule'!$C:$C,0)),""))</f>
        <v>YES</v>
      </c>
      <c r="O79" s="892" t="b">
        <f t="shared" si="2"/>
        <v>1</v>
      </c>
      <c r="P79" t="b">
        <f t="shared" si="3"/>
        <v>0</v>
      </c>
    </row>
    <row r="80" spans="1:16" ht="19.5" hidden="1" x14ac:dyDescent="0.25">
      <c r="A80" s="2100" t="str">
        <f>IFERROR(INDEX('Priority Schedule'!$B:$B,MATCH(B80,'Priority Schedule'!$C:$C,0)),"")</f>
        <v/>
      </c>
      <c r="B80" s="2108">
        <v>36656</v>
      </c>
      <c r="C80" s="2108" t="str">
        <f>IFERROR(INDEX('Priority Schedule'!$A:$A,MATCH(B80,'Priority Schedule'!$C:$C,0)),"")</f>
        <v/>
      </c>
      <c r="D80" s="2109" t="str">
        <f>IFERROR(INDEX('Priority Schedule'!$E:$E,MATCH(B80,'Priority Schedule'!$C:$C,0)),"")</f>
        <v/>
      </c>
      <c r="E80" s="2100" t="str">
        <f>IFERROR(INDEX('Priority Schedule'!$F:$F,MATCH(B80,'Priority Schedule'!$C:$C,0)),"")</f>
        <v/>
      </c>
      <c r="F80" s="2110" t="str">
        <f>IFERROR(INDEX('Priority Schedule'!$R:$R,MATCH(B80,'Priority Schedule'!$C:$C,0)),"")</f>
        <v/>
      </c>
      <c r="G80" s="2110" t="str">
        <f>IFERROR(INDEX('Priority Schedule'!$AA:$AA,MATCH(B80,'Priority Schedule'!$C:$C,0)),"")</f>
        <v/>
      </c>
      <c r="H80" s="2100" t="str">
        <f>IFERROR(INDEX('Priority Schedule'!$G:$G,MATCH(B80,'Priority Schedule'!$C:$C,0)),"")</f>
        <v/>
      </c>
      <c r="I80" s="2095" t="s">
        <v>2214</v>
      </c>
      <c r="J80" s="2095" t="s">
        <v>2214</v>
      </c>
      <c r="K80" s="2095" t="s">
        <v>2214</v>
      </c>
      <c r="L80" s="2096" t="s">
        <v>53</v>
      </c>
      <c r="M80" s="2097"/>
      <c r="N80" s="2172" t="s">
        <v>95</v>
      </c>
      <c r="O80" s="892" t="b">
        <f t="shared" si="2"/>
        <v>1</v>
      </c>
      <c r="P80" t="b">
        <f t="shared" si="3"/>
        <v>0</v>
      </c>
    </row>
    <row r="81" spans="1:16" ht="19.5" hidden="1" x14ac:dyDescent="0.25">
      <c r="A81" s="2100" t="str">
        <f>IFERROR(INDEX('Priority Schedule'!$B:$B,MATCH(B81,'Priority Schedule'!$C:$C,0)),"")</f>
        <v/>
      </c>
      <c r="B81" s="2108">
        <v>37649</v>
      </c>
      <c r="C81" s="2108" t="str">
        <f>IFERROR(INDEX('Priority Schedule'!$A:$A,MATCH(B81,'Priority Schedule'!$C:$C,0)),"")</f>
        <v/>
      </c>
      <c r="D81" s="2109" t="str">
        <f>IFERROR(INDEX('Priority Schedule'!$E:$E,MATCH(B81,'Priority Schedule'!$C:$C,0)),"")</f>
        <v/>
      </c>
      <c r="E81" s="2100" t="str">
        <f>IFERROR(INDEX('Priority Schedule'!$F:$F,MATCH(B81,'Priority Schedule'!$C:$C,0)),"")</f>
        <v/>
      </c>
      <c r="F81" s="2110" t="str">
        <f>IFERROR(INDEX('Priority Schedule'!$R:$R,MATCH(B81,'Priority Schedule'!$C:$C,0)),"")</f>
        <v/>
      </c>
      <c r="G81" s="2110" t="str">
        <f>IFERROR(INDEX('Priority Schedule'!$AA:$AA,MATCH(B81,'Priority Schedule'!$C:$C,0)),"")</f>
        <v/>
      </c>
      <c r="H81" s="2100" t="str">
        <f>IFERROR(INDEX('Priority Schedule'!$G:$G,MATCH(B81,'Priority Schedule'!$C:$C,0)),"")</f>
        <v/>
      </c>
      <c r="I81" s="2095" t="s">
        <v>2214</v>
      </c>
      <c r="J81" s="2095" t="s">
        <v>2214</v>
      </c>
      <c r="K81" s="2095" t="s">
        <v>2214</v>
      </c>
      <c r="L81" s="2096" t="s">
        <v>53</v>
      </c>
      <c r="M81" s="2097" t="s">
        <v>53</v>
      </c>
      <c r="N81" s="2172" t="s">
        <v>95</v>
      </c>
      <c r="O81" s="892" t="b">
        <f t="shared" si="2"/>
        <v>1</v>
      </c>
      <c r="P81" t="b">
        <f t="shared" si="3"/>
        <v>0</v>
      </c>
    </row>
    <row r="82" spans="1:16" ht="19.5" hidden="1" x14ac:dyDescent="0.25">
      <c r="A82" s="2100" t="str">
        <f>IFERROR(INDEX('Priority Schedule'!$B:$B,MATCH(B82,'Priority Schedule'!$C:$C,0)),"")</f>
        <v/>
      </c>
      <c r="B82" s="2108">
        <v>37659</v>
      </c>
      <c r="C82" s="2108" t="str">
        <f>IFERROR(INDEX('Priority Schedule'!$A:$A,MATCH(B82,'Priority Schedule'!$C:$C,0)),"")</f>
        <v/>
      </c>
      <c r="D82" s="2109" t="str">
        <f>IFERROR(INDEX('Priority Schedule'!$E:$E,MATCH(B82,'Priority Schedule'!$C:$C,0)),"")</f>
        <v/>
      </c>
      <c r="E82" s="2100" t="str">
        <f>IFERROR(INDEX('Priority Schedule'!$F:$F,MATCH(B82,'Priority Schedule'!$C:$C,0)),"")</f>
        <v/>
      </c>
      <c r="F82" s="2110" t="str">
        <f>IFERROR(INDEX('Priority Schedule'!$R:$R,MATCH(B82,'Priority Schedule'!$C:$C,0)),"")</f>
        <v/>
      </c>
      <c r="G82" s="2110" t="str">
        <f>IFERROR(INDEX('Priority Schedule'!$AA:$AA,MATCH(B82,'Priority Schedule'!$C:$C,0)),"")</f>
        <v/>
      </c>
      <c r="H82" s="2100" t="str">
        <f>IFERROR(INDEX('Priority Schedule'!$G:$G,MATCH(B82,'Priority Schedule'!$C:$C,0)),"")</f>
        <v/>
      </c>
      <c r="I82" s="2095" t="s">
        <v>2214</v>
      </c>
      <c r="J82" s="2095" t="s">
        <v>2214</v>
      </c>
      <c r="K82" s="2095" t="s">
        <v>2214</v>
      </c>
      <c r="L82" s="2096" t="s">
        <v>53</v>
      </c>
      <c r="M82" s="2097" t="s">
        <v>53</v>
      </c>
      <c r="N82" s="2172" t="s">
        <v>95</v>
      </c>
      <c r="O82" s="892" t="b">
        <f t="shared" si="2"/>
        <v>1</v>
      </c>
      <c r="P82" t="b">
        <f t="shared" si="3"/>
        <v>0</v>
      </c>
    </row>
    <row r="83" spans="1:16" ht="19.5" hidden="1" x14ac:dyDescent="0.25">
      <c r="A83" s="2100" t="str">
        <f>IFERROR(INDEX('Priority Schedule'!$B:$B,MATCH(B83,'Priority Schedule'!$C:$C,0)),"")</f>
        <v/>
      </c>
      <c r="B83" s="2101">
        <v>37742</v>
      </c>
      <c r="C83" s="2101" t="str">
        <f>IFERROR(INDEX('Priority Schedule'!$A:$A,MATCH(B83,'Priority Schedule'!$C:$C,0)),"")</f>
        <v/>
      </c>
      <c r="D83" s="2102" t="str">
        <f>IFERROR(INDEX('Priority Schedule'!$E:$E,MATCH(B83,'Priority Schedule'!$C:$C,0)),"")</f>
        <v/>
      </c>
      <c r="E83" s="2103" t="str">
        <f>IFERROR(INDEX('Priority Schedule'!$F:$F,MATCH(B83,'Priority Schedule'!$C:$C,0)),"")</f>
        <v/>
      </c>
      <c r="F83" s="2104" t="str">
        <f>IFERROR(INDEX('Priority Schedule'!$R:$R,MATCH(B83,'Priority Schedule'!$C:$C,0)),"")</f>
        <v/>
      </c>
      <c r="G83" s="2104" t="str">
        <f>IFERROR(INDEX('Priority Schedule'!$AA:$AA,MATCH(B83,'Priority Schedule'!$C:$C,0)),"")</f>
        <v/>
      </c>
      <c r="H83" s="2103" t="str">
        <f>IFERROR(INDEX('Priority Schedule'!$G:$G,MATCH(B83,'Priority Schedule'!$C:$C,0)),"")</f>
        <v/>
      </c>
      <c r="I83" s="2105" t="s">
        <v>2214</v>
      </c>
      <c r="J83" s="2105" t="s">
        <v>2214</v>
      </c>
      <c r="K83" s="2105" t="s">
        <v>2214</v>
      </c>
      <c r="L83" s="2106" t="s">
        <v>53</v>
      </c>
      <c r="M83" s="2107" t="s">
        <v>53</v>
      </c>
      <c r="N83" s="2172" t="s">
        <v>95</v>
      </c>
      <c r="O83" s="892" t="b">
        <f t="shared" si="2"/>
        <v>1</v>
      </c>
      <c r="P83" t="b">
        <f t="shared" si="3"/>
        <v>0</v>
      </c>
    </row>
    <row r="84" spans="1:16" ht="19.5" hidden="1" x14ac:dyDescent="0.25">
      <c r="A84" s="2100" t="str">
        <f>IFERROR(INDEX('Priority Schedule'!$B:$B,MATCH(B84,'Priority Schedule'!$C:$C,0)),"")</f>
        <v/>
      </c>
      <c r="B84" s="2108">
        <v>38196</v>
      </c>
      <c r="C84" s="2157" t="str">
        <f>IFERROR(INDEX('Priority Schedule'!$A:$A,MATCH(B84,'Priority Schedule'!$C:$C,0)),"")</f>
        <v/>
      </c>
      <c r="D84" s="2109" t="str">
        <f>IFERROR(INDEX('Priority Schedule'!$E:$E,MATCH(B84,'Priority Schedule'!$C:$C,0)),"")</f>
        <v/>
      </c>
      <c r="E84" s="2100" t="str">
        <f>IFERROR(INDEX('Priority Schedule'!$F:$F,MATCH(B84,'Priority Schedule'!$C:$C,0)),"")</f>
        <v/>
      </c>
      <c r="F84" s="2110" t="str">
        <f>IFERROR(INDEX('Priority Schedule'!$R:$R,MATCH(B84,'Priority Schedule'!$C:$C,0)),"")</f>
        <v/>
      </c>
      <c r="G84" s="2110" t="str">
        <f>IFERROR(INDEX('Priority Schedule'!$AA:$AA,MATCH(B84,'Priority Schedule'!$C:$C,0)),"")</f>
        <v/>
      </c>
      <c r="H84" s="2100" t="str">
        <f>IFERROR(INDEX('Priority Schedule'!$G:$G,MATCH(B84,'Priority Schedule'!$C:$C,0)),"")</f>
        <v/>
      </c>
      <c r="I84" s="2095" t="s">
        <v>2214</v>
      </c>
      <c r="J84" s="2095" t="s">
        <v>2214</v>
      </c>
      <c r="K84" s="2095" t="s">
        <v>2214</v>
      </c>
      <c r="L84" s="2142" t="s">
        <v>53</v>
      </c>
      <c r="M84" s="2097" t="s">
        <v>53</v>
      </c>
      <c r="N84" s="2172" t="s">
        <v>95</v>
      </c>
      <c r="O84" s="892" t="b">
        <f t="shared" si="2"/>
        <v>1</v>
      </c>
      <c r="P84" t="b">
        <f t="shared" si="3"/>
        <v>0</v>
      </c>
    </row>
    <row r="85" spans="1:16" ht="19.5" hidden="1" x14ac:dyDescent="0.25">
      <c r="A85" s="2133">
        <f>IFERROR(INDEX('Priority Schedule'!$B:$B,MATCH(B85,'Priority Schedule'!$C:$C,0)),"")</f>
        <v>59673</v>
      </c>
      <c r="B85" s="2133">
        <v>34747</v>
      </c>
      <c r="C85" s="2158" t="str">
        <f>IFERROR(INDEX('Priority Schedule'!$A:$A,MATCH(B85,'Priority Schedule'!$C:$C,0)),"")</f>
        <v>HUBER</v>
      </c>
      <c r="D85" s="2134" t="str">
        <f>IFERROR(INDEX('Priority Schedule'!$E:$E,MATCH(B85,'Priority Schedule'!$C:$C,0)),"")</f>
        <v>1A</v>
      </c>
      <c r="E85" s="2135" t="str">
        <f>IFERROR(INDEX('Priority Schedule'!$F:$F,MATCH(B85,'Priority Schedule'!$C:$C,0)),"")</f>
        <v>PN-50N5441</v>
      </c>
      <c r="F85" s="2136">
        <f>IFERROR(INDEX('Priority Schedule'!$R:$R,MATCH(B85,'Priority Schedule'!$C:$C,0)),"")</f>
        <v>45328</v>
      </c>
      <c r="G85" s="2136">
        <f>IFERROR(INDEX('Priority Schedule'!$AA:$AA,MATCH(B85,'Priority Schedule'!$C:$C,0)),"")</f>
        <v>0</v>
      </c>
      <c r="H85" s="2135" t="str">
        <f>IFERROR(INDEX('Priority Schedule'!$G:$G,MATCH(B85,'Priority Schedule'!$C:$C,0)),"")</f>
        <v>GRADE LINE 1 STACKER 1</v>
      </c>
      <c r="I85" s="2095" t="s">
        <v>2214</v>
      </c>
      <c r="J85" s="2095" t="s">
        <v>2214</v>
      </c>
      <c r="K85" s="2095" t="s">
        <v>2214</v>
      </c>
      <c r="L85" s="2142" t="s">
        <v>53</v>
      </c>
      <c r="M85" s="2097" t="s">
        <v>53</v>
      </c>
      <c r="N85" s="2172" t="str">
        <f>IF(IFERROR(INDEX('Priority Schedule'!$T:$T,MATCH(B85,'Priority Schedule'!$C:$C,0)),"")="","",IFERROR(INDEX('Priority Schedule'!$T:$T,MATCH(B85,'Priority Schedule'!$C:$C,0)),""))</f>
        <v>YES</v>
      </c>
      <c r="O85" s="892" t="b">
        <f t="shared" si="2"/>
        <v>1</v>
      </c>
      <c r="P85" t="b">
        <f t="shared" si="3"/>
        <v>0</v>
      </c>
    </row>
    <row r="86" spans="1:16" ht="19.5" hidden="1" x14ac:dyDescent="0.25">
      <c r="A86" s="2100">
        <f>IFERROR(INDEX('Priority Schedule'!$B:$B,MATCH(B86,'Priority Schedule'!$C:$C,0)),"")</f>
        <v>59673</v>
      </c>
      <c r="B86" s="2108">
        <v>34748</v>
      </c>
      <c r="C86" s="2157" t="str">
        <f>IFERROR(INDEX('Priority Schedule'!$A:$A,MATCH(B86,'Priority Schedule'!$C:$C,0)),"")</f>
        <v>HUBER</v>
      </c>
      <c r="D86" s="2109" t="str">
        <f>IFERROR(INDEX('Priority Schedule'!$E:$E,MATCH(B86,'Priority Schedule'!$C:$C,0)),"")</f>
        <v>1A</v>
      </c>
      <c r="E86" s="2100" t="str">
        <f>IFERROR(INDEX('Priority Schedule'!$F:$F,MATCH(B86,'Priority Schedule'!$C:$C,0)),"")</f>
        <v>PN-50N5442</v>
      </c>
      <c r="F86" s="2110">
        <f>IFERROR(INDEX('Priority Schedule'!$R:$R,MATCH(B86,'Priority Schedule'!$C:$C,0)),"")</f>
        <v>45335</v>
      </c>
      <c r="G86" s="2110">
        <f>IFERROR(INDEX('Priority Schedule'!$AA:$AA,MATCH(B86,'Priority Schedule'!$C:$C,0)),"")</f>
        <v>0</v>
      </c>
      <c r="H86" s="2100" t="str">
        <f>IFERROR(INDEX('Priority Schedule'!$G:$G,MATCH(B86,'Priority Schedule'!$C:$C,0)),"")</f>
        <v>GRADE LINE 1 STACKER 2</v>
      </c>
      <c r="I86" s="2095" t="s">
        <v>2214</v>
      </c>
      <c r="J86" s="2095" t="s">
        <v>2214</v>
      </c>
      <c r="K86" s="2095" t="s">
        <v>2214</v>
      </c>
      <c r="L86" s="2142" t="s">
        <v>53</v>
      </c>
      <c r="M86" s="2097" t="s">
        <v>53</v>
      </c>
      <c r="N86" s="2172" t="str">
        <f>IF(IFERROR(INDEX('Priority Schedule'!$T:$T,MATCH(B86,'Priority Schedule'!$C:$C,0)),"")="","",IFERROR(INDEX('Priority Schedule'!$T:$T,MATCH(B86,'Priority Schedule'!$C:$C,0)),""))</f>
        <v>YES</v>
      </c>
      <c r="O86" s="892" t="b">
        <f t="shared" si="2"/>
        <v>1</v>
      </c>
      <c r="P86" t="b">
        <f t="shared" si="3"/>
        <v>0</v>
      </c>
    </row>
    <row r="87" spans="1:16" ht="19.5" hidden="1" x14ac:dyDescent="0.25">
      <c r="A87" s="2100" t="str">
        <f>IFERROR(INDEX('Priority Schedule'!$B:$B,MATCH(B87,'Priority Schedule'!$C:$C,0)),"")</f>
        <v/>
      </c>
      <c r="B87" s="2108">
        <v>36604</v>
      </c>
      <c r="C87" s="2157" t="str">
        <f>IFERROR(INDEX('Priority Schedule'!$A:$A,MATCH(B87,'Priority Schedule'!$C:$C,0)),"")</f>
        <v/>
      </c>
      <c r="D87" s="2109" t="str">
        <f>IFERROR(INDEX('Priority Schedule'!$E:$E,MATCH(B87,'Priority Schedule'!$C:$C,0)),"")</f>
        <v/>
      </c>
      <c r="E87" s="2100" t="str">
        <f>IFERROR(INDEX('Priority Schedule'!$F:$F,MATCH(B87,'Priority Schedule'!$C:$C,0)),"")</f>
        <v/>
      </c>
      <c r="F87" s="2110" t="str">
        <f>IFERROR(INDEX('Priority Schedule'!$R:$R,MATCH(B87,'Priority Schedule'!$C:$C,0)),"")</f>
        <v/>
      </c>
      <c r="G87" s="2110" t="str">
        <f>IFERROR(INDEX('Priority Schedule'!$AA:$AA,MATCH(B87,'Priority Schedule'!$C:$C,0)),"")</f>
        <v/>
      </c>
      <c r="H87" s="2100" t="str">
        <f>IFERROR(INDEX('Priority Schedule'!$G:$G,MATCH(B87,'Priority Schedule'!$C:$C,0)),"")</f>
        <v/>
      </c>
      <c r="I87" s="2095" t="s">
        <v>2214</v>
      </c>
      <c r="J87" s="2095" t="s">
        <v>2214</v>
      </c>
      <c r="K87" s="2095" t="s">
        <v>2214</v>
      </c>
      <c r="L87" s="2142" t="s">
        <v>53</v>
      </c>
      <c r="M87" s="2097" t="s">
        <v>53</v>
      </c>
      <c r="N87" s="2172" t="s">
        <v>95</v>
      </c>
      <c r="O87" s="892" t="b">
        <f t="shared" si="2"/>
        <v>1</v>
      </c>
      <c r="P87" t="b">
        <f t="shared" si="3"/>
        <v>0</v>
      </c>
    </row>
    <row r="88" spans="1:16" ht="19.5" hidden="1" x14ac:dyDescent="0.25">
      <c r="A88" s="2100" t="str">
        <f>IFERROR(INDEX('Priority Schedule'!$B:$B,MATCH(B88,'Priority Schedule'!$C:$C,0)),"")</f>
        <v/>
      </c>
      <c r="B88" s="2108">
        <v>36686</v>
      </c>
      <c r="C88" s="2108" t="str">
        <f>IFERROR(INDEX('Priority Schedule'!$A:$A,MATCH(B88,'Priority Schedule'!$C:$C,0)),"")</f>
        <v/>
      </c>
      <c r="D88" s="2109" t="str">
        <f>IFERROR(INDEX('Priority Schedule'!$E:$E,MATCH(B88,'Priority Schedule'!$C:$C,0)),"")</f>
        <v/>
      </c>
      <c r="E88" s="2100" t="str">
        <f>IFERROR(INDEX('Priority Schedule'!$F:$F,MATCH(B88,'Priority Schedule'!$C:$C,0)),"")</f>
        <v/>
      </c>
      <c r="F88" s="2110" t="str">
        <f>IFERROR(INDEX('Priority Schedule'!$R:$R,MATCH(B88,'Priority Schedule'!$C:$C,0)),"")</f>
        <v/>
      </c>
      <c r="G88" s="2110" t="str">
        <f>IFERROR(INDEX('Priority Schedule'!$AA:$AA,MATCH(B88,'Priority Schedule'!$C:$C,0)),"")</f>
        <v/>
      </c>
      <c r="H88" s="2100" t="str">
        <f>IFERROR(INDEX('Priority Schedule'!$G:$G,MATCH(B88,'Priority Schedule'!$C:$C,0)),"")</f>
        <v/>
      </c>
      <c r="I88" s="2095" t="s">
        <v>2214</v>
      </c>
      <c r="J88" s="2095" t="s">
        <v>2214</v>
      </c>
      <c r="K88" s="2095" t="s">
        <v>2214</v>
      </c>
      <c r="L88" s="2096" t="s">
        <v>53</v>
      </c>
      <c r="M88" s="2097" t="s">
        <v>53</v>
      </c>
      <c r="N88" s="2172" t="s">
        <v>95</v>
      </c>
      <c r="O88" s="892" t="b">
        <f t="shared" si="2"/>
        <v>1</v>
      </c>
      <c r="P88" t="b">
        <f t="shared" si="3"/>
        <v>0</v>
      </c>
    </row>
    <row r="89" spans="1:16" ht="19.5" hidden="1" x14ac:dyDescent="0.25">
      <c r="A89" s="2100" t="str">
        <f>IFERROR(INDEX('Priority Schedule'!$B:$B,MATCH(B89,'Priority Schedule'!$C:$C,0)),"")</f>
        <v/>
      </c>
      <c r="B89" s="2108">
        <v>36634</v>
      </c>
      <c r="C89" s="2108" t="str">
        <f>IFERROR(INDEX('Priority Schedule'!$A:$A,MATCH(B89,'Priority Schedule'!$C:$C,0)),"")</f>
        <v/>
      </c>
      <c r="D89" s="2109" t="str">
        <f>IFERROR(INDEX('Priority Schedule'!$E:$E,MATCH(B89,'Priority Schedule'!$C:$C,0)),"")</f>
        <v/>
      </c>
      <c r="E89" s="2100" t="str">
        <f>IFERROR(INDEX('Priority Schedule'!$F:$F,MATCH(B89,'Priority Schedule'!$C:$C,0)),"")</f>
        <v/>
      </c>
      <c r="F89" s="2110" t="str">
        <f>IFERROR(INDEX('Priority Schedule'!$R:$R,MATCH(B89,'Priority Schedule'!$C:$C,0)),"")</f>
        <v/>
      </c>
      <c r="G89" s="2110" t="str">
        <f>IFERROR(INDEX('Priority Schedule'!$AA:$AA,MATCH(B89,'Priority Schedule'!$C:$C,0)),"")</f>
        <v/>
      </c>
      <c r="H89" s="2100" t="str">
        <f>IFERROR(INDEX('Priority Schedule'!$G:$G,MATCH(B89,'Priority Schedule'!$C:$C,0)),"")</f>
        <v/>
      </c>
      <c r="I89" s="2095" t="s">
        <v>2214</v>
      </c>
      <c r="J89" s="2095" t="s">
        <v>2214</v>
      </c>
      <c r="K89" s="2095" t="s">
        <v>2214</v>
      </c>
      <c r="L89" s="2096" t="s">
        <v>53</v>
      </c>
      <c r="M89" s="2097" t="s">
        <v>53</v>
      </c>
      <c r="N89" s="2172" t="s">
        <v>95</v>
      </c>
      <c r="O89" s="892" t="b">
        <f t="shared" si="2"/>
        <v>1</v>
      </c>
      <c r="P89" t="b">
        <f t="shared" si="3"/>
        <v>0</v>
      </c>
    </row>
    <row r="90" spans="1:16" ht="39" hidden="1" x14ac:dyDescent="0.25">
      <c r="A90" s="2100">
        <f>IFERROR(INDEX('Priority Schedule'!$B:$B,MATCH(B90,'Priority Schedule'!$C:$C,0)),"")</f>
        <v>59673</v>
      </c>
      <c r="B90" s="2108">
        <v>34750</v>
      </c>
      <c r="C90" s="2157" t="str">
        <f>IFERROR(INDEX('Priority Schedule'!$A:$A,MATCH(B90,'Priority Schedule'!$C:$C,0)),"")</f>
        <v>HUBER</v>
      </c>
      <c r="D90" s="2109" t="str">
        <f>IFERROR(INDEX('Priority Schedule'!$E:$E,MATCH(B90,'Priority Schedule'!$C:$C,0)),"")</f>
        <v>1A</v>
      </c>
      <c r="E90" s="2100" t="str">
        <f>IFERROR(INDEX('Priority Schedule'!$F:$F,MATCH(B90,'Priority Schedule'!$C:$C,0)),"")</f>
        <v>PN-71A9450</v>
      </c>
      <c r="F90" s="2110">
        <f>IFERROR(INDEX('Priority Schedule'!$R:$R,MATCH(B90,'Priority Schedule'!$C:$C,0)),"")</f>
        <v>45328</v>
      </c>
      <c r="G90" s="2110">
        <f>IFERROR(INDEX('Priority Schedule'!$AA:$AA,MATCH(B90,'Priority Schedule'!$C:$C,0)),"")</f>
        <v>0</v>
      </c>
      <c r="H90" s="2100" t="str">
        <f>IFERROR(INDEX('Priority Schedule'!$G:$G,MATCH(B90,'Priority Schedule'!$C:$C,0)),"")</f>
        <v>GRADE LINE 1 STACKER 1 OUTFEED CONVEYOR</v>
      </c>
      <c r="I90" s="2095" t="s">
        <v>2214</v>
      </c>
      <c r="J90" s="2095" t="s">
        <v>2214</v>
      </c>
      <c r="K90" s="2095" t="s">
        <v>2214</v>
      </c>
      <c r="L90" s="2142" t="s">
        <v>53</v>
      </c>
      <c r="M90" s="2097" t="s">
        <v>53</v>
      </c>
      <c r="N90" s="2172" t="str">
        <f>IF(IFERROR(INDEX('Priority Schedule'!$T:$T,MATCH(B90,'Priority Schedule'!$C:$C,0)),"")="","",IFERROR(INDEX('Priority Schedule'!$T:$T,MATCH(B90,'Priority Schedule'!$C:$C,0)),""))</f>
        <v>YES</v>
      </c>
      <c r="O90" s="892" t="b">
        <f t="shared" si="2"/>
        <v>1</v>
      </c>
      <c r="P90" t="b">
        <f t="shared" si="3"/>
        <v>0</v>
      </c>
    </row>
    <row r="91" spans="1:16" ht="39" hidden="1" x14ac:dyDescent="0.25">
      <c r="A91" s="2100">
        <f>IFERROR(INDEX('Priority Schedule'!$B:$B,MATCH(B91,'Priority Schedule'!$C:$C,0)),"")</f>
        <v>59673</v>
      </c>
      <c r="B91" s="2108">
        <v>34751</v>
      </c>
      <c r="C91" s="2157" t="str">
        <f>IFERROR(INDEX('Priority Schedule'!$A:$A,MATCH(B91,'Priority Schedule'!$C:$C,0)),"")</f>
        <v>HUBER</v>
      </c>
      <c r="D91" s="2109" t="str">
        <f>IFERROR(INDEX('Priority Schedule'!$E:$E,MATCH(B91,'Priority Schedule'!$C:$C,0)),"")</f>
        <v>1A</v>
      </c>
      <c r="E91" s="2100" t="str">
        <f>IFERROR(INDEX('Priority Schedule'!$F:$F,MATCH(B91,'Priority Schedule'!$C:$C,0)),"")</f>
        <v>PN-71A9451</v>
      </c>
      <c r="F91" s="2110">
        <f>IFERROR(INDEX('Priority Schedule'!$R:$R,MATCH(B91,'Priority Schedule'!$C:$C,0)),"")</f>
        <v>45331</v>
      </c>
      <c r="G91" s="2110">
        <f>IFERROR(INDEX('Priority Schedule'!$AA:$AA,MATCH(B91,'Priority Schedule'!$C:$C,0)),"")</f>
        <v>0</v>
      </c>
      <c r="H91" s="2100" t="str">
        <f>IFERROR(INDEX('Priority Schedule'!$G:$G,MATCH(B91,'Priority Schedule'!$C:$C,0)),"")</f>
        <v>GRADE LINE 1 STACKER 2 OUTFEED CONVEYOR</v>
      </c>
      <c r="I91" s="2095" t="s">
        <v>2214</v>
      </c>
      <c r="J91" s="2095" t="s">
        <v>2214</v>
      </c>
      <c r="K91" s="2095" t="s">
        <v>2214</v>
      </c>
      <c r="L91" s="2142" t="s">
        <v>53</v>
      </c>
      <c r="M91" s="2097" t="s">
        <v>53</v>
      </c>
      <c r="N91" s="2172" t="str">
        <f>IF(IFERROR(INDEX('Priority Schedule'!$T:$T,MATCH(B91,'Priority Schedule'!$C:$C,0)),"")="","",IFERROR(INDEX('Priority Schedule'!$T:$T,MATCH(B91,'Priority Schedule'!$C:$C,0)),""))</f>
        <v>YES</v>
      </c>
      <c r="O91" s="892" t="b">
        <f t="shared" si="2"/>
        <v>1</v>
      </c>
      <c r="P91" t="b">
        <f t="shared" si="3"/>
        <v>0</v>
      </c>
    </row>
    <row r="92" spans="1:16" ht="39" hidden="1" x14ac:dyDescent="0.25">
      <c r="A92" s="2100">
        <f>IFERROR(INDEX('Priority Schedule'!$B:$B,MATCH(B92,'Priority Schedule'!$C:$C,0)),"")</f>
        <v>59673</v>
      </c>
      <c r="B92" s="2108">
        <v>34752</v>
      </c>
      <c r="C92" s="2157" t="str">
        <f>IFERROR(INDEX('Priority Schedule'!$A:$A,MATCH(B92,'Priority Schedule'!$C:$C,0)),"")</f>
        <v>HUBER</v>
      </c>
      <c r="D92" s="2109" t="str">
        <f>IFERROR(INDEX('Priority Schedule'!$E:$E,MATCH(B92,'Priority Schedule'!$C:$C,0)),"")</f>
        <v>1A</v>
      </c>
      <c r="E92" s="2100" t="str">
        <f>IFERROR(INDEX('Priority Schedule'!$F:$F,MATCH(B92,'Priority Schedule'!$C:$C,0)),"")</f>
        <v>PN-71A9452</v>
      </c>
      <c r="F92" s="2110">
        <f>IFERROR(INDEX('Priority Schedule'!$R:$R,MATCH(B92,'Priority Schedule'!$C:$C,0)),"")</f>
        <v>45336</v>
      </c>
      <c r="G92" s="2110">
        <f>IFERROR(INDEX('Priority Schedule'!$AA:$AA,MATCH(B92,'Priority Schedule'!$C:$C,0)),"")</f>
        <v>0</v>
      </c>
      <c r="H92" s="2100" t="str">
        <f>IFERROR(INDEX('Priority Schedule'!$G:$G,MATCH(B92,'Priority Schedule'!$C:$C,0)),"")</f>
        <v>GRADE LINE 1 STACKER 3 OUTFEED CONVEYOR</v>
      </c>
      <c r="I92" s="2095" t="s">
        <v>2214</v>
      </c>
      <c r="J92" s="2095" t="s">
        <v>2214</v>
      </c>
      <c r="K92" s="2095" t="s">
        <v>2214</v>
      </c>
      <c r="L92" s="2142" t="s">
        <v>53</v>
      </c>
      <c r="M92" s="2097" t="s">
        <v>53</v>
      </c>
      <c r="N92" s="2172" t="str">
        <f>IF(IFERROR(INDEX('Priority Schedule'!$T:$T,MATCH(B92,'Priority Schedule'!$C:$C,0)),"")="","",IFERROR(INDEX('Priority Schedule'!$T:$T,MATCH(B92,'Priority Schedule'!$C:$C,0)),""))</f>
        <v>YES</v>
      </c>
      <c r="O92" s="892" t="b">
        <f t="shared" si="2"/>
        <v>1</v>
      </c>
      <c r="P92" t="b">
        <f t="shared" si="3"/>
        <v>0</v>
      </c>
    </row>
    <row r="93" spans="1:16" ht="19.5" hidden="1" x14ac:dyDescent="0.25">
      <c r="A93" s="2100" t="str">
        <f>IFERROR(INDEX('Priority Schedule'!$B:$B,MATCH(B93,'Priority Schedule'!$C:$C,0)),"")</f>
        <v/>
      </c>
      <c r="B93" s="2108">
        <v>36655</v>
      </c>
      <c r="C93" s="2108" t="str">
        <f>IFERROR(INDEX('Priority Schedule'!$A:$A,MATCH(B93,'Priority Schedule'!$C:$C,0)),"")</f>
        <v/>
      </c>
      <c r="D93" s="2109" t="str">
        <f>IFERROR(INDEX('Priority Schedule'!$E:$E,MATCH(B93,'Priority Schedule'!$C:$C,0)),"")</f>
        <v/>
      </c>
      <c r="E93" s="2100" t="str">
        <f>IFERROR(INDEX('Priority Schedule'!$F:$F,MATCH(B93,'Priority Schedule'!$C:$C,0)),"")</f>
        <v/>
      </c>
      <c r="F93" s="2110" t="str">
        <f>IFERROR(INDEX('Priority Schedule'!$R:$R,MATCH(B93,'Priority Schedule'!$C:$C,0)),"")</f>
        <v/>
      </c>
      <c r="G93" s="2110" t="str">
        <f>IFERROR(INDEX('Priority Schedule'!$AA:$AA,MATCH(B93,'Priority Schedule'!$C:$C,0)),"")</f>
        <v/>
      </c>
      <c r="H93" s="2100" t="str">
        <f>IFERROR(INDEX('Priority Schedule'!$G:$G,MATCH(B93,'Priority Schedule'!$C:$C,0)),"")</f>
        <v/>
      </c>
      <c r="I93" s="2095" t="s">
        <v>2214</v>
      </c>
      <c r="J93" s="2095" t="s">
        <v>2214</v>
      </c>
      <c r="K93" s="2095" t="s">
        <v>2214</v>
      </c>
      <c r="L93" s="2096" t="s">
        <v>53</v>
      </c>
      <c r="M93" s="2097" t="s">
        <v>53</v>
      </c>
      <c r="N93" s="2172" t="s">
        <v>95</v>
      </c>
      <c r="O93" s="892" t="b">
        <f t="shared" si="2"/>
        <v>1</v>
      </c>
      <c r="P93" t="b">
        <f t="shared" si="3"/>
        <v>0</v>
      </c>
    </row>
    <row r="94" spans="1:16" ht="19.5" hidden="1" x14ac:dyDescent="0.25">
      <c r="A94" s="2100" t="str">
        <f>IFERROR(INDEX('Priority Schedule'!$B:$B,MATCH(B94,'Priority Schedule'!$C:$C,0)),"")</f>
        <v/>
      </c>
      <c r="B94" s="2108">
        <v>36685</v>
      </c>
      <c r="C94" s="2108" t="str">
        <f>IFERROR(INDEX('Priority Schedule'!$A:$A,MATCH(B94,'Priority Schedule'!$C:$C,0)),"")</f>
        <v/>
      </c>
      <c r="D94" s="2109" t="str">
        <f>IFERROR(INDEX('Priority Schedule'!$E:$E,MATCH(B94,'Priority Schedule'!$C:$C,0)),"")</f>
        <v/>
      </c>
      <c r="E94" s="2100" t="str">
        <f>IFERROR(INDEX('Priority Schedule'!$F:$F,MATCH(B94,'Priority Schedule'!$C:$C,0)),"")</f>
        <v/>
      </c>
      <c r="F94" s="2110" t="str">
        <f>IFERROR(INDEX('Priority Schedule'!$R:$R,MATCH(B94,'Priority Schedule'!$C:$C,0)),"")</f>
        <v/>
      </c>
      <c r="G94" s="2110" t="str">
        <f>IFERROR(INDEX('Priority Schedule'!$AA:$AA,MATCH(B94,'Priority Schedule'!$C:$C,0)),"")</f>
        <v/>
      </c>
      <c r="H94" s="2100" t="str">
        <f>IFERROR(INDEX('Priority Schedule'!$G:$G,MATCH(B94,'Priority Schedule'!$C:$C,0)),"")</f>
        <v/>
      </c>
      <c r="I94" s="2095" t="s">
        <v>2214</v>
      </c>
      <c r="J94" s="2095" t="s">
        <v>2214</v>
      </c>
      <c r="K94" s="2095" t="s">
        <v>2214</v>
      </c>
      <c r="L94" s="2096" t="s">
        <v>53</v>
      </c>
      <c r="M94" s="2097" t="s">
        <v>53</v>
      </c>
      <c r="N94" s="2172" t="s">
        <v>95</v>
      </c>
      <c r="O94" s="892" t="b">
        <f t="shared" si="2"/>
        <v>1</v>
      </c>
      <c r="P94" t="b">
        <f t="shared" si="3"/>
        <v>0</v>
      </c>
    </row>
    <row r="95" spans="1:16" ht="19.5" hidden="1" x14ac:dyDescent="0.25">
      <c r="A95" s="2100" t="str">
        <f>IFERROR(INDEX('Priority Schedule'!$B:$B,MATCH(B95,'Priority Schedule'!$C:$C,0)),"")</f>
        <v/>
      </c>
      <c r="B95" s="2108">
        <v>37654</v>
      </c>
      <c r="C95" s="2108" t="str">
        <f>IFERROR(INDEX('Priority Schedule'!$A:$A,MATCH(B95,'Priority Schedule'!$C:$C,0)),"")</f>
        <v/>
      </c>
      <c r="D95" s="2109" t="str">
        <f>IFERROR(INDEX('Priority Schedule'!$E:$E,MATCH(B95,'Priority Schedule'!$C:$C,0)),"")</f>
        <v/>
      </c>
      <c r="E95" s="2100" t="str">
        <f>IFERROR(INDEX('Priority Schedule'!$F:$F,MATCH(B95,'Priority Schedule'!$C:$C,0)),"")</f>
        <v/>
      </c>
      <c r="F95" s="2110" t="str">
        <f>IFERROR(INDEX('Priority Schedule'!$R:$R,MATCH(B95,'Priority Schedule'!$C:$C,0)),"")</f>
        <v/>
      </c>
      <c r="G95" s="2110" t="str">
        <f>IFERROR(INDEX('Priority Schedule'!$AA:$AA,MATCH(B95,'Priority Schedule'!$C:$C,0)),"")</f>
        <v/>
      </c>
      <c r="H95" s="2100" t="str">
        <f>IFERROR(INDEX('Priority Schedule'!$G:$G,MATCH(B95,'Priority Schedule'!$C:$C,0)),"")</f>
        <v/>
      </c>
      <c r="I95" s="2095" t="s">
        <v>2214</v>
      </c>
      <c r="J95" s="2095" t="s">
        <v>2214</v>
      </c>
      <c r="K95" s="2095" t="s">
        <v>2214</v>
      </c>
      <c r="L95" s="2096" t="s">
        <v>53</v>
      </c>
      <c r="M95" s="2097" t="s">
        <v>53</v>
      </c>
      <c r="N95" s="2172" t="s">
        <v>95</v>
      </c>
      <c r="O95" s="892" t="b">
        <f t="shared" si="2"/>
        <v>1</v>
      </c>
      <c r="P95" t="b">
        <f t="shared" si="3"/>
        <v>0</v>
      </c>
    </row>
    <row r="96" spans="1:16" ht="39" hidden="1" x14ac:dyDescent="0.25">
      <c r="A96" s="2100">
        <f>IFERROR(INDEX('Priority Schedule'!$B:$B,MATCH(B96,'Priority Schedule'!$C:$C,0)),"")</f>
        <v>59673</v>
      </c>
      <c r="B96" s="2108">
        <v>34781</v>
      </c>
      <c r="C96" s="2157" t="str">
        <f>IFERROR(INDEX('Priority Schedule'!$A:$A,MATCH(B96,'Priority Schedule'!$C:$C,0)),"")</f>
        <v>HUBER</v>
      </c>
      <c r="D96" s="2109">
        <f>IFERROR(INDEX('Priority Schedule'!$E:$E,MATCH(B96,'Priority Schedule'!$C:$C,0)),"")</f>
        <v>4</v>
      </c>
      <c r="E96" s="2100" t="str">
        <f>IFERROR(INDEX('Priority Schedule'!$F:$F,MATCH(B96,'Priority Schedule'!$C:$C,0)),"")</f>
        <v>PN-67B0310</v>
      </c>
      <c r="F96" s="2110">
        <f>IFERROR(INDEX('Priority Schedule'!$R:$R,MATCH(B96,'Priority Schedule'!$C:$C,0)),"")</f>
        <v>45338</v>
      </c>
      <c r="G96" s="2110">
        <f>IFERROR(INDEX('Priority Schedule'!$AA:$AA,MATCH(B96,'Priority Schedule'!$C:$C,0)),"")</f>
        <v>0</v>
      </c>
      <c r="H96" s="2100" t="str">
        <f>IFERROR(INDEX('Priority Schedule'!$G:$G,MATCH(B96,'Priority Schedule'!$C:$C,0)),"")</f>
        <v>PACKAGING LINE 1 LOAD DOUBLER</v>
      </c>
      <c r="I96" s="2095" t="s">
        <v>2214</v>
      </c>
      <c r="J96" s="2095" t="s">
        <v>2214</v>
      </c>
      <c r="K96" s="2095" t="s">
        <v>2214</v>
      </c>
      <c r="L96" s="2142" t="s">
        <v>53</v>
      </c>
      <c r="M96" s="2097" t="s">
        <v>53</v>
      </c>
      <c r="N96" s="2172" t="str">
        <f>IF(IFERROR(INDEX('Priority Schedule'!$T:$T,MATCH(B96,'Priority Schedule'!$C:$C,0)),"")="","",IFERROR(INDEX('Priority Schedule'!$T:$T,MATCH(B96,'Priority Schedule'!$C:$C,0)),""))</f>
        <v>YES</v>
      </c>
      <c r="O96" s="892" t="b">
        <f t="shared" si="2"/>
        <v>1</v>
      </c>
      <c r="P96" t="b">
        <f t="shared" si="3"/>
        <v>0</v>
      </c>
    </row>
    <row r="97" spans="1:16" ht="19.5" hidden="1" x14ac:dyDescent="0.25">
      <c r="A97" s="2100" t="str">
        <f>IFERROR(INDEX('Priority Schedule'!$B:$B,MATCH(B97,'Priority Schedule'!$C:$C,0)),"")</f>
        <v/>
      </c>
      <c r="B97" s="2108">
        <v>37653</v>
      </c>
      <c r="C97" s="2108" t="str">
        <f>IFERROR(INDEX('Priority Schedule'!$A:$A,MATCH(B97,'Priority Schedule'!$C:$C,0)),"")</f>
        <v/>
      </c>
      <c r="D97" s="2109" t="str">
        <f>IFERROR(INDEX('Priority Schedule'!$E:$E,MATCH(B97,'Priority Schedule'!$C:$C,0)),"")</f>
        <v/>
      </c>
      <c r="E97" s="2100" t="str">
        <f>IFERROR(INDEX('Priority Schedule'!$F:$F,MATCH(B97,'Priority Schedule'!$C:$C,0)),"")</f>
        <v/>
      </c>
      <c r="F97" s="2110" t="str">
        <f>IFERROR(INDEX('Priority Schedule'!$R:$R,MATCH(B97,'Priority Schedule'!$C:$C,0)),"")</f>
        <v/>
      </c>
      <c r="G97" s="2110" t="str">
        <f>IFERROR(INDEX('Priority Schedule'!$AA:$AA,MATCH(B97,'Priority Schedule'!$C:$C,0)),"")</f>
        <v/>
      </c>
      <c r="H97" s="2100" t="str">
        <f>IFERROR(INDEX('Priority Schedule'!$G:$G,MATCH(B97,'Priority Schedule'!$C:$C,0)),"")</f>
        <v/>
      </c>
      <c r="I97" s="2095" t="s">
        <v>2214</v>
      </c>
      <c r="J97" s="2095" t="s">
        <v>2214</v>
      </c>
      <c r="K97" s="2095" t="s">
        <v>2214</v>
      </c>
      <c r="L97" s="2096" t="s">
        <v>53</v>
      </c>
      <c r="M97" s="2097" t="s">
        <v>53</v>
      </c>
      <c r="N97" s="2172" t="s">
        <v>95</v>
      </c>
      <c r="O97" s="892" t="b">
        <f t="shared" si="2"/>
        <v>1</v>
      </c>
      <c r="P97" t="b">
        <f t="shared" si="3"/>
        <v>0</v>
      </c>
    </row>
    <row r="98" spans="1:16" ht="39" hidden="1" x14ac:dyDescent="0.25">
      <c r="A98" s="2100">
        <f>IFERROR(INDEX('Priority Schedule'!$B:$B,MATCH(B98,'Priority Schedule'!$C:$C,0)),"")</f>
        <v>59673</v>
      </c>
      <c r="B98" s="2108">
        <v>34789</v>
      </c>
      <c r="C98" s="2157" t="str">
        <f>IFERROR(INDEX('Priority Schedule'!$A:$A,MATCH(B98,'Priority Schedule'!$C:$C,0)),"")</f>
        <v>HUBER</v>
      </c>
      <c r="D98" s="2109">
        <f>IFERROR(INDEX('Priority Schedule'!$E:$E,MATCH(B98,'Priority Schedule'!$C:$C,0)),"")</f>
        <v>5</v>
      </c>
      <c r="E98" s="2100" t="str">
        <f>IFERROR(INDEX('Priority Schedule'!$F:$F,MATCH(B98,'Priority Schedule'!$C:$C,0)),"")</f>
        <v>PN-67B0311</v>
      </c>
      <c r="F98" s="2110">
        <f>IFERROR(INDEX('Priority Schedule'!$R:$R,MATCH(B98,'Priority Schedule'!$C:$C,0)),"")</f>
        <v>45338</v>
      </c>
      <c r="G98" s="2110">
        <f>IFERROR(INDEX('Priority Schedule'!$AA:$AA,MATCH(B98,'Priority Schedule'!$C:$C,0)),"")</f>
        <v>0</v>
      </c>
      <c r="H98" s="2100" t="str">
        <f>IFERROR(INDEX('Priority Schedule'!$G:$G,MATCH(B98,'Priority Schedule'!$C:$C,0)),"")</f>
        <v>PACKAGING LINE 2 LOAD DOUBLER</v>
      </c>
      <c r="I98" s="2095" t="s">
        <v>2214</v>
      </c>
      <c r="J98" s="2095" t="s">
        <v>2214</v>
      </c>
      <c r="K98" s="2095" t="s">
        <v>2214</v>
      </c>
      <c r="L98" s="2142" t="s">
        <v>53</v>
      </c>
      <c r="M98" s="2097" t="s">
        <v>53</v>
      </c>
      <c r="N98" s="2172" t="str">
        <f>IF(IFERROR(INDEX('Priority Schedule'!$T:$T,MATCH(B98,'Priority Schedule'!$C:$C,0)),"")="","",IFERROR(INDEX('Priority Schedule'!$T:$T,MATCH(B98,'Priority Schedule'!$C:$C,0)),""))</f>
        <v>YES</v>
      </c>
      <c r="O98" s="892" t="b">
        <f t="shared" si="2"/>
        <v>1</v>
      </c>
      <c r="P98" t="b">
        <f t="shared" si="3"/>
        <v>0</v>
      </c>
    </row>
    <row r="99" spans="1:16" ht="39" hidden="1" x14ac:dyDescent="0.25">
      <c r="A99" s="2100">
        <f>IFERROR(INDEX('Priority Schedule'!$B:$B,MATCH(B99,'Priority Schedule'!$C:$C,0)),"")</f>
        <v>59673</v>
      </c>
      <c r="B99" s="2108">
        <v>34720</v>
      </c>
      <c r="C99" s="2157" t="str">
        <f>IFERROR(INDEX('Priority Schedule'!$A:$A,MATCH(B99,'Priority Schedule'!$C:$C,0)),"")</f>
        <v>HUBER</v>
      </c>
      <c r="D99" s="2109">
        <f>IFERROR(INDEX('Priority Schedule'!$E:$E,MATCH(B99,'Priority Schedule'!$C:$C,0)),"")</f>
        <v>7.5</v>
      </c>
      <c r="E99" s="2100" t="str">
        <f>IFERROR(INDEX('Priority Schedule'!$F:$F,MATCH(B99,'Priority Schedule'!$C:$C,0)),"")</f>
        <v>PN-71A9449</v>
      </c>
      <c r="F99" s="2110">
        <f>IFERROR(INDEX('Priority Schedule'!$R:$R,MATCH(B99,'Priority Schedule'!$C:$C,0)),"")</f>
        <v>45341</v>
      </c>
      <c r="G99" s="2110">
        <f>IFERROR(INDEX('Priority Schedule'!$AA:$AA,MATCH(B99,'Priority Schedule'!$C:$C,0)),"")</f>
        <v>0</v>
      </c>
      <c r="H99" s="2100" t="str">
        <f>IFERROR(INDEX('Priority Schedule'!$G:$G,MATCH(B99,'Priority Schedule'!$C:$C,0)),"")</f>
        <v>MASTER PANEL STORAGE CONVEYOR 6</v>
      </c>
      <c r="I99" s="2095" t="s">
        <v>2214</v>
      </c>
      <c r="J99" s="2095" t="s">
        <v>2214</v>
      </c>
      <c r="K99" s="2095" t="s">
        <v>2214</v>
      </c>
      <c r="L99" s="2142" t="s">
        <v>53</v>
      </c>
      <c r="M99" s="2097" t="s">
        <v>53</v>
      </c>
      <c r="N99" s="2172" t="str">
        <f>IF(IFERROR(INDEX('Priority Schedule'!$T:$T,MATCH(B99,'Priority Schedule'!$C:$C,0)),"")="","",IFERROR(INDEX('Priority Schedule'!$T:$T,MATCH(B99,'Priority Schedule'!$C:$C,0)),""))</f>
        <v>YES</v>
      </c>
      <c r="O99" s="892" t="b">
        <f t="shared" si="2"/>
        <v>1</v>
      </c>
      <c r="P99" t="b">
        <f t="shared" si="3"/>
        <v>0</v>
      </c>
    </row>
    <row r="100" spans="1:16" ht="19.5" hidden="1" x14ac:dyDescent="0.25">
      <c r="A100" s="2133" t="str">
        <f>IFERROR(INDEX('Priority Schedule'!$B:$B,MATCH(B100,'Priority Schedule'!$C:$C,0)),"")</f>
        <v/>
      </c>
      <c r="B100" s="2133">
        <v>36644</v>
      </c>
      <c r="C100" s="2141" t="str">
        <f>IFERROR(INDEX('Priority Schedule'!$A:$A,MATCH(B100,'Priority Schedule'!$C:$C,0)),"")</f>
        <v/>
      </c>
      <c r="D100" s="2134" t="str">
        <f>IFERROR(INDEX('Priority Schedule'!$E:$E,MATCH(B100,'Priority Schedule'!$C:$C,0)),"")</f>
        <v/>
      </c>
      <c r="E100" s="2135" t="str">
        <f>IFERROR(INDEX('Priority Schedule'!$F:$F,MATCH(B100,'Priority Schedule'!$C:$C,0)),"")</f>
        <v/>
      </c>
      <c r="F100" s="2136" t="str">
        <f>IFERROR(INDEX('Priority Schedule'!$R:$R,MATCH(B100,'Priority Schedule'!$C:$C,0)),"")</f>
        <v/>
      </c>
      <c r="G100" s="2136" t="str">
        <f>IFERROR(INDEX('Priority Schedule'!$AA:$AA,MATCH(B100,'Priority Schedule'!$C:$C,0)),"")</f>
        <v/>
      </c>
      <c r="H100" s="2135" t="str">
        <f>IFERROR(INDEX('Priority Schedule'!$G:$G,MATCH(B100,'Priority Schedule'!$C:$C,0)),"")</f>
        <v/>
      </c>
      <c r="I100" s="2095" t="s">
        <v>2214</v>
      </c>
      <c r="J100" s="2095" t="s">
        <v>2214</v>
      </c>
      <c r="K100" s="2095" t="s">
        <v>2214</v>
      </c>
      <c r="L100" s="2142" t="s">
        <v>53</v>
      </c>
      <c r="M100" s="2097" t="s">
        <v>53</v>
      </c>
      <c r="N100" s="2172" t="s">
        <v>95</v>
      </c>
      <c r="O100" s="892" t="b">
        <f t="shared" si="2"/>
        <v>1</v>
      </c>
      <c r="P100" t="b">
        <f t="shared" si="3"/>
        <v>0</v>
      </c>
    </row>
    <row r="101" spans="1:16" ht="19.5" hidden="1" x14ac:dyDescent="0.25">
      <c r="A101" s="2100" t="str">
        <f>IFERROR(INDEX('Priority Schedule'!$B:$B,MATCH(B101,'Priority Schedule'!$C:$C,0)),"")</f>
        <v/>
      </c>
      <c r="B101" s="2108">
        <v>36643</v>
      </c>
      <c r="C101" s="2157" t="str">
        <f>IFERROR(INDEX('Priority Schedule'!$A:$A,MATCH(B101,'Priority Schedule'!$C:$C,0)),"")</f>
        <v/>
      </c>
      <c r="D101" s="2109" t="str">
        <f>IFERROR(INDEX('Priority Schedule'!$E:$E,MATCH(B101,'Priority Schedule'!$C:$C,0)),"")</f>
        <v/>
      </c>
      <c r="E101" s="2100" t="str">
        <f>IFERROR(INDEX('Priority Schedule'!$F:$F,MATCH(B101,'Priority Schedule'!$C:$C,0)),"")</f>
        <v/>
      </c>
      <c r="F101" s="2110" t="str">
        <f>IFERROR(INDEX('Priority Schedule'!$R:$R,MATCH(B101,'Priority Schedule'!$C:$C,0)),"")</f>
        <v/>
      </c>
      <c r="G101" s="2110" t="str">
        <f>IFERROR(INDEX('Priority Schedule'!$AA:$AA,MATCH(B101,'Priority Schedule'!$C:$C,0)),"")</f>
        <v/>
      </c>
      <c r="H101" s="2100" t="str">
        <f>IFERROR(INDEX('Priority Schedule'!$G:$G,MATCH(B101,'Priority Schedule'!$C:$C,0)),"")</f>
        <v/>
      </c>
      <c r="I101" s="2095" t="s">
        <v>2214</v>
      </c>
      <c r="J101" s="2095" t="s">
        <v>2214</v>
      </c>
      <c r="K101" s="2095" t="s">
        <v>2214</v>
      </c>
      <c r="L101" s="2142" t="s">
        <v>53</v>
      </c>
      <c r="M101" s="2097" t="s">
        <v>53</v>
      </c>
      <c r="N101" s="2172" t="s">
        <v>95</v>
      </c>
      <c r="O101" s="892" t="b">
        <f t="shared" si="2"/>
        <v>1</v>
      </c>
      <c r="P101" t="b">
        <f t="shared" si="3"/>
        <v>0</v>
      </c>
    </row>
    <row r="102" spans="1:16" ht="19.5" hidden="1" x14ac:dyDescent="0.25">
      <c r="A102" s="2100" t="str">
        <f>IFERROR(INDEX('Priority Schedule'!$B:$B,MATCH(B102,'Priority Schedule'!$C:$C,0)),"")</f>
        <v/>
      </c>
      <c r="B102" s="2108">
        <v>36647</v>
      </c>
      <c r="C102" s="2108" t="str">
        <f>IFERROR(INDEX('Priority Schedule'!$A:$A,MATCH(B102,'Priority Schedule'!$C:$C,0)),"")</f>
        <v/>
      </c>
      <c r="D102" s="2109" t="str">
        <f>IFERROR(INDEX('Priority Schedule'!$E:$E,MATCH(B102,'Priority Schedule'!$C:$C,0)),"")</f>
        <v/>
      </c>
      <c r="E102" s="2100" t="str">
        <f>IFERROR(INDEX('Priority Schedule'!$F:$F,MATCH(B102,'Priority Schedule'!$C:$C,0)),"")</f>
        <v/>
      </c>
      <c r="F102" s="2110" t="str">
        <f>IFERROR(INDEX('Priority Schedule'!$R:$R,MATCH(B102,'Priority Schedule'!$C:$C,0)),"")</f>
        <v/>
      </c>
      <c r="G102" s="2110" t="str">
        <f>IFERROR(INDEX('Priority Schedule'!$AA:$AA,MATCH(B102,'Priority Schedule'!$C:$C,0)),"")</f>
        <v/>
      </c>
      <c r="H102" s="2100" t="str">
        <f>IFERROR(INDEX('Priority Schedule'!$G:$G,MATCH(B102,'Priority Schedule'!$C:$C,0)),"")</f>
        <v/>
      </c>
      <c r="I102" s="2095" t="s">
        <v>2214</v>
      </c>
      <c r="J102" s="2095" t="s">
        <v>2214</v>
      </c>
      <c r="K102" s="2095" t="s">
        <v>2214</v>
      </c>
      <c r="L102" s="2096" t="s">
        <v>53</v>
      </c>
      <c r="M102" s="2097" t="s">
        <v>53</v>
      </c>
      <c r="N102" s="2172" t="s">
        <v>95</v>
      </c>
      <c r="O102" s="892" t="b">
        <f t="shared" si="2"/>
        <v>1</v>
      </c>
      <c r="P102" t="b">
        <f t="shared" si="3"/>
        <v>0</v>
      </c>
    </row>
    <row r="103" spans="1:16" ht="19.5" hidden="1" x14ac:dyDescent="0.25">
      <c r="A103" s="2100">
        <f>IFERROR(INDEX('Priority Schedule'!$B:$B,MATCH(B103,'Priority Schedule'!$C:$C,0)),"")</f>
        <v>59673</v>
      </c>
      <c r="B103" s="2108">
        <v>34749</v>
      </c>
      <c r="C103" s="2157" t="str">
        <f>IFERROR(INDEX('Priority Schedule'!$A:$A,MATCH(B103,'Priority Schedule'!$C:$C,0)),"")</f>
        <v>HUBER</v>
      </c>
      <c r="D103" s="2109" t="str">
        <f>IFERROR(INDEX('Priority Schedule'!$E:$E,MATCH(B103,'Priority Schedule'!$C:$C,0)),"")</f>
        <v>1A</v>
      </c>
      <c r="E103" s="2100" t="str">
        <f>IFERROR(INDEX('Priority Schedule'!$F:$F,MATCH(B103,'Priority Schedule'!$C:$C,0)),"")</f>
        <v>PN-50N5443</v>
      </c>
      <c r="F103" s="2110">
        <f>IFERROR(INDEX('Priority Schedule'!$R:$R,MATCH(B103,'Priority Schedule'!$C:$C,0)),"")</f>
        <v>45345</v>
      </c>
      <c r="G103" s="2110">
        <f>IFERROR(INDEX('Priority Schedule'!$AA:$AA,MATCH(B103,'Priority Schedule'!$C:$C,0)),"")</f>
        <v>0</v>
      </c>
      <c r="H103" s="2100" t="str">
        <f>IFERROR(INDEX('Priority Schedule'!$G:$G,MATCH(B103,'Priority Schedule'!$C:$C,0)),"")</f>
        <v>GRADE LINE 1 STACKER 3</v>
      </c>
      <c r="I103" s="2095" t="s">
        <v>2214</v>
      </c>
      <c r="J103" s="2095" t="s">
        <v>2214</v>
      </c>
      <c r="K103" s="2095" t="s">
        <v>2214</v>
      </c>
      <c r="L103" s="2142" t="s">
        <v>53</v>
      </c>
      <c r="M103" s="2097" t="s">
        <v>53</v>
      </c>
      <c r="N103" s="2172" t="str">
        <f>IF(IFERROR(INDEX('Priority Schedule'!$T:$T,MATCH(B103,'Priority Schedule'!$C:$C,0)),"")="","",IFERROR(INDEX('Priority Schedule'!$T:$T,MATCH(B103,'Priority Schedule'!$C:$C,0)),""))</f>
        <v>YES</v>
      </c>
      <c r="O103" s="892" t="b">
        <f t="shared" si="2"/>
        <v>1</v>
      </c>
      <c r="P103" t="b">
        <f t="shared" si="3"/>
        <v>0</v>
      </c>
    </row>
    <row r="104" spans="1:16" ht="39" hidden="1" x14ac:dyDescent="0.25">
      <c r="A104" s="2100">
        <f>IFERROR(INDEX('Priority Schedule'!$B:$B,MATCH(B104,'Priority Schedule'!$C:$C,0)),"")</f>
        <v>59673</v>
      </c>
      <c r="B104" s="2108">
        <v>34718</v>
      </c>
      <c r="C104" s="2108" t="str">
        <f>IFERROR(INDEX('Priority Schedule'!$A:$A,MATCH(B104,'Priority Schedule'!$C:$C,0)),"")</f>
        <v>HUBER</v>
      </c>
      <c r="D104" s="2109">
        <f>IFERROR(INDEX('Priority Schedule'!$E:$E,MATCH(B104,'Priority Schedule'!$C:$C,0)),"")</f>
        <v>7</v>
      </c>
      <c r="E104" s="2100" t="str">
        <f>IFERROR(INDEX('Priority Schedule'!$F:$F,MATCH(B104,'Priority Schedule'!$C:$C,0)),"")</f>
        <v>PN-71A9447</v>
      </c>
      <c r="F104" s="2110">
        <f>IFERROR(INDEX('Priority Schedule'!$R:$R,MATCH(B104,'Priority Schedule'!$C:$C,0)),"")</f>
        <v>45310</v>
      </c>
      <c r="G104" s="2110">
        <f>IFERROR(INDEX('Priority Schedule'!$AA:$AA,MATCH(B104,'Priority Schedule'!$C:$C,0)),"")</f>
        <v>0</v>
      </c>
      <c r="H104" s="2100" t="str">
        <f>IFERROR(INDEX('Priority Schedule'!$G:$G,MATCH(B104,'Priority Schedule'!$C:$C,0)),"")</f>
        <v>MASTER PANEL STORAGE CONVEYOR 4</v>
      </c>
      <c r="I104" s="2095" t="s">
        <v>2214</v>
      </c>
      <c r="J104" s="2095" t="s">
        <v>2214</v>
      </c>
      <c r="K104" s="2095" t="s">
        <v>2214</v>
      </c>
      <c r="L104" s="2096" t="s">
        <v>53</v>
      </c>
      <c r="M104" s="2097" t="s">
        <v>53</v>
      </c>
      <c r="N104" s="2172" t="str">
        <f>IF(IFERROR(INDEX('Priority Schedule'!$T:$T,MATCH(B104,'Priority Schedule'!$C:$C,0)),"")="","",IFERROR(INDEX('Priority Schedule'!$T:$T,MATCH(B104,'Priority Schedule'!$C:$C,0)),""))</f>
        <v>YES</v>
      </c>
      <c r="O104" s="892" t="b">
        <f t="shared" si="2"/>
        <v>1</v>
      </c>
      <c r="P104" t="b">
        <f t="shared" si="3"/>
        <v>0</v>
      </c>
    </row>
    <row r="105" spans="1:16" ht="39" hidden="1" x14ac:dyDescent="0.25">
      <c r="A105" s="2100">
        <f>IFERROR(INDEX('Priority Schedule'!$B:$B,MATCH(B105,'Priority Schedule'!$C:$C,0)),"")</f>
        <v>59673</v>
      </c>
      <c r="B105" s="2108">
        <v>34715</v>
      </c>
      <c r="C105" s="2108" t="str">
        <f>IFERROR(INDEX('Priority Schedule'!$A:$A,MATCH(B105,'Priority Schedule'!$C:$C,0)),"")</f>
        <v>HUBER</v>
      </c>
      <c r="D105" s="2109">
        <f>IFERROR(INDEX('Priority Schedule'!$E:$E,MATCH(B105,'Priority Schedule'!$C:$C,0)),"")</f>
        <v>7.1</v>
      </c>
      <c r="E105" s="2100" t="str">
        <f>IFERROR(INDEX('Priority Schedule'!$F:$F,MATCH(B105,'Priority Schedule'!$C:$C,0)),"")</f>
        <v>PN-71A9444</v>
      </c>
      <c r="F105" s="2110">
        <f>IFERROR(INDEX('Priority Schedule'!$R:$R,MATCH(B105,'Priority Schedule'!$C:$C,0)),"")</f>
        <v>45320</v>
      </c>
      <c r="G105" s="2110">
        <f>IFERROR(INDEX('Priority Schedule'!$AA:$AA,MATCH(B105,'Priority Schedule'!$C:$C,0)),"")</f>
        <v>0</v>
      </c>
      <c r="H105" s="2100" t="str">
        <f>IFERROR(INDEX('Priority Schedule'!$G:$G,MATCH(B105,'Priority Schedule'!$C:$C,0)),"")</f>
        <v>MASTER PANEL STORAGE CONVEYOR 1</v>
      </c>
      <c r="I105" s="2095" t="s">
        <v>2214</v>
      </c>
      <c r="J105" s="2095" t="s">
        <v>2214</v>
      </c>
      <c r="K105" s="2095" t="s">
        <v>2214</v>
      </c>
      <c r="L105" s="2096" t="s">
        <v>53</v>
      </c>
      <c r="M105" s="2097" t="s">
        <v>53</v>
      </c>
      <c r="N105" s="2172" t="str">
        <f>IF(IFERROR(INDEX('Priority Schedule'!$T:$T,MATCH(B105,'Priority Schedule'!$C:$C,0)),"")="","",IFERROR(INDEX('Priority Schedule'!$T:$T,MATCH(B105,'Priority Schedule'!$C:$C,0)),""))</f>
        <v>YES</v>
      </c>
      <c r="O105" s="892" t="b">
        <f t="shared" si="2"/>
        <v>1</v>
      </c>
      <c r="P105" t="b">
        <f t="shared" si="3"/>
        <v>0</v>
      </c>
    </row>
    <row r="106" spans="1:16" ht="39" hidden="1" x14ac:dyDescent="0.25">
      <c r="A106" s="2100">
        <f>IFERROR(INDEX('Priority Schedule'!$B:$B,MATCH(B106,'Priority Schedule'!$C:$C,0)),"")</f>
        <v>59673</v>
      </c>
      <c r="B106" s="2108">
        <v>34717</v>
      </c>
      <c r="C106" s="2108" t="str">
        <f>IFERROR(INDEX('Priority Schedule'!$A:$A,MATCH(B106,'Priority Schedule'!$C:$C,0)),"")</f>
        <v>HUBER</v>
      </c>
      <c r="D106" s="2109">
        <f>IFERROR(INDEX('Priority Schedule'!$E:$E,MATCH(B106,'Priority Schedule'!$C:$C,0)),"")</f>
        <v>7.3</v>
      </c>
      <c r="E106" s="2100" t="str">
        <f>IFERROR(INDEX('Priority Schedule'!$F:$F,MATCH(B106,'Priority Schedule'!$C:$C,0)),"")</f>
        <v>PN-71A9446</v>
      </c>
      <c r="F106" s="2110">
        <f>IFERROR(INDEX('Priority Schedule'!$R:$R,MATCH(B106,'Priority Schedule'!$C:$C,0)),"")</f>
        <v>45329</v>
      </c>
      <c r="G106" s="2110">
        <f>IFERROR(INDEX('Priority Schedule'!$AA:$AA,MATCH(B106,'Priority Schedule'!$C:$C,0)),"")</f>
        <v>0</v>
      </c>
      <c r="H106" s="2100" t="str">
        <f>IFERROR(INDEX('Priority Schedule'!$G:$G,MATCH(B106,'Priority Schedule'!$C:$C,0)),"")</f>
        <v>MASTER PANEL STORAGE CONVEYOR 3</v>
      </c>
      <c r="I106" s="2095" t="s">
        <v>2214</v>
      </c>
      <c r="J106" s="2095" t="s">
        <v>2214</v>
      </c>
      <c r="K106" s="2095" t="s">
        <v>2214</v>
      </c>
      <c r="L106" s="2096" t="s">
        <v>53</v>
      </c>
      <c r="M106" s="2097" t="s">
        <v>53</v>
      </c>
      <c r="N106" s="2172" t="str">
        <f>IF(IFERROR(INDEX('Priority Schedule'!$T:$T,MATCH(B106,'Priority Schedule'!$C:$C,0)),"")="","",IFERROR(INDEX('Priority Schedule'!$T:$T,MATCH(B106,'Priority Schedule'!$C:$C,0)),""))</f>
        <v>YES</v>
      </c>
      <c r="O106" s="892" t="b">
        <f t="shared" si="2"/>
        <v>1</v>
      </c>
      <c r="P106" t="b">
        <f t="shared" si="3"/>
        <v>0</v>
      </c>
    </row>
    <row r="107" spans="1:16" ht="39" hidden="1" x14ac:dyDescent="0.25">
      <c r="A107" s="2100">
        <f>IFERROR(INDEX('Priority Schedule'!$B:$B,MATCH(B107,'Priority Schedule'!$C:$C,0)),"")</f>
        <v>59673</v>
      </c>
      <c r="B107" s="2108">
        <v>34719</v>
      </c>
      <c r="C107" s="2108" t="str">
        <f>IFERROR(INDEX('Priority Schedule'!$A:$A,MATCH(B107,'Priority Schedule'!$C:$C,0)),"")</f>
        <v>HUBER</v>
      </c>
      <c r="D107" s="2109">
        <f>IFERROR(INDEX('Priority Schedule'!$E:$E,MATCH(B107,'Priority Schedule'!$C:$C,0)),"")</f>
        <v>7.4</v>
      </c>
      <c r="E107" s="2100" t="str">
        <f>IFERROR(INDEX('Priority Schedule'!$F:$F,MATCH(B107,'Priority Schedule'!$C:$C,0)),"")</f>
        <v>PN-71A9448</v>
      </c>
      <c r="F107" s="2110">
        <f>IFERROR(INDEX('Priority Schedule'!$R:$R,MATCH(B107,'Priority Schedule'!$C:$C,0)),"")</f>
        <v>45335</v>
      </c>
      <c r="G107" s="2110">
        <f>IFERROR(INDEX('Priority Schedule'!$AA:$AA,MATCH(B107,'Priority Schedule'!$C:$C,0)),"")</f>
        <v>0</v>
      </c>
      <c r="H107" s="2100" t="str">
        <f>IFERROR(INDEX('Priority Schedule'!$G:$G,MATCH(B107,'Priority Schedule'!$C:$C,0)),"")</f>
        <v>MASTER PANEL STORAGE CONVEYOR 5</v>
      </c>
      <c r="I107" s="2095" t="s">
        <v>2214</v>
      </c>
      <c r="J107" s="2095" t="s">
        <v>2214</v>
      </c>
      <c r="K107" s="2095" t="s">
        <v>2214</v>
      </c>
      <c r="L107" s="2096" t="s">
        <v>53</v>
      </c>
      <c r="M107" s="2097" t="s">
        <v>53</v>
      </c>
      <c r="N107" s="2172" t="str">
        <f>IF(IFERROR(INDEX('Priority Schedule'!$T:$T,MATCH(B107,'Priority Schedule'!$C:$C,0)),"")="","",IFERROR(INDEX('Priority Schedule'!$T:$T,MATCH(B107,'Priority Schedule'!$C:$C,0)),""))</f>
        <v>YES</v>
      </c>
      <c r="O107" s="892" t="b">
        <f t="shared" si="2"/>
        <v>1</v>
      </c>
      <c r="P107" t="b">
        <f t="shared" si="3"/>
        <v>0</v>
      </c>
    </row>
    <row r="108" spans="1:16" ht="19.5" hidden="1" x14ac:dyDescent="0.25">
      <c r="A108" s="2135" t="str">
        <f>IFERROR(INDEX('Priority Schedule'!$B:$B,MATCH(B108,'Priority Schedule'!$C:$C,0)),"")</f>
        <v/>
      </c>
      <c r="B108" s="2108">
        <v>37994</v>
      </c>
      <c r="C108" s="2108" t="str">
        <f>IFERROR(INDEX('Priority Schedule'!$A:$A,MATCH(B108,'Priority Schedule'!$C:$C,0)),"")</f>
        <v/>
      </c>
      <c r="D108" s="2109" t="str">
        <f>IFERROR(INDEX('Priority Schedule'!$E:$E,MATCH(B108,'Priority Schedule'!$C:$C,0)),"")</f>
        <v/>
      </c>
      <c r="E108" s="2100" t="str">
        <f>IFERROR(INDEX('Priority Schedule'!$F:$F,MATCH(B108,'Priority Schedule'!$C:$C,0)),"")</f>
        <v/>
      </c>
      <c r="F108" s="2110" t="str">
        <f>IFERROR(INDEX('Priority Schedule'!$R:$R,MATCH(B108,'Priority Schedule'!$C:$C,0)),"")</f>
        <v/>
      </c>
      <c r="G108" s="2110" t="str">
        <f>IFERROR(INDEX('Priority Schedule'!$AA:$AA,MATCH(B108,'Priority Schedule'!$C:$C,0)),"")</f>
        <v/>
      </c>
      <c r="H108" s="2100" t="str">
        <f>IFERROR(INDEX('Priority Schedule'!$G:$G,MATCH(B108,'Priority Schedule'!$C:$C,0)),"")</f>
        <v/>
      </c>
      <c r="I108" s="2095" t="s">
        <v>2214</v>
      </c>
      <c r="J108" s="2095" t="s">
        <v>2214</v>
      </c>
      <c r="K108" s="2095" t="s">
        <v>2214</v>
      </c>
      <c r="L108" s="2096" t="s">
        <v>53</v>
      </c>
      <c r="M108" s="2097" t="s">
        <v>53</v>
      </c>
      <c r="N108" s="2172" t="s">
        <v>95</v>
      </c>
      <c r="O108" s="892" t="b">
        <f t="shared" si="2"/>
        <v>1</v>
      </c>
      <c r="P108" t="b">
        <f t="shared" si="3"/>
        <v>0</v>
      </c>
    </row>
    <row r="109" spans="1:16" ht="19.5" hidden="1" x14ac:dyDescent="0.25">
      <c r="A109" s="2133" t="str">
        <f>IFERROR(INDEX('Priority Schedule'!$B:$B,MATCH(B109,'Priority Schedule'!$C:$C,0)),"")</f>
        <v/>
      </c>
      <c r="B109" s="2133">
        <v>37513</v>
      </c>
      <c r="C109" s="2158" t="str">
        <f>IFERROR(INDEX('Priority Schedule'!$A:$A,MATCH(B109,'Priority Schedule'!$C:$C,0)),"")</f>
        <v/>
      </c>
      <c r="D109" s="2134" t="str">
        <f>IFERROR(INDEX('Priority Schedule'!$E:$E,MATCH(B109,'Priority Schedule'!$C:$C,0)),"")</f>
        <v/>
      </c>
      <c r="E109" s="2135" t="str">
        <f>IFERROR(INDEX('Priority Schedule'!$F:$F,MATCH(B109,'Priority Schedule'!$C:$C,0)),"")</f>
        <v/>
      </c>
      <c r="F109" s="2136" t="str">
        <f>IFERROR(INDEX('Priority Schedule'!$R:$R,MATCH(B109,'Priority Schedule'!$C:$C,0)),"")</f>
        <v/>
      </c>
      <c r="G109" s="2136" t="str">
        <f>IFERROR(INDEX('Priority Schedule'!$AA:$AA,MATCH(B109,'Priority Schedule'!$C:$C,0)),"")</f>
        <v/>
      </c>
      <c r="H109" s="2135" t="str">
        <f>IFERROR(INDEX('Priority Schedule'!$G:$G,MATCH(B109,'Priority Schedule'!$C:$C,0)),"")</f>
        <v/>
      </c>
      <c r="I109" s="2095" t="s">
        <v>2214</v>
      </c>
      <c r="J109" s="2095" t="s">
        <v>2214</v>
      </c>
      <c r="K109" s="2095" t="s">
        <v>2214</v>
      </c>
      <c r="L109" s="2142" t="s">
        <v>53</v>
      </c>
      <c r="M109" s="2097" t="s">
        <v>53</v>
      </c>
      <c r="N109" s="2172" t="s">
        <v>95</v>
      </c>
      <c r="O109" s="892" t="b">
        <f t="shared" si="2"/>
        <v>1</v>
      </c>
      <c r="P109" t="b">
        <f t="shared" si="3"/>
        <v>0</v>
      </c>
    </row>
    <row r="110" spans="1:16" ht="19.5" hidden="1" x14ac:dyDescent="0.25">
      <c r="A110" s="2133" t="str">
        <f>IFERROR(INDEX('Priority Schedule'!$B:$B,MATCH(B110,'Priority Schedule'!$C:$C,0)),"")</f>
        <v/>
      </c>
      <c r="B110" s="2133">
        <v>37514</v>
      </c>
      <c r="C110" s="2158" t="str">
        <f>IFERROR(INDEX('Priority Schedule'!$A:$A,MATCH(B110,'Priority Schedule'!$C:$C,0)),"")</f>
        <v/>
      </c>
      <c r="D110" s="2134" t="str">
        <f>IFERROR(INDEX('Priority Schedule'!$E:$E,MATCH(B110,'Priority Schedule'!$C:$C,0)),"")</f>
        <v/>
      </c>
      <c r="E110" s="2135" t="str">
        <f>IFERROR(INDEX('Priority Schedule'!$F:$F,MATCH(B110,'Priority Schedule'!$C:$C,0)),"")</f>
        <v/>
      </c>
      <c r="F110" s="2136" t="str">
        <f>IFERROR(INDEX('Priority Schedule'!$R:$R,MATCH(B110,'Priority Schedule'!$C:$C,0)),"")</f>
        <v/>
      </c>
      <c r="G110" s="2136" t="str">
        <f>IFERROR(INDEX('Priority Schedule'!$AA:$AA,MATCH(B110,'Priority Schedule'!$C:$C,0)),"")</f>
        <v/>
      </c>
      <c r="H110" s="2135" t="str">
        <f>IFERROR(INDEX('Priority Schedule'!$G:$G,MATCH(B110,'Priority Schedule'!$C:$C,0)),"")</f>
        <v/>
      </c>
      <c r="I110" s="2095" t="s">
        <v>2214</v>
      </c>
      <c r="J110" s="2095" t="s">
        <v>2214</v>
      </c>
      <c r="K110" s="2095" t="s">
        <v>2214</v>
      </c>
      <c r="L110" s="2142" t="s">
        <v>53</v>
      </c>
      <c r="M110" s="2097" t="s">
        <v>53</v>
      </c>
      <c r="N110" s="2172" t="s">
        <v>95</v>
      </c>
      <c r="O110" s="892" t="b">
        <f t="shared" si="2"/>
        <v>1</v>
      </c>
      <c r="P110" t="b">
        <f t="shared" si="3"/>
        <v>0</v>
      </c>
    </row>
    <row r="111" spans="1:16" ht="19.5" hidden="1" x14ac:dyDescent="0.25">
      <c r="A111" s="2100" t="str">
        <f>IFERROR(INDEX('Priority Schedule'!$B:$B,MATCH(B111,'Priority Schedule'!$C:$C,0)),"")</f>
        <v/>
      </c>
      <c r="B111" s="2108">
        <v>37996</v>
      </c>
      <c r="C111" s="2157" t="str">
        <f>IFERROR(INDEX('Priority Schedule'!$A:$A,MATCH(B111,'Priority Schedule'!$C:$C,0)),"")</f>
        <v/>
      </c>
      <c r="D111" s="2109" t="str">
        <f>IFERROR(INDEX('Priority Schedule'!$E:$E,MATCH(B111,'Priority Schedule'!$C:$C,0)),"")</f>
        <v/>
      </c>
      <c r="E111" s="2100" t="str">
        <f>IFERROR(INDEX('Priority Schedule'!$F:$F,MATCH(B111,'Priority Schedule'!$C:$C,0)),"")</f>
        <v/>
      </c>
      <c r="F111" s="2110" t="str">
        <f>IFERROR(INDEX('Priority Schedule'!$R:$R,MATCH(B111,'Priority Schedule'!$C:$C,0)),"")</f>
        <v/>
      </c>
      <c r="G111" s="2110" t="str">
        <f>IFERROR(INDEX('Priority Schedule'!$AA:$AA,MATCH(B111,'Priority Schedule'!$C:$C,0)),"")</f>
        <v/>
      </c>
      <c r="H111" s="2100" t="str">
        <f>IFERROR(INDEX('Priority Schedule'!$G:$G,MATCH(B111,'Priority Schedule'!$C:$C,0)),"")</f>
        <v/>
      </c>
      <c r="I111" s="2095" t="s">
        <v>2214</v>
      </c>
      <c r="J111" s="2095" t="s">
        <v>2214</v>
      </c>
      <c r="K111" s="2095" t="s">
        <v>2214</v>
      </c>
      <c r="L111" s="2142" t="s">
        <v>53</v>
      </c>
      <c r="M111" s="2097" t="s">
        <v>53</v>
      </c>
      <c r="N111" s="2172" t="s">
        <v>95</v>
      </c>
      <c r="O111" s="892" t="b">
        <f t="shared" si="2"/>
        <v>1</v>
      </c>
      <c r="P111" t="b">
        <f t="shared" si="3"/>
        <v>0</v>
      </c>
    </row>
    <row r="112" spans="1:16" ht="19.5" hidden="1" x14ac:dyDescent="0.25">
      <c r="A112" s="2100" t="str">
        <f>IFERROR(INDEX('Priority Schedule'!$B:$B,MATCH(B112,'Priority Schedule'!$C:$C,0)),"")</f>
        <v/>
      </c>
      <c r="B112" s="2108">
        <v>38192</v>
      </c>
      <c r="C112" s="2157" t="str">
        <f>IFERROR(INDEX('Priority Schedule'!$A:$A,MATCH(B112,'Priority Schedule'!$C:$C,0)),"")</f>
        <v/>
      </c>
      <c r="D112" s="2109" t="str">
        <f>IFERROR(INDEX('Priority Schedule'!$E:$E,MATCH(B112,'Priority Schedule'!$C:$C,0)),"")</f>
        <v/>
      </c>
      <c r="E112" s="2100" t="str">
        <f>IFERROR(INDEX('Priority Schedule'!$F:$F,MATCH(B112,'Priority Schedule'!$C:$C,0)),"")</f>
        <v/>
      </c>
      <c r="F112" s="2110" t="str">
        <f>IFERROR(INDEX('Priority Schedule'!$R:$R,MATCH(B112,'Priority Schedule'!$C:$C,0)),"")</f>
        <v/>
      </c>
      <c r="G112" s="2110" t="str">
        <f>IFERROR(INDEX('Priority Schedule'!$AA:$AA,MATCH(B112,'Priority Schedule'!$C:$C,0)),"")</f>
        <v/>
      </c>
      <c r="H112" s="2100" t="str">
        <f>IFERROR(INDEX('Priority Schedule'!$G:$G,MATCH(B112,'Priority Schedule'!$C:$C,0)),"")</f>
        <v/>
      </c>
      <c r="I112" s="2095" t="s">
        <v>2214</v>
      </c>
      <c r="J112" s="2095" t="s">
        <v>2214</v>
      </c>
      <c r="K112" s="2095" t="s">
        <v>2214</v>
      </c>
      <c r="L112" s="2142" t="s">
        <v>53</v>
      </c>
      <c r="M112" s="2097" t="s">
        <v>53</v>
      </c>
      <c r="N112" s="2172" t="s">
        <v>95</v>
      </c>
      <c r="O112" s="892" t="b">
        <f t="shared" si="2"/>
        <v>1</v>
      </c>
      <c r="P112" t="b">
        <f t="shared" si="3"/>
        <v>0</v>
      </c>
    </row>
    <row r="113" spans="1:16" ht="19.5" hidden="1" x14ac:dyDescent="0.25">
      <c r="A113" s="2100" t="str">
        <f>IFERROR(INDEX('Priority Schedule'!$B:$B,MATCH(B113,'Priority Schedule'!$C:$C,0)),"")</f>
        <v/>
      </c>
      <c r="B113" s="2108">
        <v>38195</v>
      </c>
      <c r="C113" s="2157" t="str">
        <f>IFERROR(INDEX('Priority Schedule'!$A:$A,MATCH(B113,'Priority Schedule'!$C:$C,0)),"")</f>
        <v/>
      </c>
      <c r="D113" s="2109" t="str">
        <f>IFERROR(INDEX('Priority Schedule'!$E:$E,MATCH(B113,'Priority Schedule'!$C:$C,0)),"")</f>
        <v/>
      </c>
      <c r="E113" s="2100" t="str">
        <f>IFERROR(INDEX('Priority Schedule'!$F:$F,MATCH(B113,'Priority Schedule'!$C:$C,0)),"")</f>
        <v/>
      </c>
      <c r="F113" s="2110" t="str">
        <f>IFERROR(INDEX('Priority Schedule'!$R:$R,MATCH(B113,'Priority Schedule'!$C:$C,0)),"")</f>
        <v/>
      </c>
      <c r="G113" s="2110" t="str">
        <f>IFERROR(INDEX('Priority Schedule'!$AA:$AA,MATCH(B113,'Priority Schedule'!$C:$C,0)),"")</f>
        <v/>
      </c>
      <c r="H113" s="2100" t="str">
        <f>IFERROR(INDEX('Priority Schedule'!$G:$G,MATCH(B113,'Priority Schedule'!$C:$C,0)),"")</f>
        <v/>
      </c>
      <c r="I113" s="2095" t="s">
        <v>2214</v>
      </c>
      <c r="J113" s="2095" t="s">
        <v>2214</v>
      </c>
      <c r="K113" s="2095" t="s">
        <v>2214</v>
      </c>
      <c r="L113" s="2142" t="s">
        <v>53</v>
      </c>
      <c r="M113" s="2097" t="s">
        <v>53</v>
      </c>
      <c r="N113" s="2172" t="s">
        <v>95</v>
      </c>
      <c r="O113" s="892" t="b">
        <f t="shared" si="2"/>
        <v>1</v>
      </c>
      <c r="P113" t="b">
        <f t="shared" si="3"/>
        <v>0</v>
      </c>
    </row>
    <row r="114" spans="1:16" ht="19.5" hidden="1" x14ac:dyDescent="0.25">
      <c r="A114" s="2100" t="str">
        <f>IFERROR(INDEX('Priority Schedule'!$B:$B,MATCH(B114,'Priority Schedule'!$C:$C,0)),"")</f>
        <v/>
      </c>
      <c r="B114" s="2108">
        <v>37655</v>
      </c>
      <c r="C114" s="2108" t="str">
        <f>IFERROR(INDEX('Priority Schedule'!$A:$A,MATCH(B114,'Priority Schedule'!$C:$C,0)),"")</f>
        <v/>
      </c>
      <c r="D114" s="2109" t="str">
        <f>IFERROR(INDEX('Priority Schedule'!$E:$E,MATCH(B114,'Priority Schedule'!$C:$C,0)),"")</f>
        <v/>
      </c>
      <c r="E114" s="2100" t="str">
        <f>IFERROR(INDEX('Priority Schedule'!$F:$F,MATCH(B114,'Priority Schedule'!$C:$C,0)),"")</f>
        <v/>
      </c>
      <c r="F114" s="2110" t="str">
        <f>IFERROR(INDEX('Priority Schedule'!$R:$R,MATCH(B114,'Priority Schedule'!$C:$C,0)),"")</f>
        <v/>
      </c>
      <c r="G114" s="2110" t="str">
        <f>IFERROR(INDEX('Priority Schedule'!$AA:$AA,MATCH(B114,'Priority Schedule'!$C:$C,0)),"")</f>
        <v/>
      </c>
      <c r="H114" s="2100" t="str">
        <f>IFERROR(INDEX('Priority Schedule'!$G:$G,MATCH(B114,'Priority Schedule'!$C:$C,0)),"")</f>
        <v/>
      </c>
      <c r="I114" s="2095" t="s">
        <v>2214</v>
      </c>
      <c r="J114" s="2095" t="s">
        <v>2214</v>
      </c>
      <c r="K114" s="2095" t="s">
        <v>2214</v>
      </c>
      <c r="L114" s="2096" t="s">
        <v>53</v>
      </c>
      <c r="M114" s="2097" t="s">
        <v>53</v>
      </c>
      <c r="N114" s="2172" t="s">
        <v>95</v>
      </c>
      <c r="O114" s="892" t="b">
        <f t="shared" si="2"/>
        <v>1</v>
      </c>
      <c r="P114" t="b">
        <f t="shared" si="3"/>
        <v>0</v>
      </c>
    </row>
    <row r="115" spans="1:16" ht="39" hidden="1" x14ac:dyDescent="0.25">
      <c r="A115" s="2100">
        <f>IFERROR(INDEX('Priority Schedule'!$B:$B,MATCH(B115,'Priority Schedule'!$C:$C,0)),"")</f>
        <v>59673</v>
      </c>
      <c r="B115" s="2108">
        <v>34716</v>
      </c>
      <c r="C115" s="2108" t="str">
        <f>IFERROR(INDEX('Priority Schedule'!$A:$A,MATCH(B115,'Priority Schedule'!$C:$C,0)),"")</f>
        <v>HUBER</v>
      </c>
      <c r="D115" s="2109">
        <f>IFERROR(INDEX('Priority Schedule'!$E:$E,MATCH(B115,'Priority Schedule'!$C:$C,0)),"")</f>
        <v>7.2</v>
      </c>
      <c r="E115" s="2100" t="str">
        <f>IFERROR(INDEX('Priority Schedule'!$F:$F,MATCH(B115,'Priority Schedule'!$C:$C,0)),"")</f>
        <v>PN-71A9445</v>
      </c>
      <c r="F115" s="2110">
        <f>IFERROR(INDEX('Priority Schedule'!$R:$R,MATCH(B115,'Priority Schedule'!$C:$C,0)),"")</f>
        <v>45324</v>
      </c>
      <c r="G115" s="2110">
        <f>IFERROR(INDEX('Priority Schedule'!$AA:$AA,MATCH(B115,'Priority Schedule'!$C:$C,0)),"")</f>
        <v>0</v>
      </c>
      <c r="H115" s="2100" t="str">
        <f>IFERROR(INDEX('Priority Schedule'!$G:$G,MATCH(B115,'Priority Schedule'!$C:$C,0)),"")</f>
        <v>MASTER PANEL STORAGE CONVEYOR 2</v>
      </c>
      <c r="I115" s="2095" t="s">
        <v>2214</v>
      </c>
      <c r="J115" s="2095" t="s">
        <v>2214</v>
      </c>
      <c r="K115" s="2095" t="s">
        <v>2214</v>
      </c>
      <c r="L115" s="2096" t="s">
        <v>53</v>
      </c>
      <c r="M115" s="2097"/>
      <c r="N115" s="2172" t="str">
        <f>IF(IFERROR(INDEX('Priority Schedule'!$T:$T,MATCH(B115,'Priority Schedule'!$C:$C,0)),"")="","",IFERROR(INDEX('Priority Schedule'!$T:$T,MATCH(B115,'Priority Schedule'!$C:$C,0)),""))</f>
        <v>YES</v>
      </c>
      <c r="O115" s="892" t="b">
        <f t="shared" si="2"/>
        <v>1</v>
      </c>
      <c r="P115" t="b">
        <f t="shared" si="3"/>
        <v>0</v>
      </c>
    </row>
    <row r="116" spans="1:16" ht="19.5" hidden="1" x14ac:dyDescent="0.25">
      <c r="A116" s="2100" t="str">
        <f>IFERROR(INDEX('Priority Schedule'!$B:$B,MATCH(B116,'Priority Schedule'!$C:$C,0)),"")</f>
        <v/>
      </c>
      <c r="B116" s="2108">
        <v>37993</v>
      </c>
      <c r="C116" s="2108" t="str">
        <f>IFERROR(INDEX('Priority Schedule'!$A:$A,MATCH(B116,'Priority Schedule'!$C:$C,0)),"")</f>
        <v/>
      </c>
      <c r="D116" s="2109" t="str">
        <f>IFERROR(INDEX('Priority Schedule'!$E:$E,MATCH(B116,'Priority Schedule'!$C:$C,0)),"")</f>
        <v/>
      </c>
      <c r="E116" s="2100" t="str">
        <f>IFERROR(INDEX('Priority Schedule'!$F:$F,MATCH(B116,'Priority Schedule'!$C:$C,0)),"")</f>
        <v/>
      </c>
      <c r="F116" s="2110" t="str">
        <f>IFERROR(INDEX('Priority Schedule'!$R:$R,MATCH(B116,'Priority Schedule'!$C:$C,0)),"")</f>
        <v/>
      </c>
      <c r="G116" s="2110" t="str">
        <f>IFERROR(INDEX('Priority Schedule'!$AA:$AA,MATCH(B116,'Priority Schedule'!$C:$C,0)),"")</f>
        <v/>
      </c>
      <c r="H116" s="2100" t="str">
        <f>IFERROR(INDEX('Priority Schedule'!$G:$G,MATCH(B116,'Priority Schedule'!$C:$C,0)),"")</f>
        <v/>
      </c>
      <c r="I116" s="2095" t="s">
        <v>2214</v>
      </c>
      <c r="J116" s="2095" t="s">
        <v>2214</v>
      </c>
      <c r="K116" s="2095" t="s">
        <v>2214</v>
      </c>
      <c r="L116" s="2096" t="s">
        <v>53</v>
      </c>
      <c r="M116" s="2097" t="s">
        <v>53</v>
      </c>
      <c r="N116" s="2172" t="s">
        <v>95</v>
      </c>
      <c r="O116" s="892" t="b">
        <f t="shared" si="2"/>
        <v>1</v>
      </c>
      <c r="P116" t="b">
        <f t="shared" si="3"/>
        <v>0</v>
      </c>
    </row>
    <row r="117" spans="1:16" ht="19.5" hidden="1" x14ac:dyDescent="0.25">
      <c r="A117" s="2100" t="str">
        <f>IFERROR(INDEX('Priority Schedule'!$B:$B,MATCH(B117,'Priority Schedule'!$C:$C,0)),"")</f>
        <v/>
      </c>
      <c r="B117" s="2108">
        <v>37995</v>
      </c>
      <c r="C117" s="2157" t="str">
        <f>IFERROR(INDEX('Priority Schedule'!$A:$A,MATCH(B117,'Priority Schedule'!$C:$C,0)),"")</f>
        <v/>
      </c>
      <c r="D117" s="2109" t="str">
        <f>IFERROR(INDEX('Priority Schedule'!$E:$E,MATCH(B117,'Priority Schedule'!$C:$C,0)),"")</f>
        <v/>
      </c>
      <c r="E117" s="2100" t="str">
        <f>IFERROR(INDEX('Priority Schedule'!$F:$F,MATCH(B117,'Priority Schedule'!$C:$C,0)),"")</f>
        <v/>
      </c>
      <c r="F117" s="2110" t="str">
        <f>IFERROR(INDEX('Priority Schedule'!$R:$R,MATCH(B117,'Priority Schedule'!$C:$C,0)),"")</f>
        <v/>
      </c>
      <c r="G117" s="2110" t="str">
        <f>IFERROR(INDEX('Priority Schedule'!$AA:$AA,MATCH(B117,'Priority Schedule'!$C:$C,0)),"")</f>
        <v/>
      </c>
      <c r="H117" s="2100" t="str">
        <f>IFERROR(INDEX('Priority Schedule'!$G:$G,MATCH(B117,'Priority Schedule'!$C:$C,0)),"")</f>
        <v/>
      </c>
      <c r="I117" s="2095" t="s">
        <v>2214</v>
      </c>
      <c r="J117" s="2095" t="s">
        <v>2214</v>
      </c>
      <c r="K117" s="2095" t="s">
        <v>2214</v>
      </c>
      <c r="L117" s="2142" t="s">
        <v>53</v>
      </c>
      <c r="M117" s="2097" t="s">
        <v>53</v>
      </c>
      <c r="N117" s="2172" t="s">
        <v>95</v>
      </c>
      <c r="O117" s="892" t="b">
        <f t="shared" si="2"/>
        <v>1</v>
      </c>
      <c r="P117" t="b">
        <f t="shared" si="3"/>
        <v>0</v>
      </c>
    </row>
    <row r="118" spans="1:16" ht="19.5" hidden="1" x14ac:dyDescent="0.25">
      <c r="A118" s="2100" t="str">
        <f>IFERROR(INDEX('Priority Schedule'!$B:$B,MATCH(B118,'Priority Schedule'!$C:$C,0)),"")</f>
        <v/>
      </c>
      <c r="B118" s="2108">
        <v>37992</v>
      </c>
      <c r="C118" s="2108" t="str">
        <f>IFERROR(INDEX('Priority Schedule'!$A:$A,MATCH(B118,'Priority Schedule'!$C:$C,0)),"")</f>
        <v/>
      </c>
      <c r="D118" s="2109" t="str">
        <f>IFERROR(INDEX('Priority Schedule'!$E:$E,MATCH(B118,'Priority Schedule'!$C:$C,0)),"")</f>
        <v/>
      </c>
      <c r="E118" s="2100" t="str">
        <f>IFERROR(INDEX('Priority Schedule'!$F:$F,MATCH(B118,'Priority Schedule'!$C:$C,0)),"")</f>
        <v/>
      </c>
      <c r="F118" s="2110" t="str">
        <f>IFERROR(INDEX('Priority Schedule'!$R:$R,MATCH(B118,'Priority Schedule'!$C:$C,0)),"")</f>
        <v/>
      </c>
      <c r="G118" s="2110" t="str">
        <f>IFERROR(INDEX('Priority Schedule'!$AA:$AA,MATCH(B118,'Priority Schedule'!$C:$C,0)),"")</f>
        <v/>
      </c>
      <c r="H118" s="2100" t="str">
        <f>IFERROR(INDEX('Priority Schedule'!$G:$G,MATCH(B118,'Priority Schedule'!$C:$C,0)),"")</f>
        <v/>
      </c>
      <c r="I118" s="2095" t="s">
        <v>2214</v>
      </c>
      <c r="J118" s="2095" t="s">
        <v>2214</v>
      </c>
      <c r="K118" s="2095" t="s">
        <v>2214</v>
      </c>
      <c r="L118" s="2096" t="s">
        <v>53</v>
      </c>
      <c r="M118" s="2097" t="s">
        <v>53</v>
      </c>
      <c r="N118" s="2172" t="s">
        <v>95</v>
      </c>
      <c r="O118" s="892" t="b">
        <f t="shared" si="2"/>
        <v>1</v>
      </c>
      <c r="P118" t="b">
        <f t="shared" si="3"/>
        <v>0</v>
      </c>
    </row>
    <row r="119" spans="1:16" ht="19.5" hidden="1" x14ac:dyDescent="0.25">
      <c r="A119" s="2100" t="str">
        <f>IFERROR(INDEX('Priority Schedule'!$B:$B,MATCH(B119,'Priority Schedule'!$C:$C,0)),"")</f>
        <v/>
      </c>
      <c r="B119" s="2108">
        <v>37656</v>
      </c>
      <c r="C119" s="2108" t="str">
        <f>IFERROR(INDEX('Priority Schedule'!$A:$A,MATCH(B119,'Priority Schedule'!$C:$C,0)),"")</f>
        <v/>
      </c>
      <c r="D119" s="2109" t="str">
        <f>IFERROR(INDEX('Priority Schedule'!$E:$E,MATCH(B119,'Priority Schedule'!$C:$C,0)),"")</f>
        <v/>
      </c>
      <c r="E119" s="2100" t="str">
        <f>IFERROR(INDEX('Priority Schedule'!$F:$F,MATCH(B119,'Priority Schedule'!$C:$C,0)),"")</f>
        <v/>
      </c>
      <c r="F119" s="2110" t="str">
        <f>IFERROR(INDEX('Priority Schedule'!$R:$R,MATCH(B119,'Priority Schedule'!$C:$C,0)),"")</f>
        <v/>
      </c>
      <c r="G119" s="2110" t="str">
        <f>IFERROR(INDEX('Priority Schedule'!$AA:$AA,MATCH(B119,'Priority Schedule'!$C:$C,0)),"")</f>
        <v/>
      </c>
      <c r="H119" s="2100" t="str">
        <f>IFERROR(INDEX('Priority Schedule'!$G:$G,MATCH(B119,'Priority Schedule'!$C:$C,0)),"")</f>
        <v/>
      </c>
      <c r="I119" s="2095" t="s">
        <v>2214</v>
      </c>
      <c r="J119" s="2095" t="s">
        <v>2214</v>
      </c>
      <c r="K119" s="2095" t="s">
        <v>2214</v>
      </c>
      <c r="L119" s="2096" t="s">
        <v>53</v>
      </c>
      <c r="M119" s="2097" t="s">
        <v>53</v>
      </c>
      <c r="N119" s="2172" t="s">
        <v>95</v>
      </c>
      <c r="O119" s="892" t="b">
        <f t="shared" si="2"/>
        <v>1</v>
      </c>
      <c r="P119" t="b">
        <f t="shared" si="3"/>
        <v>0</v>
      </c>
    </row>
    <row r="120" spans="1:16" ht="19.5" hidden="1" x14ac:dyDescent="0.25">
      <c r="A120" s="2100" t="str">
        <f>IFERROR(INDEX('Priority Schedule'!$B:$B,MATCH(B120,'Priority Schedule'!$C:$C,0)),"")</f>
        <v/>
      </c>
      <c r="B120" s="2108">
        <v>38197</v>
      </c>
      <c r="C120" s="2157" t="str">
        <f>IFERROR(INDEX('Priority Schedule'!$A:$A,MATCH(B120,'Priority Schedule'!$C:$C,0)),"")</f>
        <v/>
      </c>
      <c r="D120" s="2109" t="str">
        <f>IFERROR(INDEX('Priority Schedule'!$E:$E,MATCH(B120,'Priority Schedule'!$C:$C,0)),"")</f>
        <v/>
      </c>
      <c r="E120" s="2100" t="str">
        <f>IFERROR(INDEX('Priority Schedule'!$F:$F,MATCH(B120,'Priority Schedule'!$C:$C,0)),"")</f>
        <v/>
      </c>
      <c r="F120" s="2110" t="str">
        <f>IFERROR(INDEX('Priority Schedule'!$R:$R,MATCH(B120,'Priority Schedule'!$C:$C,0)),"")</f>
        <v/>
      </c>
      <c r="G120" s="2110" t="str">
        <f>IFERROR(INDEX('Priority Schedule'!$AA:$AA,MATCH(B120,'Priority Schedule'!$C:$C,0)),"")</f>
        <v/>
      </c>
      <c r="H120" s="2100" t="str">
        <f>IFERROR(INDEX('Priority Schedule'!$G:$G,MATCH(B120,'Priority Schedule'!$C:$C,0)),"")</f>
        <v/>
      </c>
      <c r="I120" s="2095" t="s">
        <v>2214</v>
      </c>
      <c r="J120" s="2095" t="s">
        <v>2214</v>
      </c>
      <c r="K120" s="2095" t="s">
        <v>2214</v>
      </c>
      <c r="L120" s="2142" t="s">
        <v>53</v>
      </c>
      <c r="M120" s="2097" t="s">
        <v>53</v>
      </c>
      <c r="N120" s="2172" t="s">
        <v>95</v>
      </c>
      <c r="O120" s="892" t="b">
        <f t="shared" si="2"/>
        <v>1</v>
      </c>
      <c r="P120" t="b">
        <f t="shared" si="3"/>
        <v>0</v>
      </c>
    </row>
    <row r="121" spans="1:16" ht="39" hidden="1" x14ac:dyDescent="0.25">
      <c r="A121" s="2100">
        <f>IFERROR(INDEX('Priority Schedule'!$B:$B,MATCH(B121,'Priority Schedule'!$C:$C,0)),"")</f>
        <v>64265</v>
      </c>
      <c r="B121" s="2108">
        <v>38223</v>
      </c>
      <c r="C121" s="2157" t="str">
        <f>IFERROR(INDEX('Priority Schedule'!$A:$A,MATCH(B121,'Priority Schedule'!$C:$C,0)),"")</f>
        <v>WESTROCK - STEVENSON</v>
      </c>
      <c r="D121" s="2109">
        <f>IFERROR(INDEX('Priority Schedule'!$E:$E,MATCH(B121,'Priority Schedule'!$C:$C,0)),"")</f>
        <v>1</v>
      </c>
      <c r="E121" s="2100" t="str">
        <f>IFERROR(INDEX('Priority Schedule'!$F:$F,MATCH(B121,'Priority Schedule'!$C:$C,0)),"")</f>
        <v>PN-300V1278</v>
      </c>
      <c r="F121" s="2110">
        <f>IFERROR(INDEX('Priority Schedule'!$R:$R,MATCH(B121,'Priority Schedule'!$C:$C,0)),"")</f>
        <v>45369</v>
      </c>
      <c r="G121" s="2110">
        <f>IFERROR(INDEX('Priority Schedule'!$AA:$AA,MATCH(B121,'Priority Schedule'!$C:$C,0)),"")</f>
        <v>45462</v>
      </c>
      <c r="H121" s="2100" t="str">
        <f>IFERROR(INDEX('Priority Schedule'!$G:$G,MATCH(B121,'Priority Schedule'!$C:$C,0)),"")</f>
        <v>SHORT PITCH SLAT CONVEYOR 3 - (TT)</v>
      </c>
      <c r="I121" s="2095" t="s">
        <v>2214</v>
      </c>
      <c r="J121" s="2095" t="s">
        <v>2214</v>
      </c>
      <c r="K121" s="2095" t="s">
        <v>2214</v>
      </c>
      <c r="L121" s="2142" t="s">
        <v>5948</v>
      </c>
      <c r="M121" s="2097" t="s">
        <v>5948</v>
      </c>
      <c r="N121" s="2172" t="str">
        <f>IF(IFERROR(INDEX('Priority Schedule'!$T:$T,MATCH(B121,'Priority Schedule'!$C:$C,0)),"")="","",IFERROR(INDEX('Priority Schedule'!$T:$T,MATCH(B121,'Priority Schedule'!$C:$C,0)),""))</f>
        <v>YES</v>
      </c>
      <c r="O121" s="892" t="b">
        <f t="shared" si="2"/>
        <v>1</v>
      </c>
      <c r="P121" t="b">
        <f t="shared" si="3"/>
        <v>0</v>
      </c>
    </row>
    <row r="122" spans="1:16" ht="19.5" hidden="1" x14ac:dyDescent="0.25">
      <c r="A122" s="2100" t="str">
        <f>IFERROR(INDEX('Priority Schedule'!$B:$B,MATCH(B122,'Priority Schedule'!$C:$C,0)),"")</f>
        <v/>
      </c>
      <c r="B122" s="2108">
        <v>37893</v>
      </c>
      <c r="C122" s="2157" t="str">
        <f>IFERROR(INDEX('Priority Schedule'!$A:$A,MATCH(B122,'Priority Schedule'!$C:$C,0)),"")</f>
        <v/>
      </c>
      <c r="D122" s="2109" t="str">
        <f>IFERROR(INDEX('Priority Schedule'!$E:$E,MATCH(B122,'Priority Schedule'!$C:$C,0)),"")</f>
        <v/>
      </c>
      <c r="E122" s="2100" t="str">
        <f>IFERROR(INDEX('Priority Schedule'!$F:$F,MATCH(B122,'Priority Schedule'!$C:$C,0)),"")</f>
        <v/>
      </c>
      <c r="F122" s="2110" t="str">
        <f>IFERROR(INDEX('Priority Schedule'!$R:$R,MATCH(B122,'Priority Schedule'!$C:$C,0)),"")</f>
        <v/>
      </c>
      <c r="G122" s="2110" t="str">
        <f>IFERROR(INDEX('Priority Schedule'!$AA:$AA,MATCH(B122,'Priority Schedule'!$C:$C,0)),"")</f>
        <v/>
      </c>
      <c r="H122" s="2100" t="str">
        <f>IFERROR(INDEX('Priority Schedule'!$G:$G,MATCH(B122,'Priority Schedule'!$C:$C,0)),"")</f>
        <v/>
      </c>
      <c r="I122" s="2095" t="s">
        <v>2214</v>
      </c>
      <c r="J122" s="2095" t="s">
        <v>2214</v>
      </c>
      <c r="K122" s="2095" t="s">
        <v>2214</v>
      </c>
      <c r="L122" s="2142" t="s">
        <v>53</v>
      </c>
      <c r="M122" s="2161" t="s">
        <v>53</v>
      </c>
      <c r="N122" s="2172" t="s">
        <v>95</v>
      </c>
      <c r="O122" s="892" t="b">
        <f t="shared" si="2"/>
        <v>1</v>
      </c>
      <c r="P122" t="b">
        <f t="shared" si="3"/>
        <v>0</v>
      </c>
    </row>
    <row r="123" spans="1:16" ht="19.5" hidden="1" x14ac:dyDescent="0.25">
      <c r="A123" s="2100" t="str">
        <f>IFERROR(INDEX('Priority Schedule'!$B:$B,MATCH(B123,'Priority Schedule'!$C:$C,0)),"")</f>
        <v/>
      </c>
      <c r="B123" s="2108">
        <v>38674</v>
      </c>
      <c r="C123" s="2157" t="str">
        <f>IFERROR(INDEX('Priority Schedule'!$A:$A,MATCH(B123,'Priority Schedule'!$C:$C,0)),"")</f>
        <v/>
      </c>
      <c r="D123" s="2109" t="str">
        <f>IFERROR(INDEX('Priority Schedule'!$E:$E,MATCH(B123,'Priority Schedule'!$C:$C,0)),"")</f>
        <v/>
      </c>
      <c r="E123" s="2100" t="str">
        <f>IFERROR(INDEX('Priority Schedule'!$F:$F,MATCH(B123,'Priority Schedule'!$C:$C,0)),"")</f>
        <v/>
      </c>
      <c r="F123" s="2110" t="str">
        <f>IFERROR(INDEX('Priority Schedule'!$R:$R,MATCH(B123,'Priority Schedule'!$C:$C,0)),"")</f>
        <v/>
      </c>
      <c r="G123" s="2110" t="str">
        <f>IFERROR(INDEX('Priority Schedule'!$AA:$AA,MATCH(B123,'Priority Schedule'!$C:$C,0)),"")</f>
        <v/>
      </c>
      <c r="H123" s="2100" t="str">
        <f>IFERROR(INDEX('Priority Schedule'!$G:$G,MATCH(B123,'Priority Schedule'!$C:$C,0)),"")</f>
        <v/>
      </c>
      <c r="I123" s="2095" t="s">
        <v>2214</v>
      </c>
      <c r="J123" s="2095" t="s">
        <v>2214</v>
      </c>
      <c r="K123" s="2095" t="s">
        <v>2214</v>
      </c>
      <c r="L123" s="2142" t="s">
        <v>53</v>
      </c>
      <c r="M123" s="2097" t="s">
        <v>53</v>
      </c>
      <c r="N123" s="2172" t="s">
        <v>95</v>
      </c>
      <c r="O123" s="892" t="b">
        <f t="shared" si="2"/>
        <v>1</v>
      </c>
      <c r="P123" t="b">
        <f t="shared" si="3"/>
        <v>0</v>
      </c>
    </row>
    <row r="124" spans="1:16" ht="19.5" hidden="1" x14ac:dyDescent="0.25">
      <c r="A124" s="2100" t="str">
        <f>IFERROR(INDEX('Priority Schedule'!$B:$B,MATCH(B124,'Priority Schedule'!$C:$C,0)),"")</f>
        <v/>
      </c>
      <c r="B124" s="2108">
        <v>38002</v>
      </c>
      <c r="C124" s="2157" t="str">
        <f>IFERROR(INDEX('Priority Schedule'!$A:$A,MATCH(B124,'Priority Schedule'!$C:$C,0)),"")</f>
        <v/>
      </c>
      <c r="D124" s="2109" t="str">
        <f>IFERROR(INDEX('Priority Schedule'!$E:$E,MATCH(B124,'Priority Schedule'!$C:$C,0)),"")</f>
        <v/>
      </c>
      <c r="E124" s="2100" t="str">
        <f>IFERROR(INDEX('Priority Schedule'!$F:$F,MATCH(B124,'Priority Schedule'!$C:$C,0)),"")</f>
        <v/>
      </c>
      <c r="F124" s="2110" t="str">
        <f>IFERROR(INDEX('Priority Schedule'!$R:$R,MATCH(B124,'Priority Schedule'!$C:$C,0)),"")</f>
        <v/>
      </c>
      <c r="G124" s="2110" t="str">
        <f>IFERROR(INDEX('Priority Schedule'!$AA:$AA,MATCH(B124,'Priority Schedule'!$C:$C,0)),"")</f>
        <v/>
      </c>
      <c r="H124" s="2100" t="str">
        <f>IFERROR(INDEX('Priority Schedule'!$G:$G,MATCH(B124,'Priority Schedule'!$C:$C,0)),"")</f>
        <v/>
      </c>
      <c r="I124" s="2095" t="s">
        <v>2214</v>
      </c>
      <c r="J124" s="2095" t="s">
        <v>2214</v>
      </c>
      <c r="K124" s="2095" t="s">
        <v>2214</v>
      </c>
      <c r="L124" s="2142" t="s">
        <v>53</v>
      </c>
      <c r="M124" s="2097" t="s">
        <v>53</v>
      </c>
      <c r="N124" s="2172" t="s">
        <v>95</v>
      </c>
      <c r="O124" s="892" t="b">
        <f t="shared" si="2"/>
        <v>1</v>
      </c>
      <c r="P124" t="b">
        <f t="shared" si="3"/>
        <v>0</v>
      </c>
    </row>
    <row r="125" spans="1:16" ht="19.5" hidden="1" x14ac:dyDescent="0.25">
      <c r="A125" s="2100" t="str">
        <f>IFERROR(INDEX('Priority Schedule'!$B:$B,MATCH(B125,'Priority Schedule'!$C:$C,0)),"")</f>
        <v/>
      </c>
      <c r="B125" s="2108">
        <v>38189</v>
      </c>
      <c r="C125" s="2157" t="str">
        <f>IFERROR(INDEX('Priority Schedule'!$A:$A,MATCH(B125,'Priority Schedule'!$C:$C,0)),"")</f>
        <v/>
      </c>
      <c r="D125" s="2109" t="str">
        <f>IFERROR(INDEX('Priority Schedule'!$E:$E,MATCH(B125,'Priority Schedule'!$C:$C,0)),"")</f>
        <v/>
      </c>
      <c r="E125" s="2100" t="str">
        <f>IFERROR(INDEX('Priority Schedule'!$F:$F,MATCH(B125,'Priority Schedule'!$C:$C,0)),"")</f>
        <v/>
      </c>
      <c r="F125" s="2110" t="str">
        <f>IFERROR(INDEX('Priority Schedule'!$R:$R,MATCH(B125,'Priority Schedule'!$C:$C,0)),"")</f>
        <v/>
      </c>
      <c r="G125" s="2110" t="str">
        <f>IFERROR(INDEX('Priority Schedule'!$AA:$AA,MATCH(B125,'Priority Schedule'!$C:$C,0)),"")</f>
        <v/>
      </c>
      <c r="H125" s="2100" t="str">
        <f>IFERROR(INDEX('Priority Schedule'!$G:$G,MATCH(B125,'Priority Schedule'!$C:$C,0)),"")</f>
        <v/>
      </c>
      <c r="I125" s="2095" t="s">
        <v>2214</v>
      </c>
      <c r="J125" s="2095" t="s">
        <v>2214</v>
      </c>
      <c r="K125" s="2095" t="s">
        <v>2214</v>
      </c>
      <c r="L125" s="2142" t="s">
        <v>53</v>
      </c>
      <c r="M125" s="2097" t="s">
        <v>53</v>
      </c>
      <c r="N125" s="2172" t="s">
        <v>95</v>
      </c>
      <c r="O125" s="892" t="b">
        <f t="shared" si="2"/>
        <v>1</v>
      </c>
      <c r="P125" t="b">
        <f t="shared" si="3"/>
        <v>0</v>
      </c>
    </row>
    <row r="126" spans="1:16" ht="39" hidden="1" x14ac:dyDescent="0.25">
      <c r="A126" s="2100">
        <f>IFERROR(INDEX('Priority Schedule'!$B:$B,MATCH(B126,'Priority Schedule'!$C:$C,0)),"")</f>
        <v>64265</v>
      </c>
      <c r="B126" s="2108">
        <v>38234</v>
      </c>
      <c r="C126" s="2157" t="str">
        <f>IFERROR(INDEX('Priority Schedule'!$A:$A,MATCH(B126,'Priority Schedule'!$C:$C,0)),"")</f>
        <v>WESTROCK - STEVENSON</v>
      </c>
      <c r="D126" s="2109" t="str">
        <f>IFERROR(INDEX('Priority Schedule'!$E:$E,MATCH(B126,'Priority Schedule'!$C:$C,0)),"")</f>
        <v>PH1</v>
      </c>
      <c r="E126" s="2100" t="str">
        <f>IFERROR(INDEX('Priority Schedule'!$F:$F,MATCH(B126,'Priority Schedule'!$C:$C,0)),"")</f>
        <v>PN-300V1282</v>
      </c>
      <c r="F126" s="2110">
        <f>IFERROR(INDEX('Priority Schedule'!$R:$R,MATCH(B126,'Priority Schedule'!$C:$C,0)),"")</f>
        <v>45369</v>
      </c>
      <c r="G126" s="2110">
        <f>IFERROR(INDEX('Priority Schedule'!$AA:$AA,MATCH(B126,'Priority Schedule'!$C:$C,0)),"")</f>
        <v>45411</v>
      </c>
      <c r="H126" s="2100" t="str">
        <f>IFERROR(INDEX('Priority Schedule'!$G:$G,MATCH(B126,'Priority Schedule'!$C:$C,0)),"")</f>
        <v>SHORT PITCH SLAT CONVEYOR 7 - (TT)</v>
      </c>
      <c r="I126" s="2095" t="s">
        <v>2214</v>
      </c>
      <c r="J126" s="2095" t="s">
        <v>2214</v>
      </c>
      <c r="K126" s="2095" t="s">
        <v>2214</v>
      </c>
      <c r="L126" s="2142" t="s">
        <v>5948</v>
      </c>
      <c r="M126" s="2097" t="s">
        <v>5948</v>
      </c>
      <c r="N126" s="2172" t="str">
        <f>IF(IFERROR(INDEX('Priority Schedule'!$T:$T,MATCH(B126,'Priority Schedule'!$C:$C,0)),"")="","",IFERROR(INDEX('Priority Schedule'!$T:$T,MATCH(B126,'Priority Schedule'!$C:$C,0)),""))</f>
        <v>YES</v>
      </c>
      <c r="O126" s="892" t="b">
        <f t="shared" si="2"/>
        <v>1</v>
      </c>
      <c r="P126" t="b">
        <f t="shared" si="3"/>
        <v>0</v>
      </c>
    </row>
    <row r="127" spans="1:16" ht="19.5" hidden="1" x14ac:dyDescent="0.25">
      <c r="A127" s="2100">
        <f>IFERROR(INDEX('Priority Schedule'!$B:$B,MATCH(B127,'Priority Schedule'!$C:$C,0)),"")</f>
        <v>64265</v>
      </c>
      <c r="B127" s="2108">
        <v>38224</v>
      </c>
      <c r="C127" s="2157" t="str">
        <f>IFERROR(INDEX('Priority Schedule'!$A:$A,MATCH(B127,'Priority Schedule'!$C:$C,0)),"")</f>
        <v>WESTROCK - STEVENSON</v>
      </c>
      <c r="D127" s="2109">
        <f>IFERROR(INDEX('Priority Schedule'!$E:$E,MATCH(B127,'Priority Schedule'!$C:$C,0)),"")</f>
        <v>1</v>
      </c>
      <c r="E127" s="2100" t="str">
        <f>IFERROR(INDEX('Priority Schedule'!$F:$F,MATCH(B127,'Priority Schedule'!$C:$C,0)),"")</f>
        <v>PN-310H0192</v>
      </c>
      <c r="F127" s="2110">
        <f>IFERROR(INDEX('Priority Schedule'!$R:$R,MATCH(B127,'Priority Schedule'!$C:$C,0)),"")</f>
        <v>45362</v>
      </c>
      <c r="G127" s="2110">
        <f>IFERROR(INDEX('Priority Schedule'!$AA:$AA,MATCH(B127,'Priority Schedule'!$C:$C,0)),"")</f>
        <v>45462</v>
      </c>
      <c r="H127" s="2100" t="str">
        <f>IFERROR(INDEX('Priority Schedule'!$G:$G,MATCH(B127,'Priority Schedule'!$C:$C,0)),"")</f>
        <v>TURN MECHANISM 1</v>
      </c>
      <c r="I127" s="2095" t="s">
        <v>2214</v>
      </c>
      <c r="J127" s="2095" t="s">
        <v>2214</v>
      </c>
      <c r="K127" s="2095" t="s">
        <v>2214</v>
      </c>
      <c r="L127" s="2142" t="s">
        <v>53</v>
      </c>
      <c r="M127" s="2097" t="s">
        <v>53</v>
      </c>
      <c r="N127" s="2172" t="str">
        <f>IF(IFERROR(INDEX('Priority Schedule'!$T:$T,MATCH(B127,'Priority Schedule'!$C:$C,0)),"")="","",IFERROR(INDEX('Priority Schedule'!$T:$T,MATCH(B127,'Priority Schedule'!$C:$C,0)),""))</f>
        <v>YES</v>
      </c>
      <c r="O127" s="892" t="b">
        <f t="shared" si="2"/>
        <v>1</v>
      </c>
      <c r="P127" t="b">
        <f t="shared" si="3"/>
        <v>0</v>
      </c>
    </row>
    <row r="128" spans="1:16" ht="19.5" hidden="1" x14ac:dyDescent="0.25">
      <c r="A128" s="2100">
        <f>IFERROR(INDEX('Priority Schedule'!$B:$B,MATCH(B128,'Priority Schedule'!$C:$C,0)),"")</f>
        <v>64265</v>
      </c>
      <c r="B128" s="2108">
        <v>38235</v>
      </c>
      <c r="C128" s="2157" t="str">
        <f>IFERROR(INDEX('Priority Schedule'!$A:$A,MATCH(B128,'Priority Schedule'!$C:$C,0)),"")</f>
        <v>WESTROCK - STEVENSON</v>
      </c>
      <c r="D128" s="2109" t="str">
        <f>IFERROR(INDEX('Priority Schedule'!$E:$E,MATCH(B128,'Priority Schedule'!$C:$C,0)),"")</f>
        <v>PH1</v>
      </c>
      <c r="E128" s="2100" t="str">
        <f>IFERROR(INDEX('Priority Schedule'!$F:$F,MATCH(B128,'Priority Schedule'!$C:$C,0)),"")</f>
        <v>PN-310H0193</v>
      </c>
      <c r="F128" s="2110">
        <f>IFERROR(INDEX('Priority Schedule'!$R:$R,MATCH(B128,'Priority Schedule'!$C:$C,0)),"")</f>
        <v>45362</v>
      </c>
      <c r="G128" s="2110">
        <f>IFERROR(INDEX('Priority Schedule'!$AA:$AA,MATCH(B128,'Priority Schedule'!$C:$C,0)),"")</f>
        <v>45411</v>
      </c>
      <c r="H128" s="2100" t="str">
        <f>IFERROR(INDEX('Priority Schedule'!$G:$G,MATCH(B128,'Priority Schedule'!$C:$C,0)),"")</f>
        <v>TURN MECHANISM 2</v>
      </c>
      <c r="I128" s="2095" t="s">
        <v>2214</v>
      </c>
      <c r="J128" s="2095" t="s">
        <v>2214</v>
      </c>
      <c r="K128" s="2095" t="s">
        <v>2214</v>
      </c>
      <c r="L128" s="2142" t="s">
        <v>53</v>
      </c>
      <c r="M128" s="2097" t="s">
        <v>53</v>
      </c>
      <c r="N128" s="2172" t="str">
        <f>IF(IFERROR(INDEX('Priority Schedule'!$T:$T,MATCH(B128,'Priority Schedule'!$C:$C,0)),"")="","",IFERROR(INDEX('Priority Schedule'!$T:$T,MATCH(B128,'Priority Schedule'!$C:$C,0)),""))</f>
        <v>YES</v>
      </c>
      <c r="O128" s="892" t="b">
        <f t="shared" si="2"/>
        <v>1</v>
      </c>
      <c r="P128" t="b">
        <f t="shared" si="3"/>
        <v>0</v>
      </c>
    </row>
    <row r="129" spans="1:16" ht="19.5" hidden="1" x14ac:dyDescent="0.25">
      <c r="A129" s="2100" t="str">
        <f>IFERROR(INDEX('Priority Schedule'!$B:$B,MATCH(B129,'Priority Schedule'!$C:$C,0)),"")</f>
        <v/>
      </c>
      <c r="B129" s="2108">
        <v>38187</v>
      </c>
      <c r="C129" s="2157" t="str">
        <f>IFERROR(INDEX('Priority Schedule'!$A:$A,MATCH(B129,'Priority Schedule'!$C:$C,0)),"")</f>
        <v/>
      </c>
      <c r="D129" s="2109" t="str">
        <f>IFERROR(INDEX('Priority Schedule'!$E:$E,MATCH(B129,'Priority Schedule'!$C:$C,0)),"")</f>
        <v/>
      </c>
      <c r="E129" s="2100" t="str">
        <f>IFERROR(INDEX('Priority Schedule'!$F:$F,MATCH(B129,'Priority Schedule'!$C:$C,0)),"")</f>
        <v/>
      </c>
      <c r="F129" s="2110" t="str">
        <f>IFERROR(INDEX('Priority Schedule'!$R:$R,MATCH(B129,'Priority Schedule'!$C:$C,0)),"")</f>
        <v/>
      </c>
      <c r="G129" s="2110" t="str">
        <f>IFERROR(INDEX('Priority Schedule'!$AA:$AA,MATCH(B129,'Priority Schedule'!$C:$C,0)),"")</f>
        <v/>
      </c>
      <c r="H129" s="2100" t="str">
        <f>IFERROR(INDEX('Priority Schedule'!$G:$G,MATCH(B129,'Priority Schedule'!$C:$C,0)),"")</f>
        <v/>
      </c>
      <c r="I129" s="2095" t="s">
        <v>2214</v>
      </c>
      <c r="J129" s="2095" t="s">
        <v>2214</v>
      </c>
      <c r="K129" s="2095" t="s">
        <v>2214</v>
      </c>
      <c r="L129" s="2142" t="s">
        <v>53</v>
      </c>
      <c r="M129" s="2097" t="s">
        <v>53</v>
      </c>
      <c r="N129" s="2172" t="s">
        <v>95</v>
      </c>
      <c r="O129" s="892" t="b">
        <f t="shared" si="2"/>
        <v>1</v>
      </c>
      <c r="P129" t="b">
        <f t="shared" si="3"/>
        <v>0</v>
      </c>
    </row>
    <row r="130" spans="1:16" ht="54" hidden="1" customHeight="1" x14ac:dyDescent="0.25">
      <c r="A130" s="2100">
        <f>IFERROR(INDEX('Priority Schedule'!$B:$B,MATCH(B130,'Priority Schedule'!$C:$C,0)),"")</f>
        <v>64265</v>
      </c>
      <c r="B130" s="2108">
        <v>38233</v>
      </c>
      <c r="C130" s="2157" t="str">
        <f>IFERROR(INDEX('Priority Schedule'!$A:$A,MATCH(B130,'Priority Schedule'!$C:$C,0)),"")</f>
        <v>WESTROCK - STEVENSON</v>
      </c>
      <c r="D130" s="2109" t="str">
        <f>IFERROR(INDEX('Priority Schedule'!$E:$E,MATCH(B130,'Priority Schedule'!$C:$C,0)),"")</f>
        <v>PH1</v>
      </c>
      <c r="E130" s="2100" t="str">
        <f>IFERROR(INDEX('Priority Schedule'!$F:$F,MATCH(B130,'Priority Schedule'!$C:$C,0)),"")</f>
        <v>PN-300V1281</v>
      </c>
      <c r="F130" s="2110">
        <f>IFERROR(INDEX('Priority Schedule'!$R:$R,MATCH(B130,'Priority Schedule'!$C:$C,0)),"")</f>
        <v>45380</v>
      </c>
      <c r="G130" s="2110">
        <f>IFERROR(INDEX('Priority Schedule'!$AA:$AA,MATCH(B130,'Priority Schedule'!$C:$C,0)),"")</f>
        <v>45411</v>
      </c>
      <c r="H130" s="2100" t="str">
        <f>IFERROR(INDEX('Priority Schedule'!$G:$G,MATCH(B130,'Priority Schedule'!$C:$C,0)),"")</f>
        <v>SHORT PITCH SLAT CONVEYOR 6</v>
      </c>
      <c r="I130" s="2095" t="s">
        <v>2214</v>
      </c>
      <c r="J130" s="2095" t="s">
        <v>2214</v>
      </c>
      <c r="K130" s="2095" t="s">
        <v>2214</v>
      </c>
      <c r="L130" s="2142" t="s">
        <v>5948</v>
      </c>
      <c r="M130" s="2097" t="s">
        <v>5948</v>
      </c>
      <c r="N130" s="2172" t="str">
        <f>IF(IFERROR(INDEX('Priority Schedule'!$T:$T,MATCH(B130,'Priority Schedule'!$C:$C,0)),"")="","",IFERROR(INDEX('Priority Schedule'!$T:$T,MATCH(B130,'Priority Schedule'!$C:$C,0)),""))</f>
        <v>YES</v>
      </c>
      <c r="O130" s="892" t="b">
        <f t="shared" ref="O130:O193" si="4">OR(AND(I130="Y",J130="Y",K130="Y",N130="YES"),A130="")</f>
        <v>1</v>
      </c>
      <c r="P130" t="b">
        <f t="shared" ref="P130:P193" si="5">OR(I130="N",J130="N")</f>
        <v>0</v>
      </c>
    </row>
    <row r="131" spans="1:16" ht="60.75" hidden="1" customHeight="1" x14ac:dyDescent="0.25">
      <c r="A131" s="887">
        <f>IFERROR(INDEX('Priority Schedule'!$B:$B,MATCH(B131,'Priority Schedule'!$C:$C,0)),"")</f>
        <v>66735</v>
      </c>
      <c r="B131" s="881">
        <v>39185</v>
      </c>
      <c r="C131" s="2108" t="str">
        <f>IFERROR(INDEX('Priority Schedule'!$A:$A,MATCH(B131,'Priority Schedule'!$C:$C,0)),"")</f>
        <v>JAMES HARDIE BLDG PROD - WAXAHACHIE</v>
      </c>
      <c r="D131" s="888">
        <f>IFERROR(INDEX('Priority Schedule'!$E:$E,MATCH(B131,'Priority Schedule'!$C:$C,0)),"")</f>
        <v>0</v>
      </c>
      <c r="E131" s="887" t="str">
        <f>IFERROR(INDEX('Priority Schedule'!$F:$F,MATCH(B131,'Priority Schedule'!$C:$C,0)),"")</f>
        <v>165P0020-N</v>
      </c>
      <c r="F131" s="889">
        <f>IFERROR(INDEX('Priority Schedule'!$R:$R,MATCH(B131,'Priority Schedule'!$C:$C,0)),"")</f>
        <v>45485</v>
      </c>
      <c r="G131" s="889">
        <f>IFERROR(INDEX('Priority Schedule'!$AA:$AA,MATCH(B131,'Priority Schedule'!$C:$C,0)),"")</f>
        <v>45506</v>
      </c>
      <c r="H131" s="887" t="str">
        <f>IFERROR(INDEX('Priority Schedule'!$G:$G,MATCH(B131,'Priority Schedule'!$C:$C,0)),"")</f>
        <v>GREEN SHEET PLENUM</v>
      </c>
      <c r="I131" s="880" t="s">
        <v>2214</v>
      </c>
      <c r="J131" s="880" t="s">
        <v>2214</v>
      </c>
      <c r="K131" s="880" t="s">
        <v>2214</v>
      </c>
      <c r="L131" s="2176" t="s">
        <v>5948</v>
      </c>
      <c r="M131" s="882" t="s">
        <v>5948</v>
      </c>
      <c r="N131" s="2177" t="str">
        <f>IF(IFERROR(INDEX('Priority Schedule'!$T:$T,MATCH(B131,'Priority Schedule'!$C:$C,0)),"")="","",IFERROR(INDEX('Priority Schedule'!$T:$T,MATCH(B131,'Priority Schedule'!$C:$C,0)),""))</f>
        <v>YES</v>
      </c>
      <c r="O131" s="892" t="b">
        <f t="shared" si="4"/>
        <v>1</v>
      </c>
      <c r="P131" t="b">
        <f t="shared" si="5"/>
        <v>0</v>
      </c>
    </row>
    <row r="132" spans="1:16" ht="19.5" hidden="1" x14ac:dyDescent="0.25">
      <c r="A132" s="2100" t="str">
        <f>IFERROR(INDEX('Priority Schedule'!$B:$B,MATCH(B132,'Priority Schedule'!$C:$C,0)),"")</f>
        <v/>
      </c>
      <c r="B132" s="2108">
        <v>38190</v>
      </c>
      <c r="C132" s="2157" t="str">
        <f>IFERROR(INDEX('Priority Schedule'!$A:$A,MATCH(B132,'Priority Schedule'!$C:$C,0)),"")</f>
        <v/>
      </c>
      <c r="D132" s="2109" t="str">
        <f>IFERROR(INDEX('Priority Schedule'!$E:$E,MATCH(B132,'Priority Schedule'!$C:$C,0)),"")</f>
        <v/>
      </c>
      <c r="E132" s="2100" t="str">
        <f>IFERROR(INDEX('Priority Schedule'!$F:$F,MATCH(B132,'Priority Schedule'!$C:$C,0)),"")</f>
        <v/>
      </c>
      <c r="F132" s="2110" t="str">
        <f>IFERROR(INDEX('Priority Schedule'!$R:$R,MATCH(B132,'Priority Schedule'!$C:$C,0)),"")</f>
        <v/>
      </c>
      <c r="G132" s="2110" t="str">
        <f>IFERROR(INDEX('Priority Schedule'!$AA:$AA,MATCH(B132,'Priority Schedule'!$C:$C,0)),"")</f>
        <v/>
      </c>
      <c r="H132" s="2100" t="str">
        <f>IFERROR(INDEX('Priority Schedule'!$G:$G,MATCH(B132,'Priority Schedule'!$C:$C,0)),"")</f>
        <v/>
      </c>
      <c r="I132" s="2095" t="s">
        <v>2214</v>
      </c>
      <c r="J132" s="2095" t="s">
        <v>2214</v>
      </c>
      <c r="K132" s="2095" t="s">
        <v>2214</v>
      </c>
      <c r="L132" s="2142" t="s">
        <v>53</v>
      </c>
      <c r="M132" s="2097" t="s">
        <v>53</v>
      </c>
      <c r="N132" s="2172" t="s">
        <v>95</v>
      </c>
      <c r="O132" s="892" t="b">
        <f t="shared" si="4"/>
        <v>1</v>
      </c>
      <c r="P132" t="b">
        <f t="shared" si="5"/>
        <v>0</v>
      </c>
    </row>
    <row r="133" spans="1:16" ht="19.5" hidden="1" x14ac:dyDescent="0.25">
      <c r="A133" s="2100" t="str">
        <f>IFERROR(INDEX('Priority Schedule'!$B:$B,MATCH(B133,'Priority Schedule'!$C:$C,0)),"")</f>
        <v/>
      </c>
      <c r="B133" s="2108">
        <v>38191</v>
      </c>
      <c r="C133" s="2157" t="str">
        <f>IFERROR(INDEX('Priority Schedule'!$A:$A,MATCH(B133,'Priority Schedule'!$C:$C,0)),"")</f>
        <v/>
      </c>
      <c r="D133" s="2109" t="str">
        <f>IFERROR(INDEX('Priority Schedule'!$E:$E,MATCH(B133,'Priority Schedule'!$C:$C,0)),"")</f>
        <v/>
      </c>
      <c r="E133" s="2100" t="str">
        <f>IFERROR(INDEX('Priority Schedule'!$F:$F,MATCH(B133,'Priority Schedule'!$C:$C,0)),"")</f>
        <v/>
      </c>
      <c r="F133" s="2110" t="str">
        <f>IFERROR(INDEX('Priority Schedule'!$R:$R,MATCH(B133,'Priority Schedule'!$C:$C,0)),"")</f>
        <v/>
      </c>
      <c r="G133" s="2110" t="str">
        <f>IFERROR(INDEX('Priority Schedule'!$AA:$AA,MATCH(B133,'Priority Schedule'!$C:$C,0)),"")</f>
        <v/>
      </c>
      <c r="H133" s="2100" t="str">
        <f>IFERROR(INDEX('Priority Schedule'!$G:$G,MATCH(B133,'Priority Schedule'!$C:$C,0)),"")</f>
        <v/>
      </c>
      <c r="I133" s="2095" t="s">
        <v>2214</v>
      </c>
      <c r="J133" s="2095" t="s">
        <v>2214</v>
      </c>
      <c r="K133" s="2095" t="s">
        <v>2214</v>
      </c>
      <c r="L133" s="2142" t="s">
        <v>53</v>
      </c>
      <c r="M133" s="2097" t="s">
        <v>53</v>
      </c>
      <c r="N133" s="2172" t="s">
        <v>95</v>
      </c>
      <c r="O133" s="892" t="b">
        <f t="shared" si="4"/>
        <v>1</v>
      </c>
      <c r="P133" t="b">
        <f t="shared" si="5"/>
        <v>0</v>
      </c>
    </row>
    <row r="134" spans="1:16" ht="19.5" hidden="1" x14ac:dyDescent="0.25">
      <c r="A134" s="2100" t="str">
        <f>IFERROR(INDEX('Priority Schedule'!$B:$B,MATCH(B134,'Priority Schedule'!$C:$C,0)),"")</f>
        <v/>
      </c>
      <c r="B134" s="2108">
        <v>38194</v>
      </c>
      <c r="C134" s="2157" t="str">
        <f>IFERROR(INDEX('Priority Schedule'!$A:$A,MATCH(B134,'Priority Schedule'!$C:$C,0)),"")</f>
        <v/>
      </c>
      <c r="D134" s="2109" t="str">
        <f>IFERROR(INDEX('Priority Schedule'!$E:$E,MATCH(B134,'Priority Schedule'!$C:$C,0)),"")</f>
        <v/>
      </c>
      <c r="E134" s="2100" t="str">
        <f>IFERROR(INDEX('Priority Schedule'!$F:$F,MATCH(B134,'Priority Schedule'!$C:$C,0)),"")</f>
        <v/>
      </c>
      <c r="F134" s="2110" t="str">
        <f>IFERROR(INDEX('Priority Schedule'!$R:$R,MATCH(B134,'Priority Schedule'!$C:$C,0)),"")</f>
        <v/>
      </c>
      <c r="G134" s="2110" t="str">
        <f>IFERROR(INDEX('Priority Schedule'!$AA:$AA,MATCH(B134,'Priority Schedule'!$C:$C,0)),"")</f>
        <v/>
      </c>
      <c r="H134" s="2100" t="str">
        <f>IFERROR(INDEX('Priority Schedule'!$G:$G,MATCH(B134,'Priority Schedule'!$C:$C,0)),"")</f>
        <v/>
      </c>
      <c r="I134" s="2095" t="s">
        <v>2014</v>
      </c>
      <c r="J134" s="2095" t="s">
        <v>2014</v>
      </c>
      <c r="K134" s="2095" t="s">
        <v>2214</v>
      </c>
      <c r="L134" s="2142" t="s">
        <v>53</v>
      </c>
      <c r="M134" s="2097" t="s">
        <v>53</v>
      </c>
      <c r="N134" s="2172" t="s">
        <v>95</v>
      </c>
      <c r="O134" s="892" t="b">
        <f t="shared" si="4"/>
        <v>1</v>
      </c>
      <c r="P134" t="b">
        <f t="shared" si="5"/>
        <v>0</v>
      </c>
    </row>
    <row r="135" spans="1:16" ht="19.5" hidden="1" x14ac:dyDescent="0.25">
      <c r="A135" s="2100" t="str">
        <f>IFERROR(INDEX('Priority Schedule'!$B:$B,MATCH(B135,'Priority Schedule'!$C:$C,0)),"")</f>
        <v/>
      </c>
      <c r="B135" s="2108">
        <v>37997</v>
      </c>
      <c r="C135" s="2157" t="str">
        <f>IFERROR(INDEX('Priority Schedule'!$A:$A,MATCH(B135,'Priority Schedule'!$C:$C,0)),"")</f>
        <v/>
      </c>
      <c r="D135" s="2109" t="str">
        <f>IFERROR(INDEX('Priority Schedule'!$E:$E,MATCH(B135,'Priority Schedule'!$C:$C,0)),"")</f>
        <v/>
      </c>
      <c r="E135" s="2100" t="str">
        <f>IFERROR(INDEX('Priority Schedule'!$F:$F,MATCH(B135,'Priority Schedule'!$C:$C,0)),"")</f>
        <v/>
      </c>
      <c r="F135" s="2110" t="str">
        <f>IFERROR(INDEX('Priority Schedule'!$R:$R,MATCH(B135,'Priority Schedule'!$C:$C,0)),"")</f>
        <v/>
      </c>
      <c r="G135" s="2110" t="str">
        <f>IFERROR(INDEX('Priority Schedule'!$AA:$AA,MATCH(B135,'Priority Schedule'!$C:$C,0)),"")</f>
        <v/>
      </c>
      <c r="H135" s="2100" t="str">
        <f>IFERROR(INDEX('Priority Schedule'!$G:$G,MATCH(B135,'Priority Schedule'!$C:$C,0)),"")</f>
        <v/>
      </c>
      <c r="I135" s="2095" t="s">
        <v>2214</v>
      </c>
      <c r="J135" s="2095" t="s">
        <v>2214</v>
      </c>
      <c r="K135" s="2095" t="s">
        <v>2214</v>
      </c>
      <c r="L135" s="2142" t="s">
        <v>53</v>
      </c>
      <c r="M135" s="2097" t="s">
        <v>53</v>
      </c>
      <c r="N135" s="2172" t="s">
        <v>95</v>
      </c>
      <c r="O135" s="892" t="b">
        <f t="shared" si="4"/>
        <v>1</v>
      </c>
      <c r="P135" t="b">
        <f t="shared" si="5"/>
        <v>0</v>
      </c>
    </row>
    <row r="136" spans="1:16" ht="19.5" hidden="1" x14ac:dyDescent="0.25">
      <c r="A136" s="2100">
        <f>IFERROR(INDEX('Priority Schedule'!$B:$B,MATCH(B136,'Priority Schedule'!$C:$C,0)),"")</f>
        <v>59673</v>
      </c>
      <c r="B136" s="2108">
        <v>34762</v>
      </c>
      <c r="C136" s="2157" t="str">
        <f>IFERROR(INDEX('Priority Schedule'!$A:$A,MATCH(B136,'Priority Schedule'!$C:$C,0)),"")</f>
        <v>HUBER</v>
      </c>
      <c r="D136" s="2109" t="str">
        <f>IFERROR(INDEX('Priority Schedule'!$E:$E,MATCH(B136,'Priority Schedule'!$C:$C,0)),"")</f>
        <v>1B</v>
      </c>
      <c r="E136" s="2100" t="str">
        <f>IFERROR(INDEX('Priority Schedule'!$F:$F,MATCH(B136,'Priority Schedule'!$C:$C,0)),"")</f>
        <v>PN-50N5446</v>
      </c>
      <c r="F136" s="2110">
        <f>IFERROR(INDEX('Priority Schedule'!$R:$R,MATCH(B136,'Priority Schedule'!$C:$C,0)),"")</f>
        <v>45390</v>
      </c>
      <c r="G136" s="2110">
        <f>IFERROR(INDEX('Priority Schedule'!$AA:$AA,MATCH(B136,'Priority Schedule'!$C:$C,0)),"")</f>
        <v>0</v>
      </c>
      <c r="H136" s="2100" t="str">
        <f>IFERROR(INDEX('Priority Schedule'!$G:$G,MATCH(B136,'Priority Schedule'!$C:$C,0)),"")</f>
        <v>GRADE LINE 2 STACKER 3</v>
      </c>
      <c r="I136" s="2095" t="s">
        <v>2214</v>
      </c>
      <c r="J136" s="2095" t="s">
        <v>2214</v>
      </c>
      <c r="K136" s="2095" t="s">
        <v>2214</v>
      </c>
      <c r="L136" s="2142" t="s">
        <v>5948</v>
      </c>
      <c r="M136" s="2097" t="s">
        <v>5948</v>
      </c>
      <c r="N136" s="2172" t="str">
        <f>IF(IFERROR(INDEX('Priority Schedule'!$T:$T,MATCH(B136,'Priority Schedule'!$C:$C,0)),"")="","",IFERROR(INDEX('Priority Schedule'!$T:$T,MATCH(B136,'Priority Schedule'!$C:$C,0)),""))</f>
        <v>YES</v>
      </c>
      <c r="O136" s="892" t="b">
        <f t="shared" si="4"/>
        <v>1</v>
      </c>
      <c r="P136" t="b">
        <f t="shared" si="5"/>
        <v>0</v>
      </c>
    </row>
    <row r="137" spans="1:16" ht="19.5" hidden="1" x14ac:dyDescent="0.25">
      <c r="A137" s="2133" t="str">
        <f>IFERROR(INDEX('Priority Schedule'!$B:$B,MATCH(B137,'Priority Schedule'!$C:$C,0)),"")</f>
        <v/>
      </c>
      <c r="B137" s="2133">
        <v>37894</v>
      </c>
      <c r="C137" s="2158" t="str">
        <f>IFERROR(INDEX('Priority Schedule'!$A:$A,MATCH(B137,'Priority Schedule'!$C:$C,0)),"")</f>
        <v/>
      </c>
      <c r="D137" s="2134" t="str">
        <f>IFERROR(INDEX('Priority Schedule'!$E:$E,MATCH(B137,'Priority Schedule'!$C:$C,0)),"")</f>
        <v/>
      </c>
      <c r="E137" s="2135" t="str">
        <f>IFERROR(INDEX('Priority Schedule'!$F:$F,MATCH(B137,'Priority Schedule'!$C:$C,0)),"")</f>
        <v/>
      </c>
      <c r="F137" s="2136" t="str">
        <f>IFERROR(INDEX('Priority Schedule'!$R:$R,MATCH(B137,'Priority Schedule'!$C:$C,0)),"")</f>
        <v/>
      </c>
      <c r="G137" s="2136" t="str">
        <f>IFERROR(INDEX('Priority Schedule'!$AA:$AA,MATCH(B137,'Priority Schedule'!$C:$C,0)),"")</f>
        <v/>
      </c>
      <c r="H137" s="2135" t="str">
        <f>IFERROR(INDEX('Priority Schedule'!$G:$G,MATCH(B137,'Priority Schedule'!$C:$C,0)),"")</f>
        <v/>
      </c>
      <c r="I137" s="2095" t="s">
        <v>2214</v>
      </c>
      <c r="J137" s="2095" t="s">
        <v>2214</v>
      </c>
      <c r="K137" s="2095" t="s">
        <v>2214</v>
      </c>
      <c r="L137" s="2142" t="s">
        <v>53</v>
      </c>
      <c r="M137" s="2097" t="s">
        <v>53</v>
      </c>
      <c r="N137" s="2172" t="s">
        <v>95</v>
      </c>
      <c r="O137" s="892" t="b">
        <f t="shared" si="4"/>
        <v>1</v>
      </c>
      <c r="P137" t="b">
        <f t="shared" si="5"/>
        <v>0</v>
      </c>
    </row>
    <row r="138" spans="1:16" ht="39" hidden="1" x14ac:dyDescent="0.25">
      <c r="A138" s="2100">
        <f>IFERROR(INDEX('Priority Schedule'!$B:$B,MATCH(B138,'Priority Schedule'!$C:$C,0)),"")</f>
        <v>59673</v>
      </c>
      <c r="B138" s="2108">
        <v>34769</v>
      </c>
      <c r="C138" s="2157" t="str">
        <f>IFERROR(INDEX('Priority Schedule'!$A:$A,MATCH(B138,'Priority Schedule'!$C:$C,0)),"")</f>
        <v>HUBER</v>
      </c>
      <c r="D138" s="2109">
        <f>IFERROR(INDEX('Priority Schedule'!$E:$E,MATCH(B138,'Priority Schedule'!$C:$C,0)),"")</f>
        <v>3</v>
      </c>
      <c r="E138" s="2100" t="str">
        <f>IFERROR(INDEX('Priority Schedule'!$F:$F,MATCH(B138,'Priority Schedule'!$C:$C,0)),"")</f>
        <v>PN-79A10235</v>
      </c>
      <c r="F138" s="2110">
        <f>IFERROR(INDEX('Priority Schedule'!$R:$R,MATCH(B138,'Priority Schedule'!$C:$C,0)),"")</f>
        <v>45407</v>
      </c>
      <c r="G138" s="2110">
        <f>IFERROR(INDEX('Priority Schedule'!$AA:$AA,MATCH(B138,'Priority Schedule'!$C:$C,0)),"")</f>
        <v>0</v>
      </c>
      <c r="H138" s="2100" t="str">
        <f>IFERROR(INDEX('Priority Schedule'!$G:$G,MATCH(B138,'Priority Schedule'!$C:$C,0)),"")</f>
        <v>STACK INSPECTION CONVEYOR</v>
      </c>
      <c r="I138" s="2095" t="s">
        <v>2214</v>
      </c>
      <c r="J138" s="2095" t="s">
        <v>2214</v>
      </c>
      <c r="K138" s="2095" t="s">
        <v>2214</v>
      </c>
      <c r="L138" s="2142" t="s">
        <v>53</v>
      </c>
      <c r="M138" s="2097" t="s">
        <v>53</v>
      </c>
      <c r="N138" s="2172" t="str">
        <f>IF(IFERROR(INDEX('Priority Schedule'!$T:$T,MATCH(B138,'Priority Schedule'!$C:$C,0)),"")="","",IFERROR(INDEX('Priority Schedule'!$T:$T,MATCH(B138,'Priority Schedule'!$C:$C,0)),""))</f>
        <v>YES</v>
      </c>
      <c r="O138" s="892" t="b">
        <f t="shared" si="4"/>
        <v>1</v>
      </c>
      <c r="P138" t="b">
        <f t="shared" si="5"/>
        <v>0</v>
      </c>
    </row>
    <row r="139" spans="1:16" ht="19.5" hidden="1" x14ac:dyDescent="0.25">
      <c r="A139" s="2100" t="str">
        <f>IFERROR(INDEX('Priority Schedule'!$B:$B,MATCH(B139,'Priority Schedule'!$C:$C,0)),"")</f>
        <v/>
      </c>
      <c r="B139" s="2108">
        <v>38800</v>
      </c>
      <c r="C139" s="2157" t="str">
        <f>IFERROR(INDEX('Priority Schedule'!$A:$A,MATCH(B139,'Priority Schedule'!$C:$C,0)),"")</f>
        <v/>
      </c>
      <c r="D139" s="2109" t="str">
        <f>IFERROR(INDEX('Priority Schedule'!$E:$E,MATCH(B139,'Priority Schedule'!$C:$C,0)),"")</f>
        <v/>
      </c>
      <c r="E139" s="2100" t="str">
        <f>IFERROR(INDEX('Priority Schedule'!$F:$F,MATCH(B139,'Priority Schedule'!$C:$C,0)),"")</f>
        <v/>
      </c>
      <c r="F139" s="2110" t="str">
        <f>IFERROR(INDEX('Priority Schedule'!$R:$R,MATCH(B139,'Priority Schedule'!$C:$C,0)),"")</f>
        <v/>
      </c>
      <c r="G139" s="2110" t="str">
        <f>IFERROR(INDEX('Priority Schedule'!$AA:$AA,MATCH(B139,'Priority Schedule'!$C:$C,0)),"")</f>
        <v/>
      </c>
      <c r="H139" s="2100" t="str">
        <f>IFERROR(INDEX('Priority Schedule'!$G:$G,MATCH(B139,'Priority Schedule'!$C:$C,0)),"")</f>
        <v/>
      </c>
      <c r="I139" s="2095" t="s">
        <v>2214</v>
      </c>
      <c r="J139" s="2095" t="s">
        <v>2214</v>
      </c>
      <c r="K139" s="2095" t="s">
        <v>2214</v>
      </c>
      <c r="L139" s="2142" t="s">
        <v>53</v>
      </c>
      <c r="M139" s="2097" t="s">
        <v>53</v>
      </c>
      <c r="N139" s="2172" t="s">
        <v>95</v>
      </c>
      <c r="O139" s="892" t="b">
        <f t="shared" si="4"/>
        <v>1</v>
      </c>
      <c r="P139" t="b">
        <f t="shared" si="5"/>
        <v>0</v>
      </c>
    </row>
    <row r="140" spans="1:16" ht="39" hidden="1" x14ac:dyDescent="0.25">
      <c r="A140" s="2100">
        <f>IFERROR(INDEX('Priority Schedule'!$B:$B,MATCH(B140,'Priority Schedule'!$C:$C,0)),"")</f>
        <v>59673</v>
      </c>
      <c r="B140" s="2108">
        <v>34770</v>
      </c>
      <c r="C140" s="2157" t="str">
        <f>IFERROR(INDEX('Priority Schedule'!$A:$A,MATCH(B140,'Priority Schedule'!$C:$C,0)),"")</f>
        <v>HUBER</v>
      </c>
      <c r="D140" s="2109">
        <f>IFERROR(INDEX('Priority Schedule'!$E:$E,MATCH(B140,'Priority Schedule'!$C:$C,0)),"")</f>
        <v>3</v>
      </c>
      <c r="E140" s="2100" t="str">
        <f>IFERROR(INDEX('Priority Schedule'!$F:$F,MATCH(B140,'Priority Schedule'!$C:$C,0)),"")</f>
        <v>PN-79A10237</v>
      </c>
      <c r="F140" s="2110">
        <f>IFERROR(INDEX('Priority Schedule'!$R:$R,MATCH(B140,'Priority Schedule'!$C:$C,0)),"")</f>
        <v>45407</v>
      </c>
      <c r="G140" s="2110">
        <f>IFERROR(INDEX('Priority Schedule'!$AA:$AA,MATCH(B140,'Priority Schedule'!$C:$C,0)),"")</f>
        <v>0</v>
      </c>
      <c r="H140" s="2100" t="str">
        <f>IFERROR(INDEX('Priority Schedule'!$G:$G,MATCH(B140,'Priority Schedule'!$C:$C,0)),"")</f>
        <v>PACKAGING LINE 2 CORNER CONVEYOR</v>
      </c>
      <c r="I140" s="2095" t="s">
        <v>2214</v>
      </c>
      <c r="J140" s="2095" t="s">
        <v>2214</v>
      </c>
      <c r="K140" s="2095" t="s">
        <v>2214</v>
      </c>
      <c r="L140" s="2142" t="s">
        <v>53</v>
      </c>
      <c r="M140" s="2097" t="s">
        <v>53</v>
      </c>
      <c r="N140" s="2172" t="str">
        <f>IF(IFERROR(INDEX('Priority Schedule'!$T:$T,MATCH(B140,'Priority Schedule'!$C:$C,0)),"")="","",IFERROR(INDEX('Priority Schedule'!$T:$T,MATCH(B140,'Priority Schedule'!$C:$C,0)),""))</f>
        <v>YES</v>
      </c>
      <c r="O140" s="892" t="b">
        <f t="shared" si="4"/>
        <v>1</v>
      </c>
      <c r="P140" t="b">
        <f t="shared" si="5"/>
        <v>0</v>
      </c>
    </row>
    <row r="141" spans="1:16" ht="19.5" hidden="1" x14ac:dyDescent="0.25">
      <c r="A141" s="2100" t="str">
        <f>IFERROR(INDEX('Priority Schedule'!$B:$B,MATCH(B141,'Priority Schedule'!$C:$C,0)),"")</f>
        <v/>
      </c>
      <c r="B141" s="2108">
        <v>38005</v>
      </c>
      <c r="C141" s="2157" t="str">
        <f>IFERROR(INDEX('Priority Schedule'!$A:$A,MATCH(B141,'Priority Schedule'!$C:$C,0)),"")</f>
        <v/>
      </c>
      <c r="D141" s="2109" t="str">
        <f>IFERROR(INDEX('Priority Schedule'!$E:$E,MATCH(B141,'Priority Schedule'!$C:$C,0)),"")</f>
        <v/>
      </c>
      <c r="E141" s="2100" t="str">
        <f>IFERROR(INDEX('Priority Schedule'!$F:$F,MATCH(B141,'Priority Schedule'!$C:$C,0)),"")</f>
        <v/>
      </c>
      <c r="F141" s="2110" t="str">
        <f>IFERROR(INDEX('Priority Schedule'!$R:$R,MATCH(B141,'Priority Schedule'!$C:$C,0)),"")</f>
        <v/>
      </c>
      <c r="G141" s="2110" t="str">
        <f>IFERROR(INDEX('Priority Schedule'!$AA:$AA,MATCH(B141,'Priority Schedule'!$C:$C,0)),"")</f>
        <v/>
      </c>
      <c r="H141" s="2100" t="str">
        <f>IFERROR(INDEX('Priority Schedule'!$G:$G,MATCH(B141,'Priority Schedule'!$C:$C,0)),"")</f>
        <v/>
      </c>
      <c r="I141" s="2095" t="s">
        <v>2214</v>
      </c>
      <c r="J141" s="2095" t="s">
        <v>2214</v>
      </c>
      <c r="K141" s="2095" t="s">
        <v>2214</v>
      </c>
      <c r="L141" s="2142" t="s">
        <v>53</v>
      </c>
      <c r="M141" s="2097" t="s">
        <v>53</v>
      </c>
      <c r="N141" s="2172" t="s">
        <v>95</v>
      </c>
      <c r="O141" s="892" t="b">
        <f t="shared" si="4"/>
        <v>1</v>
      </c>
      <c r="P141" t="b">
        <f t="shared" si="5"/>
        <v>0</v>
      </c>
    </row>
    <row r="142" spans="1:16" ht="19.5" hidden="1" x14ac:dyDescent="0.25">
      <c r="A142" s="2100" t="str">
        <f>IFERROR(INDEX('Priority Schedule'!$B:$B,MATCH(B142,'Priority Schedule'!$C:$C,0)),"")</f>
        <v/>
      </c>
      <c r="B142" s="2108">
        <v>37999</v>
      </c>
      <c r="C142" s="2157" t="str">
        <f>IFERROR(INDEX('Priority Schedule'!$A:$A,MATCH(B142,'Priority Schedule'!$C:$C,0)),"")</f>
        <v/>
      </c>
      <c r="D142" s="2109" t="str">
        <f>IFERROR(INDEX('Priority Schedule'!$E:$E,MATCH(B142,'Priority Schedule'!$C:$C,0)),"")</f>
        <v/>
      </c>
      <c r="E142" s="2100" t="str">
        <f>IFERROR(INDEX('Priority Schedule'!$F:$F,MATCH(B142,'Priority Schedule'!$C:$C,0)),"")</f>
        <v/>
      </c>
      <c r="F142" s="2110" t="str">
        <f>IFERROR(INDEX('Priority Schedule'!$R:$R,MATCH(B142,'Priority Schedule'!$C:$C,0)),"")</f>
        <v/>
      </c>
      <c r="G142" s="2110" t="str">
        <f>IFERROR(INDEX('Priority Schedule'!$AA:$AA,MATCH(B142,'Priority Schedule'!$C:$C,0)),"")</f>
        <v/>
      </c>
      <c r="H142" s="2100" t="str">
        <f>IFERROR(INDEX('Priority Schedule'!$G:$G,MATCH(B142,'Priority Schedule'!$C:$C,0)),"")</f>
        <v/>
      </c>
      <c r="I142" s="2095" t="s">
        <v>2214</v>
      </c>
      <c r="J142" s="2095" t="s">
        <v>2214</v>
      </c>
      <c r="K142" s="2095" t="s">
        <v>2214</v>
      </c>
      <c r="L142" s="2142" t="s">
        <v>53</v>
      </c>
      <c r="M142" s="2097" t="s">
        <v>53</v>
      </c>
      <c r="N142" s="2172" t="s">
        <v>95</v>
      </c>
      <c r="O142" s="892" t="b">
        <f t="shared" si="4"/>
        <v>1</v>
      </c>
      <c r="P142" t="b">
        <f t="shared" si="5"/>
        <v>0</v>
      </c>
    </row>
    <row r="143" spans="1:16" ht="19.5" hidden="1" x14ac:dyDescent="0.25">
      <c r="A143" s="2100" t="str">
        <f>IFERROR(INDEX('Priority Schedule'!$B:$B,MATCH(B143,'Priority Schedule'!$C:$C,0)),"")</f>
        <v/>
      </c>
      <c r="B143" s="2108">
        <v>37998</v>
      </c>
      <c r="C143" s="2157" t="str">
        <f>IFERROR(INDEX('Priority Schedule'!$A:$A,MATCH(B143,'Priority Schedule'!$C:$C,0)),"")</f>
        <v/>
      </c>
      <c r="D143" s="2109" t="str">
        <f>IFERROR(INDEX('Priority Schedule'!$E:$E,MATCH(B143,'Priority Schedule'!$C:$C,0)),"")</f>
        <v/>
      </c>
      <c r="E143" s="2100" t="str">
        <f>IFERROR(INDEX('Priority Schedule'!$F:$F,MATCH(B143,'Priority Schedule'!$C:$C,0)),"")</f>
        <v/>
      </c>
      <c r="F143" s="2110" t="str">
        <f>IFERROR(INDEX('Priority Schedule'!$R:$R,MATCH(B143,'Priority Schedule'!$C:$C,0)),"")</f>
        <v/>
      </c>
      <c r="G143" s="2110" t="str">
        <f>IFERROR(INDEX('Priority Schedule'!$AA:$AA,MATCH(B143,'Priority Schedule'!$C:$C,0)),"")</f>
        <v/>
      </c>
      <c r="H143" s="2100" t="str">
        <f>IFERROR(INDEX('Priority Schedule'!$G:$G,MATCH(B143,'Priority Schedule'!$C:$C,0)),"")</f>
        <v/>
      </c>
      <c r="I143" s="2095" t="s">
        <v>2214</v>
      </c>
      <c r="J143" s="2095" t="s">
        <v>2214</v>
      </c>
      <c r="K143" s="2095" t="s">
        <v>2214</v>
      </c>
      <c r="L143" s="2142" t="s">
        <v>53</v>
      </c>
      <c r="M143" s="2097" t="s">
        <v>53</v>
      </c>
      <c r="N143" s="2172" t="s">
        <v>95</v>
      </c>
      <c r="O143" s="892" t="b">
        <f t="shared" si="4"/>
        <v>1</v>
      </c>
      <c r="P143" t="b">
        <f t="shared" si="5"/>
        <v>0</v>
      </c>
    </row>
    <row r="144" spans="1:16" ht="45" hidden="1" customHeight="1" x14ac:dyDescent="0.25">
      <c r="A144" s="2100">
        <f>IFERROR(INDEX('Priority Schedule'!$B:$B,MATCH(B144,'Priority Schedule'!$C:$C,0)),"")</f>
        <v>59673</v>
      </c>
      <c r="B144" s="2108">
        <v>34794</v>
      </c>
      <c r="C144" s="2157" t="str">
        <f>IFERROR(INDEX('Priority Schedule'!$A:$A,MATCH(B144,'Priority Schedule'!$C:$C,0)),"")</f>
        <v>HUBER</v>
      </c>
      <c r="D144" s="2109">
        <f>IFERROR(INDEX('Priority Schedule'!$E:$E,MATCH(B144,'Priority Schedule'!$C:$C,0)),"")</f>
        <v>3</v>
      </c>
      <c r="E144" s="2100" t="str">
        <f>IFERROR(INDEX('Priority Schedule'!$F:$F,MATCH(B144,'Priority Schedule'!$C:$C,0)),"")</f>
        <v>PN-79A10236</v>
      </c>
      <c r="F144" s="2110">
        <f>IFERROR(INDEX('Priority Schedule'!$R:$R,MATCH(B144,'Priority Schedule'!$C:$C,0)),"")</f>
        <v>45407</v>
      </c>
      <c r="G144" s="2110">
        <f>IFERROR(INDEX('Priority Schedule'!$AA:$AA,MATCH(B144,'Priority Schedule'!$C:$C,0)),"")</f>
        <v>0</v>
      </c>
      <c r="H144" s="2100" t="str">
        <f>IFERROR(INDEX('Priority Schedule'!$G:$G,MATCH(B144,'Priority Schedule'!$C:$C,0)),"")</f>
        <v>STACK TRANSFER CONVEYOR</v>
      </c>
      <c r="I144" s="2095" t="s">
        <v>2214</v>
      </c>
      <c r="J144" s="2095" t="s">
        <v>2214</v>
      </c>
      <c r="K144" s="2095" t="s">
        <v>2214</v>
      </c>
      <c r="L144" s="2142" t="s">
        <v>5948</v>
      </c>
      <c r="M144" s="2097" t="s">
        <v>5948</v>
      </c>
      <c r="N144" s="2172" t="str">
        <f>IF(IFERROR(INDEX('Priority Schedule'!$T:$T,MATCH(B144,'Priority Schedule'!$C:$C,0)),"")="","",IFERROR(INDEX('Priority Schedule'!$T:$T,MATCH(B144,'Priority Schedule'!$C:$C,0)),""))</f>
        <v>YES</v>
      </c>
      <c r="O144" s="892" t="b">
        <f t="shared" si="4"/>
        <v>1</v>
      </c>
      <c r="P144" t="b">
        <f t="shared" si="5"/>
        <v>0</v>
      </c>
    </row>
    <row r="145" spans="1:16" ht="56.25" hidden="1" customHeight="1" x14ac:dyDescent="0.25">
      <c r="A145" s="2100">
        <f>IFERROR(INDEX('Priority Schedule'!$B:$B,MATCH(B145,'Priority Schedule'!$C:$C,0)),"")</f>
        <v>59673</v>
      </c>
      <c r="B145" s="2108">
        <v>34772</v>
      </c>
      <c r="C145" s="2157" t="str">
        <f>IFERROR(INDEX('Priority Schedule'!$A:$A,MATCH(B145,'Priority Schedule'!$C:$C,0)),"")</f>
        <v>HUBER</v>
      </c>
      <c r="D145" s="2109">
        <f>IFERROR(INDEX('Priority Schedule'!$E:$E,MATCH(B145,'Priority Schedule'!$C:$C,0)),"")</f>
        <v>3</v>
      </c>
      <c r="E145" s="2100" t="str">
        <f>IFERROR(INDEX('Priority Schedule'!$F:$F,MATCH(B145,'Priority Schedule'!$C:$C,0)),"")</f>
        <v>PN-79A10238</v>
      </c>
      <c r="F145" s="2110">
        <f>IFERROR(INDEX('Priority Schedule'!$R:$R,MATCH(B145,'Priority Schedule'!$C:$C,0)),"")</f>
        <v>45412</v>
      </c>
      <c r="G145" s="2110">
        <f>IFERROR(INDEX('Priority Schedule'!$AA:$AA,MATCH(B145,'Priority Schedule'!$C:$C,0)),"")</f>
        <v>0</v>
      </c>
      <c r="H145" s="2100" t="str">
        <f>IFERROR(INDEX('Priority Schedule'!$G:$G,MATCH(B145,'Priority Schedule'!$C:$C,0)),"")</f>
        <v>IN-OUT CONVEYOR</v>
      </c>
      <c r="I145" s="2095" t="s">
        <v>2214</v>
      </c>
      <c r="J145" s="2095" t="s">
        <v>2214</v>
      </c>
      <c r="K145" s="2095" t="s">
        <v>2214</v>
      </c>
      <c r="L145" s="2142" t="s">
        <v>53</v>
      </c>
      <c r="M145" s="2097" t="s">
        <v>53</v>
      </c>
      <c r="N145" s="2172" t="str">
        <f>IF(IFERROR(INDEX('Priority Schedule'!$T:$T,MATCH(B145,'Priority Schedule'!$C:$C,0)),"")="","",IFERROR(INDEX('Priority Schedule'!$T:$T,MATCH(B145,'Priority Schedule'!$C:$C,0)),""))</f>
        <v>YES</v>
      </c>
      <c r="O145" s="892" t="b">
        <f t="shared" si="4"/>
        <v>1</v>
      </c>
      <c r="P145" t="b">
        <f t="shared" si="5"/>
        <v>0</v>
      </c>
    </row>
    <row r="146" spans="1:16" ht="58.5" hidden="1" x14ac:dyDescent="0.25">
      <c r="A146" s="2100">
        <f>IFERROR(INDEX('Priority Schedule'!$B:$B,MATCH(B146,'Priority Schedule'!$C:$C,0)),"")</f>
        <v>59673</v>
      </c>
      <c r="B146" s="2108">
        <v>34771</v>
      </c>
      <c r="C146" s="2157" t="str">
        <f>IFERROR(INDEX('Priority Schedule'!$A:$A,MATCH(B146,'Priority Schedule'!$C:$C,0)),"")</f>
        <v>HUBER</v>
      </c>
      <c r="D146" s="2109">
        <f>IFERROR(INDEX('Priority Schedule'!$E:$E,MATCH(B146,'Priority Schedule'!$C:$C,0)),"")</f>
        <v>3</v>
      </c>
      <c r="E146" s="2100" t="str">
        <f>IFERROR(INDEX('Priority Schedule'!$F:$F,MATCH(B146,'Priority Schedule'!$C:$C,0)),"")</f>
        <v>PN-71A9457</v>
      </c>
      <c r="F146" s="2110">
        <f>IFERROR(INDEX('Priority Schedule'!$R:$R,MATCH(B146,'Priority Schedule'!$C:$C,0)),"")</f>
        <v>45412</v>
      </c>
      <c r="G146" s="2110">
        <f>IFERROR(INDEX('Priority Schedule'!$AA:$AA,MATCH(B146,'Priority Schedule'!$C:$C,0)),"")</f>
        <v>0</v>
      </c>
      <c r="H146" s="2100" t="str">
        <f>IFERROR(INDEX('Priority Schedule'!$G:$G,MATCH(B146,'Priority Schedule'!$C:$C,0)),"")</f>
        <v>PACKAGING LINE 2 CORNER JUMP CONVEYOR</v>
      </c>
      <c r="I146" s="2095" t="s">
        <v>2214</v>
      </c>
      <c r="J146" s="2095" t="s">
        <v>2214</v>
      </c>
      <c r="K146" s="2095" t="s">
        <v>2214</v>
      </c>
      <c r="L146" s="2142" t="s">
        <v>5948</v>
      </c>
      <c r="M146" s="2097" t="s">
        <v>5948</v>
      </c>
      <c r="N146" s="2172" t="str">
        <f>IF(IFERROR(INDEX('Priority Schedule'!$T:$T,MATCH(B146,'Priority Schedule'!$C:$C,0)),"")="","",IFERROR(INDEX('Priority Schedule'!$T:$T,MATCH(B146,'Priority Schedule'!$C:$C,0)),""))</f>
        <v>YES</v>
      </c>
      <c r="O146" s="892" t="b">
        <f t="shared" si="4"/>
        <v>1</v>
      </c>
      <c r="P146" t="b">
        <f t="shared" si="5"/>
        <v>0</v>
      </c>
    </row>
    <row r="147" spans="1:16" ht="19.5" hidden="1" x14ac:dyDescent="0.25">
      <c r="A147" s="2100" t="str">
        <f>IFERROR(INDEX('Priority Schedule'!$B:$B,MATCH(B147,'Priority Schedule'!$C:$C,0)),"")</f>
        <v/>
      </c>
      <c r="B147" s="2108">
        <v>38188</v>
      </c>
      <c r="C147" s="2159" t="str">
        <f>IFERROR(INDEX('Priority Schedule'!$A:$A,MATCH(B147,'Priority Schedule'!$C:$C,0)),"")</f>
        <v/>
      </c>
      <c r="D147" s="2109" t="str">
        <f>IFERROR(INDEX('Priority Schedule'!$E:$E,MATCH(B147,'Priority Schedule'!$C:$C,0)),"")</f>
        <v/>
      </c>
      <c r="E147" s="2100" t="str">
        <f>IFERROR(INDEX('Priority Schedule'!$F:$F,MATCH(B147,'Priority Schedule'!$C:$C,0)),"")</f>
        <v/>
      </c>
      <c r="F147" s="2110" t="str">
        <f>IFERROR(INDEX('Priority Schedule'!$R:$R,MATCH(B147,'Priority Schedule'!$C:$C,0)),"")</f>
        <v/>
      </c>
      <c r="G147" s="2110" t="str">
        <f>IFERROR(INDEX('Priority Schedule'!$AA:$AA,MATCH(B147,'Priority Schedule'!$C:$C,0)),"")</f>
        <v/>
      </c>
      <c r="H147" s="2100" t="str">
        <f>IFERROR(INDEX('Priority Schedule'!$G:$G,MATCH(B147,'Priority Schedule'!$C:$C,0)),"")</f>
        <v/>
      </c>
      <c r="I147" s="2095" t="s">
        <v>2214</v>
      </c>
      <c r="J147" s="2095" t="s">
        <v>2214</v>
      </c>
      <c r="K147" s="2095" t="s">
        <v>2214</v>
      </c>
      <c r="L147" s="2142" t="s">
        <v>53</v>
      </c>
      <c r="M147" s="2097" t="s">
        <v>53</v>
      </c>
      <c r="N147" s="2172" t="s">
        <v>95</v>
      </c>
      <c r="O147" s="892" t="b">
        <f t="shared" si="4"/>
        <v>1</v>
      </c>
      <c r="P147" t="b">
        <f t="shared" si="5"/>
        <v>0</v>
      </c>
    </row>
    <row r="148" spans="1:16" ht="52.5" hidden="1" customHeight="1" x14ac:dyDescent="0.25">
      <c r="A148" s="887">
        <f>IFERROR(INDEX('Priority Schedule'!$B:$B,MATCH(B148,'Priority Schedule'!$C:$C,0)),"")</f>
        <v>64265</v>
      </c>
      <c r="B148" s="2175">
        <v>38220</v>
      </c>
      <c r="C148" s="2108" t="str">
        <f>IFERROR(INDEX('Priority Schedule'!$A:$A,MATCH(B148,'Priority Schedule'!$C:$C,0)),"")</f>
        <v>WESTROCK - STEVENSON</v>
      </c>
      <c r="D148" s="888">
        <f>IFERROR(INDEX('Priority Schedule'!$E:$E,MATCH(B148,'Priority Schedule'!$C:$C,0)),"")</f>
        <v>2</v>
      </c>
      <c r="E148" s="887" t="str">
        <f>IFERROR(INDEX('Priority Schedule'!$F:$F,MATCH(B148,'Priority Schedule'!$C:$C,0)),"")</f>
        <v>PN-300V1276</v>
      </c>
      <c r="F148" s="889">
        <f>IFERROR(INDEX('Priority Schedule'!$R:$R,MATCH(B148,'Priority Schedule'!$C:$C,0)),"")</f>
        <v>45418</v>
      </c>
      <c r="G148" s="889">
        <f>IFERROR(INDEX('Priority Schedule'!$AA:$AA,MATCH(B148,'Priority Schedule'!$C:$C,0)),"")</f>
        <v>45513</v>
      </c>
      <c r="H148" s="887" t="str">
        <f>IFERROR(INDEX('Priority Schedule'!$G:$G,MATCH(B148,'Priority Schedule'!$C:$C,0)),"")</f>
        <v>SHORT PITCH SLAT CONVEYOR 1</v>
      </c>
      <c r="I148" s="880" t="s">
        <v>2214</v>
      </c>
      <c r="J148" s="880" t="s">
        <v>2214</v>
      </c>
      <c r="K148" s="880" t="s">
        <v>2214</v>
      </c>
      <c r="L148" s="2176" t="s">
        <v>5950</v>
      </c>
      <c r="M148" s="882"/>
      <c r="N148" s="2172" t="str">
        <f>IF(IFERROR(INDEX('Priority Schedule'!$T:$T,MATCH(B148,'Priority Schedule'!$C:$C,0)),"")="","",IFERROR(INDEX('Priority Schedule'!$T:$T,MATCH(B148,'Priority Schedule'!$C:$C,0)),""))</f>
        <v>YES</v>
      </c>
      <c r="O148" s="892" t="b">
        <f t="shared" si="4"/>
        <v>1</v>
      </c>
      <c r="P148" t="b">
        <f t="shared" si="5"/>
        <v>0</v>
      </c>
    </row>
    <row r="149" spans="1:16" ht="34.5" hidden="1" x14ac:dyDescent="0.25">
      <c r="A149" s="887">
        <f>IFERROR(INDEX('Priority Schedule'!$B:$B,MATCH(B149,'Priority Schedule'!$C:$C,0)),"")</f>
        <v>59673</v>
      </c>
      <c r="B149" s="881">
        <v>34783</v>
      </c>
      <c r="C149" s="2108" t="str">
        <f>IFERROR(INDEX('Priority Schedule'!$A:$A,MATCH(B149,'Priority Schedule'!$C:$C,0)),"")</f>
        <v>HUBER</v>
      </c>
      <c r="D149" s="888">
        <f>IFERROR(INDEX('Priority Schedule'!$E:$E,MATCH(B149,'Priority Schedule'!$C:$C,0)),"")</f>
        <v>4</v>
      </c>
      <c r="E149" s="887" t="str">
        <f>IFERROR(INDEX('Priority Schedule'!$F:$F,MATCH(B149,'Priority Schedule'!$C:$C,0)),"")</f>
        <v>PN-71A9459</v>
      </c>
      <c r="F149" s="889">
        <f>IFERROR(INDEX('Priority Schedule'!$R:$R,MATCH(B149,'Priority Schedule'!$C:$C,0)),"")</f>
        <v>45418</v>
      </c>
      <c r="G149" s="889">
        <f>IFERROR(INDEX('Priority Schedule'!$AA:$AA,MATCH(B149,'Priority Schedule'!$C:$C,0)),"")</f>
        <v>0</v>
      </c>
      <c r="H149" s="887" t="str">
        <f>IFERROR(INDEX('Priority Schedule'!$G:$G,MATCH(B149,'Priority Schedule'!$C:$C,0)),"")</f>
        <v>PACKAGING LINE 1 STACK DISCHARGE CONVEYOR</v>
      </c>
      <c r="I149" s="880" t="s">
        <v>2214</v>
      </c>
      <c r="J149" s="880" t="s">
        <v>2214</v>
      </c>
      <c r="K149" s="880" t="s">
        <v>2214</v>
      </c>
      <c r="L149" s="2176" t="s">
        <v>5948</v>
      </c>
      <c r="M149" s="882" t="s">
        <v>5948</v>
      </c>
      <c r="N149" s="2172" t="str">
        <f>IF(IFERROR(INDEX('Priority Schedule'!$T:$T,MATCH(B149,'Priority Schedule'!$C:$C,0)),"")="","",IFERROR(INDEX('Priority Schedule'!$T:$T,MATCH(B149,'Priority Schedule'!$C:$C,0)),""))</f>
        <v>YES</v>
      </c>
      <c r="O149" s="892" t="b">
        <f t="shared" si="4"/>
        <v>1</v>
      </c>
      <c r="P149" t="b">
        <f t="shared" si="5"/>
        <v>0</v>
      </c>
    </row>
    <row r="150" spans="1:16" ht="19.5" hidden="1" x14ac:dyDescent="0.25">
      <c r="A150" s="2100">
        <f>IFERROR(INDEX('Priority Schedule'!$B:$B,MATCH(B150,'Priority Schedule'!$C:$C,0)),"")</f>
        <v>59673</v>
      </c>
      <c r="B150" s="2108">
        <v>34760</v>
      </c>
      <c r="C150" s="2157" t="str">
        <f>IFERROR(INDEX('Priority Schedule'!$A:$A,MATCH(B150,'Priority Schedule'!$C:$C,0)),"")</f>
        <v>HUBER</v>
      </c>
      <c r="D150" s="2109" t="str">
        <f>IFERROR(INDEX('Priority Schedule'!$E:$E,MATCH(B150,'Priority Schedule'!$C:$C,0)),"")</f>
        <v>1B</v>
      </c>
      <c r="E150" s="2100" t="str">
        <f>IFERROR(INDEX('Priority Schedule'!$F:$F,MATCH(B150,'Priority Schedule'!$C:$C,0)),"")</f>
        <v>PN-50N5444</v>
      </c>
      <c r="F150" s="2110">
        <f>IFERROR(INDEX('Priority Schedule'!$R:$R,MATCH(B150,'Priority Schedule'!$C:$C,0)),"")</f>
        <v>45385</v>
      </c>
      <c r="G150" s="2110">
        <f>IFERROR(INDEX('Priority Schedule'!$AA:$AA,MATCH(B150,'Priority Schedule'!$C:$C,0)),"")</f>
        <v>0</v>
      </c>
      <c r="H150" s="2100" t="str">
        <f>IFERROR(INDEX('Priority Schedule'!$G:$G,MATCH(B150,'Priority Schedule'!$C:$C,0)),"")</f>
        <v>GRADE LINE 2 STACKER 1</v>
      </c>
      <c r="I150" s="2095" t="s">
        <v>2214</v>
      </c>
      <c r="J150" s="2095" t="s">
        <v>2214</v>
      </c>
      <c r="K150" s="2095" t="s">
        <v>2214</v>
      </c>
      <c r="L150" s="2142" t="s">
        <v>53</v>
      </c>
      <c r="M150" s="2097" t="s">
        <v>53</v>
      </c>
      <c r="N150" s="2172" t="str">
        <f>IF(IFERROR(INDEX('Priority Schedule'!$T:$T,MATCH(B150,'Priority Schedule'!$C:$C,0)),"")="","",IFERROR(INDEX('Priority Schedule'!$T:$T,MATCH(B150,'Priority Schedule'!$C:$C,0)),""))</f>
        <v>YES</v>
      </c>
      <c r="O150" s="892" t="b">
        <f t="shared" si="4"/>
        <v>1</v>
      </c>
      <c r="P150" t="b">
        <f t="shared" si="5"/>
        <v>0</v>
      </c>
    </row>
    <row r="151" spans="1:16" ht="39" hidden="1" x14ac:dyDescent="0.25">
      <c r="A151" s="2100">
        <f>IFERROR(INDEX('Priority Schedule'!$B:$B,MATCH(B151,'Priority Schedule'!$C:$C,0)),"")</f>
        <v>59673</v>
      </c>
      <c r="B151" s="2108">
        <v>34763</v>
      </c>
      <c r="C151" s="2157" t="str">
        <f>IFERROR(INDEX('Priority Schedule'!$A:$A,MATCH(B151,'Priority Schedule'!$C:$C,0)),"")</f>
        <v>HUBER</v>
      </c>
      <c r="D151" s="2109" t="str">
        <f>IFERROR(INDEX('Priority Schedule'!$E:$E,MATCH(B151,'Priority Schedule'!$C:$C,0)),"")</f>
        <v>1B</v>
      </c>
      <c r="E151" s="2100" t="str">
        <f>IFERROR(INDEX('Priority Schedule'!$F:$F,MATCH(B151,'Priority Schedule'!$C:$C,0)),"")</f>
        <v>PN-71A9453</v>
      </c>
      <c r="F151" s="2110">
        <f>IFERROR(INDEX('Priority Schedule'!$R:$R,MATCH(B151,'Priority Schedule'!$C:$C,0)),"")</f>
        <v>45387</v>
      </c>
      <c r="G151" s="2110">
        <f>IFERROR(INDEX('Priority Schedule'!$AA:$AA,MATCH(B151,'Priority Schedule'!$C:$C,0)),"")</f>
        <v>0</v>
      </c>
      <c r="H151" s="2100" t="str">
        <f>IFERROR(INDEX('Priority Schedule'!$G:$G,MATCH(B151,'Priority Schedule'!$C:$C,0)),"")</f>
        <v>GRADE LINE 2 STACKER 1 OUTFEED CONVEYOR</v>
      </c>
      <c r="I151" s="2095" t="s">
        <v>2214</v>
      </c>
      <c r="J151" s="2095" t="s">
        <v>2214</v>
      </c>
      <c r="K151" s="2095" t="s">
        <v>2214</v>
      </c>
      <c r="L151" s="2142" t="s">
        <v>53</v>
      </c>
      <c r="M151" s="2097" t="s">
        <v>53</v>
      </c>
      <c r="N151" s="2172" t="str">
        <f>IF(IFERROR(INDEX('Priority Schedule'!$T:$T,MATCH(B151,'Priority Schedule'!$C:$C,0)),"")="","",IFERROR(INDEX('Priority Schedule'!$T:$T,MATCH(B151,'Priority Schedule'!$C:$C,0)),""))</f>
        <v>YES</v>
      </c>
      <c r="O151" s="892" t="b">
        <f t="shared" si="4"/>
        <v>1</v>
      </c>
      <c r="P151" t="b">
        <f t="shared" si="5"/>
        <v>0</v>
      </c>
    </row>
    <row r="152" spans="1:16" ht="39" hidden="1" x14ac:dyDescent="0.25">
      <c r="A152" s="2100">
        <f>IFERROR(INDEX('Priority Schedule'!$B:$B,MATCH(B152,'Priority Schedule'!$C:$C,0)),"")</f>
        <v>59673</v>
      </c>
      <c r="B152" s="2108">
        <v>34764</v>
      </c>
      <c r="C152" s="2157" t="str">
        <f>IFERROR(INDEX('Priority Schedule'!$A:$A,MATCH(B152,'Priority Schedule'!$C:$C,0)),"")</f>
        <v>HUBER</v>
      </c>
      <c r="D152" s="2109" t="str">
        <f>IFERROR(INDEX('Priority Schedule'!$E:$E,MATCH(B152,'Priority Schedule'!$C:$C,0)),"")</f>
        <v>1B</v>
      </c>
      <c r="E152" s="2100" t="str">
        <f>IFERROR(INDEX('Priority Schedule'!$F:$F,MATCH(B152,'Priority Schedule'!$C:$C,0)),"")</f>
        <v>PN-71A9454</v>
      </c>
      <c r="F152" s="2110">
        <f>IFERROR(INDEX('Priority Schedule'!$R:$R,MATCH(B152,'Priority Schedule'!$C:$C,0)),"")</f>
        <v>45387</v>
      </c>
      <c r="G152" s="2110">
        <f>IFERROR(INDEX('Priority Schedule'!$AA:$AA,MATCH(B152,'Priority Schedule'!$C:$C,0)),"")</f>
        <v>0</v>
      </c>
      <c r="H152" s="2100" t="str">
        <f>IFERROR(INDEX('Priority Schedule'!$G:$G,MATCH(B152,'Priority Schedule'!$C:$C,0)),"")</f>
        <v>GRADE LINE 2 STACKER 2 OUTFEED CONVEYOR</v>
      </c>
      <c r="I152" s="2095" t="s">
        <v>2214</v>
      </c>
      <c r="J152" s="2095" t="s">
        <v>2214</v>
      </c>
      <c r="K152" s="2095" t="s">
        <v>2214</v>
      </c>
      <c r="L152" s="2142" t="s">
        <v>53</v>
      </c>
      <c r="M152" s="2097" t="s">
        <v>53</v>
      </c>
      <c r="N152" s="2172" t="str">
        <f>IF(IFERROR(INDEX('Priority Schedule'!$T:$T,MATCH(B152,'Priority Schedule'!$C:$C,0)),"")="","",IFERROR(INDEX('Priority Schedule'!$T:$T,MATCH(B152,'Priority Schedule'!$C:$C,0)),""))</f>
        <v>YES</v>
      </c>
      <c r="O152" s="892" t="b">
        <f t="shared" si="4"/>
        <v>1</v>
      </c>
      <c r="P152" t="b">
        <f t="shared" si="5"/>
        <v>0</v>
      </c>
    </row>
    <row r="153" spans="1:16" ht="19.5" hidden="1" x14ac:dyDescent="0.25">
      <c r="A153" s="2100" t="str">
        <f>IFERROR(INDEX('Priority Schedule'!$B:$B,MATCH(B153,'Priority Schedule'!$C:$C,0)),"")</f>
        <v/>
      </c>
      <c r="B153" s="2108">
        <v>38193</v>
      </c>
      <c r="C153" s="2159" t="str">
        <f>IFERROR(INDEX('Priority Schedule'!$A:$A,MATCH(B153,'Priority Schedule'!$C:$C,0)),"")</f>
        <v/>
      </c>
      <c r="D153" s="2109" t="str">
        <f>IFERROR(INDEX('Priority Schedule'!$E:$E,MATCH(B153,'Priority Schedule'!$C:$C,0)),"")</f>
        <v/>
      </c>
      <c r="E153" s="2100" t="str">
        <f>IFERROR(INDEX('Priority Schedule'!$F:$F,MATCH(B153,'Priority Schedule'!$C:$C,0)),"")</f>
        <v/>
      </c>
      <c r="F153" s="2110" t="str">
        <f>IFERROR(INDEX('Priority Schedule'!$R:$R,MATCH(B153,'Priority Schedule'!$C:$C,0)),"")</f>
        <v/>
      </c>
      <c r="G153" s="2110" t="str">
        <f>IFERROR(INDEX('Priority Schedule'!$AA:$AA,MATCH(B153,'Priority Schedule'!$C:$C,0)),"")</f>
        <v/>
      </c>
      <c r="H153" s="2100" t="str">
        <f>IFERROR(INDEX('Priority Schedule'!$G:$G,MATCH(B153,'Priority Schedule'!$C:$C,0)),"")</f>
        <v/>
      </c>
      <c r="I153" s="2095" t="s">
        <v>2214</v>
      </c>
      <c r="J153" s="2095" t="s">
        <v>2214</v>
      </c>
      <c r="K153" s="2095" t="s">
        <v>2214</v>
      </c>
      <c r="L153" s="2142" t="s">
        <v>53</v>
      </c>
      <c r="M153" s="2097" t="s">
        <v>53</v>
      </c>
      <c r="N153" s="2172" t="s">
        <v>95</v>
      </c>
      <c r="O153" s="892" t="b">
        <f t="shared" si="4"/>
        <v>1</v>
      </c>
      <c r="P153" t="b">
        <f t="shared" si="5"/>
        <v>0</v>
      </c>
    </row>
    <row r="154" spans="1:16" ht="39" hidden="1" x14ac:dyDescent="0.25">
      <c r="A154" s="2100">
        <f>IFERROR(INDEX('Priority Schedule'!$B:$B,MATCH(B154,'Priority Schedule'!$C:$C,0)),"")</f>
        <v>59673</v>
      </c>
      <c r="B154" s="2108">
        <v>34765</v>
      </c>
      <c r="C154" s="2157" t="str">
        <f>IFERROR(INDEX('Priority Schedule'!$A:$A,MATCH(B154,'Priority Schedule'!$C:$C,0)),"")</f>
        <v>HUBER</v>
      </c>
      <c r="D154" s="2109" t="str">
        <f>IFERROR(INDEX('Priority Schedule'!$E:$E,MATCH(B154,'Priority Schedule'!$C:$C,0)),"")</f>
        <v>1B</v>
      </c>
      <c r="E154" s="2100" t="str">
        <f>IFERROR(INDEX('Priority Schedule'!$F:$F,MATCH(B154,'Priority Schedule'!$C:$C,0)),"")</f>
        <v>PN-71A9455</v>
      </c>
      <c r="F154" s="2110">
        <f>IFERROR(INDEX('Priority Schedule'!$R:$R,MATCH(B154,'Priority Schedule'!$C:$C,0)),"")</f>
        <v>45387</v>
      </c>
      <c r="G154" s="2110">
        <f>IFERROR(INDEX('Priority Schedule'!$AA:$AA,MATCH(B154,'Priority Schedule'!$C:$C,0)),"")</f>
        <v>0</v>
      </c>
      <c r="H154" s="2100" t="str">
        <f>IFERROR(INDEX('Priority Schedule'!$G:$G,MATCH(B154,'Priority Schedule'!$C:$C,0)),"")</f>
        <v>GRADE LINE 2 STACKER 3 OUTFEED CONVEYOR</v>
      </c>
      <c r="I154" s="2095" t="s">
        <v>2214</v>
      </c>
      <c r="J154" s="2095" t="s">
        <v>2214</v>
      </c>
      <c r="K154" s="2095" t="s">
        <v>2214</v>
      </c>
      <c r="L154" s="2142" t="s">
        <v>53</v>
      </c>
      <c r="M154" s="2097" t="s">
        <v>53</v>
      </c>
      <c r="N154" s="2172" t="str">
        <f>IF(IFERROR(INDEX('Priority Schedule'!$T:$T,MATCH(B154,'Priority Schedule'!$C:$C,0)),"")="","",IFERROR(INDEX('Priority Schedule'!$T:$T,MATCH(B154,'Priority Schedule'!$C:$C,0)),""))</f>
        <v>YES</v>
      </c>
      <c r="O154" s="892" t="b">
        <f t="shared" si="4"/>
        <v>1</v>
      </c>
      <c r="P154" t="b">
        <f t="shared" si="5"/>
        <v>0</v>
      </c>
    </row>
    <row r="155" spans="1:16" ht="19.5" hidden="1" x14ac:dyDescent="0.25">
      <c r="A155" s="2100">
        <f>IFERROR(INDEX('Priority Schedule'!$B:$B,MATCH(B155,'Priority Schedule'!$C:$C,0)),"")</f>
        <v>59673</v>
      </c>
      <c r="B155" s="2108">
        <v>34761</v>
      </c>
      <c r="C155" s="2157" t="str">
        <f>IFERROR(INDEX('Priority Schedule'!$A:$A,MATCH(B155,'Priority Schedule'!$C:$C,0)),"")</f>
        <v>HUBER</v>
      </c>
      <c r="D155" s="2109" t="str">
        <f>IFERROR(INDEX('Priority Schedule'!$E:$E,MATCH(B155,'Priority Schedule'!$C:$C,0)),"")</f>
        <v>1B</v>
      </c>
      <c r="E155" s="2100" t="str">
        <f>IFERROR(INDEX('Priority Schedule'!$F:$F,MATCH(B155,'Priority Schedule'!$C:$C,0)),"")</f>
        <v>PN-50N5445</v>
      </c>
      <c r="F155" s="2110">
        <f>IFERROR(INDEX('Priority Schedule'!$R:$R,MATCH(B155,'Priority Schedule'!$C:$C,0)),"")</f>
        <v>45390</v>
      </c>
      <c r="G155" s="2110">
        <f>IFERROR(INDEX('Priority Schedule'!$AA:$AA,MATCH(B155,'Priority Schedule'!$C:$C,0)),"")</f>
        <v>0</v>
      </c>
      <c r="H155" s="2100" t="str">
        <f>IFERROR(INDEX('Priority Schedule'!$G:$G,MATCH(B155,'Priority Schedule'!$C:$C,0)),"")</f>
        <v>GRADE LINE 2 STACKER 2</v>
      </c>
      <c r="I155" s="2095" t="s">
        <v>2214</v>
      </c>
      <c r="J155" s="2095" t="s">
        <v>2214</v>
      </c>
      <c r="K155" s="2095" t="s">
        <v>2214</v>
      </c>
      <c r="L155" s="2142" t="s">
        <v>53</v>
      </c>
      <c r="M155" s="2097" t="s">
        <v>53</v>
      </c>
      <c r="N155" s="2172" t="str">
        <f>IF(IFERROR(INDEX('Priority Schedule'!$T:$T,MATCH(B155,'Priority Schedule'!$C:$C,0)),"")="","",IFERROR(INDEX('Priority Schedule'!$T:$T,MATCH(B155,'Priority Schedule'!$C:$C,0)),""))</f>
        <v>YES</v>
      </c>
      <c r="O155" s="892" t="b">
        <f t="shared" si="4"/>
        <v>1</v>
      </c>
      <c r="P155" t="b">
        <f t="shared" si="5"/>
        <v>0</v>
      </c>
    </row>
    <row r="156" spans="1:16" ht="58.5" hidden="1" x14ac:dyDescent="0.25">
      <c r="A156" s="2100">
        <f>IFERROR(INDEX('Priority Schedule'!$B:$B,MATCH(B156,'Priority Schedule'!$C:$C,0)),"")</f>
        <v>59673</v>
      </c>
      <c r="B156" s="2108">
        <v>34766</v>
      </c>
      <c r="C156" s="2157" t="str">
        <f>IFERROR(INDEX('Priority Schedule'!$A:$A,MATCH(B156,'Priority Schedule'!$C:$C,0)),"")</f>
        <v>HUBER</v>
      </c>
      <c r="D156" s="2109" t="str">
        <f>IFERROR(INDEX('Priority Schedule'!$E:$E,MATCH(B156,'Priority Schedule'!$C:$C,0)),"")</f>
        <v>1B</v>
      </c>
      <c r="E156" s="2100" t="str">
        <f>IFERROR(INDEX('Priority Schedule'!$F:$F,MATCH(B156,'Priority Schedule'!$C:$C,0)),"")</f>
        <v>PN-79A10233</v>
      </c>
      <c r="F156" s="2110">
        <f>IFERROR(INDEX('Priority Schedule'!$R:$R,MATCH(B156,'Priority Schedule'!$C:$C,0)),"")</f>
        <v>45392</v>
      </c>
      <c r="G156" s="2110">
        <f>IFERROR(INDEX('Priority Schedule'!$AA:$AA,MATCH(B156,'Priority Schedule'!$C:$C,0)),"")</f>
        <v>0</v>
      </c>
      <c r="H156" s="2100" t="str">
        <f>IFERROR(INDEX('Priority Schedule'!$G:$G,MATCH(B156,'Priority Schedule'!$C:$C,0)),"")</f>
        <v>GRADE LINE 2 OUTFEED CROSS TRANSFER CONVEYOR</v>
      </c>
      <c r="I156" s="2095" t="s">
        <v>2014</v>
      </c>
      <c r="J156" s="2095" t="s">
        <v>2214</v>
      </c>
      <c r="K156" s="2095" t="s">
        <v>2214</v>
      </c>
      <c r="L156" s="2142" t="s">
        <v>53</v>
      </c>
      <c r="M156" s="2097" t="s">
        <v>53</v>
      </c>
      <c r="N156" s="2172" t="str">
        <f>IF(IFERROR(INDEX('Priority Schedule'!$T:$T,MATCH(B156,'Priority Schedule'!$C:$C,0)),"")="","",IFERROR(INDEX('Priority Schedule'!$T:$T,MATCH(B156,'Priority Schedule'!$C:$C,0)),""))</f>
        <v>YES</v>
      </c>
      <c r="O156" s="892" t="b">
        <f t="shared" si="4"/>
        <v>1</v>
      </c>
      <c r="P156" t="b">
        <f t="shared" si="5"/>
        <v>0</v>
      </c>
    </row>
    <row r="157" spans="1:16" ht="19.5" hidden="1" x14ac:dyDescent="0.25">
      <c r="A157" s="2100" t="str">
        <f>IFERROR(INDEX('Priority Schedule'!$B:$B,MATCH(B157,'Priority Schedule'!$C:$C,0)),"")</f>
        <v/>
      </c>
      <c r="B157" s="2108">
        <v>38675</v>
      </c>
      <c r="C157" s="2157" t="str">
        <f>IFERROR(INDEX('Priority Schedule'!$A:$A,MATCH(B157,'Priority Schedule'!$C:$C,0)),"")</f>
        <v/>
      </c>
      <c r="D157" s="2109" t="str">
        <f>IFERROR(INDEX('Priority Schedule'!$E:$E,MATCH(B157,'Priority Schedule'!$C:$C,0)),"")</f>
        <v/>
      </c>
      <c r="E157" s="2100" t="str">
        <f>IFERROR(INDEX('Priority Schedule'!$F:$F,MATCH(B157,'Priority Schedule'!$C:$C,0)),"")</f>
        <v/>
      </c>
      <c r="F157" s="2110" t="str">
        <f>IFERROR(INDEX('Priority Schedule'!$R:$R,MATCH(B157,'Priority Schedule'!$C:$C,0)),"")</f>
        <v/>
      </c>
      <c r="G157" s="2110" t="str">
        <f>IFERROR(INDEX('Priority Schedule'!$AA:$AA,MATCH(B157,'Priority Schedule'!$C:$C,0)),"")</f>
        <v/>
      </c>
      <c r="H157" s="2100" t="str">
        <f>IFERROR(INDEX('Priority Schedule'!$G:$G,MATCH(B157,'Priority Schedule'!$C:$C,0)),"")</f>
        <v/>
      </c>
      <c r="I157" s="2095" t="s">
        <v>2214</v>
      </c>
      <c r="J157" s="2095" t="s">
        <v>2214</v>
      </c>
      <c r="K157" s="2095" t="s">
        <v>2214</v>
      </c>
      <c r="L157" s="2142" t="s">
        <v>53</v>
      </c>
      <c r="M157" s="2097" t="s">
        <v>53</v>
      </c>
      <c r="N157" s="2172" t="s">
        <v>95</v>
      </c>
      <c r="O157" s="892" t="b">
        <f t="shared" si="4"/>
        <v>1</v>
      </c>
      <c r="P157" t="b">
        <f t="shared" si="5"/>
        <v>0</v>
      </c>
    </row>
    <row r="158" spans="1:16" ht="34.5" hidden="1" x14ac:dyDescent="0.25">
      <c r="A158" s="887">
        <f>IFERROR(INDEX('Priority Schedule'!$B:$B,MATCH(B158,'Priority Schedule'!$C:$C,0)),"")</f>
        <v>59673</v>
      </c>
      <c r="B158" s="881">
        <v>34782</v>
      </c>
      <c r="C158" s="2108" t="str">
        <f>IFERROR(INDEX('Priority Schedule'!$A:$A,MATCH(B158,'Priority Schedule'!$C:$C,0)),"")</f>
        <v>HUBER</v>
      </c>
      <c r="D158" s="888">
        <f>IFERROR(INDEX('Priority Schedule'!$E:$E,MATCH(B158,'Priority Schedule'!$C:$C,0)),"")</f>
        <v>4</v>
      </c>
      <c r="E158" s="887" t="str">
        <f>IFERROR(INDEX('Priority Schedule'!$F:$F,MATCH(B158,'Priority Schedule'!$C:$C,0)),"")</f>
        <v>PN-71A9458</v>
      </c>
      <c r="F158" s="889">
        <f>IFERROR(INDEX('Priority Schedule'!$R:$R,MATCH(B158,'Priority Schedule'!$C:$C,0)),"")</f>
        <v>45418</v>
      </c>
      <c r="G158" s="889">
        <f>IFERROR(INDEX('Priority Schedule'!$AA:$AA,MATCH(B158,'Priority Schedule'!$C:$C,0)),"")</f>
        <v>0</v>
      </c>
      <c r="H158" s="887" t="str">
        <f>IFERROR(INDEX('Priority Schedule'!$G:$G,MATCH(B158,'Priority Schedule'!$C:$C,0)),"")</f>
        <v>PACKAGING LINE 1 JUMP CONVEYOR</v>
      </c>
      <c r="I158" s="880" t="s">
        <v>2214</v>
      </c>
      <c r="J158" s="880" t="s">
        <v>2214</v>
      </c>
      <c r="K158" s="880" t="s">
        <v>2214</v>
      </c>
      <c r="L158" s="881" t="s">
        <v>5948</v>
      </c>
      <c r="M158" s="882" t="s">
        <v>5948</v>
      </c>
      <c r="N158" s="2172" t="str">
        <f>IF(IFERROR(INDEX('Priority Schedule'!$T:$T,MATCH(B158,'Priority Schedule'!$C:$C,0)),"")="","",IFERROR(INDEX('Priority Schedule'!$T:$T,MATCH(B158,'Priority Schedule'!$C:$C,0)),""))</f>
        <v>YES</v>
      </c>
      <c r="O158" s="892" t="b">
        <f t="shared" si="4"/>
        <v>1</v>
      </c>
      <c r="P158" t="b">
        <f t="shared" si="5"/>
        <v>0</v>
      </c>
    </row>
    <row r="159" spans="1:16" ht="19.5" hidden="1" x14ac:dyDescent="0.25">
      <c r="A159" s="2100" t="str">
        <f>IFERROR(INDEX('Priority Schedule'!$B:$B,MATCH(B159,'Priority Schedule'!$C:$C,0)),"")</f>
        <v/>
      </c>
      <c r="B159" s="2108">
        <v>38841</v>
      </c>
      <c r="C159" s="2157" t="str">
        <f>IFERROR(INDEX('Priority Schedule'!$A:$A,MATCH(B159,'Priority Schedule'!$C:$C,0)),"")</f>
        <v/>
      </c>
      <c r="D159" s="2109" t="str">
        <f>IFERROR(INDEX('Priority Schedule'!$E:$E,MATCH(B159,'Priority Schedule'!$C:$C,0)),"")</f>
        <v/>
      </c>
      <c r="E159" s="2100" t="str">
        <f>IFERROR(INDEX('Priority Schedule'!$F:$F,MATCH(B159,'Priority Schedule'!$C:$C,0)),"")</f>
        <v/>
      </c>
      <c r="F159" s="2110" t="str">
        <f>IFERROR(INDEX('Priority Schedule'!$R:$R,MATCH(B159,'Priority Schedule'!$C:$C,0)),"")</f>
        <v/>
      </c>
      <c r="G159" s="2110" t="str">
        <f>IFERROR(INDEX('Priority Schedule'!$AA:$AA,MATCH(B159,'Priority Schedule'!$C:$C,0)),"")</f>
        <v/>
      </c>
      <c r="H159" s="2100" t="str">
        <f>IFERROR(INDEX('Priority Schedule'!$G:$G,MATCH(B159,'Priority Schedule'!$C:$C,0)),"")</f>
        <v/>
      </c>
      <c r="I159" s="2095" t="s">
        <v>2214</v>
      </c>
      <c r="J159" s="2095" t="s">
        <v>2214</v>
      </c>
      <c r="K159" s="2095" t="s">
        <v>2214</v>
      </c>
      <c r="L159" s="2142" t="s">
        <v>53</v>
      </c>
      <c r="M159" s="2097"/>
      <c r="N159" s="2172" t="s">
        <v>95</v>
      </c>
      <c r="O159" s="892" t="b">
        <f t="shared" si="4"/>
        <v>1</v>
      </c>
      <c r="P159" t="b">
        <f t="shared" si="5"/>
        <v>0</v>
      </c>
    </row>
    <row r="160" spans="1:16" ht="39" hidden="1" x14ac:dyDescent="0.25">
      <c r="A160" s="2100">
        <f>IFERROR(INDEX('Priority Schedule'!$B:$B,MATCH(B160,'Priority Schedule'!$C:$C,0)),"")</f>
        <v>59673</v>
      </c>
      <c r="B160" s="2108">
        <v>34767</v>
      </c>
      <c r="C160" s="2157" t="str">
        <f>IFERROR(INDEX('Priority Schedule'!$A:$A,MATCH(B160,'Priority Schedule'!$C:$C,0)),"")</f>
        <v>HUBER</v>
      </c>
      <c r="D160" s="2109">
        <f>IFERROR(INDEX('Priority Schedule'!$E:$E,MATCH(B160,'Priority Schedule'!$C:$C,0)),"")</f>
        <v>3</v>
      </c>
      <c r="E160" s="2100" t="str">
        <f>IFERROR(INDEX('Priority Schedule'!$F:$F,MATCH(B160,'Priority Schedule'!$C:$C,0)),"")</f>
        <v>PN-79A10234</v>
      </c>
      <c r="F160" s="2110">
        <f>IFERROR(INDEX('Priority Schedule'!$R:$R,MATCH(B160,'Priority Schedule'!$C:$C,0)),"")</f>
        <v>45399</v>
      </c>
      <c r="G160" s="2110">
        <f>IFERROR(INDEX('Priority Schedule'!$AA:$AA,MATCH(B160,'Priority Schedule'!$C:$C,0)),"")</f>
        <v>0</v>
      </c>
      <c r="H160" s="2100" t="str">
        <f>IFERROR(INDEX('Priority Schedule'!$G:$G,MATCH(B160,'Priority Schedule'!$C:$C,0)),"")</f>
        <v>PACKAGING LINE 1 CORNER CONVEYOR</v>
      </c>
      <c r="I160" s="2095" t="s">
        <v>2214</v>
      </c>
      <c r="J160" s="2095" t="s">
        <v>2214</v>
      </c>
      <c r="K160" s="2095" t="s">
        <v>2214</v>
      </c>
      <c r="L160" s="2142" t="s">
        <v>53</v>
      </c>
      <c r="M160" s="2097" t="s">
        <v>53</v>
      </c>
      <c r="N160" s="2172" t="str">
        <f>IF(IFERROR(INDEX('Priority Schedule'!$T:$T,MATCH(B160,'Priority Schedule'!$C:$C,0)),"")="","",IFERROR(INDEX('Priority Schedule'!$T:$T,MATCH(B160,'Priority Schedule'!$C:$C,0)),""))</f>
        <v>YES</v>
      </c>
      <c r="O160" s="892" t="b">
        <f t="shared" si="4"/>
        <v>1</v>
      </c>
      <c r="P160" t="b">
        <f t="shared" si="5"/>
        <v>0</v>
      </c>
    </row>
    <row r="161" spans="1:16" ht="19.5" hidden="1" x14ac:dyDescent="0.25">
      <c r="A161" s="2133" t="str">
        <f>IFERROR(INDEX('Priority Schedule'!$B:$B,MATCH(B161,'Priority Schedule'!$C:$C,0)),"")</f>
        <v/>
      </c>
      <c r="B161" s="2133">
        <v>37936</v>
      </c>
      <c r="C161" s="2158" t="str">
        <f>IFERROR(INDEX('Priority Schedule'!$A:$A,MATCH(B161,'Priority Schedule'!$C:$C,0)),"")</f>
        <v/>
      </c>
      <c r="D161" s="2134" t="str">
        <f>IFERROR(INDEX('Priority Schedule'!$E:$E,MATCH(B161,'Priority Schedule'!$C:$C,0)),"")</f>
        <v/>
      </c>
      <c r="E161" s="2135" t="str">
        <f>IFERROR(INDEX('Priority Schedule'!$F:$F,MATCH(B161,'Priority Schedule'!$C:$C,0)),"")</f>
        <v/>
      </c>
      <c r="F161" s="2136" t="str">
        <f>IFERROR(INDEX('Priority Schedule'!$R:$R,MATCH(B161,'Priority Schedule'!$C:$C,0)),"")</f>
        <v/>
      </c>
      <c r="G161" s="2136" t="str">
        <f>IFERROR(INDEX('Priority Schedule'!$AA:$AA,MATCH(B161,'Priority Schedule'!$C:$C,0)),"")</f>
        <v/>
      </c>
      <c r="H161" s="2135" t="str">
        <f>IFERROR(INDEX('Priority Schedule'!$G:$G,MATCH(B161,'Priority Schedule'!$C:$C,0)),"")</f>
        <v/>
      </c>
      <c r="I161" s="2095" t="s">
        <v>2214</v>
      </c>
      <c r="J161" s="2095" t="s">
        <v>2214</v>
      </c>
      <c r="K161" s="2095" t="s">
        <v>2214</v>
      </c>
      <c r="L161" s="2142" t="s">
        <v>53</v>
      </c>
      <c r="M161" s="2097" t="s">
        <v>53</v>
      </c>
      <c r="N161" s="2172" t="s">
        <v>95</v>
      </c>
      <c r="O161" s="892" t="b">
        <f t="shared" si="4"/>
        <v>1</v>
      </c>
      <c r="P161" t="b">
        <f t="shared" si="5"/>
        <v>0</v>
      </c>
    </row>
    <row r="162" spans="1:16" ht="34.5" hidden="1" x14ac:dyDescent="0.25">
      <c r="A162" s="887">
        <f>IFERROR(INDEX('Priority Schedule'!$B:$B,MATCH(B162,'Priority Schedule'!$C:$C,0)),"")</f>
        <v>64265</v>
      </c>
      <c r="B162" s="2175">
        <v>38225</v>
      </c>
      <c r="C162" s="2108" t="str">
        <f>IFERROR(INDEX('Priority Schedule'!$A:$A,MATCH(B162,'Priority Schedule'!$C:$C,0)),"")</f>
        <v>WESTROCK - STEVENSON</v>
      </c>
      <c r="D162" s="888">
        <f>IFERROR(INDEX('Priority Schedule'!$E:$E,MATCH(B162,'Priority Schedule'!$C:$C,0)),"")</f>
        <v>1.1000000000000001</v>
      </c>
      <c r="E162" s="887" t="str">
        <f>IFERROR(INDEX('Priority Schedule'!$F:$F,MATCH(B162,'Priority Schedule'!$C:$C,0)),"")</f>
        <v>PN-300V1279</v>
      </c>
      <c r="F162" s="889">
        <f>IFERROR(INDEX('Priority Schedule'!$R:$R,MATCH(B162,'Priority Schedule'!$C:$C,0)),"")</f>
        <v>45418</v>
      </c>
      <c r="G162" s="889">
        <f>IFERROR(INDEX('Priority Schedule'!$AA:$AA,MATCH(B162,'Priority Schedule'!$C:$C,0)),"")</f>
        <v>45462</v>
      </c>
      <c r="H162" s="887" t="str">
        <f>IFERROR(INDEX('Priority Schedule'!$G:$G,MATCH(B162,'Priority Schedule'!$C:$C,0)),"")</f>
        <v>SHORT PITCH SLAT CONVEYOR 4</v>
      </c>
      <c r="I162" s="880" t="s">
        <v>2214</v>
      </c>
      <c r="J162" s="880" t="s">
        <v>2214</v>
      </c>
      <c r="K162" s="880" t="s">
        <v>2214</v>
      </c>
      <c r="L162" s="891" t="s">
        <v>5948</v>
      </c>
      <c r="M162" s="882" t="s">
        <v>5951</v>
      </c>
      <c r="N162" s="2172" t="str">
        <f>IF(IFERROR(INDEX('Priority Schedule'!$T:$T,MATCH(B162,'Priority Schedule'!$C:$C,0)),"")="","",IFERROR(INDEX('Priority Schedule'!$T:$T,MATCH(B162,'Priority Schedule'!$C:$C,0)),""))</f>
        <v>YES</v>
      </c>
      <c r="O162" s="892" t="b">
        <f t="shared" si="4"/>
        <v>1</v>
      </c>
      <c r="P162" t="b">
        <f t="shared" si="5"/>
        <v>0</v>
      </c>
    </row>
    <row r="163" spans="1:16" ht="34.5" hidden="1" x14ac:dyDescent="0.25">
      <c r="A163" s="887">
        <f>IFERROR(INDEX('Priority Schedule'!$B:$B,MATCH(B163,'Priority Schedule'!$C:$C,0)),"")</f>
        <v>64265</v>
      </c>
      <c r="B163" s="2175">
        <v>38237</v>
      </c>
      <c r="C163" s="2108" t="str">
        <f>IFERROR(INDEX('Priority Schedule'!$A:$A,MATCH(B163,'Priority Schedule'!$C:$C,0)),"")</f>
        <v>WESTROCK - STEVENSON</v>
      </c>
      <c r="D163" s="888">
        <f>IFERROR(INDEX('Priority Schedule'!$E:$E,MATCH(B163,'Priority Schedule'!$C:$C,0)),"")</f>
        <v>1.3</v>
      </c>
      <c r="E163" s="887" t="str">
        <f>IFERROR(INDEX('Priority Schedule'!$F:$F,MATCH(B163,'Priority Schedule'!$C:$C,0)),"")</f>
        <v>PN-300V1284</v>
      </c>
      <c r="F163" s="889">
        <f>IFERROR(INDEX('Priority Schedule'!$R:$R,MATCH(B163,'Priority Schedule'!$C:$C,0)),"")</f>
        <v>45425</v>
      </c>
      <c r="G163" s="889">
        <f>IFERROR(INDEX('Priority Schedule'!$AA:$AA,MATCH(B163,'Priority Schedule'!$C:$C,0)),"")</f>
        <v>45462</v>
      </c>
      <c r="H163" s="887" t="str">
        <f>IFERROR(INDEX('Priority Schedule'!$G:$G,MATCH(B163,'Priority Schedule'!$C:$C,0)),"")</f>
        <v>SHORT PITCH SLAT CONVEYOR 9</v>
      </c>
      <c r="I163" s="880" t="s">
        <v>2214</v>
      </c>
      <c r="J163" s="880" t="s">
        <v>2214</v>
      </c>
      <c r="K163" s="880" t="s">
        <v>2214</v>
      </c>
      <c r="L163" s="2176"/>
      <c r="M163" s="882" t="s">
        <v>5952</v>
      </c>
      <c r="N163" s="2177" t="str">
        <f>IF(IFERROR(INDEX('Priority Schedule'!$T:$T,MATCH(B163,'Priority Schedule'!$C:$C,0)),"")="","",IFERROR(INDEX('Priority Schedule'!$T:$T,MATCH(B163,'Priority Schedule'!$C:$C,0)),""))</f>
        <v>YES</v>
      </c>
      <c r="O163" s="892" t="b">
        <f t="shared" si="4"/>
        <v>1</v>
      </c>
      <c r="P163" t="b">
        <f t="shared" si="5"/>
        <v>0</v>
      </c>
    </row>
    <row r="164" spans="1:16" ht="19.5" hidden="1" x14ac:dyDescent="0.25">
      <c r="A164" s="2133">
        <f>IFERROR(INDEX('Priority Schedule'!$B:$B,MATCH(B164,'Priority Schedule'!$C:$C,0)),"")</f>
        <v>59673</v>
      </c>
      <c r="B164" s="2133">
        <v>34725</v>
      </c>
      <c r="C164" s="2158" t="str">
        <f>IFERROR(INDEX('Priority Schedule'!$A:$A,MATCH(B164,'Priority Schedule'!$C:$C,0)),"")</f>
        <v>HUBER</v>
      </c>
      <c r="D164" s="2134">
        <f>IFERROR(INDEX('Priority Schedule'!$E:$E,MATCH(B164,'Priority Schedule'!$C:$C,0)),"")</f>
        <v>6</v>
      </c>
      <c r="E164" s="2135" t="str">
        <f>IFERROR(INDEX('Priority Schedule'!$F:$F,MATCH(B164,'Priority Schedule'!$C:$C,0)),"")</f>
        <v>PN-16B4082</v>
      </c>
      <c r="F164" s="2136">
        <f>IFERROR(INDEX('Priority Schedule'!$R:$R,MATCH(B164,'Priority Schedule'!$C:$C,0)),"")</f>
        <v>45384</v>
      </c>
      <c r="G164" s="2136">
        <f>IFERROR(INDEX('Priority Schedule'!$AA:$AA,MATCH(B164,'Priority Schedule'!$C:$C,0)),"")</f>
        <v>45642</v>
      </c>
      <c r="H164" s="2135" t="str">
        <f>IFERROR(INDEX('Priority Schedule'!$G:$G,MATCH(B164,'Priority Schedule'!$C:$C,0)),"")</f>
        <v>FIRST PASS SAW</v>
      </c>
      <c r="I164" s="2095" t="s">
        <v>2214</v>
      </c>
      <c r="J164" s="2095" t="s">
        <v>2214</v>
      </c>
      <c r="K164" s="2095" t="s">
        <v>2214</v>
      </c>
      <c r="L164" s="2142" t="s">
        <v>5948</v>
      </c>
      <c r="M164" s="2097" t="s">
        <v>5948</v>
      </c>
      <c r="N164" s="2172" t="str">
        <f>IF(IFERROR(INDEX('Priority Schedule'!$T:$T,MATCH(B164,'Priority Schedule'!$C:$C,0)),"")="","",IFERROR(INDEX('Priority Schedule'!$T:$T,MATCH(B164,'Priority Schedule'!$C:$C,0)),""))</f>
        <v>YES</v>
      </c>
      <c r="O164" s="892" t="b">
        <f t="shared" si="4"/>
        <v>1</v>
      </c>
      <c r="P164" t="b">
        <f t="shared" si="5"/>
        <v>0</v>
      </c>
    </row>
    <row r="165" spans="1:16" ht="19.5" hidden="1" x14ac:dyDescent="0.25">
      <c r="A165" s="2100" t="str">
        <f>IFERROR(INDEX('Priority Schedule'!$B:$B,MATCH(B165,'Priority Schedule'!$C:$C,0)),"")</f>
        <v/>
      </c>
      <c r="B165" s="2108">
        <v>38000</v>
      </c>
      <c r="C165" s="2157" t="str">
        <f>IFERROR(INDEX('Priority Schedule'!$A:$A,MATCH(B165,'Priority Schedule'!$C:$C,0)),"")</f>
        <v/>
      </c>
      <c r="D165" s="2109" t="str">
        <f>IFERROR(INDEX('Priority Schedule'!$E:$E,MATCH(B165,'Priority Schedule'!$C:$C,0)),"")</f>
        <v/>
      </c>
      <c r="E165" s="2100" t="str">
        <f>IFERROR(INDEX('Priority Schedule'!$F:$F,MATCH(B165,'Priority Schedule'!$C:$C,0)),"")</f>
        <v/>
      </c>
      <c r="F165" s="2110" t="str">
        <f>IFERROR(INDEX('Priority Schedule'!$R:$R,MATCH(B165,'Priority Schedule'!$C:$C,0)),"")</f>
        <v/>
      </c>
      <c r="G165" s="2110" t="str">
        <f>IFERROR(INDEX('Priority Schedule'!$AA:$AA,MATCH(B165,'Priority Schedule'!$C:$C,0)),"")</f>
        <v/>
      </c>
      <c r="H165" s="2100" t="str">
        <f>IFERROR(INDEX('Priority Schedule'!$G:$G,MATCH(B165,'Priority Schedule'!$C:$C,0)),"")</f>
        <v/>
      </c>
      <c r="I165" s="2095" t="s">
        <v>2214</v>
      </c>
      <c r="J165" s="2095" t="s">
        <v>2214</v>
      </c>
      <c r="K165" s="2095" t="s">
        <v>2214</v>
      </c>
      <c r="L165" s="2142" t="s">
        <v>53</v>
      </c>
      <c r="M165" s="2097" t="s">
        <v>53</v>
      </c>
      <c r="N165" s="2172" t="s">
        <v>95</v>
      </c>
      <c r="O165" s="892" t="b">
        <f t="shared" si="4"/>
        <v>1</v>
      </c>
      <c r="P165" t="b">
        <f t="shared" si="5"/>
        <v>0</v>
      </c>
    </row>
    <row r="166" spans="1:16" ht="19.5" hidden="1" x14ac:dyDescent="0.25">
      <c r="A166" s="2100" t="str">
        <f>IFERROR(INDEX('Priority Schedule'!$B:$B,MATCH(B166,'Priority Schedule'!$C:$C,0)),"")</f>
        <v/>
      </c>
      <c r="B166" s="2108">
        <v>38347</v>
      </c>
      <c r="C166" s="2157" t="str">
        <f>IFERROR(INDEX('Priority Schedule'!$A:$A,MATCH(B166,'Priority Schedule'!$C:$C,0)),"")</f>
        <v/>
      </c>
      <c r="D166" s="2109" t="str">
        <f>IFERROR(INDEX('Priority Schedule'!$E:$E,MATCH(B166,'Priority Schedule'!$C:$C,0)),"")</f>
        <v/>
      </c>
      <c r="E166" s="2100" t="str">
        <f>IFERROR(INDEX('Priority Schedule'!$F:$F,MATCH(B166,'Priority Schedule'!$C:$C,0)),"")</f>
        <v/>
      </c>
      <c r="F166" s="2110" t="str">
        <f>IFERROR(INDEX('Priority Schedule'!$R:$R,MATCH(B166,'Priority Schedule'!$C:$C,0)),"")</f>
        <v/>
      </c>
      <c r="G166" s="2110" t="str">
        <f>IFERROR(INDEX('Priority Schedule'!$AA:$AA,MATCH(B166,'Priority Schedule'!$C:$C,0)),"")</f>
        <v/>
      </c>
      <c r="H166" s="2100" t="str">
        <f>IFERROR(INDEX('Priority Schedule'!$G:$G,MATCH(B166,'Priority Schedule'!$C:$C,0)),"")</f>
        <v/>
      </c>
      <c r="I166" s="2095" t="s">
        <v>2214</v>
      </c>
      <c r="J166" s="2095" t="s">
        <v>2214</v>
      </c>
      <c r="K166" s="2095" t="s">
        <v>2214</v>
      </c>
      <c r="L166" s="2142" t="s">
        <v>53</v>
      </c>
      <c r="M166" s="2097" t="s">
        <v>53</v>
      </c>
      <c r="N166" s="2172" t="s">
        <v>95</v>
      </c>
      <c r="O166" s="892" t="b">
        <f t="shared" si="4"/>
        <v>1</v>
      </c>
      <c r="P166" t="b">
        <f t="shared" si="5"/>
        <v>0</v>
      </c>
    </row>
    <row r="167" spans="1:16" ht="19.5" hidden="1" x14ac:dyDescent="0.25">
      <c r="A167" s="2100" t="str">
        <f>IFERROR(INDEX('Priority Schedule'!$B:$B,MATCH(B167,'Priority Schedule'!$C:$C,0)),"")</f>
        <v/>
      </c>
      <c r="B167" s="2108">
        <v>36635</v>
      </c>
      <c r="C167" s="2157" t="str">
        <f>IFERROR(INDEX('Priority Schedule'!$A:$A,MATCH(B167,'Priority Schedule'!$C:$C,0)),"")</f>
        <v/>
      </c>
      <c r="D167" s="2109" t="str">
        <f>IFERROR(INDEX('Priority Schedule'!$E:$E,MATCH(B167,'Priority Schedule'!$C:$C,0)),"")</f>
        <v/>
      </c>
      <c r="E167" s="2100" t="str">
        <f>IFERROR(INDEX('Priority Schedule'!$F:$F,MATCH(B167,'Priority Schedule'!$C:$C,0)),"")</f>
        <v/>
      </c>
      <c r="F167" s="2110" t="str">
        <f>IFERROR(INDEX('Priority Schedule'!$R:$R,MATCH(B167,'Priority Schedule'!$C:$C,0)),"")</f>
        <v/>
      </c>
      <c r="G167" s="2110" t="str">
        <f>IFERROR(INDEX('Priority Schedule'!$AA:$AA,MATCH(B167,'Priority Schedule'!$C:$C,0)),"")</f>
        <v/>
      </c>
      <c r="H167" s="2100" t="str">
        <f>IFERROR(INDEX('Priority Schedule'!$G:$G,MATCH(B167,'Priority Schedule'!$C:$C,0)),"")</f>
        <v/>
      </c>
      <c r="I167" s="2095" t="s">
        <v>2214</v>
      </c>
      <c r="J167" s="2095" t="s">
        <v>2214</v>
      </c>
      <c r="K167" s="2095" t="s">
        <v>2214</v>
      </c>
      <c r="L167" s="2142" t="s">
        <v>53</v>
      </c>
      <c r="M167" s="2097" t="s">
        <v>53</v>
      </c>
      <c r="N167" s="2172" t="s">
        <v>95</v>
      </c>
      <c r="O167" s="892" t="b">
        <f t="shared" si="4"/>
        <v>1</v>
      </c>
      <c r="P167" t="b">
        <f t="shared" si="5"/>
        <v>0</v>
      </c>
    </row>
    <row r="168" spans="1:16" ht="58.5" hidden="1" x14ac:dyDescent="0.25">
      <c r="A168" s="2100">
        <f>IFERROR(INDEX('Priority Schedule'!$B:$B,MATCH(B168,'Priority Schedule'!$C:$C,0)),"")</f>
        <v>59673</v>
      </c>
      <c r="B168" s="2108">
        <v>34768</v>
      </c>
      <c r="C168" s="2157" t="str">
        <f>IFERROR(INDEX('Priority Schedule'!$A:$A,MATCH(B168,'Priority Schedule'!$C:$C,0)),"")</f>
        <v>HUBER</v>
      </c>
      <c r="D168" s="2109">
        <f>IFERROR(INDEX('Priority Schedule'!$E:$E,MATCH(B168,'Priority Schedule'!$C:$C,0)),"")</f>
        <v>3</v>
      </c>
      <c r="E168" s="2100" t="str">
        <f>IFERROR(INDEX('Priority Schedule'!$F:$F,MATCH(B168,'Priority Schedule'!$C:$C,0)),"")</f>
        <v>PN-71A9456</v>
      </c>
      <c r="F168" s="2110">
        <f>IFERROR(INDEX('Priority Schedule'!$R:$R,MATCH(B168,'Priority Schedule'!$C:$C,0)),"")</f>
        <v>45399</v>
      </c>
      <c r="G168" s="2110">
        <f>IFERROR(INDEX('Priority Schedule'!$AA:$AA,MATCH(B168,'Priority Schedule'!$C:$C,0)),"")</f>
        <v>0</v>
      </c>
      <c r="H168" s="2100" t="str">
        <f>IFERROR(INDEX('Priority Schedule'!$G:$G,MATCH(B168,'Priority Schedule'!$C:$C,0)),"")</f>
        <v>PACKAGING LINE 1 CORNER JUMP CONVEYOR</v>
      </c>
      <c r="I168" s="2095" t="s">
        <v>2214</v>
      </c>
      <c r="J168" s="2095" t="s">
        <v>2214</v>
      </c>
      <c r="K168" s="2095" t="s">
        <v>2214</v>
      </c>
      <c r="L168" s="2142" t="s">
        <v>5948</v>
      </c>
      <c r="M168" s="2097" t="s">
        <v>5948</v>
      </c>
      <c r="N168" s="2172" t="str">
        <f>IF(IFERROR(INDEX('Priority Schedule'!$T:$T,MATCH(B168,'Priority Schedule'!$C:$C,0)),"")="","",IFERROR(INDEX('Priority Schedule'!$T:$T,MATCH(B168,'Priority Schedule'!$C:$C,0)),""))</f>
        <v>YES</v>
      </c>
      <c r="O168" s="892" t="b">
        <f t="shared" si="4"/>
        <v>1</v>
      </c>
      <c r="P168" t="b">
        <f t="shared" si="5"/>
        <v>0</v>
      </c>
    </row>
    <row r="169" spans="1:16" ht="19.5" hidden="1" x14ac:dyDescent="0.25">
      <c r="A169" s="2100" t="str">
        <f>IFERROR(INDEX('Priority Schedule'!$B:$B,MATCH(B169,'Priority Schedule'!$C:$C,0)),"")</f>
        <v/>
      </c>
      <c r="B169" s="2108">
        <v>36636</v>
      </c>
      <c r="C169" s="2157" t="str">
        <f>IFERROR(INDEX('Priority Schedule'!$A:$A,MATCH(B169,'Priority Schedule'!$C:$C,0)),"")</f>
        <v/>
      </c>
      <c r="D169" s="2109" t="str">
        <f>IFERROR(INDEX('Priority Schedule'!$E:$E,MATCH(B169,'Priority Schedule'!$C:$C,0)),"")</f>
        <v/>
      </c>
      <c r="E169" s="2100" t="str">
        <f>IFERROR(INDEX('Priority Schedule'!$F:$F,MATCH(B169,'Priority Schedule'!$C:$C,0)),"")</f>
        <v/>
      </c>
      <c r="F169" s="2110" t="str">
        <f>IFERROR(INDEX('Priority Schedule'!$R:$R,MATCH(B169,'Priority Schedule'!$C:$C,0)),"")</f>
        <v/>
      </c>
      <c r="G169" s="2110" t="str">
        <f>IFERROR(INDEX('Priority Schedule'!$AA:$AA,MATCH(B169,'Priority Schedule'!$C:$C,0)),"")</f>
        <v/>
      </c>
      <c r="H169" s="2100" t="str">
        <f>IFERROR(INDEX('Priority Schedule'!$G:$G,MATCH(B169,'Priority Schedule'!$C:$C,0)),"")</f>
        <v/>
      </c>
      <c r="I169" s="2095" t="s">
        <v>2214</v>
      </c>
      <c r="J169" s="2095" t="s">
        <v>2214</v>
      </c>
      <c r="K169" s="2095" t="s">
        <v>2214</v>
      </c>
      <c r="L169" s="2142" t="s">
        <v>53</v>
      </c>
      <c r="M169" s="2097" t="s">
        <v>53</v>
      </c>
      <c r="N169" s="2172" t="s">
        <v>95</v>
      </c>
      <c r="O169" s="892" t="b">
        <f t="shared" si="4"/>
        <v>1</v>
      </c>
      <c r="P169" t="b">
        <f t="shared" si="5"/>
        <v>0</v>
      </c>
    </row>
    <row r="170" spans="1:16" ht="54" hidden="1" customHeight="1" x14ac:dyDescent="0.25">
      <c r="A170" s="887">
        <f>IFERROR(INDEX('Priority Schedule'!$B:$B,MATCH(B170,'Priority Schedule'!$C:$C,0)),"")</f>
        <v>63992</v>
      </c>
      <c r="B170" s="2175">
        <v>38497</v>
      </c>
      <c r="C170" s="2108" t="str">
        <f>IFERROR(INDEX('Priority Schedule'!$A:$A,MATCH(B170,'Priority Schedule'!$C:$C,0)),"")</f>
        <v>INVENTWOOD - METTLEWOOD</v>
      </c>
      <c r="D170" s="888">
        <f>IFERROR(INDEX('Priority Schedule'!$E:$E,MATCH(B170,'Priority Schedule'!$C:$C,0)),"")</f>
        <v>3</v>
      </c>
      <c r="E170" s="887" t="str">
        <f>IFERROR(INDEX('Priority Schedule'!$F:$F,MATCH(B170,'Priority Schedule'!$C:$C,0)),"")</f>
        <v>PN-71A10257</v>
      </c>
      <c r="F170" s="889">
        <f>IFERROR(INDEX('Priority Schedule'!$R:$R,MATCH(B170,'Priority Schedule'!$C:$C,0)),"")</f>
        <v>45523</v>
      </c>
      <c r="G170" s="889">
        <f>IFERROR(INDEX('Priority Schedule'!$AA:$AA,MATCH(B170,'Priority Schedule'!$C:$C,0)),"")</f>
        <v>45614</v>
      </c>
      <c r="H170" s="887" t="str">
        <f>IFERROR(INDEX('Priority Schedule'!$G:$G,MATCH(B170,'Priority Schedule'!$C:$C,0)),"")</f>
        <v>MINI BUNDLE CONVEYOR NO. 1</v>
      </c>
      <c r="I170" s="880" t="s">
        <v>2214</v>
      </c>
      <c r="J170" s="880" t="s">
        <v>2214</v>
      </c>
      <c r="K170" s="880" t="s">
        <v>2214</v>
      </c>
      <c r="L170" s="2176" t="s">
        <v>1656</v>
      </c>
      <c r="M170" s="882" t="s">
        <v>1656</v>
      </c>
      <c r="N170" s="2177" t="str">
        <f>IF(IFERROR(INDEX('Priority Schedule'!$T:$T,MATCH(B170,'Priority Schedule'!$C:$C,0)),"")="","",IFERROR(INDEX('Priority Schedule'!$T:$T,MATCH(B170,'Priority Schedule'!$C:$C,0)),""))</f>
        <v>YES</v>
      </c>
      <c r="O170" s="892" t="b">
        <f t="shared" si="4"/>
        <v>1</v>
      </c>
      <c r="P170" t="b">
        <f t="shared" si="5"/>
        <v>0</v>
      </c>
    </row>
    <row r="171" spans="1:16" ht="48" hidden="1" customHeight="1" x14ac:dyDescent="0.25">
      <c r="A171" s="887">
        <f>IFERROR(INDEX('Priority Schedule'!$B:$B,MATCH(B171,'Priority Schedule'!$C:$C,0)),"")</f>
        <v>64265</v>
      </c>
      <c r="B171" s="2175">
        <v>38226</v>
      </c>
      <c r="C171" s="2108" t="str">
        <f>IFERROR(INDEX('Priority Schedule'!$A:$A,MATCH(B171,'Priority Schedule'!$C:$C,0)),"")</f>
        <v>WESTROCK - STEVENSON</v>
      </c>
      <c r="D171" s="888">
        <f>IFERROR(INDEX('Priority Schedule'!$E:$E,MATCH(B171,'Priority Schedule'!$C:$C,0)),"")</f>
        <v>1.2</v>
      </c>
      <c r="E171" s="887" t="str">
        <f>IFERROR(INDEX('Priority Schedule'!$F:$F,MATCH(B171,'Priority Schedule'!$C:$C,0)),"")</f>
        <v>PN-300V1280</v>
      </c>
      <c r="F171" s="889">
        <f>IFERROR(INDEX('Priority Schedule'!$R:$R,MATCH(B171,'Priority Schedule'!$C:$C,0)),"")</f>
        <v>45425</v>
      </c>
      <c r="G171" s="889">
        <f>IFERROR(INDEX('Priority Schedule'!$AA:$AA,MATCH(B171,'Priority Schedule'!$C:$C,0)),"")</f>
        <v>45462</v>
      </c>
      <c r="H171" s="887" t="str">
        <f>IFERROR(INDEX('Priority Schedule'!$G:$G,MATCH(B171,'Priority Schedule'!$C:$C,0)),"")</f>
        <v>SHORT PITCH SLAT CONVEYOR 5</v>
      </c>
      <c r="I171" s="880" t="s">
        <v>2214</v>
      </c>
      <c r="J171" s="880" t="s">
        <v>2214</v>
      </c>
      <c r="K171" s="880" t="s">
        <v>2214</v>
      </c>
      <c r="L171" s="2176"/>
      <c r="M171" s="882" t="s">
        <v>5948</v>
      </c>
      <c r="N171" s="2177" t="str">
        <f>IF(IFERROR(INDEX('Priority Schedule'!$T:$T,MATCH(B171,'Priority Schedule'!$C:$C,0)),"")="","",IFERROR(INDEX('Priority Schedule'!$T:$T,MATCH(B171,'Priority Schedule'!$C:$C,0)),""))</f>
        <v>YES</v>
      </c>
      <c r="O171" s="892" t="b">
        <f t="shared" si="4"/>
        <v>1</v>
      </c>
      <c r="P171" t="b">
        <f t="shared" si="5"/>
        <v>0</v>
      </c>
    </row>
    <row r="172" spans="1:16" ht="50.25" hidden="1" customHeight="1" x14ac:dyDescent="0.25">
      <c r="A172" s="887">
        <f>IFERROR(INDEX('Priority Schedule'!$B:$B,MATCH(B172,'Priority Schedule'!$C:$C,0)),"")</f>
        <v>64265</v>
      </c>
      <c r="B172" s="2175">
        <v>38222</v>
      </c>
      <c r="C172" s="2108" t="str">
        <f>IFERROR(INDEX('Priority Schedule'!$A:$A,MATCH(B172,'Priority Schedule'!$C:$C,0)),"")</f>
        <v>WESTROCK - STEVENSON</v>
      </c>
      <c r="D172" s="888">
        <f>IFERROR(INDEX('Priority Schedule'!$E:$E,MATCH(B172,'Priority Schedule'!$C:$C,0)),"")</f>
        <v>2</v>
      </c>
      <c r="E172" s="887" t="str">
        <f>IFERROR(INDEX('Priority Schedule'!$F:$F,MATCH(B172,'Priority Schedule'!$C:$C,0)),"")</f>
        <v>PN-300V1277</v>
      </c>
      <c r="F172" s="889">
        <f>IFERROR(INDEX('Priority Schedule'!$R:$R,MATCH(B172,'Priority Schedule'!$C:$C,0)),"")</f>
        <v>45429</v>
      </c>
      <c r="G172" s="889">
        <f>IFERROR(INDEX('Priority Schedule'!$AA:$AA,MATCH(B172,'Priority Schedule'!$C:$C,0)),"")</f>
        <v>45513</v>
      </c>
      <c r="H172" s="887" t="str">
        <f>IFERROR(INDEX('Priority Schedule'!$G:$G,MATCH(B172,'Priority Schedule'!$C:$C,0)),"")</f>
        <v>SHORT PITCH SLAT CONVEYOR 2</v>
      </c>
      <c r="I172" s="880" t="s">
        <v>2214</v>
      </c>
      <c r="J172" s="880" t="s">
        <v>2214</v>
      </c>
      <c r="K172" s="880" t="s">
        <v>2214</v>
      </c>
      <c r="L172" s="881"/>
      <c r="M172" s="882"/>
      <c r="N172" s="2177" t="str">
        <f>IF(IFERROR(INDEX('Priority Schedule'!$T:$T,MATCH(B172,'Priority Schedule'!$C:$C,0)),"")="","",IFERROR(INDEX('Priority Schedule'!$T:$T,MATCH(B172,'Priority Schedule'!$C:$C,0)),""))</f>
        <v>YES</v>
      </c>
      <c r="O172" s="892" t="b">
        <f t="shared" si="4"/>
        <v>1</v>
      </c>
      <c r="P172" t="b">
        <f t="shared" si="5"/>
        <v>0</v>
      </c>
    </row>
    <row r="173" spans="1:16" ht="44.25" hidden="1" customHeight="1" x14ac:dyDescent="0.25">
      <c r="A173" s="887">
        <f>IFERROR(INDEX('Priority Schedule'!$B:$B,MATCH(B173,'Priority Schedule'!$C:$C,0)),"")</f>
        <v>59673</v>
      </c>
      <c r="B173" s="881">
        <v>34744</v>
      </c>
      <c r="C173" s="2108" t="str">
        <f>IFERROR(INDEX('Priority Schedule'!$A:$A,MATCH(B173,'Priority Schedule'!$C:$C,0)),"")</f>
        <v>HUBER</v>
      </c>
      <c r="D173" s="888" t="str">
        <f>IFERROR(INDEX('Priority Schedule'!$E:$E,MATCH(B173,'Priority Schedule'!$C:$C,0)),"")</f>
        <v>2A</v>
      </c>
      <c r="E173" s="887" t="str">
        <f>IFERROR(INDEX('Priority Schedule'!$F:$F,MATCH(B173,'Priority Schedule'!$C:$C,0)),"")</f>
        <v>PN-16AH0001</v>
      </c>
      <c r="F173" s="889">
        <f>IFERROR(INDEX('Priority Schedule'!$R:$R,MATCH(B173,'Priority Schedule'!$C:$C,0)),"")</f>
        <v>45439</v>
      </c>
      <c r="G173" s="889">
        <f>IFERROR(INDEX('Priority Schedule'!$AA:$AA,MATCH(B173,'Priority Schedule'!$C:$C,0)),"")</f>
        <v>45623</v>
      </c>
      <c r="H173" s="887" t="str">
        <f>IFERROR(INDEX('Priority Schedule'!$G:$G,MATCH(B173,'Priority Schedule'!$C:$C,0)),"")</f>
        <v>GRADE LINE 1 SPECIALTY (T&amp;T) SAW</v>
      </c>
      <c r="I173" s="880" t="s">
        <v>2214</v>
      </c>
      <c r="J173" s="880" t="s">
        <v>2214</v>
      </c>
      <c r="K173" s="880" t="s">
        <v>2214</v>
      </c>
      <c r="L173" s="2176" t="s">
        <v>53</v>
      </c>
      <c r="M173" s="2207" t="s">
        <v>5994</v>
      </c>
      <c r="N173" s="2172" t="str">
        <f>IF(IFERROR(INDEX('Priority Schedule'!$T:$T,MATCH(B173,'Priority Schedule'!$C:$C,0)),"")="","",IFERROR(INDEX('Priority Schedule'!$T:$T,MATCH(B173,'Priority Schedule'!$C:$C,0)),""))</f>
        <v>YES</v>
      </c>
      <c r="O173" s="892" t="b">
        <f t="shared" si="4"/>
        <v>1</v>
      </c>
      <c r="P173" t="b">
        <f t="shared" si="5"/>
        <v>0</v>
      </c>
    </row>
    <row r="174" spans="1:16" ht="54.75" hidden="1" customHeight="1" x14ac:dyDescent="0.25">
      <c r="A174" s="2100" t="str">
        <f>IFERROR(INDEX('Priority Schedule'!$B:$B,MATCH(B174,'Priority Schedule'!$C:$C,0)),"")</f>
        <v/>
      </c>
      <c r="B174" s="2108">
        <v>38186</v>
      </c>
      <c r="C174" s="2157" t="str">
        <f>IFERROR(INDEX('Priority Schedule'!$A:$A,MATCH(B174,'Priority Schedule'!$C:$C,0)),"")</f>
        <v/>
      </c>
      <c r="D174" s="2109" t="str">
        <f>IFERROR(INDEX('Priority Schedule'!$E:$E,MATCH(B174,'Priority Schedule'!$C:$C,0)),"")</f>
        <v/>
      </c>
      <c r="E174" s="2100" t="str">
        <f>IFERROR(INDEX('Priority Schedule'!$F:$F,MATCH(B174,'Priority Schedule'!$C:$C,0)),"")</f>
        <v/>
      </c>
      <c r="F174" s="2110" t="str">
        <f>IFERROR(INDEX('Priority Schedule'!$R:$R,MATCH(B174,'Priority Schedule'!$C:$C,0)),"")</f>
        <v/>
      </c>
      <c r="G174" s="2110" t="str">
        <f>IFERROR(INDEX('Priority Schedule'!$AA:$AA,MATCH(B174,'Priority Schedule'!$C:$C,0)),"")</f>
        <v/>
      </c>
      <c r="H174" s="2100" t="str">
        <f>IFERROR(INDEX('Priority Schedule'!$G:$G,MATCH(B174,'Priority Schedule'!$C:$C,0)),"")</f>
        <v/>
      </c>
      <c r="I174" s="2095" t="s">
        <v>2214</v>
      </c>
      <c r="J174" s="2095" t="s">
        <v>2214</v>
      </c>
      <c r="K174" s="2095" t="s">
        <v>2214</v>
      </c>
      <c r="L174" s="2142" t="s">
        <v>5948</v>
      </c>
      <c r="M174" s="2097" t="s">
        <v>5948</v>
      </c>
      <c r="N174" s="2172" t="s">
        <v>95</v>
      </c>
      <c r="O174" s="892" t="b">
        <f t="shared" si="4"/>
        <v>1</v>
      </c>
      <c r="P174" t="b">
        <f t="shared" si="5"/>
        <v>0</v>
      </c>
    </row>
    <row r="175" spans="1:16" ht="48.75" hidden="1" customHeight="1" x14ac:dyDescent="0.25">
      <c r="A175" s="887">
        <f>IFERROR(INDEX('Priority Schedule'!$B:$B,MATCH(B175,'Priority Schedule'!$C:$C,0)),"")</f>
        <v>64265</v>
      </c>
      <c r="B175" s="881">
        <v>38230</v>
      </c>
      <c r="C175" s="2108" t="str">
        <f>IFERROR(INDEX('Priority Schedule'!$A:$A,MATCH(B175,'Priority Schedule'!$C:$C,0)),"")</f>
        <v>WESTROCK - STEVENSON</v>
      </c>
      <c r="D175" s="888">
        <f>IFERROR(INDEX('Priority Schedule'!$E:$E,MATCH(B175,'Priority Schedule'!$C:$C,0)),"")</f>
        <v>2.5</v>
      </c>
      <c r="E175" s="887" t="str">
        <f>IFERROR(INDEX('Priority Schedule'!$F:$F,MATCH(B175,'Priority Schedule'!$C:$C,0)),"")</f>
        <v>PN-306B0105</v>
      </c>
      <c r="F175" s="889">
        <f>IFERROR(INDEX('Priority Schedule'!$R:$R,MATCH(B175,'Priority Schedule'!$C:$C,0)),"")</f>
        <v>45495</v>
      </c>
      <c r="G175" s="889">
        <f>IFERROR(INDEX('Priority Schedule'!$AA:$AA,MATCH(B175,'Priority Schedule'!$C:$C,0)),"")</f>
        <v>45511</v>
      </c>
      <c r="H175" s="887" t="str">
        <f>IFERROR(INDEX('Priority Schedule'!$G:$G,MATCH(B175,'Priority Schedule'!$C:$C,0)),"")</f>
        <v>BOTTOM PIVOT BUMPER</v>
      </c>
      <c r="I175" s="880" t="s">
        <v>2214</v>
      </c>
      <c r="J175" s="880" t="s">
        <v>2214</v>
      </c>
      <c r="K175" s="880" t="s">
        <v>2214</v>
      </c>
      <c r="L175" s="2176" t="s">
        <v>5948</v>
      </c>
      <c r="M175" s="882" t="s">
        <v>5948</v>
      </c>
      <c r="N175" s="2177" t="str">
        <f>IF(IFERROR(INDEX('Priority Schedule'!$T:$T,MATCH(B175,'Priority Schedule'!$C:$C,0)),"")="","",IFERROR(INDEX('Priority Schedule'!$T:$T,MATCH(B175,'Priority Schedule'!$C:$C,0)),""))</f>
        <v>YES</v>
      </c>
      <c r="O175" s="892" t="b">
        <f t="shared" si="4"/>
        <v>1</v>
      </c>
      <c r="P175" t="b">
        <f t="shared" si="5"/>
        <v>0</v>
      </c>
    </row>
    <row r="176" spans="1:16" ht="54.75" hidden="1" customHeight="1" x14ac:dyDescent="0.25">
      <c r="A176" s="887">
        <f>IFERROR(INDEX('Priority Schedule'!$B:$B,MATCH(B176,'Priority Schedule'!$C:$C,0)),"")</f>
        <v>64265</v>
      </c>
      <c r="B176" s="2175">
        <v>38238</v>
      </c>
      <c r="C176" s="2108" t="str">
        <f>IFERROR(INDEX('Priority Schedule'!$A:$A,MATCH(B176,'Priority Schedule'!$C:$C,0)),"")</f>
        <v>WESTROCK - STEVENSON</v>
      </c>
      <c r="D176" s="888">
        <f>IFERROR(INDEX('Priority Schedule'!$E:$E,MATCH(B176,'Priority Schedule'!$C:$C,0)),"")</f>
        <v>2.2000000000000002</v>
      </c>
      <c r="E176" s="887" t="str">
        <f>IFERROR(INDEX('Priority Schedule'!$F:$F,MATCH(B176,'Priority Schedule'!$C:$C,0)),"")</f>
        <v>PN-305T0072</v>
      </c>
      <c r="F176" s="889">
        <f>IFERROR(INDEX('Priority Schedule'!$R:$R,MATCH(B176,'Priority Schedule'!$C:$C,0)),"")</f>
        <v>45439</v>
      </c>
      <c r="G176" s="889">
        <f>IFERROR(INDEX('Priority Schedule'!$AA:$AA,MATCH(B176,'Priority Schedule'!$C:$C,0)),"")</f>
        <v>45506</v>
      </c>
      <c r="H176" s="887" t="str">
        <f>IFERROR(INDEX('Priority Schedule'!$G:$G,MATCH(B176,'Priority Schedule'!$C:$C,0)),"")</f>
        <v>TOP PIVOT KICKER 3</v>
      </c>
      <c r="I176" s="880" t="s">
        <v>2214</v>
      </c>
      <c r="J176" s="880" t="s">
        <v>2214</v>
      </c>
      <c r="K176" s="880" t="s">
        <v>2214</v>
      </c>
      <c r="L176" s="2176" t="s">
        <v>5948</v>
      </c>
      <c r="M176" s="882" t="s">
        <v>5952</v>
      </c>
      <c r="N176" s="2177" t="str">
        <f>IF(IFERROR(INDEX('Priority Schedule'!$T:$T,MATCH(B176,'Priority Schedule'!$C:$C,0)),"")="","",IFERROR(INDEX('Priority Schedule'!$T:$T,MATCH(B176,'Priority Schedule'!$C:$C,0)),""))</f>
        <v>YES</v>
      </c>
      <c r="O176" s="892" t="b">
        <f t="shared" si="4"/>
        <v>1</v>
      </c>
      <c r="P176" t="b">
        <f t="shared" si="5"/>
        <v>0</v>
      </c>
    </row>
    <row r="177" spans="1:16" ht="50.25" hidden="1" customHeight="1" x14ac:dyDescent="0.25">
      <c r="A177" s="887">
        <f>IFERROR(INDEX('Priority Schedule'!$B:$B,MATCH(B177,'Priority Schedule'!$C:$C,0)),"")</f>
        <v>64265</v>
      </c>
      <c r="B177" s="2175">
        <v>38227</v>
      </c>
      <c r="C177" s="2108" t="str">
        <f>IFERROR(INDEX('Priority Schedule'!$A:$A,MATCH(B177,'Priority Schedule'!$C:$C,0)),"")</f>
        <v>WESTROCK - STEVENSON</v>
      </c>
      <c r="D177" s="888">
        <f>IFERROR(INDEX('Priority Schedule'!$E:$E,MATCH(B177,'Priority Schedule'!$C:$C,0)),"")</f>
        <v>2.2999999999999998</v>
      </c>
      <c r="E177" s="887" t="str">
        <f>IFERROR(INDEX('Priority Schedule'!$F:$F,MATCH(B177,'Priority Schedule'!$C:$C,0)),"")</f>
        <v>PN-305T0070</v>
      </c>
      <c r="F177" s="889">
        <f>IFERROR(INDEX('Priority Schedule'!$R:$R,MATCH(B177,'Priority Schedule'!$C:$C,0)),"")</f>
        <v>45439</v>
      </c>
      <c r="G177" s="889">
        <f>IFERROR(INDEX('Priority Schedule'!$AA:$AA,MATCH(B177,'Priority Schedule'!$C:$C,0)),"")</f>
        <v>45506</v>
      </c>
      <c r="H177" s="887" t="str">
        <f>IFERROR(INDEX('Priority Schedule'!$G:$G,MATCH(B177,'Priority Schedule'!$C:$C,0)),"")</f>
        <v>TOP PIVOT KICKER 1</v>
      </c>
      <c r="I177" s="880" t="s">
        <v>2214</v>
      </c>
      <c r="J177" s="880" t="s">
        <v>2214</v>
      </c>
      <c r="K177" s="880" t="s">
        <v>2214</v>
      </c>
      <c r="L177" s="2176" t="s">
        <v>5948</v>
      </c>
      <c r="M177" s="882" t="s">
        <v>5948</v>
      </c>
      <c r="N177" s="2177" t="str">
        <f>IF(IFERROR(INDEX('Priority Schedule'!$T:$T,MATCH(B177,'Priority Schedule'!$C:$C,0)),"")="","",IFERROR(INDEX('Priority Schedule'!$T:$T,MATCH(B177,'Priority Schedule'!$C:$C,0)),""))</f>
        <v>YES</v>
      </c>
      <c r="O177" s="892" t="b">
        <f t="shared" si="4"/>
        <v>1</v>
      </c>
      <c r="P177" t="b">
        <f t="shared" si="5"/>
        <v>0</v>
      </c>
    </row>
    <row r="178" spans="1:16" ht="51" hidden="1" customHeight="1" x14ac:dyDescent="0.25">
      <c r="A178" s="2192">
        <f>IFERROR(INDEX('Priority Schedule'!$B:$B,MATCH(B178,'Priority Schedule'!$C:$C,0)),"")</f>
        <v>59673</v>
      </c>
      <c r="B178" s="2180">
        <v>34775</v>
      </c>
      <c r="C178" s="2193" t="str">
        <f>IFERROR(INDEX('Priority Schedule'!$A:$A,MATCH(B178,'Priority Schedule'!$C:$C,0)),"")</f>
        <v>HUBER</v>
      </c>
      <c r="D178" s="2194">
        <f>IFERROR(INDEX('Priority Schedule'!$E:$E,MATCH(B178,'Priority Schedule'!$C:$C,0)),"")</f>
        <v>3</v>
      </c>
      <c r="E178" s="2192" t="str">
        <f>IFERROR(INDEX('Priority Schedule'!$F:$F,MATCH(B178,'Priority Schedule'!$C:$C,0)),"")</f>
        <v>PN-79A10240</v>
      </c>
      <c r="F178" s="2195">
        <f>IFERROR(INDEX('Priority Schedule'!$R:$R,MATCH(B178,'Priority Schedule'!$C:$C,0)),"")</f>
        <v>45440</v>
      </c>
      <c r="G178" s="2195">
        <f>IFERROR(INDEX('Priority Schedule'!$AA:$AA,MATCH(B178,'Priority Schedule'!$C:$C,0)),"")</f>
        <v>0</v>
      </c>
      <c r="H178" s="2192" t="str">
        <f>IFERROR(INDEX('Priority Schedule'!$G:$G,MATCH(B178,'Priority Schedule'!$C:$C,0)),"")</f>
        <v>PACKAGING LINE 1 SQUARING CONVEYOR</v>
      </c>
      <c r="I178" s="2196" t="s">
        <v>2214</v>
      </c>
      <c r="J178" s="2196" t="s">
        <v>2214</v>
      </c>
      <c r="K178" s="2196" t="s">
        <v>2214</v>
      </c>
      <c r="L178" s="2197" t="s">
        <v>5948</v>
      </c>
      <c r="M178" s="2198" t="s">
        <v>5948</v>
      </c>
      <c r="N178" s="2190" t="str">
        <f>IF(IFERROR(INDEX('Priority Schedule'!$T:$T,MATCH(B178,'Priority Schedule'!$C:$C,0)),"")="","",IFERROR(INDEX('Priority Schedule'!$T:$T,MATCH(B178,'Priority Schedule'!$C:$C,0)),""))</f>
        <v>YES</v>
      </c>
      <c r="O178" s="1688" t="b">
        <f t="shared" si="4"/>
        <v>1</v>
      </c>
      <c r="P178" t="b">
        <f t="shared" si="5"/>
        <v>0</v>
      </c>
    </row>
    <row r="179" spans="1:16" ht="49.5" hidden="1" customHeight="1" x14ac:dyDescent="0.25">
      <c r="A179" s="2192">
        <f>IFERROR(INDEX('Priority Schedule'!$B:$B,MATCH(B179,'Priority Schedule'!$C:$C,0)),"")</f>
        <v>59673</v>
      </c>
      <c r="B179" s="2180">
        <v>34780</v>
      </c>
      <c r="C179" s="2193" t="str">
        <f>IFERROR(INDEX('Priority Schedule'!$A:$A,MATCH(B179,'Priority Schedule'!$C:$C,0)),"")</f>
        <v>HUBER</v>
      </c>
      <c r="D179" s="2194">
        <f>IFERROR(INDEX('Priority Schedule'!$E:$E,MATCH(B179,'Priority Schedule'!$C:$C,0)),"")</f>
        <v>4</v>
      </c>
      <c r="E179" s="2192" t="str">
        <f>IFERROR(INDEX('Priority Schedule'!$F:$F,MATCH(B179,'Priority Schedule'!$C:$C,0)),"")</f>
        <v>PN-79A10244</v>
      </c>
      <c r="F179" s="2195">
        <f>IFERROR(INDEX('Priority Schedule'!$R:$R,MATCH(B179,'Priority Schedule'!$C:$C,0)),"")</f>
        <v>45440</v>
      </c>
      <c r="G179" s="2195">
        <f>IFERROR(INDEX('Priority Schedule'!$AA:$AA,MATCH(B179,'Priority Schedule'!$C:$C,0)),"")</f>
        <v>0</v>
      </c>
      <c r="H179" s="2192" t="str">
        <f>IFERROR(INDEX('Priority Schedule'!$G:$G,MATCH(B179,'Priority Schedule'!$C:$C,0)),"")</f>
        <v>PACKAGING LINE 1 STACK TRANSFER CONVEYOR</v>
      </c>
      <c r="I179" s="2196" t="s">
        <v>2214</v>
      </c>
      <c r="J179" s="2196" t="s">
        <v>2214</v>
      </c>
      <c r="K179" s="2196" t="s">
        <v>2214</v>
      </c>
      <c r="L179" s="2197" t="s">
        <v>5948</v>
      </c>
      <c r="M179" s="2198" t="s">
        <v>5948</v>
      </c>
      <c r="N179" s="2190" t="str">
        <f>IF(IFERROR(INDEX('Priority Schedule'!$T:$T,MATCH(B179,'Priority Schedule'!$C:$C,0)),"")="","",IFERROR(INDEX('Priority Schedule'!$T:$T,MATCH(B179,'Priority Schedule'!$C:$C,0)),""))</f>
        <v>YES</v>
      </c>
      <c r="O179" s="1688" t="b">
        <f t="shared" si="4"/>
        <v>1</v>
      </c>
      <c r="P179" t="b">
        <f t="shared" si="5"/>
        <v>0</v>
      </c>
    </row>
    <row r="180" spans="1:16" ht="50.25" hidden="1" customHeight="1" x14ac:dyDescent="0.25">
      <c r="A180" s="2178">
        <f>IFERROR(INDEX('Priority Schedule'!$B:$B,MATCH(B180,'Priority Schedule'!$C:$C,0)),"")</f>
        <v>64265</v>
      </c>
      <c r="B180" s="2179">
        <v>38252</v>
      </c>
      <c r="C180" s="2180" t="str">
        <f>IFERROR(INDEX('Priority Schedule'!$A:$A,MATCH(B180,'Priority Schedule'!$C:$C,0)),"")</f>
        <v>WESTROCK - STEVENSON</v>
      </c>
      <c r="D180" s="2181">
        <f>IFERROR(INDEX('Priority Schedule'!$E:$E,MATCH(B180,'Priority Schedule'!$C:$C,0)),"")</f>
        <v>3</v>
      </c>
      <c r="E180" s="2178" t="str">
        <f>IFERROR(INDEX('Priority Schedule'!$F:$F,MATCH(B180,'Priority Schedule'!$C:$C,0)),"")</f>
        <v>PN-306T0041</v>
      </c>
      <c r="F180" s="2182">
        <f>IFERROR(INDEX('Priority Schedule'!$R:$R,MATCH(B180,'Priority Schedule'!$C:$C,0)),"")</f>
        <v>45441</v>
      </c>
      <c r="G180" s="2182">
        <f>IFERROR(INDEX('Priority Schedule'!$AA:$AA,MATCH(B180,'Priority Schedule'!$C:$C,0)),"")</f>
        <v>45513</v>
      </c>
      <c r="H180" s="2178" t="str">
        <f>IFERROR(INDEX('Priority Schedule'!$G:$G,MATCH(B180,'Priority Schedule'!$C:$C,0)),"")</f>
        <v>TOP PIVOT BUMPER</v>
      </c>
      <c r="I180" s="2183" t="s">
        <v>2214</v>
      </c>
      <c r="J180" s="2183" t="s">
        <v>2214</v>
      </c>
      <c r="K180" s="2183" t="s">
        <v>2214</v>
      </c>
      <c r="L180" s="2189" t="s">
        <v>5948</v>
      </c>
      <c r="M180" s="2185" t="s">
        <v>5948</v>
      </c>
      <c r="N180" s="2186" t="str">
        <f>IF(IFERROR(INDEX('Priority Schedule'!$T:$T,MATCH(B180,'Priority Schedule'!$C:$C,0)),"")="","",IFERROR(INDEX('Priority Schedule'!$T:$T,MATCH(B180,'Priority Schedule'!$C:$C,0)),""))</f>
        <v>YES</v>
      </c>
      <c r="O180" s="1688" t="b">
        <f t="shared" si="4"/>
        <v>1</v>
      </c>
      <c r="P180" t="b">
        <f t="shared" si="5"/>
        <v>0</v>
      </c>
    </row>
    <row r="181" spans="1:16" ht="50.25" hidden="1" customHeight="1" x14ac:dyDescent="0.25">
      <c r="A181" s="887">
        <f>IFERROR(INDEX('Priority Schedule'!$B:$B,MATCH(B181,'Priority Schedule'!$C:$C,0)),"")</f>
        <v>59673</v>
      </c>
      <c r="B181" s="881">
        <v>34776</v>
      </c>
      <c r="C181" s="2108" t="str">
        <f>IFERROR(INDEX('Priority Schedule'!$A:$A,MATCH(B181,'Priority Schedule'!$C:$C,0)),"")</f>
        <v>HUBER</v>
      </c>
      <c r="D181" s="888">
        <f>IFERROR(INDEX('Priority Schedule'!$E:$E,MATCH(B181,'Priority Schedule'!$C:$C,0)),"")</f>
        <v>4.0999999999999996</v>
      </c>
      <c r="E181" s="887" t="str">
        <f>IFERROR(INDEX('Priority Schedule'!$F:$F,MATCH(B181,'Priority Schedule'!$C:$C,0)),"")</f>
        <v>PN-79A10241</v>
      </c>
      <c r="F181" s="889">
        <f>IFERROR(INDEX('Priority Schedule'!$R:$R,MATCH(B181,'Priority Schedule'!$C:$C,0)),"")</f>
        <v>45443</v>
      </c>
      <c r="G181" s="889">
        <f>IFERROR(INDEX('Priority Schedule'!$AA:$AA,MATCH(B181,'Priority Schedule'!$C:$C,0)),"")</f>
        <v>0</v>
      </c>
      <c r="H181" s="887" t="str">
        <f>IFERROR(INDEX('Priority Schedule'!$G:$G,MATCH(B181,'Priority Schedule'!$C:$C,0)),"")</f>
        <v>PACKAGING LINE 1 SCALE CONVEYOR</v>
      </c>
      <c r="I181" s="880" t="s">
        <v>2214</v>
      </c>
      <c r="J181" s="880" t="s">
        <v>2214</v>
      </c>
      <c r="K181" s="880" t="s">
        <v>2214</v>
      </c>
      <c r="L181" s="881" t="s">
        <v>5948</v>
      </c>
      <c r="M181" s="882" t="s">
        <v>5950</v>
      </c>
      <c r="N181" s="2172" t="str">
        <f>IF(IFERROR(INDEX('Priority Schedule'!$T:$T,MATCH(B181,'Priority Schedule'!$C:$C,0)),"")="","",IFERROR(INDEX('Priority Schedule'!$T:$T,MATCH(B181,'Priority Schedule'!$C:$C,0)),""))</f>
        <v>YES</v>
      </c>
      <c r="O181" s="892" t="b">
        <f t="shared" si="4"/>
        <v>1</v>
      </c>
      <c r="P181" t="b">
        <f t="shared" si="5"/>
        <v>0</v>
      </c>
    </row>
    <row r="182" spans="1:16" ht="50.25" hidden="1" customHeight="1" x14ac:dyDescent="0.25">
      <c r="A182" s="2178">
        <f>IFERROR(INDEX('Priority Schedule'!$B:$B,MATCH(B182,'Priority Schedule'!$C:$C,0)),"")</f>
        <v>59673</v>
      </c>
      <c r="B182" s="2184">
        <v>34777</v>
      </c>
      <c r="C182" s="2180" t="str">
        <f>IFERROR(INDEX('Priority Schedule'!$A:$A,MATCH(B182,'Priority Schedule'!$C:$C,0)),"")</f>
        <v>HUBER</v>
      </c>
      <c r="D182" s="2181">
        <f>IFERROR(INDEX('Priority Schedule'!$E:$E,MATCH(B182,'Priority Schedule'!$C:$C,0)),"")</f>
        <v>4.2</v>
      </c>
      <c r="E182" s="2178" t="str">
        <f>IFERROR(INDEX('Priority Schedule'!$F:$F,MATCH(B182,'Priority Schedule'!$C:$C,0)),"")</f>
        <v>PN-79A10242</v>
      </c>
      <c r="F182" s="2182">
        <f>IFERROR(INDEX('Priority Schedule'!$R:$R,MATCH(B182,'Priority Schedule'!$C:$C,0)),"")</f>
        <v>45443</v>
      </c>
      <c r="G182" s="2182">
        <f>IFERROR(INDEX('Priority Schedule'!$AA:$AA,MATCH(B182,'Priority Schedule'!$C:$C,0)),"")</f>
        <v>0</v>
      </c>
      <c r="H182" s="2178" t="str">
        <f>IFERROR(INDEX('Priority Schedule'!$G:$G,MATCH(B182,'Priority Schedule'!$C:$C,0)),"")</f>
        <v>PACKAGING LINE 1 STRAPPER INFEED CONVEYOR</v>
      </c>
      <c r="I182" s="2183" t="s">
        <v>2214</v>
      </c>
      <c r="J182" s="2183" t="s">
        <v>2214</v>
      </c>
      <c r="K182" s="2183" t="s">
        <v>2214</v>
      </c>
      <c r="L182" s="2184" t="s">
        <v>5948</v>
      </c>
      <c r="M182" s="2185" t="s">
        <v>5948</v>
      </c>
      <c r="N182" s="2190" t="str">
        <f>IF(IFERROR(INDEX('Priority Schedule'!$T:$T,MATCH(B182,'Priority Schedule'!$C:$C,0)),"")="","",IFERROR(INDEX('Priority Schedule'!$T:$T,MATCH(B182,'Priority Schedule'!$C:$C,0)),""))</f>
        <v>YES</v>
      </c>
      <c r="O182" s="1688" t="b">
        <f t="shared" si="4"/>
        <v>1</v>
      </c>
      <c r="P182" t="b">
        <f t="shared" si="5"/>
        <v>0</v>
      </c>
    </row>
    <row r="183" spans="1:16" ht="49.5" hidden="1" customHeight="1" x14ac:dyDescent="0.25">
      <c r="A183" s="887">
        <f>IFERROR(INDEX('Priority Schedule'!$B:$B,MATCH(B183,'Priority Schedule'!$C:$C,0)),"")</f>
        <v>59673</v>
      </c>
      <c r="B183" s="2187">
        <v>34759</v>
      </c>
      <c r="C183" s="2108" t="str">
        <f>IFERROR(INDEX('Priority Schedule'!$A:$A,MATCH(B183,'Priority Schedule'!$C:$C,0)),"")</f>
        <v>HUBER</v>
      </c>
      <c r="D183" s="888" t="str">
        <f>IFERROR(INDEX('Priority Schedule'!$E:$E,MATCH(B183,'Priority Schedule'!$C:$C,0)),"")</f>
        <v>1B</v>
      </c>
      <c r="E183" s="887" t="str">
        <f>IFERROR(INDEX('Priority Schedule'!$F:$F,MATCH(B183,'Priority Schedule'!$C:$C,0)),"")</f>
        <v>PN-51AS4862</v>
      </c>
      <c r="F183" s="889">
        <f>IFERROR(INDEX('Priority Schedule'!$R:$R,MATCH(B183,'Priority Schedule'!$C:$C,0)),"")</f>
        <v>45446</v>
      </c>
      <c r="G183" s="889">
        <f>IFERROR(INDEX('Priority Schedule'!$AA:$AA,MATCH(B183,'Priority Schedule'!$C:$C,0)),"")</f>
        <v>0</v>
      </c>
      <c r="H183" s="887" t="str">
        <f>IFERROR(INDEX('Priority Schedule'!$G:$G,MATCH(B183,'Priority Schedule'!$C:$C,0)),"")</f>
        <v>GRADE LINE 2 SAW OUTFEED CONVEYOR</v>
      </c>
      <c r="I183" s="880" t="s">
        <v>2214</v>
      </c>
      <c r="J183" s="880" t="s">
        <v>2214</v>
      </c>
      <c r="K183" s="880" t="s">
        <v>2214</v>
      </c>
      <c r="L183" s="2176" t="s">
        <v>5948</v>
      </c>
      <c r="M183" s="882" t="s">
        <v>5953</v>
      </c>
      <c r="N183" s="2177" t="str">
        <f>IF(IFERROR(INDEX('Priority Schedule'!$T:$T,MATCH(B183,'Priority Schedule'!$C:$C,0)),"")="","",IFERROR(INDEX('Priority Schedule'!$T:$T,MATCH(B183,'Priority Schedule'!$C:$C,0)),""))</f>
        <v>YES</v>
      </c>
      <c r="O183" s="892" t="b">
        <f t="shared" si="4"/>
        <v>1</v>
      </c>
      <c r="P183" t="b">
        <f t="shared" si="5"/>
        <v>0</v>
      </c>
    </row>
    <row r="184" spans="1:16" ht="51" hidden="1" customHeight="1" x14ac:dyDescent="0.25">
      <c r="A184" s="887">
        <f>IFERROR(INDEX('Priority Schedule'!$B:$B,MATCH(B184,'Priority Schedule'!$C:$C,0)),"")</f>
        <v>59673</v>
      </c>
      <c r="B184" s="881">
        <v>34746</v>
      </c>
      <c r="C184" s="2108" t="str">
        <f>IFERROR(INDEX('Priority Schedule'!$A:$A,MATCH(B184,'Priority Schedule'!$C:$C,0)),"")</f>
        <v>HUBER</v>
      </c>
      <c r="D184" s="888" t="str">
        <f>IFERROR(INDEX('Priority Schedule'!$E:$E,MATCH(B184,'Priority Schedule'!$C:$C,0)),"")</f>
        <v>1A</v>
      </c>
      <c r="E184" s="887" t="str">
        <f>IFERROR(INDEX('Priority Schedule'!$F:$F,MATCH(B184,'Priority Schedule'!$C:$C,0)),"")</f>
        <v>PN-51AS4860</v>
      </c>
      <c r="F184" s="889">
        <f>IFERROR(INDEX('Priority Schedule'!$R:$R,MATCH(B184,'Priority Schedule'!$C:$C,0)),"")</f>
        <v>45446</v>
      </c>
      <c r="G184" s="889">
        <f>IFERROR(INDEX('Priority Schedule'!$AA:$AA,MATCH(B184,'Priority Schedule'!$C:$C,0)),"")</f>
        <v>0</v>
      </c>
      <c r="H184" s="887" t="str">
        <f>IFERROR(INDEX('Priority Schedule'!$G:$G,MATCH(B184,'Priority Schedule'!$C:$C,0)),"")</f>
        <v>GRADE LINE 1 SAW OUTFEED CONVEYOR</v>
      </c>
      <c r="I184" s="880" t="s">
        <v>2214</v>
      </c>
      <c r="J184" s="880" t="s">
        <v>2214</v>
      </c>
      <c r="K184" s="880" t="s">
        <v>2214</v>
      </c>
      <c r="L184" s="2176" t="s">
        <v>5948</v>
      </c>
      <c r="M184" s="882" t="s">
        <v>5948</v>
      </c>
      <c r="N184" s="2172" t="str">
        <f>IF(IFERROR(INDEX('Priority Schedule'!$T:$T,MATCH(B184,'Priority Schedule'!$C:$C,0)),"")="","",IFERROR(INDEX('Priority Schedule'!$T:$T,MATCH(B184,'Priority Schedule'!$C:$C,0)),""))</f>
        <v>YES</v>
      </c>
      <c r="O184" s="892" t="b">
        <f t="shared" si="4"/>
        <v>1</v>
      </c>
      <c r="P184" t="b">
        <f t="shared" si="5"/>
        <v>0</v>
      </c>
    </row>
    <row r="185" spans="1:16" ht="49.5" hidden="1" customHeight="1" x14ac:dyDescent="0.25">
      <c r="A185" s="887">
        <f>IFERROR(INDEX('Priority Schedule'!$B:$B,MATCH(B185,'Priority Schedule'!$C:$C,0)),"")</f>
        <v>59673</v>
      </c>
      <c r="B185" s="2187">
        <v>34779</v>
      </c>
      <c r="C185" s="2108" t="str">
        <f>IFERROR(INDEX('Priority Schedule'!$A:$A,MATCH(B185,'Priority Schedule'!$C:$C,0)),"")</f>
        <v>HUBER</v>
      </c>
      <c r="D185" s="888">
        <f>IFERROR(INDEX('Priority Schedule'!$E:$E,MATCH(B185,'Priority Schedule'!$C:$C,0)),"")</f>
        <v>4.4000000000000004</v>
      </c>
      <c r="E185" s="887" t="str">
        <f>IFERROR(INDEX('Priority Schedule'!$F:$F,MATCH(B185,'Priority Schedule'!$C:$C,0)),"")</f>
        <v>PN-79A10243</v>
      </c>
      <c r="F185" s="889">
        <f>IFERROR(INDEX('Priority Schedule'!$R:$R,MATCH(B185,'Priority Schedule'!$C:$C,0)),"")</f>
        <v>45448</v>
      </c>
      <c r="G185" s="889">
        <f>IFERROR(INDEX('Priority Schedule'!$AA:$AA,MATCH(B185,'Priority Schedule'!$C:$C,0)),"")</f>
        <v>0</v>
      </c>
      <c r="H185" s="887" t="str">
        <f>IFERROR(INDEX('Priority Schedule'!$G:$G,MATCH(B185,'Priority Schedule'!$C:$C,0)),"")</f>
        <v>PACKAGING LINE 1 STRAPPER OUTFEED CONVEYOR</v>
      </c>
      <c r="I185" s="880" t="s">
        <v>2214</v>
      </c>
      <c r="J185" s="880" t="s">
        <v>2214</v>
      </c>
      <c r="K185" s="880" t="s">
        <v>2214</v>
      </c>
      <c r="L185" s="881" t="s">
        <v>5950</v>
      </c>
      <c r="M185" s="882" t="s">
        <v>5950</v>
      </c>
      <c r="N185" s="2177" t="str">
        <f>IF(IFERROR(INDEX('Priority Schedule'!$T:$T,MATCH(B185,'Priority Schedule'!$C:$C,0)),"")="","",IFERROR(INDEX('Priority Schedule'!$T:$T,MATCH(B185,'Priority Schedule'!$C:$C,0)),""))</f>
        <v>YES</v>
      </c>
      <c r="O185" s="892" t="b">
        <f t="shared" si="4"/>
        <v>1</v>
      </c>
      <c r="P185" t="b">
        <f t="shared" si="5"/>
        <v>0</v>
      </c>
    </row>
    <row r="186" spans="1:16" ht="50.25" hidden="1" customHeight="1" x14ac:dyDescent="0.25">
      <c r="A186" s="887">
        <f>IFERROR(INDEX('Priority Schedule'!$B:$B,MATCH(B186,'Priority Schedule'!$C:$C,0)),"")</f>
        <v>59673</v>
      </c>
      <c r="B186" s="2187">
        <v>34788</v>
      </c>
      <c r="C186" s="2108" t="str">
        <f>IFERROR(INDEX('Priority Schedule'!$A:$A,MATCH(B186,'Priority Schedule'!$C:$C,0)),"")</f>
        <v>HUBER</v>
      </c>
      <c r="D186" s="888">
        <f>IFERROR(INDEX('Priority Schedule'!$E:$E,MATCH(B186,'Priority Schedule'!$C:$C,0)),"")</f>
        <v>5</v>
      </c>
      <c r="E186" s="887" t="str">
        <f>IFERROR(INDEX('Priority Schedule'!$F:$F,MATCH(B186,'Priority Schedule'!$C:$C,0)),"")</f>
        <v>PN-79A10248</v>
      </c>
      <c r="F186" s="889">
        <f>IFERROR(INDEX('Priority Schedule'!$R:$R,MATCH(B186,'Priority Schedule'!$C:$C,0)),"")</f>
        <v>45448</v>
      </c>
      <c r="G186" s="889">
        <f>IFERROR(INDEX('Priority Schedule'!$AA:$AA,MATCH(B186,'Priority Schedule'!$C:$C,0)),"")</f>
        <v>0</v>
      </c>
      <c r="H186" s="887" t="str">
        <f>IFERROR(INDEX('Priority Schedule'!$G:$G,MATCH(B186,'Priority Schedule'!$C:$C,0)),"")</f>
        <v>PACKAGING LINE 2 STRAPPER OUTFEED CONVEYOR</v>
      </c>
      <c r="I186" s="880" t="s">
        <v>2214</v>
      </c>
      <c r="J186" s="880" t="s">
        <v>2214</v>
      </c>
      <c r="K186" s="880" t="s">
        <v>2214</v>
      </c>
      <c r="L186" s="881"/>
      <c r="M186" s="882"/>
      <c r="N186" s="2177" t="str">
        <f>IF(IFERROR(INDEX('Priority Schedule'!$T:$T,MATCH(B186,'Priority Schedule'!$C:$C,0)),"")="","",IFERROR(INDEX('Priority Schedule'!$T:$T,MATCH(B186,'Priority Schedule'!$C:$C,0)),""))</f>
        <v>YES</v>
      </c>
      <c r="O186" s="892" t="b">
        <f t="shared" si="4"/>
        <v>1</v>
      </c>
      <c r="P186" t="b">
        <f t="shared" si="5"/>
        <v>0</v>
      </c>
    </row>
    <row r="187" spans="1:16" ht="50.25" hidden="1" customHeight="1" x14ac:dyDescent="0.25">
      <c r="A187" s="2178">
        <f>IFERROR(INDEX('Priority Schedule'!$B:$B,MATCH(B187,'Priority Schedule'!$C:$C,0)),"")</f>
        <v>64265</v>
      </c>
      <c r="B187" s="2179">
        <v>38221</v>
      </c>
      <c r="C187" s="2180" t="str">
        <f>IFERROR(INDEX('Priority Schedule'!$A:$A,MATCH(B187,'Priority Schedule'!$C:$C,0)),"")</f>
        <v>WESTROCK - STEVENSON</v>
      </c>
      <c r="D187" s="2181">
        <f>IFERROR(INDEX('Priority Schedule'!$E:$E,MATCH(B187,'Priority Schedule'!$C:$C,0)),"")</f>
        <v>2</v>
      </c>
      <c r="E187" s="2178" t="str">
        <f>IFERROR(INDEX('Priority Schedule'!$F:$F,MATCH(B187,'Priority Schedule'!$C:$C,0)),"")</f>
        <v>PN-420B0039</v>
      </c>
      <c r="F187" s="2182">
        <f>IFERROR(INDEX('Priority Schedule'!$R:$R,MATCH(B187,'Priority Schedule'!$C:$C,0)),"")</f>
        <v>45450</v>
      </c>
      <c r="G187" s="2182">
        <f>IFERROR(INDEX('Priority Schedule'!$AA:$AA,MATCH(B187,'Priority Schedule'!$C:$C,0)),"")</f>
        <v>45513</v>
      </c>
      <c r="H187" s="2178" t="str">
        <f>IFERROR(INDEX('Priority Schedule'!$G:$G,MATCH(B187,'Priority Schedule'!$C:$C,0)),"")</f>
        <v>ROLL BREAKER 2</v>
      </c>
      <c r="I187" s="2183" t="s">
        <v>2214</v>
      </c>
      <c r="J187" s="2183" t="s">
        <v>2214</v>
      </c>
      <c r="K187" s="2183" t="s">
        <v>2214</v>
      </c>
      <c r="L187" s="2189" t="s">
        <v>5950</v>
      </c>
      <c r="M187" s="2185" t="s">
        <v>5950</v>
      </c>
      <c r="N187" s="2186" t="str">
        <f>IF(IFERROR(INDEX('Priority Schedule'!$T:$T,MATCH(B187,'Priority Schedule'!$C:$C,0)),"")="","",IFERROR(INDEX('Priority Schedule'!$T:$T,MATCH(B187,'Priority Schedule'!$C:$C,0)),""))</f>
        <v>YES</v>
      </c>
      <c r="O187" s="1688" t="b">
        <f t="shared" si="4"/>
        <v>1</v>
      </c>
      <c r="P187" t="b">
        <f t="shared" si="5"/>
        <v>0</v>
      </c>
    </row>
    <row r="188" spans="1:16" ht="51" hidden="1" customHeight="1" x14ac:dyDescent="0.25">
      <c r="A188" s="2178">
        <f>IFERROR(INDEX('Priority Schedule'!$B:$B,MATCH(B188,'Priority Schedule'!$C:$C,0)),"")</f>
        <v>59673</v>
      </c>
      <c r="B188" s="2188">
        <v>34791</v>
      </c>
      <c r="C188" s="2180" t="str">
        <f>IFERROR(INDEX('Priority Schedule'!$A:$A,MATCH(B188,'Priority Schedule'!$C:$C,0)),"")</f>
        <v>HUBER</v>
      </c>
      <c r="D188" s="2181">
        <f>IFERROR(INDEX('Priority Schedule'!$E:$E,MATCH(B188,'Priority Schedule'!$C:$C,0)),"")</f>
        <v>5</v>
      </c>
      <c r="E188" s="2178" t="str">
        <f>IFERROR(INDEX('Priority Schedule'!$F:$F,MATCH(B188,'Priority Schedule'!$C:$C,0)),"")</f>
        <v>PN-71A9461</v>
      </c>
      <c r="F188" s="2182">
        <f>IFERROR(INDEX('Priority Schedule'!$R:$R,MATCH(B188,'Priority Schedule'!$C:$C,0)),"")</f>
        <v>45450</v>
      </c>
      <c r="G188" s="2182">
        <f>IFERROR(INDEX('Priority Schedule'!$AA:$AA,MATCH(B188,'Priority Schedule'!$C:$C,0)),"")</f>
        <v>0</v>
      </c>
      <c r="H188" s="2178" t="str">
        <f>IFERROR(INDEX('Priority Schedule'!$G:$G,MATCH(B188,'Priority Schedule'!$C:$C,0)),"")</f>
        <v>PACKAGING LINE 2 STACK DISCHARGE CONVEYOR</v>
      </c>
      <c r="I188" s="2183" t="s">
        <v>2214</v>
      </c>
      <c r="J188" s="2183" t="s">
        <v>2214</v>
      </c>
      <c r="K188" s="2183" t="s">
        <v>2214</v>
      </c>
      <c r="L188" s="2189" t="s">
        <v>5948</v>
      </c>
      <c r="M188" s="2185" t="s">
        <v>5948</v>
      </c>
      <c r="N188" s="2186" t="str">
        <f>IF(IFERROR(INDEX('Priority Schedule'!$T:$T,MATCH(B188,'Priority Schedule'!$C:$C,0)),"")="","",IFERROR(INDEX('Priority Schedule'!$T:$T,MATCH(B188,'Priority Schedule'!$C:$C,0)),""))</f>
        <v>YES</v>
      </c>
      <c r="O188" s="1688" t="b">
        <f t="shared" si="4"/>
        <v>1</v>
      </c>
      <c r="P188" t="b">
        <f t="shared" si="5"/>
        <v>0</v>
      </c>
    </row>
    <row r="189" spans="1:16" ht="37.5" hidden="1" customHeight="1" x14ac:dyDescent="0.25">
      <c r="A189" s="2178">
        <f>IFERROR(INDEX('Priority Schedule'!$B:$B,MATCH(B189,'Priority Schedule'!$C:$C,0)),"")</f>
        <v>64265</v>
      </c>
      <c r="B189" s="2179">
        <v>38243</v>
      </c>
      <c r="C189" s="2180" t="str">
        <f>IFERROR(INDEX('Priority Schedule'!$A:$A,MATCH(B189,'Priority Schedule'!$C:$C,0)),"")</f>
        <v>WESTROCK - STEVENSON</v>
      </c>
      <c r="D189" s="2181">
        <f>IFERROR(INDEX('Priority Schedule'!$E:$E,MATCH(B189,'Priority Schedule'!$C:$C,0)),"")</f>
        <v>4</v>
      </c>
      <c r="E189" s="2178" t="str">
        <f>IFERROR(INDEX('Priority Schedule'!$F:$F,MATCH(B189,'Priority Schedule'!$C:$C,0)),"")</f>
        <v>PN-420B0040</v>
      </c>
      <c r="F189" s="2182">
        <f>IFERROR(INDEX('Priority Schedule'!$R:$R,MATCH(B189,'Priority Schedule'!$C:$C,0)),"")</f>
        <v>45450</v>
      </c>
      <c r="G189" s="2182">
        <f>IFERROR(INDEX('Priority Schedule'!$AA:$AA,MATCH(B189,'Priority Schedule'!$C:$C,0)),"")</f>
        <v>45523</v>
      </c>
      <c r="H189" s="2178" t="str">
        <f>IFERROR(INDEX('Priority Schedule'!$G:$G,MATCH(B189,'Priority Schedule'!$C:$C,0)),"")</f>
        <v>ROLL BREAKER 1</v>
      </c>
      <c r="I189" s="2183" t="s">
        <v>2214</v>
      </c>
      <c r="J189" s="2183" t="s">
        <v>2214</v>
      </c>
      <c r="K189" s="2183" t="s">
        <v>2214</v>
      </c>
      <c r="L189" s="2201" t="s">
        <v>5948</v>
      </c>
      <c r="M189" s="2185" t="s">
        <v>5950</v>
      </c>
      <c r="N189" s="2186" t="str">
        <f>IF(IFERROR(INDEX('Priority Schedule'!$T:$T,MATCH(B189,'Priority Schedule'!$C:$C,0)),"")="","",IFERROR(INDEX('Priority Schedule'!$T:$T,MATCH(B189,'Priority Schedule'!$C:$C,0)),""))</f>
        <v>YES</v>
      </c>
      <c r="O189" s="1688" t="b">
        <f t="shared" si="4"/>
        <v>1</v>
      </c>
      <c r="P189" t="b">
        <f t="shared" si="5"/>
        <v>0</v>
      </c>
    </row>
    <row r="190" spans="1:16" ht="39.75" hidden="1" customHeight="1" x14ac:dyDescent="0.25">
      <c r="A190" s="887">
        <f>IFERROR(INDEX('Priority Schedule'!$B:$B,MATCH(B190,'Priority Schedule'!$C:$C,0)),"")</f>
        <v>59673</v>
      </c>
      <c r="B190" s="2187">
        <v>34790</v>
      </c>
      <c r="C190" s="2108" t="str">
        <f>IFERROR(INDEX('Priority Schedule'!$A:$A,MATCH(B190,'Priority Schedule'!$C:$C,0)),"")</f>
        <v>HUBER</v>
      </c>
      <c r="D190" s="888">
        <f>IFERROR(INDEX('Priority Schedule'!$E:$E,MATCH(B190,'Priority Schedule'!$C:$C,0)),"")</f>
        <v>5</v>
      </c>
      <c r="E190" s="887" t="str">
        <f>IFERROR(INDEX('Priority Schedule'!$F:$F,MATCH(B190,'Priority Schedule'!$C:$C,0)),"")</f>
        <v>PN-71A9460</v>
      </c>
      <c r="F190" s="889">
        <f>IFERROR(INDEX('Priority Schedule'!$R:$R,MATCH(B190,'Priority Schedule'!$C:$C,0)),"")</f>
        <v>45450</v>
      </c>
      <c r="G190" s="889">
        <f>IFERROR(INDEX('Priority Schedule'!$AA:$AA,MATCH(B190,'Priority Schedule'!$C:$C,0)),"")</f>
        <v>0</v>
      </c>
      <c r="H190" s="887" t="str">
        <f>IFERROR(INDEX('Priority Schedule'!$G:$G,MATCH(B190,'Priority Schedule'!$C:$C,0)),"")</f>
        <v>PACKAGING LINE 2 JUMP CONVEYOR</v>
      </c>
      <c r="I190" s="880" t="s">
        <v>2214</v>
      </c>
      <c r="J190" s="880" t="s">
        <v>2214</v>
      </c>
      <c r="K190" s="880" t="s">
        <v>2214</v>
      </c>
      <c r="L190" s="881"/>
      <c r="M190" s="882"/>
      <c r="N190" s="2177" t="str">
        <f>IF(IFERROR(INDEX('Priority Schedule'!$T:$T,MATCH(B190,'Priority Schedule'!$C:$C,0)),"")="","",IFERROR(INDEX('Priority Schedule'!$T:$T,MATCH(B190,'Priority Schedule'!$C:$C,0)),""))</f>
        <v>YES</v>
      </c>
      <c r="O190" s="892" t="b">
        <f t="shared" si="4"/>
        <v>1</v>
      </c>
      <c r="P190" t="b">
        <f t="shared" si="5"/>
        <v>0</v>
      </c>
    </row>
    <row r="191" spans="1:16" ht="51" hidden="1" customHeight="1" x14ac:dyDescent="0.25">
      <c r="A191" s="2178">
        <f>IFERROR(INDEX('Priority Schedule'!$B:$B,MATCH(B191,'Priority Schedule'!$C:$C,0)),"")</f>
        <v>59673</v>
      </c>
      <c r="B191" s="2188">
        <v>34784</v>
      </c>
      <c r="C191" s="2180" t="str">
        <f>IFERROR(INDEX('Priority Schedule'!$A:$A,MATCH(B191,'Priority Schedule'!$C:$C,0)),"")</f>
        <v>HUBER</v>
      </c>
      <c r="D191" s="2181">
        <f>IFERROR(INDEX('Priority Schedule'!$E:$E,MATCH(B191,'Priority Schedule'!$C:$C,0)),"")</f>
        <v>5.0999999999999996</v>
      </c>
      <c r="E191" s="2178" t="str">
        <f>IFERROR(INDEX('Priority Schedule'!$F:$F,MATCH(B191,'Priority Schedule'!$C:$C,0)),"")</f>
        <v>PN-79A10245</v>
      </c>
      <c r="F191" s="2182">
        <f>IFERROR(INDEX('Priority Schedule'!$R:$R,MATCH(B191,'Priority Schedule'!$C:$C,0)),"")</f>
        <v>45454</v>
      </c>
      <c r="G191" s="2182">
        <f>IFERROR(INDEX('Priority Schedule'!$AA:$AA,MATCH(B191,'Priority Schedule'!$C:$C,0)),"")</f>
        <v>0</v>
      </c>
      <c r="H191" s="2178" t="str">
        <f>IFERROR(INDEX('Priority Schedule'!$G:$G,MATCH(B191,'Priority Schedule'!$C:$C,0)),"")</f>
        <v>PACKAGING LINE 2 SQUARING CONVEYOR</v>
      </c>
      <c r="I191" s="2183" t="s">
        <v>2214</v>
      </c>
      <c r="J191" s="2183" t="s">
        <v>2214</v>
      </c>
      <c r="K191" s="2183" t="s">
        <v>2214</v>
      </c>
      <c r="L191" s="2189" t="s">
        <v>5948</v>
      </c>
      <c r="M191" s="2185" t="s">
        <v>5948</v>
      </c>
      <c r="N191" s="2186" t="str">
        <f>IF(IFERROR(INDEX('Priority Schedule'!$T:$T,MATCH(B191,'Priority Schedule'!$C:$C,0)),"")="","",IFERROR(INDEX('Priority Schedule'!$T:$T,MATCH(B191,'Priority Schedule'!$C:$C,0)),""))</f>
        <v>YES</v>
      </c>
      <c r="O191" s="1688" t="b">
        <f t="shared" si="4"/>
        <v>1</v>
      </c>
      <c r="P191" t="b">
        <f t="shared" si="5"/>
        <v>0</v>
      </c>
    </row>
    <row r="192" spans="1:16" ht="54.75" hidden="1" customHeight="1" x14ac:dyDescent="0.25">
      <c r="A192" s="2178">
        <f>IFERROR(INDEX('Priority Schedule'!$B:$B,MATCH(B192,'Priority Schedule'!$C:$C,0)),"")</f>
        <v>59673</v>
      </c>
      <c r="B192" s="2188">
        <v>34786</v>
      </c>
      <c r="C192" s="2180" t="str">
        <f>IFERROR(INDEX('Priority Schedule'!$A:$A,MATCH(B192,'Priority Schedule'!$C:$C,0)),"")</f>
        <v>HUBER</v>
      </c>
      <c r="D192" s="2181">
        <f>IFERROR(INDEX('Priority Schedule'!$E:$E,MATCH(B192,'Priority Schedule'!$C:$C,0)),"")</f>
        <v>5.3</v>
      </c>
      <c r="E192" s="2178" t="str">
        <f>IFERROR(INDEX('Priority Schedule'!$F:$F,MATCH(B192,'Priority Schedule'!$C:$C,0)),"")</f>
        <v>PN-79A10247</v>
      </c>
      <c r="F192" s="2182">
        <f>IFERROR(INDEX('Priority Schedule'!$R:$R,MATCH(B192,'Priority Schedule'!$C:$C,0)),"")</f>
        <v>45454</v>
      </c>
      <c r="G192" s="2182">
        <f>IFERROR(INDEX('Priority Schedule'!$AA:$AA,MATCH(B192,'Priority Schedule'!$C:$C,0)),"")</f>
        <v>0</v>
      </c>
      <c r="H192" s="2178" t="str">
        <f>IFERROR(INDEX('Priority Schedule'!$G:$G,MATCH(B192,'Priority Schedule'!$C:$C,0)),"")</f>
        <v>PACKAGING LINE 2 STRAPPER INFEED CONVEYOR</v>
      </c>
      <c r="I192" s="2183" t="s">
        <v>2214</v>
      </c>
      <c r="J192" s="2183" t="s">
        <v>2214</v>
      </c>
      <c r="K192" s="2183" t="s">
        <v>2214</v>
      </c>
      <c r="L192" s="2184" t="s">
        <v>5948</v>
      </c>
      <c r="M192" s="2185" t="s">
        <v>5948</v>
      </c>
      <c r="N192" s="2186" t="str">
        <f>IF(IFERROR(INDEX('Priority Schedule'!$T:$T,MATCH(B192,'Priority Schedule'!$C:$C,0)),"")="","",IFERROR(INDEX('Priority Schedule'!$T:$T,MATCH(B192,'Priority Schedule'!$C:$C,0)),""))</f>
        <v>YES</v>
      </c>
      <c r="O192" s="1688" t="b">
        <f t="shared" si="4"/>
        <v>1</v>
      </c>
      <c r="P192" t="b">
        <f t="shared" si="5"/>
        <v>0</v>
      </c>
    </row>
    <row r="193" spans="1:16" ht="22.5" hidden="1" customHeight="1" x14ac:dyDescent="0.25">
      <c r="A193" s="2178">
        <f>IFERROR(INDEX('Priority Schedule'!$B:$B,MATCH(B193,'Priority Schedule'!$C:$C,0)),"")</f>
        <v>59673</v>
      </c>
      <c r="B193" s="2188">
        <v>34785</v>
      </c>
      <c r="C193" s="2180" t="str">
        <f>IFERROR(INDEX('Priority Schedule'!$A:$A,MATCH(B193,'Priority Schedule'!$C:$C,0)),"")</f>
        <v>HUBER</v>
      </c>
      <c r="D193" s="2181">
        <f>IFERROR(INDEX('Priority Schedule'!$E:$E,MATCH(B193,'Priority Schedule'!$C:$C,0)),"")</f>
        <v>5.2</v>
      </c>
      <c r="E193" s="2178" t="str">
        <f>IFERROR(INDEX('Priority Schedule'!$F:$F,MATCH(B193,'Priority Schedule'!$C:$C,0)),"")</f>
        <v>PN-79A10246</v>
      </c>
      <c r="F193" s="2182">
        <f>IFERROR(INDEX('Priority Schedule'!$R:$R,MATCH(B193,'Priority Schedule'!$C:$C,0)),"")</f>
        <v>45454</v>
      </c>
      <c r="G193" s="2182">
        <f>IFERROR(INDEX('Priority Schedule'!$AA:$AA,MATCH(B193,'Priority Schedule'!$C:$C,0)),"")</f>
        <v>0</v>
      </c>
      <c r="H193" s="2178" t="str">
        <f>IFERROR(INDEX('Priority Schedule'!$G:$G,MATCH(B193,'Priority Schedule'!$C:$C,0)),"")</f>
        <v>PACKAGING LINE 2 SCALE CONVEYOR</v>
      </c>
      <c r="I193" s="2183" t="s">
        <v>2214</v>
      </c>
      <c r="J193" s="2183" t="s">
        <v>2214</v>
      </c>
      <c r="K193" s="2183" t="s">
        <v>2214</v>
      </c>
      <c r="L193" s="2184"/>
      <c r="M193" s="2185"/>
      <c r="N193" s="2186" t="str">
        <f>IF(IFERROR(INDEX('Priority Schedule'!$T:$T,MATCH(B193,'Priority Schedule'!$C:$C,0)),"")="","",IFERROR(INDEX('Priority Schedule'!$T:$T,MATCH(B193,'Priority Schedule'!$C:$C,0)),""))</f>
        <v>YES</v>
      </c>
      <c r="O193" s="1688" t="b">
        <f t="shared" si="4"/>
        <v>1</v>
      </c>
      <c r="P193" t="b">
        <f t="shared" si="5"/>
        <v>0</v>
      </c>
    </row>
    <row r="194" spans="1:16" ht="51.75" hidden="1" x14ac:dyDescent="0.25">
      <c r="A194" s="2178">
        <f>IFERROR(INDEX('Priority Schedule'!$B:$B,MATCH(B194,'Priority Schedule'!$C:$C,0)),"")</f>
        <v>63992</v>
      </c>
      <c r="B194" s="2184">
        <v>39342</v>
      </c>
      <c r="C194" s="2180" t="str">
        <f>IFERROR(INDEX('Priority Schedule'!$A:$A,MATCH(B194,'Priority Schedule'!$C:$C,0)),"")</f>
        <v>INVENTWOOD - METTLEWOOD</v>
      </c>
      <c r="D194" s="2181">
        <f>IFERROR(INDEX('Priority Schedule'!$E:$E,MATCH(B194,'Priority Schedule'!$C:$C,0)),"")</f>
        <v>2</v>
      </c>
      <c r="E194" s="2178" t="str">
        <f>IFERROR(INDEX('Priority Schedule'!$F:$F,MATCH(B194,'Priority Schedule'!$C:$C,0)),"")</f>
        <v>PN-98B0134</v>
      </c>
      <c r="F194" s="2182">
        <f>IFERROR(INDEX('Priority Schedule'!$R:$R,MATCH(B194,'Priority Schedule'!$C:$C,0)),"")</f>
        <v>45488</v>
      </c>
      <c r="G194" s="2182">
        <f>IFERROR(INDEX('Priority Schedule'!$AA:$AA,MATCH(B194,'Priority Schedule'!$C:$C,0)),"")</f>
        <v>45593</v>
      </c>
      <c r="H194" s="2178" t="str">
        <f>IFERROR(INDEX('Priority Schedule'!$G:$G,MATCH(B194,'Priority Schedule'!$C:$C,0)),"")</f>
        <v>PANEL CLEANER</v>
      </c>
      <c r="I194" s="2183" t="s">
        <v>2214</v>
      </c>
      <c r="J194" s="2183" t="s">
        <v>2214</v>
      </c>
      <c r="K194" s="2183" t="s">
        <v>2214</v>
      </c>
      <c r="L194" s="2189"/>
      <c r="M194" s="2185" t="s">
        <v>5999</v>
      </c>
      <c r="N194" s="2186" t="str">
        <f>IF(IFERROR(INDEX('Priority Schedule'!$T:$T,MATCH(B194,'Priority Schedule'!$C:$C,0)),"")="","",IFERROR(INDEX('Priority Schedule'!$T:$T,MATCH(B194,'Priority Schedule'!$C:$C,0)),""))</f>
        <v>YES</v>
      </c>
      <c r="O194" s="1688" t="b">
        <f t="shared" ref="O194:O257" si="6">OR(AND(I194="Y",J194="Y",K194="Y",N194="YES"),A194="")</f>
        <v>1</v>
      </c>
      <c r="P194" t="b">
        <f t="shared" ref="P194:P257" si="7">OR(I194="N",J194="N")</f>
        <v>0</v>
      </c>
    </row>
    <row r="195" spans="1:16" ht="63.75" hidden="1" customHeight="1" x14ac:dyDescent="0.25">
      <c r="A195" s="2100" t="str">
        <f>IFERROR(INDEX('Priority Schedule'!$B:$B,MATCH(B195,'Priority Schedule'!$C:$C,0)),"")</f>
        <v/>
      </c>
      <c r="B195" s="2108">
        <v>38003</v>
      </c>
      <c r="C195" s="2157" t="str">
        <f>IFERROR(INDEX('Priority Schedule'!$A:$A,MATCH(B195,'Priority Schedule'!$C:$C,0)),"")</f>
        <v/>
      </c>
      <c r="D195" s="2109" t="str">
        <f>IFERROR(INDEX('Priority Schedule'!$E:$E,MATCH(B195,'Priority Schedule'!$C:$C,0)),"")</f>
        <v/>
      </c>
      <c r="E195" s="2100" t="str">
        <f>IFERROR(INDEX('Priority Schedule'!$F:$F,MATCH(B195,'Priority Schedule'!$C:$C,0)),"")</f>
        <v/>
      </c>
      <c r="F195" s="2110" t="str">
        <f>IFERROR(INDEX('Priority Schedule'!$R:$R,MATCH(B195,'Priority Schedule'!$C:$C,0)),"")</f>
        <v/>
      </c>
      <c r="G195" s="2110" t="str">
        <f>IFERROR(INDEX('Priority Schedule'!$AA:$AA,MATCH(B195,'Priority Schedule'!$C:$C,0)),"")</f>
        <v/>
      </c>
      <c r="H195" s="2100" t="str">
        <f>IFERROR(INDEX('Priority Schedule'!$G:$G,MATCH(B195,'Priority Schedule'!$C:$C,0)),"")</f>
        <v/>
      </c>
      <c r="I195" s="2095" t="s">
        <v>2214</v>
      </c>
      <c r="J195" s="2095" t="s">
        <v>2214</v>
      </c>
      <c r="K195" s="2095" t="s">
        <v>2214</v>
      </c>
      <c r="L195" s="2142" t="s">
        <v>5948</v>
      </c>
      <c r="M195" s="2097"/>
      <c r="N195" s="2172" t="s">
        <v>95</v>
      </c>
      <c r="O195" s="892" t="b">
        <f t="shared" si="6"/>
        <v>1</v>
      </c>
      <c r="P195" t="b">
        <f t="shared" si="7"/>
        <v>0</v>
      </c>
    </row>
    <row r="196" spans="1:16" ht="63" hidden="1" customHeight="1" x14ac:dyDescent="0.25">
      <c r="A196" s="2192" t="str">
        <f>IFERROR(INDEX('Priority Schedule'!$B:$B,MATCH(B196,'Priority Schedule'!$C:$C,0)),"")</f>
        <v/>
      </c>
      <c r="B196" s="2180">
        <v>38801</v>
      </c>
      <c r="C196" s="2193" t="str">
        <f>IFERROR(INDEX('Priority Schedule'!$A:$A,MATCH(B196,'Priority Schedule'!$C:$C,0)),"")</f>
        <v/>
      </c>
      <c r="D196" s="2194" t="str">
        <f>IFERROR(INDEX('Priority Schedule'!$E:$E,MATCH(B196,'Priority Schedule'!$C:$C,0)),"")</f>
        <v/>
      </c>
      <c r="E196" s="2192" t="str">
        <f>IFERROR(INDEX('Priority Schedule'!$F:$F,MATCH(B196,'Priority Schedule'!$C:$C,0)),"")</f>
        <v/>
      </c>
      <c r="F196" s="2195" t="str">
        <f>IFERROR(INDEX('Priority Schedule'!$R:$R,MATCH(B196,'Priority Schedule'!$C:$C,0)),"")</f>
        <v/>
      </c>
      <c r="G196" s="2195" t="str">
        <f>IFERROR(INDEX('Priority Schedule'!$AA:$AA,MATCH(B196,'Priority Schedule'!$C:$C,0)),"")</f>
        <v/>
      </c>
      <c r="H196" s="2192" t="str">
        <f>IFERROR(INDEX('Priority Schedule'!$G:$G,MATCH(B196,'Priority Schedule'!$C:$C,0)),"")</f>
        <v/>
      </c>
      <c r="I196" s="2196" t="s">
        <v>2214</v>
      </c>
      <c r="J196" s="2196" t="s">
        <v>2214</v>
      </c>
      <c r="K196" s="2196" t="s">
        <v>2214</v>
      </c>
      <c r="L196" s="2197" t="s">
        <v>5948</v>
      </c>
      <c r="M196" s="2198" t="s">
        <v>5948</v>
      </c>
      <c r="N196" s="2190" t="s">
        <v>95</v>
      </c>
      <c r="O196" s="1688" t="b">
        <f t="shared" si="6"/>
        <v>1</v>
      </c>
      <c r="P196" t="b">
        <f t="shared" si="7"/>
        <v>0</v>
      </c>
    </row>
    <row r="197" spans="1:16" ht="51" hidden="1" customHeight="1" x14ac:dyDescent="0.25">
      <c r="A197" s="887">
        <f>IFERROR(INDEX('Priority Schedule'!$B:$B,MATCH(B197,'Priority Schedule'!$C:$C,0)),"")</f>
        <v>59673</v>
      </c>
      <c r="B197" s="2187">
        <v>34732</v>
      </c>
      <c r="C197" s="2108" t="str">
        <f>IFERROR(INDEX('Priority Schedule'!$A:$A,MATCH(B197,'Priority Schedule'!$C:$C,0)),"")</f>
        <v>HUBER</v>
      </c>
      <c r="D197" s="888">
        <f>IFERROR(INDEX('Priority Schedule'!$E:$E,MATCH(B197,'Priority Schedule'!$C:$C,0)),"")</f>
        <v>10</v>
      </c>
      <c r="E197" s="887" t="str">
        <f>IFERROR(INDEX('Priority Schedule'!$F:$F,MATCH(B197,'Priority Schedule'!$C:$C,0)),"")</f>
        <v>PN-51AS4852</v>
      </c>
      <c r="F197" s="889">
        <f>IFERROR(INDEX('Priority Schedule'!$R:$R,MATCH(B197,'Priority Schedule'!$C:$C,0)),"")</f>
        <v>45467</v>
      </c>
      <c r="G197" s="889">
        <f>IFERROR(INDEX('Priority Schedule'!$AA:$AA,MATCH(B197,'Priority Schedule'!$C:$C,0)),"")</f>
        <v>45572</v>
      </c>
      <c r="H197" s="887" t="str">
        <f>IFERROR(INDEX('Priority Schedule'!$G:$G,MATCH(B197,'Priority Schedule'!$C:$C,0)),"")</f>
        <v>PANEL TURNER INFEED CONVEYOR</v>
      </c>
      <c r="I197" s="880" t="s">
        <v>2214</v>
      </c>
      <c r="J197" s="880" t="s">
        <v>2214</v>
      </c>
      <c r="K197" s="880" t="s">
        <v>2214</v>
      </c>
      <c r="L197" s="2176" t="s">
        <v>5948</v>
      </c>
      <c r="M197" s="882" t="s">
        <v>5948</v>
      </c>
      <c r="N197" s="2177" t="str">
        <f>IF(IFERROR(INDEX('Priority Schedule'!$T:$T,MATCH(B197,'Priority Schedule'!$C:$C,0)),"")="","",IFERROR(INDEX('Priority Schedule'!$T:$T,MATCH(B197,'Priority Schedule'!$C:$C,0)),""))</f>
        <v>YES</v>
      </c>
      <c r="O197" s="892" t="b">
        <f t="shared" si="6"/>
        <v>1</v>
      </c>
      <c r="P197" t="b">
        <f t="shared" si="7"/>
        <v>0</v>
      </c>
    </row>
    <row r="198" spans="1:16" ht="39" hidden="1" customHeight="1" x14ac:dyDescent="0.25">
      <c r="A198" s="2178">
        <f>IFERROR(INDEX('Priority Schedule'!$B:$B,MATCH(B198,'Priority Schedule'!$C:$C,0)),"")</f>
        <v>64265</v>
      </c>
      <c r="B198" s="2179">
        <v>38242</v>
      </c>
      <c r="C198" s="2180" t="str">
        <f>IFERROR(INDEX('Priority Schedule'!$A:$A,MATCH(B198,'Priority Schedule'!$C:$C,0)),"")</f>
        <v>WESTROCK - STEVENSON</v>
      </c>
      <c r="D198" s="2181">
        <f>IFERROR(INDEX('Priority Schedule'!$E:$E,MATCH(B198,'Priority Schedule'!$C:$C,0)),"")</f>
        <v>4</v>
      </c>
      <c r="E198" s="2178" t="str">
        <f>IFERROR(INDEX('Priority Schedule'!$F:$F,MATCH(B198,'Priority Schedule'!$C:$C,0)),"")</f>
        <v>PN-306B0221</v>
      </c>
      <c r="F198" s="2182">
        <f>IFERROR(INDEX('Priority Schedule'!$R:$R,MATCH(B198,'Priority Schedule'!$C:$C,0)),"")</f>
        <v>45463</v>
      </c>
      <c r="G198" s="2182">
        <f>IFERROR(INDEX('Priority Schedule'!$AA:$AA,MATCH(B198,'Priority Schedule'!$C:$C,0)),"")</f>
        <v>45523</v>
      </c>
      <c r="H198" s="2178" t="str">
        <f>IFERROR(INDEX('Priority Schedule'!$G:$G,MATCH(B198,'Priority Schedule'!$C:$C,0)),"")</f>
        <v>PLATE STOP - MOVEROLL PILLOW CUSHION</v>
      </c>
      <c r="I198" s="2183" t="s">
        <v>2214</v>
      </c>
      <c r="J198" s="2183" t="s">
        <v>2214</v>
      </c>
      <c r="K198" s="2183" t="s">
        <v>2214</v>
      </c>
      <c r="L198" s="2184" t="s">
        <v>5948</v>
      </c>
      <c r="M198" s="2185" t="s">
        <v>5948</v>
      </c>
      <c r="N198" s="2186" t="str">
        <f>IF(IFERROR(INDEX('Priority Schedule'!$T:$T,MATCH(B198,'Priority Schedule'!$C:$C,0)),"")="","",IFERROR(INDEX('Priority Schedule'!$T:$T,MATCH(B198,'Priority Schedule'!$C:$C,0)),""))</f>
        <v>YES</v>
      </c>
      <c r="O198" s="1688" t="b">
        <f t="shared" si="6"/>
        <v>1</v>
      </c>
      <c r="P198" t="b">
        <f t="shared" si="7"/>
        <v>0</v>
      </c>
    </row>
    <row r="199" spans="1:16" ht="42" hidden="1" customHeight="1" x14ac:dyDescent="0.25">
      <c r="A199" s="887">
        <f>IFERROR(INDEX('Priority Schedule'!$B:$B,MATCH(B199,'Priority Schedule'!$C:$C,0)),"")</f>
        <v>59673</v>
      </c>
      <c r="B199" s="2187">
        <v>34734</v>
      </c>
      <c r="C199" s="2108" t="str">
        <f>IFERROR(INDEX('Priority Schedule'!$A:$A,MATCH(B199,'Priority Schedule'!$C:$C,0)),"")</f>
        <v>HUBER</v>
      </c>
      <c r="D199" s="888">
        <f>IFERROR(INDEX('Priority Schedule'!$E:$E,MATCH(B199,'Priority Schedule'!$C:$C,0)),"")</f>
        <v>10</v>
      </c>
      <c r="E199" s="887" t="str">
        <f>IFERROR(INDEX('Priority Schedule'!$F:$F,MATCH(B199,'Priority Schedule'!$C:$C,0)),"")</f>
        <v>PN-51AS4853</v>
      </c>
      <c r="F199" s="889">
        <f>IFERROR(INDEX('Priority Schedule'!$R:$R,MATCH(B199,'Priority Schedule'!$C:$C,0)),"")</f>
        <v>45470</v>
      </c>
      <c r="G199" s="889">
        <f>IFERROR(INDEX('Priority Schedule'!$AA:$AA,MATCH(B199,'Priority Schedule'!$C:$C,0)),"")</f>
        <v>45572</v>
      </c>
      <c r="H199" s="887" t="str">
        <f>IFERROR(INDEX('Priority Schedule'!$G:$G,MATCH(B199,'Priority Schedule'!$C:$C,0)),"")</f>
        <v>PANEL TURNER OUTFEED CONVEYOR 1</v>
      </c>
      <c r="I199" s="880" t="s">
        <v>2214</v>
      </c>
      <c r="J199" s="880" t="s">
        <v>2214</v>
      </c>
      <c r="K199" s="880" t="s">
        <v>2214</v>
      </c>
      <c r="L199" s="2176" t="s">
        <v>5948</v>
      </c>
      <c r="M199" s="882" t="s">
        <v>5948</v>
      </c>
      <c r="N199" s="2177" t="str">
        <f>IF(IFERROR(INDEX('Priority Schedule'!$T:$T,MATCH(B199,'Priority Schedule'!$C:$C,0)),"")="","",IFERROR(INDEX('Priority Schedule'!$T:$T,MATCH(B199,'Priority Schedule'!$C:$C,0)),""))</f>
        <v>YES</v>
      </c>
      <c r="O199" s="892" t="b">
        <f t="shared" si="6"/>
        <v>1</v>
      </c>
      <c r="P199" t="b">
        <f t="shared" si="7"/>
        <v>0</v>
      </c>
    </row>
    <row r="200" spans="1:16" ht="55.5" hidden="1" customHeight="1" x14ac:dyDescent="0.25">
      <c r="A200" s="2192" t="str">
        <f>IFERROR(INDEX('Priority Schedule'!$B:$B,MATCH(B200,'Priority Schedule'!$C:$C,0)),"")</f>
        <v/>
      </c>
      <c r="B200" s="2180">
        <v>38004</v>
      </c>
      <c r="C200" s="2193" t="str">
        <f>IFERROR(INDEX('Priority Schedule'!$A:$A,MATCH(B200,'Priority Schedule'!$C:$C,0)),"")</f>
        <v/>
      </c>
      <c r="D200" s="2194" t="str">
        <f>IFERROR(INDEX('Priority Schedule'!$E:$E,MATCH(B200,'Priority Schedule'!$C:$C,0)),"")</f>
        <v/>
      </c>
      <c r="E200" s="2192" t="str">
        <f>IFERROR(INDEX('Priority Schedule'!$F:$F,MATCH(B200,'Priority Schedule'!$C:$C,0)),"")</f>
        <v/>
      </c>
      <c r="F200" s="2195" t="str">
        <f>IFERROR(INDEX('Priority Schedule'!$R:$R,MATCH(B200,'Priority Schedule'!$C:$C,0)),"")</f>
        <v/>
      </c>
      <c r="G200" s="2195" t="str">
        <f>IFERROR(INDEX('Priority Schedule'!$AA:$AA,MATCH(B200,'Priority Schedule'!$C:$C,0)),"")</f>
        <v/>
      </c>
      <c r="H200" s="2192" t="str">
        <f>IFERROR(INDEX('Priority Schedule'!$G:$G,MATCH(B200,'Priority Schedule'!$C:$C,0)),"")</f>
        <v/>
      </c>
      <c r="I200" s="2196" t="s">
        <v>2214</v>
      </c>
      <c r="J200" s="2196" t="s">
        <v>2214</v>
      </c>
      <c r="K200" s="2196" t="s">
        <v>2214</v>
      </c>
      <c r="L200" s="2197" t="s">
        <v>5948</v>
      </c>
      <c r="M200" s="2198"/>
      <c r="N200" s="2190" t="s">
        <v>95</v>
      </c>
      <c r="O200" s="1688" t="b">
        <f t="shared" si="6"/>
        <v>1</v>
      </c>
      <c r="P200" t="b">
        <f t="shared" si="7"/>
        <v>0</v>
      </c>
    </row>
    <row r="201" spans="1:16" ht="76.5" hidden="1" customHeight="1" x14ac:dyDescent="0.25">
      <c r="A201" s="2192" t="str">
        <f>IFERROR(INDEX('Priority Schedule'!$B:$B,MATCH(B201,'Priority Schedule'!$C:$C,0)),"")</f>
        <v/>
      </c>
      <c r="B201" s="2180">
        <v>38001</v>
      </c>
      <c r="C201" s="2203" t="str">
        <f>IFERROR(INDEX('Priority Schedule'!$A:$A,MATCH(B201,'Priority Schedule'!$C:$C,0)),"")</f>
        <v/>
      </c>
      <c r="D201" s="2194" t="str">
        <f>IFERROR(INDEX('Priority Schedule'!$E:$E,MATCH(B201,'Priority Schedule'!$C:$C,0)),"")</f>
        <v/>
      </c>
      <c r="E201" s="2192" t="str">
        <f>IFERROR(INDEX('Priority Schedule'!$F:$F,MATCH(B201,'Priority Schedule'!$C:$C,0)),"")</f>
        <v/>
      </c>
      <c r="F201" s="2195" t="str">
        <f>IFERROR(INDEX('Priority Schedule'!$R:$R,MATCH(B201,'Priority Schedule'!$C:$C,0)),"")</f>
        <v/>
      </c>
      <c r="G201" s="2195" t="str">
        <f>IFERROR(INDEX('Priority Schedule'!$AA:$AA,MATCH(B201,'Priority Schedule'!$C:$C,0)),"")</f>
        <v/>
      </c>
      <c r="H201" s="2192" t="str">
        <f>IFERROR(INDEX('Priority Schedule'!$G:$G,MATCH(B201,'Priority Schedule'!$C:$C,0)),"")</f>
        <v/>
      </c>
      <c r="I201" s="2196" t="s">
        <v>2214</v>
      </c>
      <c r="J201" s="2196" t="s">
        <v>2214</v>
      </c>
      <c r="K201" s="2196" t="s">
        <v>2214</v>
      </c>
      <c r="L201" s="2197" t="s">
        <v>5948</v>
      </c>
      <c r="M201" s="2198" t="s">
        <v>5948</v>
      </c>
      <c r="N201" s="2190" t="s">
        <v>95</v>
      </c>
      <c r="O201" s="1688" t="b">
        <f t="shared" si="6"/>
        <v>1</v>
      </c>
      <c r="P201" t="b">
        <f t="shared" si="7"/>
        <v>0</v>
      </c>
    </row>
    <row r="202" spans="1:16" ht="39" hidden="1" customHeight="1" x14ac:dyDescent="0.25">
      <c r="A202" s="887">
        <f>IFERROR(INDEX('Priority Schedule'!$B:$B,MATCH(B202,'Priority Schedule'!$C:$C,0)),"")</f>
        <v>63992</v>
      </c>
      <c r="B202" s="2175">
        <v>38484</v>
      </c>
      <c r="C202" s="2108" t="str">
        <f>IFERROR(INDEX('Priority Schedule'!$A:$A,MATCH(B202,'Priority Schedule'!$C:$C,0)),"")</f>
        <v>INVENTWOOD - METTLEWOOD</v>
      </c>
      <c r="D202" s="888">
        <f>IFERROR(INDEX('Priority Schedule'!$E:$E,MATCH(B202,'Priority Schedule'!$C:$C,0)),"")</f>
        <v>1</v>
      </c>
      <c r="E202" s="887" t="str">
        <f>IFERROR(INDEX('Priority Schedule'!$F:$F,MATCH(B202,'Priority Schedule'!$C:$C,0)),"")</f>
        <v>PN-51AS5511</v>
      </c>
      <c r="F202" s="889">
        <f>IFERROR(INDEX('Priority Schedule'!$R:$R,MATCH(B202,'Priority Schedule'!$C:$C,0)),"")</f>
        <v>45474</v>
      </c>
      <c r="G202" s="889">
        <f>IFERROR(INDEX('Priority Schedule'!$AA:$AA,MATCH(B202,'Priority Schedule'!$C:$C,0)),"")</f>
        <v>45614</v>
      </c>
      <c r="H202" s="887" t="str">
        <f>IFERROR(INDEX('Priority Schedule'!$G:$G,MATCH(B202,'Priority Schedule'!$C:$C,0)),"")</f>
        <v>CORNER CONVEYOR</v>
      </c>
      <c r="I202" s="880" t="s">
        <v>2214</v>
      </c>
      <c r="J202" s="880" t="s">
        <v>2214</v>
      </c>
      <c r="K202" s="880" t="s">
        <v>2214</v>
      </c>
      <c r="L202" s="2176" t="s">
        <v>5948</v>
      </c>
      <c r="M202" s="882" t="s">
        <v>5948</v>
      </c>
      <c r="N202" s="2177" t="str">
        <f>IF(IFERROR(INDEX('Priority Schedule'!$T:$T,MATCH(B202,'Priority Schedule'!$C:$C,0)),"")="","",IFERROR(INDEX('Priority Schedule'!$T:$T,MATCH(B202,'Priority Schedule'!$C:$C,0)),""))</f>
        <v>YES</v>
      </c>
      <c r="O202" s="892" t="b">
        <f t="shared" si="6"/>
        <v>1</v>
      </c>
      <c r="P202" t="b">
        <f t="shared" si="7"/>
        <v>0</v>
      </c>
    </row>
    <row r="203" spans="1:16" ht="37.5" hidden="1" customHeight="1" x14ac:dyDescent="0.25">
      <c r="A203" s="2178">
        <f>IFERROR(INDEX('Priority Schedule'!$B:$B,MATCH(B203,'Priority Schedule'!$C:$C,0)),"")</f>
        <v>59673</v>
      </c>
      <c r="B203" s="2184">
        <v>34731</v>
      </c>
      <c r="C203" s="2180" t="str">
        <f>IFERROR(INDEX('Priority Schedule'!$A:$A,MATCH(B203,'Priority Schedule'!$C:$C,0)),"")</f>
        <v>HUBER</v>
      </c>
      <c r="D203" s="2181">
        <f>IFERROR(INDEX('Priority Schedule'!$E:$E,MATCH(B203,'Priority Schedule'!$C:$C,0)),"")</f>
        <v>10</v>
      </c>
      <c r="E203" s="2178" t="str">
        <f>IFERROR(INDEX('Priority Schedule'!$F:$F,MATCH(B203,'Priority Schedule'!$C:$C,0)),"")</f>
        <v>PN-51AS4851</v>
      </c>
      <c r="F203" s="2182">
        <f>IFERROR(INDEX('Priority Schedule'!$R:$R,MATCH(B203,'Priority Schedule'!$C:$C,0)),"")</f>
        <v>45480</v>
      </c>
      <c r="G203" s="2182">
        <f>IFERROR(INDEX('Priority Schedule'!$AA:$AA,MATCH(B203,'Priority Schedule'!$C:$C,0)),"")</f>
        <v>45572</v>
      </c>
      <c r="H203" s="2178" t="str">
        <f>IFERROR(INDEX('Priority Schedule'!$G:$G,MATCH(B203,'Priority Schedule'!$C:$C,0)),"")</f>
        <v>SECOND PASS SAW OUTFEED CONVEYOR</v>
      </c>
      <c r="I203" s="2183" t="s">
        <v>2214</v>
      </c>
      <c r="J203" s="2183" t="s">
        <v>2214</v>
      </c>
      <c r="K203" s="2183" t="s">
        <v>2214</v>
      </c>
      <c r="L203" s="2189" t="s">
        <v>5948</v>
      </c>
      <c r="M203" s="2185" t="s">
        <v>5948</v>
      </c>
      <c r="N203" s="2186" t="str">
        <f>IF(IFERROR(INDEX('Priority Schedule'!$T:$T,MATCH(B203,'Priority Schedule'!$C:$C,0)),"")="","",IFERROR(INDEX('Priority Schedule'!$T:$T,MATCH(B203,'Priority Schedule'!$C:$C,0)),""))</f>
        <v>YES</v>
      </c>
      <c r="O203" s="1688" t="b">
        <f t="shared" si="6"/>
        <v>1</v>
      </c>
      <c r="P203" t="b">
        <f t="shared" si="7"/>
        <v>0</v>
      </c>
    </row>
    <row r="204" spans="1:16" ht="37.5" hidden="1" customHeight="1" x14ac:dyDescent="0.25">
      <c r="A204" s="2178">
        <f>IFERROR(INDEX('Priority Schedule'!$B:$B,MATCH(B204,'Priority Schedule'!$C:$C,0)),"")</f>
        <v>63992</v>
      </c>
      <c r="B204" s="2184">
        <v>38481</v>
      </c>
      <c r="C204" s="2180" t="str">
        <f>IFERROR(INDEX('Priority Schedule'!$A:$A,MATCH(B204,'Priority Schedule'!$C:$C,0)),"")</f>
        <v>INVENTWOOD - METTLEWOOD</v>
      </c>
      <c r="D204" s="2181">
        <f>IFERROR(INDEX('Priority Schedule'!$E:$E,MATCH(B204,'Priority Schedule'!$C:$C,0)),"")</f>
        <v>1</v>
      </c>
      <c r="E204" s="2178" t="str">
        <f>IFERROR(INDEX('Priority Schedule'!$F:$F,MATCH(B204,'Priority Schedule'!$C:$C,0)),"")</f>
        <v>HB3259</v>
      </c>
      <c r="F204" s="2182">
        <f>IFERROR(INDEX('Priority Schedule'!$R:$R,MATCH(B204,'Priority Schedule'!$C:$C,0)),"")</f>
        <v>45495</v>
      </c>
      <c r="G204" s="2182">
        <f>IFERROR(INDEX('Priority Schedule'!$AA:$AA,MATCH(B204,'Priority Schedule'!$C:$C,0)),"")</f>
        <v>45614</v>
      </c>
      <c r="H204" s="2178" t="str">
        <f>IFERROR(INDEX('Priority Schedule'!$G:$G,MATCH(B204,'Priority Schedule'!$C:$C,0)),"")</f>
        <v>HOT PRESS HPU</v>
      </c>
      <c r="I204" s="2183" t="s">
        <v>2214</v>
      </c>
      <c r="J204" s="2183" t="s">
        <v>2214</v>
      </c>
      <c r="K204" s="2183" t="s">
        <v>2214</v>
      </c>
      <c r="L204" s="2189">
        <v>45513</v>
      </c>
      <c r="M204" s="2185" t="s">
        <v>5998</v>
      </c>
      <c r="N204" s="2186" t="str">
        <f>IF(IFERROR(INDEX('Priority Schedule'!$T:$T,MATCH(B204,'Priority Schedule'!$C:$C,0)),"")="","",IFERROR(INDEX('Priority Schedule'!$T:$T,MATCH(B204,'Priority Schedule'!$C:$C,0)),""))</f>
        <v>YES</v>
      </c>
      <c r="O204" s="1688" t="b">
        <f t="shared" si="6"/>
        <v>1</v>
      </c>
      <c r="P204" t="b">
        <f t="shared" si="7"/>
        <v>0</v>
      </c>
    </row>
    <row r="205" spans="1:16" ht="39.75" hidden="1" customHeight="1" x14ac:dyDescent="0.25">
      <c r="A205" s="2178">
        <f>IFERROR(INDEX('Priority Schedule'!$B:$B,MATCH(B205,'Priority Schedule'!$C:$C,0)),"")</f>
        <v>63992</v>
      </c>
      <c r="B205" s="2179">
        <v>38477</v>
      </c>
      <c r="C205" s="2180" t="str">
        <f>IFERROR(INDEX('Priority Schedule'!$A:$A,MATCH(B205,'Priority Schedule'!$C:$C,0)),"")</f>
        <v>INVENTWOOD - METTLEWOOD</v>
      </c>
      <c r="D205" s="2181">
        <f>IFERROR(INDEX('Priority Schedule'!$E:$E,MATCH(B205,'Priority Schedule'!$C:$C,0)),"")</f>
        <v>4</v>
      </c>
      <c r="E205" s="2178" t="str">
        <f>IFERROR(INDEX('Priority Schedule'!$F:$F,MATCH(B205,'Priority Schedule'!$C:$C,0)),"")</f>
        <v>PN-51AS5509</v>
      </c>
      <c r="F205" s="2182">
        <f>IFERROR(INDEX('Priority Schedule'!$R:$R,MATCH(B205,'Priority Schedule'!$C:$C,0)),"")</f>
        <v>45485</v>
      </c>
      <c r="G205" s="2182">
        <f>IFERROR(INDEX('Priority Schedule'!$AA:$AA,MATCH(B205,'Priority Schedule'!$C:$C,0)),"")</f>
        <v>45572</v>
      </c>
      <c r="H205" s="2178" t="str">
        <f>IFERROR(INDEX('Priority Schedule'!$G:$G,MATCH(B205,'Priority Schedule'!$C:$C,0)),"")</f>
        <v>LIFT LOWERING CONVEYOR</v>
      </c>
      <c r="I205" s="2183" t="s">
        <v>2214</v>
      </c>
      <c r="J205" s="2183" t="s">
        <v>2214</v>
      </c>
      <c r="K205" s="2183" t="s">
        <v>2214</v>
      </c>
      <c r="L205" s="2189" t="s">
        <v>5948</v>
      </c>
      <c r="M205" s="2185" t="s">
        <v>5952</v>
      </c>
      <c r="N205" s="2186" t="str">
        <f>IF(IFERROR(INDEX('Priority Schedule'!$T:$T,MATCH(B205,'Priority Schedule'!$C:$C,0)),"")="","",IFERROR(INDEX('Priority Schedule'!$T:$T,MATCH(B205,'Priority Schedule'!$C:$C,0)),""))</f>
        <v>YES</v>
      </c>
      <c r="O205" s="1688" t="b">
        <f t="shared" si="6"/>
        <v>1</v>
      </c>
      <c r="P205" t="b">
        <f t="shared" si="7"/>
        <v>0</v>
      </c>
    </row>
    <row r="206" spans="1:16" ht="49.5" hidden="1" customHeight="1" x14ac:dyDescent="0.25">
      <c r="A206" s="887">
        <f>IFERROR(INDEX('Priority Schedule'!$B:$B,MATCH(B206,'Priority Schedule'!$C:$C,0)),"")</f>
        <v>63992</v>
      </c>
      <c r="B206" s="2175">
        <v>38483</v>
      </c>
      <c r="C206" s="2108" t="str">
        <f>IFERROR(INDEX('Priority Schedule'!$A:$A,MATCH(B206,'Priority Schedule'!$C:$C,0)),"")</f>
        <v>INVENTWOOD - METTLEWOOD</v>
      </c>
      <c r="D206" s="888">
        <f>IFERROR(INDEX('Priority Schedule'!$E:$E,MATCH(B206,'Priority Schedule'!$C:$C,0)),"")</f>
        <v>1</v>
      </c>
      <c r="E206" s="887" t="str">
        <f>IFERROR(INDEX('Priority Schedule'!$F:$F,MATCH(B206,'Priority Schedule'!$C:$C,0)),"")</f>
        <v>PN-51AS5510</v>
      </c>
      <c r="F206" s="889">
        <f>IFERROR(INDEX('Priority Schedule'!$R:$R,MATCH(B206,'Priority Schedule'!$C:$C,0)),"")</f>
        <v>45485</v>
      </c>
      <c r="G206" s="889">
        <f>IFERROR(INDEX('Priority Schedule'!$AA:$AA,MATCH(B206,'Priority Schedule'!$C:$C,0)),"")</f>
        <v>45614</v>
      </c>
      <c r="H206" s="887" t="str">
        <f>IFERROR(INDEX('Priority Schedule'!$G:$G,MATCH(B206,'Priority Schedule'!$C:$C,0)),"")</f>
        <v>LIFT LOWERING CONVEYOR</v>
      </c>
      <c r="I206" s="880" t="s">
        <v>2214</v>
      </c>
      <c r="J206" s="880" t="s">
        <v>2214</v>
      </c>
      <c r="K206" s="880" t="s">
        <v>2214</v>
      </c>
      <c r="L206" s="2176" t="s">
        <v>5948</v>
      </c>
      <c r="M206" s="882" t="s">
        <v>5948</v>
      </c>
      <c r="N206" s="2177" t="str">
        <f>IF(IFERROR(INDEX('Priority Schedule'!$T:$T,MATCH(B206,'Priority Schedule'!$C:$C,0)),"")="","",IFERROR(INDEX('Priority Schedule'!$T:$T,MATCH(B206,'Priority Schedule'!$C:$C,0)),""))</f>
        <v>YES</v>
      </c>
      <c r="O206" s="892" t="b">
        <f t="shared" si="6"/>
        <v>1</v>
      </c>
      <c r="P206" t="b">
        <f t="shared" si="7"/>
        <v>0</v>
      </c>
    </row>
    <row r="207" spans="1:16" ht="57" hidden="1" customHeight="1" x14ac:dyDescent="0.25">
      <c r="A207" s="2178">
        <f>IFERROR(INDEX('Priority Schedule'!$B:$B,MATCH(B207,'Priority Schedule'!$C:$C,0)),"")</f>
        <v>59673</v>
      </c>
      <c r="B207" s="2188">
        <v>34745</v>
      </c>
      <c r="C207" s="2180" t="str">
        <f>IFERROR(INDEX('Priority Schedule'!$A:$A,MATCH(B207,'Priority Schedule'!$C:$C,0)),"")</f>
        <v>HUBER</v>
      </c>
      <c r="D207" s="2181" t="str">
        <f>IFERROR(INDEX('Priority Schedule'!$E:$E,MATCH(B207,'Priority Schedule'!$C:$C,0)),"")</f>
        <v>2A</v>
      </c>
      <c r="E207" s="2178" t="str">
        <f>IFERROR(INDEX('Priority Schedule'!$F:$F,MATCH(B207,'Priority Schedule'!$C:$C,0)),"")</f>
        <v>PN-16AH0003</v>
      </c>
      <c r="F207" s="2182">
        <f>IFERROR(INDEX('Priority Schedule'!$R:$R,MATCH(B207,'Priority Schedule'!$C:$C,0)),"")</f>
        <v>45513</v>
      </c>
      <c r="G207" s="2182">
        <f>IFERROR(INDEX('Priority Schedule'!$AA:$AA,MATCH(B207,'Priority Schedule'!$C:$C,0)),"")</f>
        <v>45623</v>
      </c>
      <c r="H207" s="2178" t="str">
        <f>IFERROR(INDEX('Priority Schedule'!$G:$G,MATCH(B207,'Priority Schedule'!$C:$C,0)),"")</f>
        <v>SUPPORT STEEL - SPECIALTY SAW 1</v>
      </c>
      <c r="I207" s="2183" t="s">
        <v>2214</v>
      </c>
      <c r="J207" s="2183" t="s">
        <v>2214</v>
      </c>
      <c r="K207" s="2183" t="s">
        <v>2214</v>
      </c>
      <c r="L207" s="2189" t="s">
        <v>5948</v>
      </c>
      <c r="M207" s="2185" t="s">
        <v>5948</v>
      </c>
      <c r="N207" s="2186" t="str">
        <f>IF(IFERROR(INDEX('Priority Schedule'!$T:$T,MATCH(B207,'Priority Schedule'!$C:$C,0)),"")="","",IFERROR(INDEX('Priority Schedule'!$T:$T,MATCH(B207,'Priority Schedule'!$C:$C,0)),""))</f>
        <v>YES</v>
      </c>
      <c r="O207" s="1688" t="b">
        <f t="shared" si="6"/>
        <v>1</v>
      </c>
      <c r="P207" t="b">
        <f t="shared" si="7"/>
        <v>0</v>
      </c>
    </row>
    <row r="208" spans="1:16" ht="49.5" hidden="1" customHeight="1" x14ac:dyDescent="0.25">
      <c r="A208" s="2178" t="str">
        <f>IFERROR(INDEX('Priority Schedule'!$B:$B,MATCH(B208,'Priority Schedule'!$C:$C,0)),"")</f>
        <v/>
      </c>
      <c r="B208" s="2184">
        <v>39244</v>
      </c>
      <c r="C208" s="2180" t="str">
        <f>IFERROR(INDEX('Priority Schedule'!$A:$A,MATCH(B208,'Priority Schedule'!$C:$C,0)),"")</f>
        <v/>
      </c>
      <c r="D208" s="2181" t="str">
        <f>IFERROR(INDEX('Priority Schedule'!$E:$E,MATCH(B208,'Priority Schedule'!$C:$C,0)),"")</f>
        <v/>
      </c>
      <c r="E208" s="2178" t="str">
        <f>IFERROR(INDEX('Priority Schedule'!$F:$F,MATCH(B208,'Priority Schedule'!$C:$C,0)),"")</f>
        <v/>
      </c>
      <c r="F208" s="2182" t="str">
        <f>IFERROR(INDEX('Priority Schedule'!$R:$R,MATCH(B208,'Priority Schedule'!$C:$C,0)),"")</f>
        <v/>
      </c>
      <c r="G208" s="2182" t="str">
        <f>IFERROR(INDEX('Priority Schedule'!$AA:$AA,MATCH(B208,'Priority Schedule'!$C:$C,0)),"")</f>
        <v/>
      </c>
      <c r="H208" s="2178" t="str">
        <f>IFERROR(INDEX('Priority Schedule'!$G:$G,MATCH(B208,'Priority Schedule'!$C:$C,0)),"")</f>
        <v/>
      </c>
      <c r="I208" s="2183" t="s">
        <v>2214</v>
      </c>
      <c r="J208" s="2183" t="s">
        <v>2214</v>
      </c>
      <c r="K208" s="2183" t="s">
        <v>2214</v>
      </c>
      <c r="L208" s="2189" t="s">
        <v>5948</v>
      </c>
      <c r="M208" s="2185" t="s">
        <v>6015</v>
      </c>
      <c r="N208" s="2186" t="s">
        <v>95</v>
      </c>
      <c r="O208" s="1688" t="b">
        <f t="shared" si="6"/>
        <v>1</v>
      </c>
      <c r="P208" t="b">
        <f t="shared" si="7"/>
        <v>0</v>
      </c>
    </row>
    <row r="209" spans="1:16" ht="54.75" hidden="1" customHeight="1" x14ac:dyDescent="0.25">
      <c r="A209" s="2178">
        <f>IFERROR(INDEX('Priority Schedule'!$B:$B,MATCH(B209,'Priority Schedule'!$C:$C,0)),"")</f>
        <v>63992</v>
      </c>
      <c r="B209" s="2184">
        <v>38488</v>
      </c>
      <c r="C209" s="2180" t="str">
        <f>IFERROR(INDEX('Priority Schedule'!$A:$A,MATCH(B209,'Priority Schedule'!$C:$C,0)),"")</f>
        <v>INVENTWOOD - METTLEWOOD</v>
      </c>
      <c r="D209" s="2181">
        <f>IFERROR(INDEX('Priority Schedule'!$E:$E,MATCH(B209,'Priority Schedule'!$C:$C,0)),"")</f>
        <v>2</v>
      </c>
      <c r="E209" s="2178" t="str">
        <f>IFERROR(INDEX('Priority Schedule'!$F:$F,MATCH(B209,'Priority Schedule'!$C:$C,0)),"")</f>
        <v>PN-71A10253</v>
      </c>
      <c r="F209" s="2182">
        <f>IFERROR(INDEX('Priority Schedule'!$R:$R,MATCH(B209,'Priority Schedule'!$C:$C,0)),"")</f>
        <v>45492</v>
      </c>
      <c r="G209" s="2182">
        <f>IFERROR(INDEX('Priority Schedule'!$AA:$AA,MATCH(B209,'Priority Schedule'!$C:$C,0)),"")</f>
        <v>45593</v>
      </c>
      <c r="H209" s="2178" t="str">
        <f>IFERROR(INDEX('Priority Schedule'!$G:$G,MATCH(B209,'Priority Schedule'!$C:$C,0)),"")</f>
        <v>SANDER INFEED CONVEYOR</v>
      </c>
      <c r="I209" s="2183" t="s">
        <v>2214</v>
      </c>
      <c r="J209" s="2183" t="s">
        <v>2214</v>
      </c>
      <c r="K209" s="2183" t="s">
        <v>2214</v>
      </c>
      <c r="L209" s="2189" t="s">
        <v>5948</v>
      </c>
      <c r="M209" s="2185"/>
      <c r="N209" s="2186" t="str">
        <f>IF(IFERROR(INDEX('Priority Schedule'!$T:$T,MATCH(B209,'Priority Schedule'!$C:$C,0)),"")="","",IFERROR(INDEX('Priority Schedule'!$T:$T,MATCH(B209,'Priority Schedule'!$C:$C,0)),""))</f>
        <v>YES</v>
      </c>
      <c r="O209" s="1688" t="b">
        <f t="shared" si="6"/>
        <v>1</v>
      </c>
      <c r="P209" t="b">
        <f t="shared" si="7"/>
        <v>0</v>
      </c>
    </row>
    <row r="210" spans="1:16" ht="54.75" hidden="1" customHeight="1" x14ac:dyDescent="0.25">
      <c r="A210" s="2178">
        <f>IFERROR(INDEX('Priority Schedule'!$B:$B,MATCH(B210,'Priority Schedule'!$C:$C,0)),"")</f>
        <v>63992</v>
      </c>
      <c r="B210" s="2184">
        <v>38485</v>
      </c>
      <c r="C210" s="2180" t="str">
        <f>IFERROR(INDEX('Priority Schedule'!$A:$A,MATCH(B210,'Priority Schedule'!$C:$C,0)),"")</f>
        <v>INVENTWOOD - METTLEWOOD</v>
      </c>
      <c r="D210" s="2181">
        <f>IFERROR(INDEX('Priority Schedule'!$E:$E,MATCH(B210,'Priority Schedule'!$C:$C,0)),"")</f>
        <v>2</v>
      </c>
      <c r="E210" s="2178" t="str">
        <f>IFERROR(INDEX('Priority Schedule'!$F:$F,MATCH(B210,'Priority Schedule'!$C:$C,0)),"")</f>
        <v>PN-703S0127</v>
      </c>
      <c r="F210" s="2182">
        <f>IFERROR(INDEX('Priority Schedule'!$R:$R,MATCH(B210,'Priority Schedule'!$C:$C,0)),"")</f>
        <v>45505</v>
      </c>
      <c r="G210" s="2182">
        <f>IFERROR(INDEX('Priority Schedule'!$AA:$AA,MATCH(B210,'Priority Schedule'!$C:$C,0)),"")</f>
        <v>45593</v>
      </c>
      <c r="H210" s="2178" t="str">
        <f>IFERROR(INDEX('Priority Schedule'!$G:$G,MATCH(B210,'Priority Schedule'!$C:$C,0)),"")</f>
        <v>ROBOTIC STACKING/FEEDING CELL</v>
      </c>
      <c r="I210" s="2183" t="s">
        <v>2214</v>
      </c>
      <c r="J210" s="2183" t="s">
        <v>2214</v>
      </c>
      <c r="K210" s="2183" t="s">
        <v>2214</v>
      </c>
      <c r="L210" s="2189" t="s">
        <v>5948</v>
      </c>
      <c r="M210" s="2185" t="s">
        <v>6112</v>
      </c>
      <c r="N210" s="2186" t="str">
        <f>IF(IFERROR(INDEX('Priority Schedule'!$T:$T,MATCH(B210,'Priority Schedule'!$C:$C,0)),"")="","",IFERROR(INDEX('Priority Schedule'!$T:$T,MATCH(B210,'Priority Schedule'!$C:$C,0)),""))</f>
        <v>YES</v>
      </c>
      <c r="O210" s="1688" t="b">
        <f t="shared" si="6"/>
        <v>1</v>
      </c>
      <c r="P210" t="b">
        <f t="shared" si="7"/>
        <v>0</v>
      </c>
    </row>
    <row r="211" spans="1:16" ht="61.5" hidden="1" customHeight="1" x14ac:dyDescent="0.25">
      <c r="A211" s="2178">
        <f>IFERROR(INDEX('Priority Schedule'!$B:$B,MATCH(B211,'Priority Schedule'!$C:$C,0)),"")</f>
        <v>59673</v>
      </c>
      <c r="B211" s="2188">
        <v>34758</v>
      </c>
      <c r="C211" s="2180" t="str">
        <f>IFERROR(INDEX('Priority Schedule'!$A:$A,MATCH(B211,'Priority Schedule'!$C:$C,0)),"")</f>
        <v>HUBER</v>
      </c>
      <c r="D211" s="2181" t="str">
        <f>IFERROR(INDEX('Priority Schedule'!$E:$E,MATCH(B211,'Priority Schedule'!$C:$C,0)),"")</f>
        <v>2B</v>
      </c>
      <c r="E211" s="2178" t="str">
        <f>IFERROR(INDEX('Priority Schedule'!$F:$F,MATCH(B211,'Priority Schedule'!$C:$C,0)),"")</f>
        <v>PN-16AH0004</v>
      </c>
      <c r="F211" s="2182">
        <f>IFERROR(INDEX('Priority Schedule'!$R:$R,MATCH(B211,'Priority Schedule'!$C:$C,0)),"")</f>
        <v>45513</v>
      </c>
      <c r="G211" s="2182">
        <f>IFERROR(INDEX('Priority Schedule'!$AA:$AA,MATCH(B211,'Priority Schedule'!$C:$C,0)),"")</f>
        <v>45623</v>
      </c>
      <c r="H211" s="2178" t="str">
        <f>IFERROR(INDEX('Priority Schedule'!$G:$G,MATCH(B211,'Priority Schedule'!$C:$C,0)),"")</f>
        <v>SUPPORT STEEL - SPECIALTY SAW 2</v>
      </c>
      <c r="I211" s="2183" t="s">
        <v>2214</v>
      </c>
      <c r="J211" s="2183" t="s">
        <v>2214</v>
      </c>
      <c r="K211" s="2183" t="s">
        <v>2214</v>
      </c>
      <c r="L211" s="2189" t="s">
        <v>5948</v>
      </c>
      <c r="M211" s="2185" t="s">
        <v>5948</v>
      </c>
      <c r="N211" s="2186" t="str">
        <f>IF(IFERROR(INDEX('Priority Schedule'!$T:$T,MATCH(B211,'Priority Schedule'!$C:$C,0)),"")="","",IFERROR(INDEX('Priority Schedule'!$T:$T,MATCH(B211,'Priority Schedule'!$C:$C,0)),""))</f>
        <v>YES</v>
      </c>
      <c r="O211" s="1688" t="b">
        <f t="shared" si="6"/>
        <v>1</v>
      </c>
      <c r="P211" t="b">
        <f t="shared" si="7"/>
        <v>0</v>
      </c>
    </row>
    <row r="212" spans="1:16" ht="51.75" hidden="1" customHeight="1" x14ac:dyDescent="0.25">
      <c r="A212" s="887">
        <f>IFERROR(INDEX('Priority Schedule'!$B:$B,MATCH(B212,'Priority Schedule'!$C:$C,0)),"")</f>
        <v>64265</v>
      </c>
      <c r="B212" s="881">
        <v>38231</v>
      </c>
      <c r="C212" s="2108" t="str">
        <f>IFERROR(INDEX('Priority Schedule'!$A:$A,MATCH(B212,'Priority Schedule'!$C:$C,0)),"")</f>
        <v>WESTROCK - STEVENSON</v>
      </c>
      <c r="D212" s="888">
        <f>IFERROR(INDEX('Priority Schedule'!$E:$E,MATCH(B212,'Priority Schedule'!$C:$C,0)),"")</f>
        <v>2.5</v>
      </c>
      <c r="E212" s="887" t="str">
        <f>IFERROR(INDEX('Priority Schedule'!$F:$F,MATCH(B212,'Priority Schedule'!$C:$C,0)),"")</f>
        <v>PN-305B0220</v>
      </c>
      <c r="F212" s="889">
        <f>IFERROR(INDEX('Priority Schedule'!$R:$R,MATCH(B212,'Priority Schedule'!$C:$C,0)),"")</f>
        <v>45495</v>
      </c>
      <c r="G212" s="889">
        <f>IFERROR(INDEX('Priority Schedule'!$AA:$AA,MATCH(B212,'Priority Schedule'!$C:$C,0)),"")</f>
        <v>45511</v>
      </c>
      <c r="H212" s="887" t="str">
        <f>IFERROR(INDEX('Priority Schedule'!$G:$G,MATCH(B212,'Priority Schedule'!$C:$C,0)),"")</f>
        <v>BOTTOM PIVOT KICKER</v>
      </c>
      <c r="I212" s="880" t="s">
        <v>2214</v>
      </c>
      <c r="J212" s="880" t="s">
        <v>2214</v>
      </c>
      <c r="K212" s="880" t="s">
        <v>2214</v>
      </c>
      <c r="L212" s="2176"/>
      <c r="M212" s="882"/>
      <c r="N212" s="2177" t="str">
        <f>IF(IFERROR(INDEX('Priority Schedule'!$T:$T,MATCH(B212,'Priority Schedule'!$C:$C,0)),"")="","",IFERROR(INDEX('Priority Schedule'!$T:$T,MATCH(B212,'Priority Schedule'!$C:$C,0)),""))</f>
        <v>YES</v>
      </c>
      <c r="O212" s="892" t="b">
        <f t="shared" si="6"/>
        <v>1</v>
      </c>
      <c r="P212" t="b">
        <f t="shared" si="7"/>
        <v>0</v>
      </c>
    </row>
    <row r="213" spans="1:16" ht="64.5" hidden="1" customHeight="1" x14ac:dyDescent="0.25">
      <c r="A213" s="2178" t="str">
        <f>IFERROR(INDEX('Priority Schedule'!$B:$B,MATCH(B213,'Priority Schedule'!$C:$C,0)),"")</f>
        <v/>
      </c>
      <c r="B213" s="2184">
        <v>36915</v>
      </c>
      <c r="C213" s="2184" t="str">
        <f>IFERROR(INDEX('Priority Schedule'!$A:$A,MATCH(B213,'Priority Schedule'!$C:$C,0)),"")</f>
        <v/>
      </c>
      <c r="D213" s="2181" t="str">
        <f>IFERROR(INDEX('Priority Schedule'!$E:$E,MATCH(B213,'Priority Schedule'!$C:$C,0)),"")</f>
        <v/>
      </c>
      <c r="E213" s="2178" t="str">
        <f>IFERROR(INDEX('Priority Schedule'!$F:$F,MATCH(B213,'Priority Schedule'!$C:$C,0)),"")</f>
        <v/>
      </c>
      <c r="F213" s="2182" t="str">
        <f>IFERROR(INDEX('Priority Schedule'!$R:$R,MATCH(B213,'Priority Schedule'!$C:$C,0)),"")</f>
        <v/>
      </c>
      <c r="G213" s="2182"/>
      <c r="H213" s="2232" t="str">
        <f>IFERROR(INDEX('Priority Schedule'!$G:$G,MATCH(B213,'Priority Schedule'!$C:$C,0)),"")</f>
        <v/>
      </c>
      <c r="I213" s="2183" t="s">
        <v>2214</v>
      </c>
      <c r="J213" s="2183" t="s">
        <v>2214</v>
      </c>
      <c r="K213" s="2183" t="s">
        <v>2214</v>
      </c>
      <c r="L213" s="2184" t="s">
        <v>5946</v>
      </c>
      <c r="M213" s="2185" t="s">
        <v>5947</v>
      </c>
      <c r="N213" s="2190" t="s">
        <v>95</v>
      </c>
      <c r="O213" s="1688" t="b">
        <f t="shared" si="6"/>
        <v>1</v>
      </c>
      <c r="P213" t="b">
        <f t="shared" si="7"/>
        <v>0</v>
      </c>
    </row>
    <row r="214" spans="1:16" ht="57.75" hidden="1" customHeight="1" x14ac:dyDescent="0.25">
      <c r="A214" s="2192" t="str">
        <f>IFERROR(INDEX('Priority Schedule'!$B:$B,MATCH(B214,'Priority Schedule'!$C:$C,0)),"")</f>
        <v/>
      </c>
      <c r="B214" s="2180">
        <v>37896</v>
      </c>
      <c r="C214" s="2203" t="str">
        <f>IFERROR(INDEX('Priority Schedule'!$A:$A,MATCH(B214,'Priority Schedule'!$C:$C,0)),"")</f>
        <v/>
      </c>
      <c r="D214" s="2194" t="str">
        <f>IFERROR(INDEX('Priority Schedule'!$E:$E,MATCH(B214,'Priority Schedule'!$C:$C,0)),"")</f>
        <v/>
      </c>
      <c r="E214" s="2192" t="str">
        <f>IFERROR(INDEX('Priority Schedule'!$F:$F,MATCH(B214,'Priority Schedule'!$C:$C,0)),"")</f>
        <v/>
      </c>
      <c r="F214" s="2195" t="str">
        <f>IFERROR(INDEX('Priority Schedule'!$R:$R,MATCH(B214,'Priority Schedule'!$C:$C,0)),"")</f>
        <v/>
      </c>
      <c r="G214" s="2195" t="str">
        <f>IFERROR(INDEX('Priority Schedule'!$AA:$AA,MATCH(B214,'Priority Schedule'!$C:$C,0)),"")</f>
        <v/>
      </c>
      <c r="H214" s="2192" t="str">
        <f>IFERROR(INDEX('Priority Schedule'!$G:$G,MATCH(B214,'Priority Schedule'!$C:$C,0)),"")</f>
        <v/>
      </c>
      <c r="I214" s="2196" t="s">
        <v>2214</v>
      </c>
      <c r="J214" s="2196" t="s">
        <v>2214</v>
      </c>
      <c r="K214" s="2196" t="s">
        <v>2214</v>
      </c>
      <c r="L214" s="2197" t="s">
        <v>53</v>
      </c>
      <c r="M214" s="2198" t="s">
        <v>53</v>
      </c>
      <c r="N214" s="2190" t="s">
        <v>95</v>
      </c>
      <c r="O214" s="1688" t="b">
        <f t="shared" si="6"/>
        <v>1</v>
      </c>
      <c r="P214" t="b">
        <f t="shared" si="7"/>
        <v>0</v>
      </c>
    </row>
    <row r="215" spans="1:16" ht="65.25" hidden="1" customHeight="1" x14ac:dyDescent="0.25">
      <c r="A215" s="2178">
        <f>IFERROR(INDEX('Priority Schedule'!$B:$B,MATCH(B215,'Priority Schedule'!$C:$C,0)),"")</f>
        <v>63992</v>
      </c>
      <c r="B215" s="2184">
        <v>38490</v>
      </c>
      <c r="C215" s="2180" t="str">
        <f>IFERROR(INDEX('Priority Schedule'!$A:$A,MATCH(B215,'Priority Schedule'!$C:$C,0)),"")</f>
        <v>INVENTWOOD - METTLEWOOD</v>
      </c>
      <c r="D215" s="2181">
        <f>IFERROR(INDEX('Priority Schedule'!$E:$E,MATCH(B215,'Priority Schedule'!$C:$C,0)),"")</f>
        <v>2</v>
      </c>
      <c r="E215" s="2178" t="str">
        <f>IFERROR(INDEX('Priority Schedule'!$F:$F,MATCH(B215,'Priority Schedule'!$C:$C,0)),"")</f>
        <v>PN-71A10254</v>
      </c>
      <c r="F215" s="2182">
        <f>IFERROR(INDEX('Priority Schedule'!$R:$R,MATCH(B215,'Priority Schedule'!$C:$C,0)),"")</f>
        <v>45499</v>
      </c>
      <c r="G215" s="2182">
        <f>IFERROR(INDEX('Priority Schedule'!$AA:$AA,MATCH(B215,'Priority Schedule'!$C:$C,0)),"")</f>
        <v>45593</v>
      </c>
      <c r="H215" s="2178" t="str">
        <f>IFERROR(INDEX('Priority Schedule'!$G:$G,MATCH(B215,'Priority Schedule'!$C:$C,0)),"")</f>
        <v>SAW INFEED ALIGNMENT CONVEYOR</v>
      </c>
      <c r="I215" s="2183" t="s">
        <v>2214</v>
      </c>
      <c r="J215" s="2183" t="s">
        <v>2214</v>
      </c>
      <c r="K215" s="2183" t="s">
        <v>2214</v>
      </c>
      <c r="L215" s="2189" t="s">
        <v>5950</v>
      </c>
      <c r="M215" s="2185" t="s">
        <v>5948</v>
      </c>
      <c r="N215" s="2186" t="str">
        <f>IF(IFERROR(INDEX('Priority Schedule'!$T:$T,MATCH(B215,'Priority Schedule'!$C:$C,0)),"")="","",IFERROR(INDEX('Priority Schedule'!$T:$T,MATCH(B215,'Priority Schedule'!$C:$C,0)),""))</f>
        <v>YES</v>
      </c>
      <c r="O215" s="1688" t="b">
        <f t="shared" si="6"/>
        <v>1</v>
      </c>
      <c r="P215" t="b">
        <f t="shared" si="7"/>
        <v>0</v>
      </c>
    </row>
    <row r="216" spans="1:16" ht="50.25" hidden="1" customHeight="1" x14ac:dyDescent="0.25">
      <c r="A216" s="887">
        <f>IFERROR(INDEX('Priority Schedule'!$B:$B,MATCH(B216,'Priority Schedule'!$C:$C,0)),"")</f>
        <v>64265</v>
      </c>
      <c r="B216" s="2175">
        <v>38239</v>
      </c>
      <c r="C216" s="2108" t="str">
        <f>IFERROR(INDEX('Priority Schedule'!$A:$A,MATCH(B216,'Priority Schedule'!$C:$C,0)),"")</f>
        <v>WESTROCK - STEVENSON</v>
      </c>
      <c r="D216" s="888">
        <f>IFERROR(INDEX('Priority Schedule'!$E:$E,MATCH(B216,'Priority Schedule'!$C:$C,0)),"")</f>
        <v>2.1</v>
      </c>
      <c r="E216" s="887" t="str">
        <f>IFERROR(INDEX('Priority Schedule'!$F:$F,MATCH(B216,'Priority Schedule'!$C:$C,0)),"")</f>
        <v>PN-307P0109</v>
      </c>
      <c r="F216" s="889">
        <f>IFERROR(INDEX('Priority Schedule'!$R:$R,MATCH(B216,'Priority Schedule'!$C:$C,0)),"")</f>
        <v>45460</v>
      </c>
      <c r="G216" s="889">
        <f>IFERROR(INDEX('Priority Schedule'!$AA:$AA,MATCH(B216,'Priority Schedule'!$C:$C,0)),"")</f>
        <v>45513</v>
      </c>
      <c r="H216" s="887" t="str">
        <f>IFERROR(INDEX('Priority Schedule'!$G:$G,MATCH(B216,'Priority Schedule'!$C:$C,0)),"")</f>
        <v>STOP PLATE</v>
      </c>
      <c r="I216" s="880" t="s">
        <v>2214</v>
      </c>
      <c r="J216" s="880" t="s">
        <v>2214</v>
      </c>
      <c r="K216" s="880" t="s">
        <v>2214</v>
      </c>
      <c r="L216" s="2176" t="s">
        <v>5948</v>
      </c>
      <c r="M216" s="882" t="s">
        <v>5950</v>
      </c>
      <c r="N216" s="2177" t="str">
        <f>IF(IFERROR(INDEX('Priority Schedule'!$T:$T,MATCH(B216,'Priority Schedule'!$C:$C,0)),"")="","",IFERROR(INDEX('Priority Schedule'!$T:$T,MATCH(B216,'Priority Schedule'!$C:$C,0)),""))</f>
        <v>YES</v>
      </c>
      <c r="O216" s="892" t="b">
        <f t="shared" si="6"/>
        <v>1</v>
      </c>
      <c r="P216" t="b">
        <f t="shared" si="7"/>
        <v>0</v>
      </c>
    </row>
    <row r="217" spans="1:16" ht="48.75" hidden="1" customHeight="1" x14ac:dyDescent="0.25">
      <c r="A217" s="2192">
        <f>IFERROR(INDEX('Priority Schedule'!$B:$B,MATCH(B217,'Priority Schedule'!$C:$C,0)),"")</f>
        <v>64265</v>
      </c>
      <c r="B217" s="2180">
        <v>38236</v>
      </c>
      <c r="C217" s="2193" t="str">
        <f>IFERROR(INDEX('Priority Schedule'!$A:$A,MATCH(B217,'Priority Schedule'!$C:$C,0)),"")</f>
        <v>WESTROCK - STEVENSON</v>
      </c>
      <c r="D217" s="2194" t="str">
        <f>IFERROR(INDEX('Priority Schedule'!$E:$E,MATCH(B217,'Priority Schedule'!$C:$C,0)),"")</f>
        <v>PH1</v>
      </c>
      <c r="E217" s="2192" t="str">
        <f>IFERROR(INDEX('Priority Schedule'!$F:$F,MATCH(B217,'Priority Schedule'!$C:$C,0)),"")</f>
        <v>PN-300V1283</v>
      </c>
      <c r="F217" s="2195">
        <f>IFERROR(INDEX('Priority Schedule'!$R:$R,MATCH(B217,'Priority Schedule'!$C:$C,0)),"")</f>
        <v>45380</v>
      </c>
      <c r="G217" s="2195">
        <f>IFERROR(INDEX('Priority Schedule'!$AA:$AA,MATCH(B217,'Priority Schedule'!$C:$C,0)),"")</f>
        <v>45411</v>
      </c>
      <c r="H217" s="2192" t="str">
        <f>IFERROR(INDEX('Priority Schedule'!$G:$G,MATCH(B217,'Priority Schedule'!$C:$C,0)),"")</f>
        <v>SHORT PITCH SLAT CONVEYOR 8</v>
      </c>
      <c r="I217" s="2196" t="s">
        <v>2214</v>
      </c>
      <c r="J217" s="2196" t="s">
        <v>2214</v>
      </c>
      <c r="K217" s="2196" t="s">
        <v>2214</v>
      </c>
      <c r="L217" s="2197" t="s">
        <v>5948</v>
      </c>
      <c r="M217" s="2198" t="s">
        <v>5948</v>
      </c>
      <c r="N217" s="2190" t="str">
        <f>IF(IFERROR(INDEX('Priority Schedule'!$T:$T,MATCH(B217,'Priority Schedule'!$C:$C,0)),"")="","",IFERROR(INDEX('Priority Schedule'!$T:$T,MATCH(B217,'Priority Schedule'!$C:$C,0)),""))</f>
        <v>YES</v>
      </c>
      <c r="O217" s="1688" t="b">
        <f t="shared" si="6"/>
        <v>1</v>
      </c>
      <c r="P217" t="b">
        <f t="shared" si="7"/>
        <v>0</v>
      </c>
    </row>
    <row r="218" spans="1:16" ht="48.75" hidden="1" customHeight="1" x14ac:dyDescent="0.25">
      <c r="A218" s="2178" t="str">
        <f>IFERROR(INDEX('Priority Schedule'!$B:$B,MATCH(B218,'Priority Schedule'!$C:$C,0)),"")</f>
        <v/>
      </c>
      <c r="B218" s="2184">
        <v>36914</v>
      </c>
      <c r="C218" s="2184" t="str">
        <f>IFERROR(INDEX('Priority Schedule'!$A:$A,MATCH(B218,'Priority Schedule'!$C:$C,0)),"")</f>
        <v/>
      </c>
      <c r="D218" s="2181" t="str">
        <f>IFERROR(INDEX('Priority Schedule'!$E:$E,MATCH(B218,'Priority Schedule'!$C:$C,0)),"")</f>
        <v/>
      </c>
      <c r="E218" s="2178" t="str">
        <f>IFERROR(INDEX('Priority Schedule'!$F:$F,MATCH(B218,'Priority Schedule'!$C:$C,0)),"")</f>
        <v/>
      </c>
      <c r="F218" s="2182" t="str">
        <f>IFERROR(INDEX('Priority Schedule'!$R:$R,MATCH(B218,'Priority Schedule'!$C:$C,0)),"")</f>
        <v/>
      </c>
      <c r="G218" s="2182"/>
      <c r="H218" s="2232" t="str">
        <f>IFERROR(INDEX('Priority Schedule'!$G:$G,MATCH(B218,'Priority Schedule'!$C:$C,0)),"")</f>
        <v/>
      </c>
      <c r="I218" s="2183" t="s">
        <v>2214</v>
      </c>
      <c r="J218" s="2183" t="s">
        <v>2214</v>
      </c>
      <c r="K218" s="2183" t="s">
        <v>2214</v>
      </c>
      <c r="L218" s="2201" t="s">
        <v>5946</v>
      </c>
      <c r="M218" s="2185" t="s">
        <v>5947</v>
      </c>
      <c r="N218" s="2190" t="s">
        <v>95</v>
      </c>
      <c r="O218" s="1688" t="b">
        <f t="shared" si="6"/>
        <v>1</v>
      </c>
      <c r="P218" t="b">
        <f t="shared" si="7"/>
        <v>0</v>
      </c>
    </row>
    <row r="219" spans="1:16" ht="42" hidden="1" customHeight="1" x14ac:dyDescent="0.25">
      <c r="A219" s="887">
        <f>IFERROR(INDEX('Priority Schedule'!$B:$B,MATCH(B219,'Priority Schedule'!$C:$C,0)),"")</f>
        <v>64265</v>
      </c>
      <c r="B219" s="2175">
        <v>39186</v>
      </c>
      <c r="C219" s="2108" t="str">
        <f>IFERROR(INDEX('Priority Schedule'!$A:$A,MATCH(B219,'Priority Schedule'!$C:$C,0)),"")</f>
        <v>WESTROCK - STEVENSON</v>
      </c>
      <c r="D219" s="888">
        <f>IFERROR(INDEX('Priority Schedule'!$E:$E,MATCH(B219,'Priority Schedule'!$C:$C,0)),"")</f>
        <v>3.1</v>
      </c>
      <c r="E219" s="887" t="str">
        <f>IFERROR(INDEX('Priority Schedule'!$F:$F,MATCH(B219,'Priority Schedule'!$C:$C,0)),"")</f>
        <v>PN-308S0054</v>
      </c>
      <c r="F219" s="889">
        <f>IFERROR(INDEX('Priority Schedule'!$R:$R,MATCH(B219,'Priority Schedule'!$C:$C,0)),"")</f>
        <v>45463</v>
      </c>
      <c r="G219" s="889">
        <f>IFERROR(INDEX('Priority Schedule'!$AA:$AA,MATCH(B219,'Priority Schedule'!$C:$C,0)),"")</f>
        <v>45518</v>
      </c>
      <c r="H219" s="887" t="str">
        <f>IFERROR(INDEX('Priority Schedule'!$G:$G,MATCH(B219,'Priority Schedule'!$C:$C,0)),"")</f>
        <v>SORTING STOPS</v>
      </c>
      <c r="I219" s="880" t="s">
        <v>2214</v>
      </c>
      <c r="J219" s="880" t="s">
        <v>2214</v>
      </c>
      <c r="K219" s="880" t="s">
        <v>2214</v>
      </c>
      <c r="L219" s="2176" t="s">
        <v>5948</v>
      </c>
      <c r="M219" s="882" t="s">
        <v>5952</v>
      </c>
      <c r="N219" s="2177" t="str">
        <f>IF(IFERROR(INDEX('Priority Schedule'!$T:$T,MATCH(B219,'Priority Schedule'!$C:$C,0)),"")="","",IFERROR(INDEX('Priority Schedule'!$T:$T,MATCH(B219,'Priority Schedule'!$C:$C,0)),""))</f>
        <v>YES</v>
      </c>
      <c r="O219" s="892" t="b">
        <f t="shared" si="6"/>
        <v>1</v>
      </c>
      <c r="P219" t="b">
        <f t="shared" si="7"/>
        <v>0</v>
      </c>
    </row>
    <row r="220" spans="1:16" ht="49.5" hidden="1" customHeight="1" x14ac:dyDescent="0.25">
      <c r="A220" s="2178">
        <f>IFERROR(INDEX('Priority Schedule'!$B:$B,MATCH(B220,'Priority Schedule'!$C:$C,0)),"")</f>
        <v>64265</v>
      </c>
      <c r="B220" s="2179">
        <v>38245</v>
      </c>
      <c r="C220" s="2180" t="str">
        <f>IFERROR(INDEX('Priority Schedule'!$A:$A,MATCH(B220,'Priority Schedule'!$C:$C,0)),"")</f>
        <v>WESTROCK - STEVENSON</v>
      </c>
      <c r="D220" s="2181">
        <f>IFERROR(INDEX('Priority Schedule'!$E:$E,MATCH(B220,'Priority Schedule'!$C:$C,0)),"")</f>
        <v>3</v>
      </c>
      <c r="E220" s="2178" t="str">
        <f>IFERROR(INDEX('Priority Schedule'!$F:$F,MATCH(B220,'Priority Schedule'!$C:$C,0)),"")</f>
        <v>PN-422L0221</v>
      </c>
      <c r="F220" s="2182">
        <f>IFERROR(INDEX('Priority Schedule'!$R:$R,MATCH(B220,'Priority Schedule'!$C:$C,0)),"")</f>
        <v>45472</v>
      </c>
      <c r="G220" s="2182">
        <f>IFERROR(INDEX('Priority Schedule'!$AA:$AA,MATCH(B220,'Priority Schedule'!$C:$C,0)),"")</f>
        <v>45513</v>
      </c>
      <c r="H220" s="2178" t="str">
        <f>IFERROR(INDEX('Priority Schedule'!$G:$G,MATCH(B220,'Priority Schedule'!$C:$C,0)),"")</f>
        <v>LOWERATOR GATES - S-1</v>
      </c>
      <c r="I220" s="2183" t="s">
        <v>2214</v>
      </c>
      <c r="J220" s="2183" t="s">
        <v>2214</v>
      </c>
      <c r="K220" s="2183" t="s">
        <v>2214</v>
      </c>
      <c r="L220" s="2189" t="s">
        <v>5948</v>
      </c>
      <c r="M220" s="2185" t="s">
        <v>5948</v>
      </c>
      <c r="N220" s="2186" t="str">
        <f>IF(IFERROR(INDEX('Priority Schedule'!$T:$T,MATCH(B220,'Priority Schedule'!$C:$C,0)),"")="","",IFERROR(INDEX('Priority Schedule'!$T:$T,MATCH(B220,'Priority Schedule'!$C:$C,0)),""))</f>
        <v>YES</v>
      </c>
      <c r="O220" s="1688" t="b">
        <f t="shared" si="6"/>
        <v>1</v>
      </c>
      <c r="P220" t="b">
        <f t="shared" si="7"/>
        <v>0</v>
      </c>
    </row>
    <row r="221" spans="1:16" ht="57" hidden="1" customHeight="1" x14ac:dyDescent="0.25">
      <c r="A221" s="887">
        <f>IFERROR(INDEX('Priority Schedule'!$B:$B,MATCH(B221,'Priority Schedule'!$C:$C,0)),"")</f>
        <v>63992</v>
      </c>
      <c r="B221" s="881">
        <v>38493</v>
      </c>
      <c r="C221" s="2108" t="str">
        <f>IFERROR(INDEX('Priority Schedule'!$A:$A,MATCH(B221,'Priority Schedule'!$C:$C,0)),"")</f>
        <v>INVENTWOOD - METTLEWOOD</v>
      </c>
      <c r="D221" s="888">
        <f>IFERROR(INDEX('Priority Schedule'!$E:$E,MATCH(B221,'Priority Schedule'!$C:$C,0)),"")</f>
        <v>2</v>
      </c>
      <c r="E221" s="887" t="str">
        <f>IFERROR(INDEX('Priority Schedule'!$F:$F,MATCH(B221,'Priority Schedule'!$C:$C,0)),"")</f>
        <v>PN-71A10255</v>
      </c>
      <c r="F221" s="889">
        <f>IFERROR(INDEX('Priority Schedule'!$R:$R,MATCH(B221,'Priority Schedule'!$C:$C,0)),"")</f>
        <v>45497</v>
      </c>
      <c r="G221" s="889">
        <f>IFERROR(INDEX('Priority Schedule'!$AA:$AA,MATCH(B221,'Priority Schedule'!$C:$C,0)),"")</f>
        <v>45593</v>
      </c>
      <c r="H221" s="887" t="str">
        <f>IFERROR(INDEX('Priority Schedule'!$G:$G,MATCH(B221,'Priority Schedule'!$C:$C,0)),"")</f>
        <v>SAW OUTFEED CONVEYOR (ON HOLD)</v>
      </c>
      <c r="I221" s="880" t="s">
        <v>2214</v>
      </c>
      <c r="J221" s="880" t="s">
        <v>2214</v>
      </c>
      <c r="K221" s="880" t="s">
        <v>2214</v>
      </c>
      <c r="L221" s="881" t="s">
        <v>5948</v>
      </c>
      <c r="M221" s="882" t="s">
        <v>5948</v>
      </c>
      <c r="N221" s="2177" t="str">
        <f>IF(IFERROR(INDEX('Priority Schedule'!$T:$T,MATCH(B221,'Priority Schedule'!$C:$C,0)),"")="","",IFERROR(INDEX('Priority Schedule'!$T:$T,MATCH(B221,'Priority Schedule'!$C:$C,0)),""))</f>
        <v>YES</v>
      </c>
      <c r="O221" s="892" t="b">
        <f t="shared" si="6"/>
        <v>1</v>
      </c>
      <c r="P221" t="b">
        <f t="shared" si="7"/>
        <v>0</v>
      </c>
    </row>
    <row r="222" spans="1:16" ht="56.25" hidden="1" customHeight="1" x14ac:dyDescent="0.25">
      <c r="A222" s="2178" t="str">
        <f>IFERROR(INDEX('Priority Schedule'!$B:$B,MATCH(B222,'Priority Schedule'!$C:$C,0)),"")</f>
        <v/>
      </c>
      <c r="B222" s="2184">
        <v>36913</v>
      </c>
      <c r="C222" s="2184" t="str">
        <f>IFERROR(INDEX('Priority Schedule'!$A:$A,MATCH(B222,'Priority Schedule'!$C:$C,0)),"")</f>
        <v/>
      </c>
      <c r="D222" s="2181" t="str">
        <f>IFERROR(INDEX('Priority Schedule'!$E:$E,MATCH(B222,'Priority Schedule'!$C:$C,0)),"")</f>
        <v/>
      </c>
      <c r="E222" s="2178" t="str">
        <f>IFERROR(INDEX('Priority Schedule'!$F:$F,MATCH(B222,'Priority Schedule'!$C:$C,0)),"")</f>
        <v/>
      </c>
      <c r="F222" s="2182" t="str">
        <f>IFERROR(INDEX('Priority Schedule'!$R:$R,MATCH(B222,'Priority Schedule'!$C:$C,0)),"")</f>
        <v/>
      </c>
      <c r="G222" s="2182"/>
      <c r="H222" s="2232" t="str">
        <f>IFERROR(INDEX('Priority Schedule'!$G:$G,MATCH(B222,'Priority Schedule'!$C:$C,0)),"")</f>
        <v/>
      </c>
      <c r="I222" s="2183" t="s">
        <v>2214</v>
      </c>
      <c r="J222" s="2183" t="s">
        <v>2214</v>
      </c>
      <c r="K222" s="2183" t="s">
        <v>2214</v>
      </c>
      <c r="L222" s="2201" t="s">
        <v>5946</v>
      </c>
      <c r="M222" s="2185" t="s">
        <v>5947</v>
      </c>
      <c r="N222" s="2190" t="s">
        <v>95</v>
      </c>
      <c r="O222" s="1688" t="b">
        <f t="shared" si="6"/>
        <v>1</v>
      </c>
      <c r="P222" t="b">
        <f t="shared" si="7"/>
        <v>0</v>
      </c>
    </row>
    <row r="223" spans="1:16" ht="51.75" hidden="1" customHeight="1" x14ac:dyDescent="0.25">
      <c r="A223" s="2192" t="str">
        <f>IFERROR(INDEX('Priority Schedule'!$B:$B,MATCH(B223,'Priority Schedule'!$C:$C,0)),"")</f>
        <v/>
      </c>
      <c r="B223" s="2180">
        <v>36642</v>
      </c>
      <c r="C223" s="2180" t="str">
        <f>IFERROR(INDEX('Priority Schedule'!$A:$A,MATCH(B223,'Priority Schedule'!$C:$C,0)),"")</f>
        <v/>
      </c>
      <c r="D223" s="2194" t="str">
        <f>IFERROR(INDEX('Priority Schedule'!$E:$E,MATCH(B223,'Priority Schedule'!$C:$C,0)),"")</f>
        <v/>
      </c>
      <c r="E223" s="2192" t="str">
        <f>IFERROR(INDEX('Priority Schedule'!$F:$F,MATCH(B223,'Priority Schedule'!$C:$C,0)),"")</f>
        <v/>
      </c>
      <c r="F223" s="2195" t="str">
        <f>IFERROR(INDEX('Priority Schedule'!$R:$R,MATCH(B223,'Priority Schedule'!$C:$C,0)),"")</f>
        <v/>
      </c>
      <c r="G223" s="2195" t="str">
        <f>IFERROR(INDEX('Priority Schedule'!$AA:$AA,MATCH(B223,'Priority Schedule'!$C:$C,0)),"")</f>
        <v/>
      </c>
      <c r="H223" s="2192" t="str">
        <f>IFERROR(INDEX('Priority Schedule'!$G:$G,MATCH(B223,'Priority Schedule'!$C:$C,0)),"")</f>
        <v/>
      </c>
      <c r="I223" s="2196" t="s">
        <v>2214</v>
      </c>
      <c r="J223" s="2196" t="s">
        <v>2214</v>
      </c>
      <c r="K223" s="2196" t="s">
        <v>2214</v>
      </c>
      <c r="L223" s="2234"/>
      <c r="M223" s="2198"/>
      <c r="N223" s="2190" t="s">
        <v>95</v>
      </c>
      <c r="O223" s="1688" t="b">
        <f t="shared" si="6"/>
        <v>1</v>
      </c>
      <c r="P223" t="b">
        <f t="shared" si="7"/>
        <v>0</v>
      </c>
    </row>
    <row r="224" spans="1:16" ht="59.25" hidden="1" customHeight="1" x14ac:dyDescent="0.25">
      <c r="A224" s="2178" t="str">
        <f>IFERROR(INDEX('Priority Schedule'!$B:$B,MATCH(B224,'Priority Schedule'!$C:$C,0)),"")</f>
        <v/>
      </c>
      <c r="B224" s="2184">
        <v>37486</v>
      </c>
      <c r="C224" s="2184" t="str">
        <f>IFERROR(INDEX('Priority Schedule'!$A:$A,MATCH(B224,'Priority Schedule'!$C:$C,0)),"")</f>
        <v/>
      </c>
      <c r="D224" s="2181" t="str">
        <f>IFERROR(INDEX('Priority Schedule'!$E:$E,MATCH(B224,'Priority Schedule'!$C:$C,0)),"")</f>
        <v/>
      </c>
      <c r="E224" s="2178" t="str">
        <f>IFERROR(INDEX('Priority Schedule'!$F:$F,MATCH(B224,'Priority Schedule'!$C:$C,0)),"")</f>
        <v/>
      </c>
      <c r="F224" s="2182" t="str">
        <f>IFERROR(INDEX('Priority Schedule'!$R:$R,MATCH(B224,'Priority Schedule'!$C:$C,0)),"")</f>
        <v/>
      </c>
      <c r="G224" s="2182" t="str">
        <f>IFERROR(INDEX('Priority Schedule'!$AA:$AA,MATCH(B224,'Priority Schedule'!$C:$C,0)),"")</f>
        <v/>
      </c>
      <c r="H224" s="2178" t="str">
        <f>IFERROR(INDEX('Priority Schedule'!$G:$G,MATCH(B224,'Priority Schedule'!$C:$C,0)),"")</f>
        <v/>
      </c>
      <c r="I224" s="2183" t="s">
        <v>2214</v>
      </c>
      <c r="J224" s="2183" t="s">
        <v>2214</v>
      </c>
      <c r="K224" s="2183" t="s">
        <v>2214</v>
      </c>
      <c r="L224" s="2201"/>
      <c r="M224" s="2185"/>
      <c r="N224" s="2190" t="s">
        <v>95</v>
      </c>
      <c r="O224" s="1688" t="b">
        <f t="shared" si="6"/>
        <v>1</v>
      </c>
      <c r="P224" t="b">
        <f t="shared" si="7"/>
        <v>0</v>
      </c>
    </row>
    <row r="225" spans="1:16" ht="57" hidden="1" customHeight="1" x14ac:dyDescent="0.25">
      <c r="A225" s="2178">
        <f>IFERROR(INDEX('Priority Schedule'!$B:$B,MATCH(B225,'Priority Schedule'!$C:$C,0)),"")</f>
        <v>59673</v>
      </c>
      <c r="B225" s="2184">
        <v>34735</v>
      </c>
      <c r="C225" s="2180" t="str">
        <f>IFERROR(INDEX('Priority Schedule'!$A:$A,MATCH(B225,'Priority Schedule'!$C:$C,0)),"")</f>
        <v>HUBER</v>
      </c>
      <c r="D225" s="2181">
        <f>IFERROR(INDEX('Priority Schedule'!$E:$E,MATCH(B225,'Priority Schedule'!$C:$C,0)),"")</f>
        <v>10.1</v>
      </c>
      <c r="E225" s="2178" t="str">
        <f>IFERROR(INDEX('Priority Schedule'!$F:$F,MATCH(B225,'Priority Schedule'!$C:$C,0)),"")</f>
        <v>PN-51AS4854</v>
      </c>
      <c r="F225" s="2182">
        <f>IFERROR(INDEX('Priority Schedule'!$R:$R,MATCH(B225,'Priority Schedule'!$C:$C,0)),"")</f>
        <v>45499</v>
      </c>
      <c r="G225" s="2182">
        <f>IFERROR(INDEX('Priority Schedule'!$AA:$AA,MATCH(B225,'Priority Schedule'!$C:$C,0)),"")</f>
        <v>0</v>
      </c>
      <c r="H225" s="2178" t="str">
        <f>IFERROR(INDEX('Priority Schedule'!$G:$G,MATCH(B225,'Priority Schedule'!$C:$C,0)),"")</f>
        <v>PANEL TURNER OUTFEED CONVEYOR 2</v>
      </c>
      <c r="I225" s="2183" t="s">
        <v>2214</v>
      </c>
      <c r="J225" s="2183" t="s">
        <v>2214</v>
      </c>
      <c r="K225" s="2183" t="s">
        <v>2214</v>
      </c>
      <c r="L225" s="2189"/>
      <c r="M225" s="2185"/>
      <c r="N225" s="2186" t="str">
        <f>IF(IFERROR(INDEX('Priority Schedule'!$T:$T,MATCH(B225,'Priority Schedule'!$C:$C,0)),"")="","",IFERROR(INDEX('Priority Schedule'!$T:$T,MATCH(B225,'Priority Schedule'!$C:$C,0)),""))</f>
        <v>YES</v>
      </c>
      <c r="O225" s="1688" t="b">
        <f t="shared" si="6"/>
        <v>1</v>
      </c>
      <c r="P225" t="b">
        <f t="shared" si="7"/>
        <v>0</v>
      </c>
    </row>
    <row r="226" spans="1:16" ht="69" hidden="1" customHeight="1" x14ac:dyDescent="0.25">
      <c r="A226" s="887" t="str">
        <f>IFERROR(INDEX('Priority Schedule'!$B:$B,MATCH(B226,'Priority Schedule'!$C:$C,0)),"")</f>
        <v/>
      </c>
      <c r="B226" s="881">
        <v>36918</v>
      </c>
      <c r="C226" s="881" t="str">
        <f>IFERROR(INDEX('Priority Schedule'!$A:$A,MATCH(B226,'Priority Schedule'!$C:$C,0)),"")</f>
        <v/>
      </c>
      <c r="D226" s="888" t="str">
        <f>IFERROR(INDEX('Priority Schedule'!$E:$E,MATCH(B226,'Priority Schedule'!$C:$C,0)),"")</f>
        <v/>
      </c>
      <c r="E226" s="887" t="str">
        <f>IFERROR(INDEX('Priority Schedule'!$F:$F,MATCH(B226,'Priority Schedule'!$C:$C,0)),"")</f>
        <v/>
      </c>
      <c r="F226" s="889" t="str">
        <f>IFERROR(INDEX('Priority Schedule'!$R:$R,MATCH(B226,'Priority Schedule'!$C:$C,0)),"")</f>
        <v/>
      </c>
      <c r="G226" s="889" t="str">
        <f>IFERROR(INDEX('Priority Schedule'!$AA:$AA,MATCH(B226,'Priority Schedule'!$C:$C,0)),"")</f>
        <v/>
      </c>
      <c r="H226" s="887" t="str">
        <f>IFERROR(INDEX('Priority Schedule'!$G:$G,MATCH(B226,'Priority Schedule'!$C:$C,0)),"")</f>
        <v/>
      </c>
      <c r="I226" s="880" t="s">
        <v>2214</v>
      </c>
      <c r="J226" s="880" t="s">
        <v>2214</v>
      </c>
      <c r="K226" s="880" t="s">
        <v>2214</v>
      </c>
      <c r="L226" s="891"/>
      <c r="M226" s="882"/>
      <c r="N226" s="2190" t="s">
        <v>95</v>
      </c>
      <c r="O226" s="892" t="b">
        <f t="shared" si="6"/>
        <v>1</v>
      </c>
      <c r="P226" t="b">
        <f t="shared" si="7"/>
        <v>0</v>
      </c>
    </row>
    <row r="227" spans="1:16" ht="67.5" hidden="1" customHeight="1" x14ac:dyDescent="0.25">
      <c r="A227" s="887" t="str">
        <f>IFERROR(INDEX('Priority Schedule'!$B:$B,MATCH(B227,'Priority Schedule'!$C:$C,0)),"")</f>
        <v/>
      </c>
      <c r="B227" s="881">
        <v>36908</v>
      </c>
      <c r="C227" s="881" t="str">
        <f>IFERROR(INDEX('Priority Schedule'!$A:$A,MATCH(B227,'Priority Schedule'!$C:$C,0)),"")</f>
        <v/>
      </c>
      <c r="D227" s="888" t="str">
        <f>IFERROR(INDEX('Priority Schedule'!$E:$E,MATCH(B227,'Priority Schedule'!$C:$C,0)),"")</f>
        <v/>
      </c>
      <c r="E227" s="887" t="str">
        <f>IFERROR(INDEX('Priority Schedule'!$F:$F,MATCH(B227,'Priority Schedule'!$C:$C,0)),"")</f>
        <v/>
      </c>
      <c r="F227" s="889" t="str">
        <f>IFERROR(INDEX('Priority Schedule'!$R:$R,MATCH(B227,'Priority Schedule'!$C:$C,0)),"")</f>
        <v/>
      </c>
      <c r="G227" s="889" t="str">
        <f>IFERROR(INDEX('Priority Schedule'!$AA:$AA,MATCH(B227,'Priority Schedule'!$C:$C,0)),"")</f>
        <v/>
      </c>
      <c r="H227" s="887" t="str">
        <f>IFERROR(INDEX('Priority Schedule'!$G:$G,MATCH(B227,'Priority Schedule'!$C:$C,0)),"")</f>
        <v/>
      </c>
      <c r="I227" s="880" t="s">
        <v>2214</v>
      </c>
      <c r="J227" s="880" t="s">
        <v>2214</v>
      </c>
      <c r="K227" s="880" t="s">
        <v>2214</v>
      </c>
      <c r="L227" s="891"/>
      <c r="M227" s="882"/>
      <c r="N227" s="2190" t="s">
        <v>95</v>
      </c>
      <c r="O227" s="892" t="b">
        <f t="shared" si="6"/>
        <v>1</v>
      </c>
      <c r="P227" t="b">
        <f t="shared" si="7"/>
        <v>0</v>
      </c>
    </row>
    <row r="228" spans="1:16" ht="62.25" hidden="1" customHeight="1" x14ac:dyDescent="0.25">
      <c r="A228" s="2100" t="str">
        <f>IFERROR(INDEX('Priority Schedule'!$B:$B,MATCH(B228,'Priority Schedule'!$C:$C,0)),"")</f>
        <v/>
      </c>
      <c r="B228" s="2108">
        <v>36667</v>
      </c>
      <c r="C228" s="2108" t="str">
        <f>IFERROR(INDEX('Priority Schedule'!$A:$A,MATCH(B228,'Priority Schedule'!$C:$C,0)),"")</f>
        <v/>
      </c>
      <c r="D228" s="2109" t="str">
        <f>IFERROR(INDEX('Priority Schedule'!$E:$E,MATCH(B228,'Priority Schedule'!$C:$C,0)),"")</f>
        <v/>
      </c>
      <c r="E228" s="2100" t="str">
        <f>IFERROR(INDEX('Priority Schedule'!$F:$F,MATCH(B228,'Priority Schedule'!$C:$C,0)),"")</f>
        <v/>
      </c>
      <c r="F228" s="2110" t="str">
        <f>IFERROR(INDEX('Priority Schedule'!$R:$R,MATCH(B228,'Priority Schedule'!$C:$C,0)),"")</f>
        <v/>
      </c>
      <c r="G228" s="2110" t="str">
        <f>IFERROR(INDEX('Priority Schedule'!$AA:$AA,MATCH(B228,'Priority Schedule'!$C:$C,0)),"")</f>
        <v/>
      </c>
      <c r="H228" s="2100" t="str">
        <f>IFERROR(INDEX('Priority Schedule'!$G:$G,MATCH(B228,'Priority Schedule'!$C:$C,0)),"")</f>
        <v/>
      </c>
      <c r="I228" s="2095" t="s">
        <v>2214</v>
      </c>
      <c r="J228" s="2095" t="s">
        <v>2214</v>
      </c>
      <c r="K228" s="2095" t="s">
        <v>2214</v>
      </c>
      <c r="L228" s="2108"/>
      <c r="M228" s="2097"/>
      <c r="N228" s="2190" t="s">
        <v>95</v>
      </c>
      <c r="O228" s="892" t="b">
        <f t="shared" si="6"/>
        <v>1</v>
      </c>
      <c r="P228" t="b">
        <f t="shared" si="7"/>
        <v>0</v>
      </c>
    </row>
    <row r="229" spans="1:16" ht="59.25" hidden="1" customHeight="1" x14ac:dyDescent="0.25">
      <c r="A229" s="2192" t="str">
        <f>IFERROR(INDEX('Priority Schedule'!$B:$B,MATCH(B229,'Priority Schedule'!$C:$C,0)),"")</f>
        <v/>
      </c>
      <c r="B229" s="2228">
        <v>36614</v>
      </c>
      <c r="C229" s="2228" t="str">
        <f>IFERROR(INDEX('Priority Schedule'!$A:$A,MATCH(B229,'Priority Schedule'!$C:$C,0)),"")</f>
        <v/>
      </c>
      <c r="D229" s="2229" t="str">
        <f>IFERROR(INDEX('Priority Schedule'!$E:$E,MATCH(B229,'Priority Schedule'!$C:$C,0)),"")</f>
        <v/>
      </c>
      <c r="E229" s="2230" t="str">
        <f>IFERROR(INDEX('Priority Schedule'!$F:$F,MATCH(B229,'Priority Schedule'!$C:$C,0)),"")</f>
        <v/>
      </c>
      <c r="F229" s="2231" t="str">
        <f>IFERROR(INDEX('Priority Schedule'!$R:$R,MATCH(B229,'Priority Schedule'!$C:$C,0)),"")</f>
        <v/>
      </c>
      <c r="G229" s="2231" t="str">
        <f>IFERROR(INDEX('Priority Schedule'!$AA:$AA,MATCH(B229,'Priority Schedule'!$C:$C,0)),"")</f>
        <v/>
      </c>
      <c r="H229" s="2230" t="str">
        <f>IFERROR(INDEX('Priority Schedule'!$G:$G,MATCH(B229,'Priority Schedule'!$C:$C,0)),"")</f>
        <v/>
      </c>
      <c r="I229" s="2233" t="s">
        <v>2214</v>
      </c>
      <c r="J229" s="2233" t="s">
        <v>2214</v>
      </c>
      <c r="K229" s="2233" t="s">
        <v>2214</v>
      </c>
      <c r="L229" s="2235"/>
      <c r="M229" s="2236"/>
      <c r="N229" s="2190" t="s">
        <v>95</v>
      </c>
      <c r="O229" s="1688" t="b">
        <f t="shared" si="6"/>
        <v>1</v>
      </c>
      <c r="P229" t="b">
        <f t="shared" si="7"/>
        <v>0</v>
      </c>
    </row>
    <row r="230" spans="1:16" ht="49.5" hidden="1" customHeight="1" x14ac:dyDescent="0.25">
      <c r="A230" s="887" t="str">
        <f>IFERROR(INDEX('Priority Schedule'!$B:$B,MATCH(B230,'Priority Schedule'!$C:$C,0)),"")</f>
        <v/>
      </c>
      <c r="B230" s="881">
        <v>36606</v>
      </c>
      <c r="C230" s="881" t="str">
        <f>IFERROR(INDEX('Priority Schedule'!$A:$A,MATCH(B230,'Priority Schedule'!$C:$C,0)),"")</f>
        <v/>
      </c>
      <c r="D230" s="888" t="str">
        <f>IFERROR(INDEX('Priority Schedule'!$E:$E,MATCH(B230,'Priority Schedule'!$C:$C,0)),"")</f>
        <v/>
      </c>
      <c r="E230" s="887" t="str">
        <f>IFERROR(INDEX('Priority Schedule'!$F:$F,MATCH(B230,'Priority Schedule'!$C:$C,0)),"")</f>
        <v/>
      </c>
      <c r="F230" s="889" t="str">
        <f>IFERROR(INDEX('Priority Schedule'!$R:$R,MATCH(B230,'Priority Schedule'!$C:$C,0)),"")</f>
        <v/>
      </c>
      <c r="G230" s="889"/>
      <c r="H230" s="887" t="str">
        <f>IFERROR(INDEX('Priority Schedule'!$G:$G,MATCH(B230,'Priority Schedule'!$C:$C,0)),"")</f>
        <v/>
      </c>
      <c r="I230" s="880" t="s">
        <v>2214</v>
      </c>
      <c r="J230" s="880" t="s">
        <v>2214</v>
      </c>
      <c r="K230" s="880" t="s">
        <v>2214</v>
      </c>
      <c r="L230" s="891"/>
      <c r="M230" s="882" t="s">
        <v>5944</v>
      </c>
      <c r="N230" s="2190" t="s">
        <v>95</v>
      </c>
      <c r="O230" s="892" t="b">
        <f t="shared" si="6"/>
        <v>1</v>
      </c>
      <c r="P230" t="b">
        <f t="shared" si="7"/>
        <v>0</v>
      </c>
    </row>
    <row r="231" spans="1:16" ht="61.5" hidden="1" customHeight="1" x14ac:dyDescent="0.25">
      <c r="A231" s="2192" t="str">
        <f>IFERROR(INDEX('Priority Schedule'!$B:$B,MATCH(B231,'Priority Schedule'!$C:$C,0)),"")</f>
        <v/>
      </c>
      <c r="B231" s="2228">
        <v>36595</v>
      </c>
      <c r="C231" s="2228" t="str">
        <f>IFERROR(INDEX('Priority Schedule'!$A:$A,MATCH(B231,'Priority Schedule'!$C:$C,0)),"")</f>
        <v/>
      </c>
      <c r="D231" s="2229" t="str">
        <f>IFERROR(INDEX('Priority Schedule'!$E:$E,MATCH(B231,'Priority Schedule'!$C:$C,0)),"")</f>
        <v/>
      </c>
      <c r="E231" s="2230" t="str">
        <f>IFERROR(INDEX('Priority Schedule'!$F:$F,MATCH(B231,'Priority Schedule'!$C:$C,0)),"")</f>
        <v/>
      </c>
      <c r="F231" s="2231" t="str">
        <f>IFERROR(INDEX('Priority Schedule'!$R:$R,MATCH(B231,'Priority Schedule'!$C:$C,0)),"")</f>
        <v/>
      </c>
      <c r="G231" s="2231" t="str">
        <f>IFERROR(INDEX('Priority Schedule'!$AA:$AA,MATCH(B231,'Priority Schedule'!$C:$C,0)),"")</f>
        <v/>
      </c>
      <c r="H231" s="2230" t="str">
        <f>IFERROR(INDEX('Priority Schedule'!$G:$G,MATCH(B231,'Priority Schedule'!$C:$C,0)),"")</f>
        <v/>
      </c>
      <c r="I231" s="2233" t="s">
        <v>2214</v>
      </c>
      <c r="J231" s="2233" t="s">
        <v>2214</v>
      </c>
      <c r="K231" s="2233" t="s">
        <v>2214</v>
      </c>
      <c r="L231" s="2235"/>
      <c r="M231" s="2236"/>
      <c r="N231" s="2190" t="s">
        <v>95</v>
      </c>
      <c r="O231" s="1688" t="b">
        <f t="shared" si="6"/>
        <v>1</v>
      </c>
      <c r="P231" t="b">
        <f t="shared" si="7"/>
        <v>0</v>
      </c>
    </row>
    <row r="232" spans="1:16" ht="44.25" hidden="1" customHeight="1" x14ac:dyDescent="0.25">
      <c r="A232" s="2192" t="str">
        <f>IFERROR(INDEX('Priority Schedule'!$B:$B,MATCH(B232,'Priority Schedule'!$C:$C,0)),"")</f>
        <v/>
      </c>
      <c r="B232" s="2180">
        <v>37657</v>
      </c>
      <c r="C232" s="2180" t="str">
        <f>IFERROR(INDEX('Priority Schedule'!$A:$A,MATCH(B232,'Priority Schedule'!$C:$C,0)),"")</f>
        <v/>
      </c>
      <c r="D232" s="2194" t="str">
        <f>IFERROR(INDEX('Priority Schedule'!$E:$E,MATCH(B232,'Priority Schedule'!$C:$C,0)),"")</f>
        <v/>
      </c>
      <c r="E232" s="2192" t="str">
        <f>IFERROR(INDEX('Priority Schedule'!$F:$F,MATCH(B232,'Priority Schedule'!$C:$C,0)),"")</f>
        <v/>
      </c>
      <c r="F232" s="2195" t="str">
        <f>IFERROR(INDEX('Priority Schedule'!$R:$R,MATCH(B232,'Priority Schedule'!$C:$C,0)),"")</f>
        <v/>
      </c>
      <c r="G232" s="2195" t="str">
        <f>IFERROR(INDEX('Priority Schedule'!$AA:$AA,MATCH(B232,'Priority Schedule'!$C:$C,0)),"")</f>
        <v/>
      </c>
      <c r="H232" s="2192" t="str">
        <f>IFERROR(INDEX('Priority Schedule'!$G:$G,MATCH(B232,'Priority Schedule'!$C:$C,0)),"")</f>
        <v/>
      </c>
      <c r="I232" s="2196" t="s">
        <v>2214</v>
      </c>
      <c r="J232" s="2196" t="s">
        <v>2214</v>
      </c>
      <c r="K232" s="2196" t="s">
        <v>2214</v>
      </c>
      <c r="L232" s="2234"/>
      <c r="M232" s="2198"/>
      <c r="N232" s="2190" t="s">
        <v>95</v>
      </c>
      <c r="O232" s="1688" t="b">
        <f t="shared" si="6"/>
        <v>1</v>
      </c>
      <c r="P232" t="b">
        <f t="shared" si="7"/>
        <v>0</v>
      </c>
    </row>
    <row r="233" spans="1:16" ht="50.25" hidden="1" customHeight="1" x14ac:dyDescent="0.25">
      <c r="A233" s="2100" t="str">
        <f>IFERROR(INDEX('Priority Schedule'!$B:$B,MATCH(B233,'Priority Schedule'!$C:$C,0)),"")</f>
        <v/>
      </c>
      <c r="B233" s="2108">
        <v>37647</v>
      </c>
      <c r="C233" s="2108" t="str">
        <f>IFERROR(INDEX('Priority Schedule'!$A:$A,MATCH(B233,'Priority Schedule'!$C:$C,0)),"")</f>
        <v/>
      </c>
      <c r="D233" s="2109" t="str">
        <f>IFERROR(INDEX('Priority Schedule'!$E:$E,MATCH(B233,'Priority Schedule'!$C:$C,0)),"")</f>
        <v/>
      </c>
      <c r="E233" s="2100" t="str">
        <f>IFERROR(INDEX('Priority Schedule'!$F:$F,MATCH(B233,'Priority Schedule'!$C:$C,0)),"")</f>
        <v/>
      </c>
      <c r="F233" s="2110" t="str">
        <f>IFERROR(INDEX('Priority Schedule'!$R:$R,MATCH(B233,'Priority Schedule'!$C:$C,0)),"")</f>
        <v/>
      </c>
      <c r="G233" s="2110" t="str">
        <f>IFERROR(INDEX('Priority Schedule'!$AA:$AA,MATCH(B233,'Priority Schedule'!$C:$C,0)),"")</f>
        <v/>
      </c>
      <c r="H233" s="2100" t="str">
        <f>IFERROR(INDEX('Priority Schedule'!$G:$G,MATCH(B233,'Priority Schedule'!$C:$C,0)),"")</f>
        <v/>
      </c>
      <c r="I233" s="2095" t="s">
        <v>2214</v>
      </c>
      <c r="J233" s="2095" t="s">
        <v>2214</v>
      </c>
      <c r="K233" s="2095" t="s">
        <v>2214</v>
      </c>
      <c r="L233" s="2096"/>
      <c r="M233" s="2097"/>
      <c r="N233" s="2190" t="s">
        <v>95</v>
      </c>
      <c r="O233" s="892" t="b">
        <f t="shared" si="6"/>
        <v>1</v>
      </c>
      <c r="P233" t="b">
        <f t="shared" si="7"/>
        <v>0</v>
      </c>
    </row>
    <row r="234" spans="1:16" ht="49.5" hidden="1" customHeight="1" x14ac:dyDescent="0.25">
      <c r="A234" s="2100" t="str">
        <f>IFERROR(INDEX('Priority Schedule'!$B:$B,MATCH(B234,'Priority Schedule'!$C:$C,0)),"")</f>
        <v/>
      </c>
      <c r="B234" s="2108">
        <v>36651</v>
      </c>
      <c r="C234" s="2108" t="str">
        <f>IFERROR(INDEX('Priority Schedule'!$A:$A,MATCH(B234,'Priority Schedule'!$C:$C,0)),"")</f>
        <v/>
      </c>
      <c r="D234" s="2109" t="str">
        <f>IFERROR(INDEX('Priority Schedule'!$E:$E,MATCH(B234,'Priority Schedule'!$C:$C,0)),"")</f>
        <v/>
      </c>
      <c r="E234" s="2100" t="str">
        <f>IFERROR(INDEX('Priority Schedule'!$F:$F,MATCH(B234,'Priority Schedule'!$C:$C,0)),"")</f>
        <v/>
      </c>
      <c r="F234" s="2110" t="str">
        <f>IFERROR(INDEX('Priority Schedule'!$R:$R,MATCH(B234,'Priority Schedule'!$C:$C,0)),"")</f>
        <v/>
      </c>
      <c r="G234" s="2110" t="str">
        <f>IFERROR(INDEX('Priority Schedule'!$AA:$AA,MATCH(B234,'Priority Schedule'!$C:$C,0)),"")</f>
        <v/>
      </c>
      <c r="H234" s="2100" t="str">
        <f>IFERROR(INDEX('Priority Schedule'!$G:$G,MATCH(B234,'Priority Schedule'!$C:$C,0)),"")</f>
        <v/>
      </c>
      <c r="I234" s="2095" t="s">
        <v>2214</v>
      </c>
      <c r="J234" s="2095" t="s">
        <v>2214</v>
      </c>
      <c r="K234" s="2095" t="s">
        <v>2214</v>
      </c>
      <c r="L234" s="2096"/>
      <c r="M234" s="2097"/>
      <c r="N234" s="2190" t="s">
        <v>95</v>
      </c>
      <c r="O234" s="892" t="b">
        <f t="shared" si="6"/>
        <v>1</v>
      </c>
      <c r="P234" t="b">
        <f t="shared" si="7"/>
        <v>0</v>
      </c>
    </row>
    <row r="235" spans="1:16" ht="52.5" hidden="1" customHeight="1" x14ac:dyDescent="0.25">
      <c r="A235" s="2100" t="str">
        <f>IFERROR(INDEX('Priority Schedule'!$B:$B,MATCH(B235,'Priority Schedule'!$C:$C,0)),"")</f>
        <v/>
      </c>
      <c r="B235" s="2108">
        <v>36639</v>
      </c>
      <c r="C235" s="2108" t="str">
        <f>IFERROR(INDEX('Priority Schedule'!$A:$A,MATCH(B235,'Priority Schedule'!$C:$C,0)),"")</f>
        <v/>
      </c>
      <c r="D235" s="2109" t="str">
        <f>IFERROR(INDEX('Priority Schedule'!$E:$E,MATCH(B235,'Priority Schedule'!$C:$C,0)),"")</f>
        <v/>
      </c>
      <c r="E235" s="2100" t="str">
        <f>IFERROR(INDEX('Priority Schedule'!$F:$F,MATCH(B235,'Priority Schedule'!$C:$C,0)),"")</f>
        <v/>
      </c>
      <c r="F235" s="2110" t="str">
        <f>IFERROR(INDEX('Priority Schedule'!$R:$R,MATCH(B235,'Priority Schedule'!$C:$C,0)),"")</f>
        <v/>
      </c>
      <c r="G235" s="2110" t="str">
        <f>IFERROR(INDEX('Priority Schedule'!$AA:$AA,MATCH(B235,'Priority Schedule'!$C:$C,0)),"")</f>
        <v/>
      </c>
      <c r="H235" s="2100" t="str">
        <f>IFERROR(INDEX('Priority Schedule'!$G:$G,MATCH(B235,'Priority Schedule'!$C:$C,0)),"")</f>
        <v/>
      </c>
      <c r="I235" s="2095" t="s">
        <v>2214</v>
      </c>
      <c r="J235" s="2095" t="s">
        <v>2214</v>
      </c>
      <c r="K235" s="2095" t="s">
        <v>2214</v>
      </c>
      <c r="L235" s="2096"/>
      <c r="M235" s="2097"/>
      <c r="N235" s="2190" t="s">
        <v>95</v>
      </c>
      <c r="O235" s="892" t="b">
        <f t="shared" si="6"/>
        <v>1</v>
      </c>
      <c r="P235" t="b">
        <f t="shared" si="7"/>
        <v>0</v>
      </c>
    </row>
    <row r="236" spans="1:16" ht="48.75" hidden="1" customHeight="1" x14ac:dyDescent="0.25">
      <c r="A236" s="887">
        <f>IFERROR(INDEX('Priority Schedule'!$B:$B,MATCH(B236,'Priority Schedule'!$C:$C,0)),"")</f>
        <v>63992</v>
      </c>
      <c r="B236" s="881">
        <v>38487</v>
      </c>
      <c r="C236" s="2108" t="str">
        <f>IFERROR(INDEX('Priority Schedule'!$A:$A,MATCH(B236,'Priority Schedule'!$C:$C,0)),"")</f>
        <v>INVENTWOOD - METTLEWOOD</v>
      </c>
      <c r="D236" s="888">
        <f>IFERROR(INDEX('Priority Schedule'!$E:$E,MATCH(B236,'Priority Schedule'!$C:$C,0)),"")</f>
        <v>2</v>
      </c>
      <c r="E236" s="887" t="str">
        <f>IFERROR(INDEX('Priority Schedule'!$F:$F,MATCH(B236,'Priority Schedule'!$C:$C,0)),"")</f>
        <v>PN-703S0129</v>
      </c>
      <c r="F236" s="889">
        <f>IFERROR(INDEX('Priority Schedule'!$R:$R,MATCH(B236,'Priority Schedule'!$C:$C,0)),"")</f>
        <v>45527</v>
      </c>
      <c r="G236" s="889">
        <f>IFERROR(INDEX('Priority Schedule'!$AA:$AA,MATCH(B236,'Priority Schedule'!$C:$C,0)),"")</f>
        <v>45593</v>
      </c>
      <c r="H236" s="887" t="str">
        <f>IFERROR(INDEX('Priority Schedule'!$G:$G,MATCH(B236,'Priority Schedule'!$C:$C,0)),"")</f>
        <v>ROBOTIC STACKING TABLE</v>
      </c>
      <c r="I236" s="880" t="s">
        <v>2214</v>
      </c>
      <c r="J236" s="880" t="s">
        <v>2214</v>
      </c>
      <c r="K236" s="880" t="s">
        <v>2214</v>
      </c>
      <c r="L236" s="881" t="s">
        <v>5948</v>
      </c>
      <c r="M236" s="882" t="s">
        <v>5948</v>
      </c>
      <c r="N236" s="2177" t="str">
        <f>IF(IFERROR(INDEX('Priority Schedule'!$T:$T,MATCH(B236,'Priority Schedule'!$C:$C,0)),"")="","",IFERROR(INDEX('Priority Schedule'!$T:$T,MATCH(B236,'Priority Schedule'!$C:$C,0)),""))</f>
        <v>YES</v>
      </c>
      <c r="O236" s="892" t="b">
        <f t="shared" si="6"/>
        <v>1</v>
      </c>
      <c r="P236" t="b">
        <f t="shared" si="7"/>
        <v>0</v>
      </c>
    </row>
    <row r="237" spans="1:16" ht="19.5" hidden="1" x14ac:dyDescent="0.25">
      <c r="A237" s="2178" t="str">
        <f>IFERROR(INDEX('Priority Schedule'!$B:$B,MATCH(B237,'Priority Schedule'!$C:$C,0)),"")</f>
        <v/>
      </c>
      <c r="B237" s="2184"/>
      <c r="C237" s="2180" t="str">
        <f>IFERROR(INDEX('Priority Schedule'!$A:$A,MATCH(B237,'Priority Schedule'!$C:$C,0)),"")</f>
        <v/>
      </c>
      <c r="D237" s="2181" t="str">
        <f>IFERROR(INDEX('Priority Schedule'!$E:$E,MATCH(B237,'Priority Schedule'!$C:$C,0)),"")</f>
        <v/>
      </c>
      <c r="E237" s="2178" t="str">
        <f>IFERROR(INDEX('Priority Schedule'!$F:$F,MATCH(B237,'Priority Schedule'!$C:$C,0)),"")</f>
        <v/>
      </c>
      <c r="F237" s="2182" t="str">
        <f>IFERROR(INDEX('Priority Schedule'!$R:$R,MATCH(B237,'Priority Schedule'!$C:$C,0)),"")</f>
        <v/>
      </c>
      <c r="G237" s="2182" t="str">
        <f>IFERROR(INDEX('Priority Schedule'!$AA:$AA,MATCH(B237,'Priority Schedule'!$C:$C,0)),"")</f>
        <v/>
      </c>
      <c r="H237" s="2178" t="str">
        <f>IFERROR(INDEX('Priority Schedule'!$G:$G,MATCH(B237,'Priority Schedule'!$C:$C,0)),"")</f>
        <v/>
      </c>
      <c r="I237" s="2183"/>
      <c r="J237" s="2183"/>
      <c r="K237" s="2183"/>
      <c r="L237" s="2184"/>
      <c r="M237" s="2185"/>
      <c r="N237" s="2186" t="str">
        <f>IF(IFERROR(INDEX('Priority Schedule'!$T:$T,MATCH(B237,'Priority Schedule'!$C:$C,0)),"")="","",IFERROR(INDEX('Priority Schedule'!$T:$T,MATCH(B237,'Priority Schedule'!$C:$C,0)),""))</f>
        <v/>
      </c>
      <c r="O237" s="1688" t="b">
        <f t="shared" si="6"/>
        <v>1</v>
      </c>
      <c r="P237" t="b">
        <f t="shared" si="7"/>
        <v>0</v>
      </c>
    </row>
    <row r="238" spans="1:16" ht="56.25" hidden="1" customHeight="1" x14ac:dyDescent="0.25">
      <c r="A238" s="2178">
        <f>IFERROR(INDEX('Priority Schedule'!$B:$B,MATCH(B238,'Priority Schedule'!$C:$C,0)),"")</f>
        <v>63992</v>
      </c>
      <c r="B238" s="2179">
        <v>38498</v>
      </c>
      <c r="C238" s="2180" t="str">
        <f>IFERROR(INDEX('Priority Schedule'!$A:$A,MATCH(B238,'Priority Schedule'!$C:$C,0)),"")</f>
        <v>INVENTWOOD - METTLEWOOD</v>
      </c>
      <c r="D238" s="2181">
        <f>IFERROR(INDEX('Priority Schedule'!$E:$E,MATCH(B238,'Priority Schedule'!$C:$C,0)),"")</f>
        <v>3</v>
      </c>
      <c r="E238" s="2178" t="str">
        <f>IFERROR(INDEX('Priority Schedule'!$F:$F,MATCH(B238,'Priority Schedule'!$C:$C,0)),"")</f>
        <v>PN-71A10258</v>
      </c>
      <c r="F238" s="2182">
        <f>IFERROR(INDEX('Priority Schedule'!$R:$R,MATCH(B238,'Priority Schedule'!$C:$C,0)),"")</f>
        <v>45523</v>
      </c>
      <c r="G238" s="2182">
        <f>IFERROR(INDEX('Priority Schedule'!$AA:$AA,MATCH(B238,'Priority Schedule'!$C:$C,0)),"")</f>
        <v>45614</v>
      </c>
      <c r="H238" s="2178" t="str">
        <f>IFERROR(INDEX('Priority Schedule'!$G:$G,MATCH(B238,'Priority Schedule'!$C:$C,0)),"")</f>
        <v>MINI BUNDLE CONVEYOR NO. 2</v>
      </c>
      <c r="I238" s="2183" t="s">
        <v>2214</v>
      </c>
      <c r="J238" s="2183" t="s">
        <v>2214</v>
      </c>
      <c r="K238" s="2183" t="s">
        <v>2214</v>
      </c>
      <c r="L238" s="2189"/>
      <c r="M238" s="2185"/>
      <c r="N238" s="2186" t="str">
        <f>IF(IFERROR(INDEX('Priority Schedule'!$T:$T,MATCH(B238,'Priority Schedule'!$C:$C,0)),"")="","",IFERROR(INDEX('Priority Schedule'!$T:$T,MATCH(B238,'Priority Schedule'!$C:$C,0)),""))</f>
        <v>YES</v>
      </c>
      <c r="O238" s="1688" t="b">
        <f t="shared" si="6"/>
        <v>1</v>
      </c>
      <c r="P238" t="b">
        <f t="shared" si="7"/>
        <v>0</v>
      </c>
    </row>
    <row r="239" spans="1:16" ht="47.25" customHeight="1" x14ac:dyDescent="0.25">
      <c r="A239" s="887">
        <f>IFERROR(INDEX('Priority Schedule'!$B:$B,MATCH(B239,'Priority Schedule'!$C:$C,0)),"")</f>
        <v>59673</v>
      </c>
      <c r="B239" s="881">
        <v>34729</v>
      </c>
      <c r="C239" s="2108" t="str">
        <f>IFERROR(INDEX('Priority Schedule'!$A:$A,MATCH(B239,'Priority Schedule'!$C:$C,0)),"")</f>
        <v>HUBER</v>
      </c>
      <c r="D239" s="888">
        <f>IFERROR(INDEX('Priority Schedule'!$E:$E,MATCH(B239,'Priority Schedule'!$C:$C,0)),"")</f>
        <v>9</v>
      </c>
      <c r="E239" s="887" t="str">
        <f>IFERROR(INDEX('Priority Schedule'!$F:$F,MATCH(B239,'Priority Schedule'!$C:$C,0)),"")</f>
        <v>PN-13H6836</v>
      </c>
      <c r="F239" s="889">
        <f>IFERROR(INDEX('Priority Schedule'!$R:$R,MATCH(B239,'Priority Schedule'!$C:$C,0)),"")</f>
        <v>45562</v>
      </c>
      <c r="G239" s="889">
        <f>IFERROR(INDEX('Priority Schedule'!$AA:$AA,MATCH(B239,'Priority Schedule'!$C:$C,0)),"")</f>
        <v>45614</v>
      </c>
      <c r="H239" s="887" t="str">
        <f>IFERROR(INDEX('Priority Schedule'!$G:$G,MATCH(B239,'Priority Schedule'!$C:$C,0)),"")</f>
        <v>SECOND PASS SAW</v>
      </c>
      <c r="I239" s="880" t="s">
        <v>5949</v>
      </c>
      <c r="J239" s="880" t="s">
        <v>5949</v>
      </c>
      <c r="K239" s="880" t="s">
        <v>5949</v>
      </c>
      <c r="L239" s="2176">
        <v>45562</v>
      </c>
      <c r="M239" s="882" t="s">
        <v>6131</v>
      </c>
      <c r="N239" s="2177" t="str">
        <f>IF(IFERROR(INDEX('Priority Schedule'!$T:$T,MATCH(B239,'Priority Schedule'!$C:$C,0)),"")="","",IFERROR(INDEX('Priority Schedule'!$T:$T,MATCH(B239,'Priority Schedule'!$C:$C,0)),""))</f>
        <v/>
      </c>
      <c r="O239" s="892" t="b">
        <f t="shared" si="6"/>
        <v>0</v>
      </c>
      <c r="P239" t="b">
        <f t="shared" si="7"/>
        <v>1</v>
      </c>
    </row>
    <row r="240" spans="1:16" ht="44.25" hidden="1" customHeight="1" x14ac:dyDescent="0.25">
      <c r="A240" s="887">
        <f>IFERROR(INDEX('Priority Schedule'!$B:$B,MATCH(B240,'Priority Schedule'!$C:$C,0)),"")</f>
        <v>63992</v>
      </c>
      <c r="B240" s="2187">
        <v>39299</v>
      </c>
      <c r="C240" s="2108" t="str">
        <f>IFERROR(INDEX('Priority Schedule'!$A:$A,MATCH(B240,'Priority Schedule'!$C:$C,0)),"")</f>
        <v>INVENTWOOD - METTLEWOOD</v>
      </c>
      <c r="D240" s="888">
        <f>IFERROR(INDEX('Priority Schedule'!$E:$E,MATCH(B240,'Priority Schedule'!$C:$C,0)),"")</f>
        <v>4</v>
      </c>
      <c r="E240" s="887" t="str">
        <f>IFERROR(INDEX('Priority Schedule'!$F:$F,MATCH(B240,'Priority Schedule'!$C:$C,0)),"")</f>
        <v>PN-703S0169</v>
      </c>
      <c r="F240" s="889">
        <f>IFERROR(INDEX('Priority Schedule'!$R:$R,MATCH(B240,'Priority Schedule'!$C:$C,0)),"")</f>
        <v>45524</v>
      </c>
      <c r="G240" s="889">
        <f>IFERROR(INDEX('Priority Schedule'!$AA:$AA,MATCH(B240,'Priority Schedule'!$C:$C,0)),"")</f>
        <v>45572</v>
      </c>
      <c r="H240" s="887" t="str">
        <f>IFERROR(INDEX('Priority Schedule'!$G:$G,MATCH(B240,'Priority Schedule'!$C:$C,0)),"")</f>
        <v>MESH SPACER STAGING TABLE</v>
      </c>
      <c r="I240" s="880" t="s">
        <v>2214</v>
      </c>
      <c r="J240" s="880" t="s">
        <v>2214</v>
      </c>
      <c r="K240" s="880" t="s">
        <v>2214</v>
      </c>
      <c r="L240" s="2176" t="s">
        <v>5948</v>
      </c>
      <c r="M240" s="882" t="s">
        <v>5948</v>
      </c>
      <c r="N240" s="2177" t="str">
        <f>IF(IFERROR(INDEX('Priority Schedule'!$T:$T,MATCH(B240,'Priority Schedule'!$C:$C,0)),"")="","",IFERROR(INDEX('Priority Schedule'!$T:$T,MATCH(B240,'Priority Schedule'!$C:$C,0)),""))</f>
        <v>YES</v>
      </c>
      <c r="O240" s="892" t="b">
        <f t="shared" si="6"/>
        <v>1</v>
      </c>
      <c r="P240" t="b">
        <f t="shared" si="7"/>
        <v>0</v>
      </c>
    </row>
    <row r="241" spans="1:16" ht="56.25" hidden="1" customHeight="1" x14ac:dyDescent="0.25">
      <c r="A241" s="2178">
        <f>IFERROR(INDEX('Priority Schedule'!$B:$B,MATCH(B241,'Priority Schedule'!$C:$C,0)),"")</f>
        <v>63992</v>
      </c>
      <c r="B241" s="2188">
        <v>39298</v>
      </c>
      <c r="C241" s="2180" t="str">
        <f>IFERROR(INDEX('Priority Schedule'!$A:$A,MATCH(B241,'Priority Schedule'!$C:$C,0)),"")</f>
        <v>INVENTWOOD - METTLEWOOD</v>
      </c>
      <c r="D241" s="2181">
        <f>IFERROR(INDEX('Priority Schedule'!$E:$E,MATCH(B241,'Priority Schedule'!$C:$C,0)),"")</f>
        <v>4</v>
      </c>
      <c r="E241" s="2178" t="str">
        <f>IFERROR(INDEX('Priority Schedule'!$F:$F,MATCH(B241,'Priority Schedule'!$C:$C,0)),"")</f>
        <v>PN-703S0168</v>
      </c>
      <c r="F241" s="2182">
        <f>IFERROR(INDEX('Priority Schedule'!$R:$R,MATCH(B241,'Priority Schedule'!$C:$C,0)),"")</f>
        <v>45527</v>
      </c>
      <c r="G241" s="2182">
        <f>IFERROR(INDEX('Priority Schedule'!$AA:$AA,MATCH(B241,'Priority Schedule'!$C:$C,0)),"")</f>
        <v>45572</v>
      </c>
      <c r="H241" s="2178" t="str">
        <f>IFERROR(INDEX('Priority Schedule'!$G:$G,MATCH(B241,'Priority Schedule'!$C:$C,0)),"")</f>
        <v>STACK STAGING TABLE</v>
      </c>
      <c r="I241" s="2183" t="s">
        <v>2214</v>
      </c>
      <c r="J241" s="2183" t="s">
        <v>2214</v>
      </c>
      <c r="K241" s="2183" t="s">
        <v>2214</v>
      </c>
      <c r="L241" s="2189" t="s">
        <v>5948</v>
      </c>
      <c r="M241" s="2185" t="s">
        <v>5948</v>
      </c>
      <c r="N241" s="2186" t="str">
        <f>IF(IFERROR(INDEX('Priority Schedule'!$T:$T,MATCH(B241,'Priority Schedule'!$C:$C,0)),"")="","",IFERROR(INDEX('Priority Schedule'!$T:$T,MATCH(B241,'Priority Schedule'!$C:$C,0)),""))</f>
        <v>YES</v>
      </c>
      <c r="O241" s="1688" t="b">
        <f t="shared" si="6"/>
        <v>1</v>
      </c>
      <c r="P241" t="b">
        <f t="shared" si="7"/>
        <v>0</v>
      </c>
    </row>
    <row r="242" spans="1:16" ht="57" hidden="1" customHeight="1" x14ac:dyDescent="0.25">
      <c r="A242" s="2178">
        <f>IFERROR(INDEX('Priority Schedule'!$B:$B,MATCH(B242,'Priority Schedule'!$C:$C,0)),"")</f>
        <v>63992</v>
      </c>
      <c r="B242" s="2179">
        <v>38500</v>
      </c>
      <c r="C242" s="2180" t="str">
        <f>IFERROR(INDEX('Priority Schedule'!$A:$A,MATCH(B242,'Priority Schedule'!$C:$C,0)),"")</f>
        <v>INVENTWOOD - METTLEWOOD</v>
      </c>
      <c r="D242" s="2181">
        <f>IFERROR(INDEX('Priority Schedule'!$E:$E,MATCH(B242,'Priority Schedule'!$C:$C,0)),"")</f>
        <v>3</v>
      </c>
      <c r="E242" s="2178" t="str">
        <f>IFERROR(INDEX('Priority Schedule'!$F:$F,MATCH(B242,'Priority Schedule'!$C:$C,0)),"")</f>
        <v>PN-79A11272</v>
      </c>
      <c r="F242" s="2182">
        <f>IFERROR(INDEX('Priority Schedule'!$R:$R,MATCH(B242,'Priority Schedule'!$C:$C,0)),"")</f>
        <v>45523</v>
      </c>
      <c r="G242" s="2182">
        <f>IFERROR(INDEX('Priority Schedule'!$AA:$AA,MATCH(B242,'Priority Schedule'!$C:$C,0)),"")</f>
        <v>45614</v>
      </c>
      <c r="H242" s="2178" t="str">
        <f>IFERROR(INDEX('Priority Schedule'!$G:$G,MATCH(B242,'Priority Schedule'!$C:$C,0)),"")</f>
        <v>STRAPPER OUTFEED CONVEYOR</v>
      </c>
      <c r="I242" s="2183" t="s">
        <v>2214</v>
      </c>
      <c r="J242" s="2183" t="s">
        <v>2214</v>
      </c>
      <c r="K242" s="2183" t="s">
        <v>2214</v>
      </c>
      <c r="L242" s="2189" t="s">
        <v>5948</v>
      </c>
      <c r="M242" s="2185" t="s">
        <v>5948</v>
      </c>
      <c r="N242" s="2186" t="str">
        <f>IF(IFERROR(INDEX('Priority Schedule'!$T:$T,MATCH(B242,'Priority Schedule'!$C:$C,0)),"")="","",IFERROR(INDEX('Priority Schedule'!$T:$T,MATCH(B242,'Priority Schedule'!$C:$C,0)),""))</f>
        <v>YES</v>
      </c>
      <c r="O242" s="1688" t="b">
        <f t="shared" si="6"/>
        <v>1</v>
      </c>
      <c r="P242" t="b">
        <f t="shared" si="7"/>
        <v>0</v>
      </c>
    </row>
    <row r="243" spans="1:16" ht="56.25" customHeight="1" x14ac:dyDescent="0.25">
      <c r="A243" s="887">
        <f>IFERROR(INDEX('Priority Schedule'!$B:$B,MATCH(B243,'Priority Schedule'!$C:$C,0)),"")</f>
        <v>67140</v>
      </c>
      <c r="B243" s="881">
        <v>39510</v>
      </c>
      <c r="C243" s="2108" t="str">
        <f>IFERROR(INDEX('Priority Schedule'!$A:$A,MATCH(B243,'Priority Schedule'!$C:$C,0)),"")</f>
        <v>BOEING SUPPORT SERVICES</v>
      </c>
      <c r="D243" s="888">
        <f>IFERROR(INDEX('Priority Schedule'!$E:$E,MATCH(B243,'Priority Schedule'!$C:$C,0)),"")</f>
        <v>0</v>
      </c>
      <c r="E243" s="887" t="str">
        <f>IFERROR(INDEX('Priority Schedule'!$F:$F,MATCH(B243,'Priority Schedule'!$C:$C,0)),"")</f>
        <v>PN-CM-01841</v>
      </c>
      <c r="F243" s="889">
        <f>IFERROR(INDEX('Priority Schedule'!$R:$R,MATCH(B243,'Priority Schedule'!$C:$C,0)),"")</f>
        <v>45559</v>
      </c>
      <c r="G243" s="889">
        <f>IFERROR(INDEX('Priority Schedule'!$AA:$AA,MATCH(B243,'Priority Schedule'!$C:$C,0)),"")</f>
        <v>45580</v>
      </c>
      <c r="H243" s="887" t="str">
        <f>IFERROR(INDEX('Priority Schedule'!$G:$G,MATCH(B243,'Priority Schedule'!$C:$C,0)),"")</f>
        <v>STABILIZER HOLDING STANDS</v>
      </c>
      <c r="I243" s="880" t="s">
        <v>5949</v>
      </c>
      <c r="J243" s="880" t="s">
        <v>5949</v>
      </c>
      <c r="K243" s="880" t="s">
        <v>5949</v>
      </c>
      <c r="L243" s="2176">
        <v>45562</v>
      </c>
      <c r="M243" s="882" t="s">
        <v>6116</v>
      </c>
      <c r="N243" s="2177" t="str">
        <f>IF(IFERROR(INDEX('Priority Schedule'!$T:$T,MATCH(B243,'Priority Schedule'!$C:$C,0)),"")="","",IFERROR(INDEX('Priority Schedule'!$T:$T,MATCH(B243,'Priority Schedule'!$C:$C,0)),""))</f>
        <v>YES</v>
      </c>
      <c r="O243" s="892" t="b">
        <f t="shared" si="6"/>
        <v>0</v>
      </c>
      <c r="P243" t="b">
        <f t="shared" si="7"/>
        <v>1</v>
      </c>
    </row>
    <row r="244" spans="1:16" ht="57" hidden="1" customHeight="1" x14ac:dyDescent="0.25">
      <c r="A244" s="887">
        <f>IFERROR(INDEX('Priority Schedule'!$B:$B,MATCH(B244,'Priority Schedule'!$C:$C,0)),"")</f>
        <v>64265</v>
      </c>
      <c r="B244" s="881">
        <v>39284</v>
      </c>
      <c r="C244" s="2108" t="str">
        <f>IFERROR(INDEX('Priority Schedule'!$A:$A,MATCH(B244,'Priority Schedule'!$C:$C,0)),"")</f>
        <v>WESTROCK - STEVENSON</v>
      </c>
      <c r="D244" s="888">
        <f>IFERROR(INDEX('Priority Schedule'!$E:$E,MATCH(B244,'Priority Schedule'!$C:$C,0)),"")</f>
        <v>4</v>
      </c>
      <c r="E244" s="887" t="str">
        <f>IFERROR(INDEX('Priority Schedule'!$F:$F,MATCH(B244,'Priority Schedule'!$C:$C,0)),"")</f>
        <v>PN-300V1378</v>
      </c>
      <c r="F244" s="889">
        <f>IFERROR(INDEX('Priority Schedule'!$R:$R,MATCH(B244,'Priority Schedule'!$C:$C,0)),"")</f>
        <v>45509</v>
      </c>
      <c r="G244" s="889">
        <f>IFERROR(INDEX('Priority Schedule'!$AA:$AA,MATCH(B244,'Priority Schedule'!$C:$C,0)),"")</f>
        <v>45523</v>
      </c>
      <c r="H244" s="887" t="str">
        <f>IFERROR(INDEX('Priority Schedule'!$G:$G,MATCH(B244,'Priority Schedule'!$C:$C,0)),"")</f>
        <v>SHORT PITCH SLAT CONVEYOR S1 CONVEYOR 1</v>
      </c>
      <c r="I244" s="880" t="s">
        <v>2214</v>
      </c>
      <c r="J244" s="880" t="s">
        <v>2214</v>
      </c>
      <c r="K244" s="880" t="s">
        <v>5949</v>
      </c>
      <c r="L244" s="2176">
        <v>45566</v>
      </c>
      <c r="M244" s="882" t="s">
        <v>6024</v>
      </c>
      <c r="N244" s="2177" t="str">
        <f>IF(IFERROR(INDEX('Priority Schedule'!$T:$T,MATCH(B244,'Priority Schedule'!$C:$C,0)),"")="","",IFERROR(INDEX('Priority Schedule'!$T:$T,MATCH(B244,'Priority Schedule'!$C:$C,0)),""))</f>
        <v>YES</v>
      </c>
      <c r="O244" s="892" t="b">
        <f t="shared" si="6"/>
        <v>0</v>
      </c>
      <c r="P244" t="b">
        <f t="shared" si="7"/>
        <v>0</v>
      </c>
    </row>
    <row r="245" spans="1:16" ht="52.5" hidden="1" customHeight="1" x14ac:dyDescent="0.25">
      <c r="A245" s="2178">
        <f>IFERROR(INDEX('Priority Schedule'!$B:$B,MATCH(B245,'Priority Schedule'!$C:$C,0)),"")</f>
        <v>64265</v>
      </c>
      <c r="B245" s="2184">
        <v>38241</v>
      </c>
      <c r="C245" s="2180" t="str">
        <f>IFERROR(INDEX('Priority Schedule'!$A:$A,MATCH(B245,'Priority Schedule'!$C:$C,0)),"")</f>
        <v>WESTROCK - STEVENSON</v>
      </c>
      <c r="D245" s="2181">
        <f>IFERROR(INDEX('Priority Schedule'!$E:$E,MATCH(B245,'Priority Schedule'!$C:$C,0)),"")</f>
        <v>4.0999999999999996</v>
      </c>
      <c r="E245" s="2178" t="str">
        <f>IFERROR(INDEX('Priority Schedule'!$F:$F,MATCH(B245,'Priority Schedule'!$C:$C,0)),"")</f>
        <v>PN-300V1285</v>
      </c>
      <c r="F245" s="2182">
        <f>IFERROR(INDEX('Priority Schedule'!$R:$R,MATCH(B245,'Priority Schedule'!$C:$C,0)),"")</f>
        <v>45509</v>
      </c>
      <c r="G245" s="2182">
        <f>IFERROR(INDEX('Priority Schedule'!$AA:$AA,MATCH(B245,'Priority Schedule'!$C:$C,0)),"")</f>
        <v>0</v>
      </c>
      <c r="H245" s="2178" t="str">
        <f>IFERROR(INDEX('Priority Schedule'!$G:$G,MATCH(B245,'Priority Schedule'!$C:$C,0)),"")</f>
        <v>SHORT PITCH SLAT CONVEYOR PM1-2</v>
      </c>
      <c r="I245" s="2183" t="s">
        <v>2214</v>
      </c>
      <c r="J245" s="2183" t="s">
        <v>2214</v>
      </c>
      <c r="K245" s="2183" t="s">
        <v>5949</v>
      </c>
      <c r="L245" s="2189">
        <v>45566</v>
      </c>
      <c r="M245" s="2185" t="s">
        <v>6025</v>
      </c>
      <c r="N245" s="2186" t="str">
        <f>IF(IFERROR(INDEX('Priority Schedule'!$T:$T,MATCH(B245,'Priority Schedule'!$C:$C,0)),"")="","",IFERROR(INDEX('Priority Schedule'!$T:$T,MATCH(B245,'Priority Schedule'!$C:$C,0)),""))</f>
        <v>YES</v>
      </c>
      <c r="O245" s="1688" t="b">
        <f t="shared" si="6"/>
        <v>0</v>
      </c>
      <c r="P245" t="b">
        <f t="shared" si="7"/>
        <v>0</v>
      </c>
    </row>
    <row r="246" spans="1:16" ht="62.25" customHeight="1" x14ac:dyDescent="0.25">
      <c r="A246" s="2178">
        <f>IFERROR(INDEX('Priority Schedule'!$B:$B,MATCH(B246,'Priority Schedule'!$C:$C,0)),"")</f>
        <v>63992</v>
      </c>
      <c r="B246" s="2184">
        <v>38479</v>
      </c>
      <c r="C246" s="2180" t="str">
        <f>IFERROR(INDEX('Priority Schedule'!$A:$A,MATCH(B246,'Priority Schedule'!$C:$C,0)),"")</f>
        <v>INVENTWOOD - METTLEWOOD</v>
      </c>
      <c r="D246" s="2181">
        <f>IFERROR(INDEX('Priority Schedule'!$E:$E,MATCH(B246,'Priority Schedule'!$C:$C,0)),"")</f>
        <v>1</v>
      </c>
      <c r="E246" s="2178" t="str">
        <f>IFERROR(INDEX('Priority Schedule'!$F:$F,MATCH(B246,'Priority Schedule'!$C:$C,0)),"")</f>
        <v>PN-18SC0484</v>
      </c>
      <c r="F246" s="2182">
        <f>IFERROR(INDEX('Priority Schedule'!$R:$R,MATCH(B246,'Priority Schedule'!$C:$C,0)),"")</f>
        <v>45553</v>
      </c>
      <c r="G246" s="2182">
        <f>IFERROR(INDEX('Priority Schedule'!$AA:$AA,MATCH(B246,'Priority Schedule'!$C:$C,0)),"")</f>
        <v>45614</v>
      </c>
      <c r="H246" s="2178" t="str">
        <f>IFERROR(INDEX('Priority Schedule'!$G:$G,MATCH(B246,'Priority Schedule'!$C:$C,0)),"")</f>
        <v>HOT PRESS</v>
      </c>
      <c r="I246" s="2183" t="s">
        <v>2214</v>
      </c>
      <c r="J246" s="2183" t="s">
        <v>5949</v>
      </c>
      <c r="K246" s="2183" t="s">
        <v>5949</v>
      </c>
      <c r="L246" s="2189">
        <v>45566</v>
      </c>
      <c r="M246" s="2185" t="s">
        <v>6117</v>
      </c>
      <c r="N246" s="2186" t="str">
        <f>IF(IFERROR(INDEX('Priority Schedule'!$T:$T,MATCH(B246,'Priority Schedule'!$C:$C,0)),"")="","",IFERROR(INDEX('Priority Schedule'!$T:$T,MATCH(B246,'Priority Schedule'!$C:$C,0)),""))</f>
        <v/>
      </c>
      <c r="O246" s="1688" t="b">
        <f t="shared" si="6"/>
        <v>0</v>
      </c>
      <c r="P246" t="b">
        <f t="shared" si="7"/>
        <v>1</v>
      </c>
    </row>
    <row r="247" spans="1:16" ht="51.75" customHeight="1" x14ac:dyDescent="0.25">
      <c r="A247" s="887">
        <f>IFERROR(INDEX('Priority Schedule'!$B:$B,MATCH(B247,'Priority Schedule'!$C:$C,0)),"")</f>
        <v>63992</v>
      </c>
      <c r="B247" s="881">
        <v>38510</v>
      </c>
      <c r="C247" s="2108" t="str">
        <f>IFERROR(INDEX('Priority Schedule'!$A:$A,MATCH(B247,'Priority Schedule'!$C:$C,0)),"")</f>
        <v>INVENTWOOD - METTLEWOOD</v>
      </c>
      <c r="D247" s="888">
        <f>IFERROR(INDEX('Priority Schedule'!$E:$E,MATCH(B247,'Priority Schedule'!$C:$C,0)),"")</f>
        <v>1</v>
      </c>
      <c r="E247" s="887" t="str">
        <f>IFERROR(INDEX('Priority Schedule'!$F:$F,MATCH(B247,'Priority Schedule'!$C:$C,0)),"")</f>
        <v>PN-18AQ0015</v>
      </c>
      <c r="F247" s="889">
        <f>IFERROR(INDEX('Priority Schedule'!$R:$R,MATCH(B247,'Priority Schedule'!$C:$C,0)),"")</f>
        <v>45548</v>
      </c>
      <c r="G247" s="889">
        <f>IFERROR(INDEX('Priority Schedule'!$AA:$AA,MATCH(B247,'Priority Schedule'!$C:$C,0)),"")</f>
        <v>45614</v>
      </c>
      <c r="H247" s="887" t="str">
        <f>IFERROR(INDEX('Priority Schedule'!$G:$G,MATCH(B247,'Priority Schedule'!$C:$C,0)),"")</f>
        <v>COLD PRESS</v>
      </c>
      <c r="I247" s="880" t="s">
        <v>2214</v>
      </c>
      <c r="J247" s="880" t="s">
        <v>5949</v>
      </c>
      <c r="K247" s="880" t="s">
        <v>5949</v>
      </c>
      <c r="L247" s="2176">
        <v>45572</v>
      </c>
      <c r="M247" s="882" t="s">
        <v>6124</v>
      </c>
      <c r="N247" s="2177" t="str">
        <f>IF(IFERROR(INDEX('Priority Schedule'!$T:$T,MATCH(B247,'Priority Schedule'!$C:$C,0)),"")="","",IFERROR(INDEX('Priority Schedule'!$T:$T,MATCH(B247,'Priority Schedule'!$C:$C,0)),""))</f>
        <v/>
      </c>
      <c r="O247" s="892" t="b">
        <f t="shared" si="6"/>
        <v>0</v>
      </c>
      <c r="P247" t="b">
        <f t="shared" si="7"/>
        <v>1</v>
      </c>
    </row>
    <row r="248" spans="1:16" ht="60" hidden="1" customHeight="1" x14ac:dyDescent="0.25">
      <c r="A248" s="887">
        <f>IFERROR(INDEX('Priority Schedule'!$B:$B,MATCH(B248,'Priority Schedule'!$C:$C,0)),"")</f>
        <v>64265</v>
      </c>
      <c r="B248" s="881">
        <v>38229</v>
      </c>
      <c r="C248" s="2108" t="str">
        <f>IFERROR(INDEX('Priority Schedule'!$A:$A,MATCH(B248,'Priority Schedule'!$C:$C,0)),"")</f>
        <v>WESTROCK - STEVENSON</v>
      </c>
      <c r="D248" s="888">
        <f>IFERROR(INDEX('Priority Schedule'!$E:$E,MATCH(B248,'Priority Schedule'!$C:$C,0)),"")</f>
        <v>2.4</v>
      </c>
      <c r="E248" s="887" t="str">
        <f>IFERROR(INDEX('Priority Schedule'!$F:$F,MATCH(B248,'Priority Schedule'!$C:$C,0)),"")</f>
        <v>PN-348S0049</v>
      </c>
      <c r="F248" s="889">
        <f>IFERROR(INDEX('Priority Schedule'!$R:$R,MATCH(B248,'Priority Schedule'!$C:$C,0)),"")</f>
        <v>45503</v>
      </c>
      <c r="G248" s="889">
        <f>IFERROR(INDEX('Priority Schedule'!$AA:$AA,MATCH(B248,'Priority Schedule'!$C:$C,0)),"")</f>
        <v>45511</v>
      </c>
      <c r="H248" s="887" t="str">
        <f>IFERROR(INDEX('Priority Schedule'!$G:$G,MATCH(B248,'Priority Schedule'!$C:$C,0)),"")</f>
        <v>MOVEROLL CONVEYOR (Buy)</v>
      </c>
      <c r="I248" s="880" t="s">
        <v>2214</v>
      </c>
      <c r="J248" s="880" t="s">
        <v>2214</v>
      </c>
      <c r="K248" s="880" t="s">
        <v>5949</v>
      </c>
      <c r="L248" s="2176">
        <v>45574</v>
      </c>
      <c r="M248" s="882" t="s">
        <v>6023</v>
      </c>
      <c r="N248" s="2177" t="str">
        <f>IF(IFERROR(INDEX('Priority Schedule'!$T:$T,MATCH(B248,'Priority Schedule'!$C:$C,0)),"")="","",IFERROR(INDEX('Priority Schedule'!$T:$T,MATCH(B248,'Priority Schedule'!$C:$C,0)),""))</f>
        <v>N/A</v>
      </c>
      <c r="O248" s="892" t="b">
        <f t="shared" si="6"/>
        <v>0</v>
      </c>
      <c r="P248" t="b">
        <f t="shared" si="7"/>
        <v>0</v>
      </c>
    </row>
    <row r="249" spans="1:16" ht="57" hidden="1" customHeight="1" x14ac:dyDescent="0.25">
      <c r="A249" s="2192">
        <f>IFERROR(INDEX('Priority Schedule'!$B:$B,MATCH(B249,'Priority Schedule'!$C:$C,0)),"")</f>
        <v>58979</v>
      </c>
      <c r="B249" s="2180">
        <v>37230</v>
      </c>
      <c r="C249" s="2203" t="str">
        <f>IFERROR(INDEX('Priority Schedule'!$A:$A,MATCH(B249,'Priority Schedule'!$C:$C,0)),"")</f>
        <v>AIR FORCE RESEARCH LABS (AFRL)</v>
      </c>
      <c r="D249" s="2194">
        <f>IFERROR(INDEX('Priority Schedule'!$E:$E,MATCH(B249,'Priority Schedule'!$C:$C,0)),"")</f>
        <v>0</v>
      </c>
      <c r="E249" s="2192" t="str">
        <f>IFERROR(INDEX('Priority Schedule'!$F:$F,MATCH(B249,'Priority Schedule'!$C:$C,0)),"")</f>
        <v>PN-531A0003</v>
      </c>
      <c r="F249" s="2195">
        <f>IFERROR(INDEX('Priority Schedule'!$R:$R,MATCH(B249,'Priority Schedule'!$C:$C,0)),"")</f>
        <v>45383</v>
      </c>
      <c r="G249" s="2195">
        <f>IFERROR(INDEX('Priority Schedule'!$AA:$AA,MATCH(B249,'Priority Schedule'!$C:$C,0)),"")</f>
        <v>0</v>
      </c>
      <c r="H249" s="2192" t="str">
        <f>IFERROR(INDEX('Priority Schedule'!$G:$G,MATCH(B249,'Priority Schedule'!$C:$C,0)),"")</f>
        <v>RCS GEN III BASE FRAME</v>
      </c>
      <c r="I249" s="2196" t="s">
        <v>2214</v>
      </c>
      <c r="J249" s="2196" t="s">
        <v>2214</v>
      </c>
      <c r="K249" s="2196" t="s">
        <v>2214</v>
      </c>
      <c r="L249" s="2197" t="s">
        <v>53</v>
      </c>
      <c r="M249" s="2198" t="s">
        <v>53</v>
      </c>
      <c r="N249" s="2190" t="str">
        <f>IF(IFERROR(INDEX('Priority Schedule'!$T:$T,MATCH(B249,'Priority Schedule'!$C:$C,0)),"")="","",IFERROR(INDEX('Priority Schedule'!$T:$T,MATCH(B249,'Priority Schedule'!$C:$C,0)),""))</f>
        <v/>
      </c>
      <c r="O249" s="1688" t="b">
        <f t="shared" si="6"/>
        <v>0</v>
      </c>
      <c r="P249" t="b">
        <f t="shared" si="7"/>
        <v>0</v>
      </c>
    </row>
    <row r="250" spans="1:16" ht="54" hidden="1" customHeight="1" x14ac:dyDescent="0.25">
      <c r="A250" s="2178">
        <f>IFERROR(INDEX('Priority Schedule'!$B:$B,MATCH(B250,'Priority Schedule'!$C:$C,0)),"")</f>
        <v>64265</v>
      </c>
      <c r="B250" s="2188">
        <v>39775</v>
      </c>
      <c r="C250" s="2180" t="str">
        <f>IFERROR(INDEX('Priority Schedule'!$A:$A,MATCH(B250,'Priority Schedule'!$C:$C,0)),"")</f>
        <v>WESTROCK - STEVENSON</v>
      </c>
      <c r="D250" s="2181">
        <f>IFERROR(INDEX('Priority Schedule'!$E:$E,MATCH(B250,'Priority Schedule'!$C:$C,0)),"")</f>
        <v>0</v>
      </c>
      <c r="E250" s="2178" t="str">
        <f>IFERROR(INDEX('Priority Schedule'!$F:$F,MATCH(B250,'Priority Schedule'!$C:$C,0)),"")</f>
        <v>PN-300V1405</v>
      </c>
      <c r="F250" s="2182">
        <f>IFERROR(INDEX('Priority Schedule'!$R:$R,MATCH(B250,'Priority Schedule'!$C:$C,0)),"")</f>
        <v>45519</v>
      </c>
      <c r="G250" s="2182">
        <f>IFERROR(INDEX('Priority Schedule'!$AA:$AA,MATCH(B250,'Priority Schedule'!$C:$C,0)),"")</f>
        <v>0</v>
      </c>
      <c r="H250" s="2178" t="str">
        <f>IFERROR(INDEX('Priority Schedule'!$G:$G,MATCH(B250,'Priority Schedule'!$C:$C,0)),"")</f>
        <v>SPREADER BEAM</v>
      </c>
      <c r="I250" s="2183" t="s">
        <v>2014</v>
      </c>
      <c r="J250" s="2183" t="s">
        <v>2214</v>
      </c>
      <c r="K250" s="2183" t="s">
        <v>2214</v>
      </c>
      <c r="L250" s="2189" t="s">
        <v>5948</v>
      </c>
      <c r="M250" s="2185" t="s">
        <v>5952</v>
      </c>
      <c r="N250" s="2186" t="str">
        <f>IF(IFERROR(INDEX('Priority Schedule'!$T:$T,MATCH(B250,'Priority Schedule'!$C:$C,0)),"")="","",IFERROR(INDEX('Priority Schedule'!$T:$T,MATCH(B250,'Priority Schedule'!$C:$C,0)),""))</f>
        <v>YES</v>
      </c>
      <c r="O250" s="1688" t="b">
        <f t="shared" si="6"/>
        <v>1</v>
      </c>
      <c r="P250" t="b">
        <f t="shared" si="7"/>
        <v>0</v>
      </c>
    </row>
    <row r="251" spans="1:16" ht="54" hidden="1" customHeight="1" x14ac:dyDescent="0.25">
      <c r="A251" s="2178">
        <f>IFERROR(INDEX('Priority Schedule'!$B:$B,MATCH(B251,'Priority Schedule'!$C:$C,0)),"")</f>
        <v>59673</v>
      </c>
      <c r="B251" s="2188">
        <v>34733</v>
      </c>
      <c r="C251" s="2180" t="str">
        <f>IFERROR(INDEX('Priority Schedule'!$A:$A,MATCH(B251,'Priority Schedule'!$C:$C,0)),"")</f>
        <v>HUBER</v>
      </c>
      <c r="D251" s="2181">
        <f>IFERROR(INDEX('Priority Schedule'!$E:$E,MATCH(B251,'Priority Schedule'!$C:$C,0)),"")</f>
        <v>10</v>
      </c>
      <c r="E251" s="2178" t="str">
        <f>IFERROR(INDEX('Priority Schedule'!$F:$F,MATCH(B251,'Priority Schedule'!$C:$C,0)),"")</f>
        <v>PN-64E0187</v>
      </c>
      <c r="F251" s="2182">
        <f>IFERROR(INDEX('Priority Schedule'!$R:$R,MATCH(B251,'Priority Schedule'!$C:$C,0)),"")</f>
        <v>45474</v>
      </c>
      <c r="G251" s="2182">
        <f>IFERROR(INDEX('Priority Schedule'!$AA:$AA,MATCH(B251,'Priority Schedule'!$C:$C,0)),"")</f>
        <v>45572</v>
      </c>
      <c r="H251" s="2178" t="str">
        <f>IFERROR(INDEX('Priority Schedule'!$G:$G,MATCH(B251,'Priority Schedule'!$C:$C,0)),"")</f>
        <v>PANEL TURNER</v>
      </c>
      <c r="I251" s="2183" t="s">
        <v>2214</v>
      </c>
      <c r="J251" s="2183" t="s">
        <v>2214</v>
      </c>
      <c r="K251" s="2183" t="s">
        <v>2214</v>
      </c>
      <c r="L251" s="2189" t="s">
        <v>5948</v>
      </c>
      <c r="M251" s="2254" t="s">
        <v>5952</v>
      </c>
      <c r="N251" s="2186" t="str">
        <f>IF(IFERROR(INDEX('Priority Schedule'!$T:$T,MATCH(B251,'Priority Schedule'!$C:$C,0)),"")="","",IFERROR(INDEX('Priority Schedule'!$T:$T,MATCH(B251,'Priority Schedule'!$C:$C,0)),""))</f>
        <v>YES</v>
      </c>
      <c r="O251" s="1688" t="b">
        <f t="shared" si="6"/>
        <v>1</v>
      </c>
      <c r="P251" t="b">
        <f t="shared" si="7"/>
        <v>0</v>
      </c>
    </row>
    <row r="252" spans="1:16" ht="52.5" hidden="1" customHeight="1" x14ac:dyDescent="0.25">
      <c r="A252" s="2178">
        <f>IFERROR(INDEX('Priority Schedule'!$B:$B,MATCH(B252,'Priority Schedule'!$C:$C,0)),"")</f>
        <v>66910</v>
      </c>
      <c r="B252" s="2179">
        <v>39290</v>
      </c>
      <c r="C252" s="2180" t="str">
        <f>IFERROR(INDEX('Priority Schedule'!$A:$A,MATCH(B252,'Priority Schedule'!$C:$C,0)),"")</f>
        <v xml:space="preserve"> LOUISIANA-PACIFIC PEACE VALLEY</v>
      </c>
      <c r="D252" s="2181">
        <f>IFERROR(INDEX('Priority Schedule'!$E:$E,MATCH(B252,'Priority Schedule'!$C:$C,0)),"")</f>
        <v>0</v>
      </c>
      <c r="E252" s="2178" t="str">
        <f>IFERROR(INDEX('Priority Schedule'!$F:$F,MATCH(B252,'Priority Schedule'!$C:$C,0)),"")</f>
        <v>PN-16U0035</v>
      </c>
      <c r="F252" s="2182">
        <f>IFERROR(INDEX('Priority Schedule'!$R:$R,MATCH(B252,'Priority Schedule'!$C:$C,0)),"")</f>
        <v>45516</v>
      </c>
      <c r="G252" s="2182">
        <f>IFERROR(INDEX('Priority Schedule'!$AA:$AA,MATCH(B252,'Priority Schedule'!$C:$C,0)),"")</f>
        <v>45538</v>
      </c>
      <c r="H252" s="2178" t="str">
        <f>IFERROR(INDEX('Priority Schedule'!$G:$G,MATCH(B252,'Priority Schedule'!$C:$C,0)),"")</f>
        <v>END NOTCH MACHINE - BOTTOM</v>
      </c>
      <c r="I252" s="2183" t="s">
        <v>2214</v>
      </c>
      <c r="J252" s="2183" t="s">
        <v>2214</v>
      </c>
      <c r="K252" s="2183" t="s">
        <v>2214</v>
      </c>
      <c r="L252" s="2189" t="s">
        <v>5948</v>
      </c>
      <c r="M252" s="2185" t="s">
        <v>5948</v>
      </c>
      <c r="N252" s="2186" t="str">
        <f>IF(IFERROR(INDEX('Priority Schedule'!$T:$T,MATCH(B252,'Priority Schedule'!$C:$C,0)),"")="","",IFERROR(INDEX('Priority Schedule'!$T:$T,MATCH(B252,'Priority Schedule'!$C:$C,0)),""))</f>
        <v>YES</v>
      </c>
      <c r="O252" s="1688" t="b">
        <f t="shared" si="6"/>
        <v>1</v>
      </c>
      <c r="P252" t="b">
        <f t="shared" si="7"/>
        <v>0</v>
      </c>
    </row>
    <row r="253" spans="1:16" ht="62.25" hidden="1" customHeight="1" x14ac:dyDescent="0.25">
      <c r="A253" s="2178">
        <f>IFERROR(INDEX('Priority Schedule'!$B:$B,MATCH(B253,'Priority Schedule'!$C:$C,0)),"")</f>
        <v>66615</v>
      </c>
      <c r="B253" s="2184">
        <v>39813</v>
      </c>
      <c r="C253" s="2180" t="str">
        <f>IFERROR(INDEX('Priority Schedule'!$A:$A,MATCH(B253,'Priority Schedule'!$C:$C,0)),"")</f>
        <v>TOLKO INDUSTRIES LTD.</v>
      </c>
      <c r="D253" s="2181">
        <f>IFERROR(INDEX('Priority Schedule'!$E:$E,MATCH(B253,'Priority Schedule'!$C:$C,0)),"")</f>
        <v>0</v>
      </c>
      <c r="E253" s="2178" t="str">
        <f>IFERROR(INDEX('Priority Schedule'!$F:$F,MATCH(B253,'Priority Schedule'!$C:$C,0)),"")</f>
        <v>PN-71A10371</v>
      </c>
      <c r="F253" s="2182">
        <f>IFERROR(INDEX('Priority Schedule'!$R:$R,MATCH(B253,'Priority Schedule'!$C:$C,0)),"")</f>
        <v>45534</v>
      </c>
      <c r="G253" s="2182">
        <f>IFERROR(INDEX('Priority Schedule'!$AA:$AA,MATCH(B253,'Priority Schedule'!$C:$C,0)),"")</f>
        <v>45558</v>
      </c>
      <c r="H253" s="2178" t="str">
        <f>IFERROR(INDEX('Priority Schedule'!$G:$G,MATCH(B253,'Priority Schedule'!$C:$C,0)),"")</f>
        <v>JUMP ROLL CONVEYOR</v>
      </c>
      <c r="I253" s="2183" t="s">
        <v>2214</v>
      </c>
      <c r="J253" s="2183" t="s">
        <v>2214</v>
      </c>
      <c r="K253" s="2183" t="s">
        <v>2214</v>
      </c>
      <c r="L253" s="2189" t="s">
        <v>5948</v>
      </c>
      <c r="M253" s="2185" t="s">
        <v>5948</v>
      </c>
      <c r="N253" s="2186" t="str">
        <f>IF(IFERROR(INDEX('Priority Schedule'!$T:$T,MATCH(B253,'Priority Schedule'!$C:$C,0)),"")="","",IFERROR(INDEX('Priority Schedule'!$T:$T,MATCH(B253,'Priority Schedule'!$C:$C,0)),""))</f>
        <v>YES</v>
      </c>
      <c r="O253" s="1688" t="b">
        <f t="shared" si="6"/>
        <v>1</v>
      </c>
      <c r="P253" t="b">
        <f t="shared" si="7"/>
        <v>0</v>
      </c>
    </row>
    <row r="254" spans="1:16" ht="57.75" hidden="1" customHeight="1" x14ac:dyDescent="0.25">
      <c r="A254" s="2178">
        <f>IFERROR(INDEX('Priority Schedule'!$B:$B,MATCH(B254,'Priority Schedule'!$C:$C,0)),"")</f>
        <v>66615</v>
      </c>
      <c r="B254" s="2184">
        <v>39505</v>
      </c>
      <c r="C254" s="2180" t="str">
        <f>IFERROR(INDEX('Priority Schedule'!$A:$A,MATCH(B254,'Priority Schedule'!$C:$C,0)),"")</f>
        <v>TOLKO INDUSTRIES LTD.</v>
      </c>
      <c r="D254" s="2181">
        <f>IFERROR(INDEX('Priority Schedule'!$E:$E,MATCH(B254,'Priority Schedule'!$C:$C,0)),"")</f>
        <v>0</v>
      </c>
      <c r="E254" s="2178" t="str">
        <f>IFERROR(INDEX('Priority Schedule'!$F:$F,MATCH(B254,'Priority Schedule'!$C:$C,0)),"")</f>
        <v>PN-71A10345</v>
      </c>
      <c r="F254" s="2182">
        <f>IFERROR(INDEX('Priority Schedule'!$R:$R,MATCH(B254,'Priority Schedule'!$C:$C,0)),"")</f>
        <v>45541</v>
      </c>
      <c r="G254" s="2182">
        <f>IFERROR(INDEX('Priority Schedule'!$AA:$AA,MATCH(B254,'Priority Schedule'!$C:$C,0)),"")</f>
        <v>45558</v>
      </c>
      <c r="H254" s="2178" t="str">
        <f>IFERROR(INDEX('Priority Schedule'!$G:$G,MATCH(B254,'Priority Schedule'!$C:$C,0)),"")</f>
        <v>STACK IN/OUT ROLL CONVEYOR</v>
      </c>
      <c r="I254" s="2183" t="s">
        <v>2214</v>
      </c>
      <c r="J254" s="2183" t="s">
        <v>2214</v>
      </c>
      <c r="K254" s="2183" t="s">
        <v>2214</v>
      </c>
      <c r="L254" s="2189" t="s">
        <v>5948</v>
      </c>
      <c r="M254" s="2185" t="s">
        <v>5948</v>
      </c>
      <c r="N254" s="2186" t="str">
        <f>IF(IFERROR(INDEX('Priority Schedule'!$T:$T,MATCH(B254,'Priority Schedule'!$C:$C,0)),"")="","",IFERROR(INDEX('Priority Schedule'!$T:$T,MATCH(B254,'Priority Schedule'!$C:$C,0)),""))</f>
        <v>YES</v>
      </c>
      <c r="O254" s="1688" t="b">
        <f t="shared" si="6"/>
        <v>1</v>
      </c>
      <c r="P254" t="b">
        <f t="shared" si="7"/>
        <v>0</v>
      </c>
    </row>
    <row r="255" spans="1:16" ht="65.25" hidden="1" customHeight="1" x14ac:dyDescent="0.25">
      <c r="A255" s="2178">
        <f>IFERROR(INDEX('Priority Schedule'!$B:$B,MATCH(B255,'Priority Schedule'!$C:$C,0)),"")</f>
        <v>59673</v>
      </c>
      <c r="B255" s="2184">
        <v>34696</v>
      </c>
      <c r="C255" s="2180" t="str">
        <f>IFERROR(INDEX('Priority Schedule'!$A:$A,MATCH(B255,'Priority Schedule'!$C:$C,0)),"")</f>
        <v>HUBER</v>
      </c>
      <c r="D255" s="2181">
        <f>IFERROR(INDEX('Priority Schedule'!$E:$E,MATCH(B255,'Priority Schedule'!$C:$C,0)),"")</f>
        <v>6.3</v>
      </c>
      <c r="E255" s="2178" t="str">
        <f>IFERROR(INDEX('Priority Schedule'!$F:$F,MATCH(B255,'Priority Schedule'!$C:$C,0)),"")</f>
        <v>PN-51AS4838</v>
      </c>
      <c r="F255" s="2182">
        <f>IFERROR(INDEX('Priority Schedule'!$R:$R,MATCH(B255,'Priority Schedule'!$C:$C,0)),"")</f>
        <v>45541</v>
      </c>
      <c r="G255" s="2182">
        <f>IFERROR(INDEX('Priority Schedule'!$AA:$AA,MATCH(B255,'Priority Schedule'!$C:$C,0)),"")</f>
        <v>0</v>
      </c>
      <c r="H255" s="2178" t="str">
        <f>IFERROR(INDEX('Priority Schedule'!$G:$G,MATCH(B255,'Priority Schedule'!$C:$C,0)),"")</f>
        <v>PRETRIM OUTFEED CONVEYOR 1</v>
      </c>
      <c r="I255" s="2183" t="s">
        <v>2214</v>
      </c>
      <c r="J255" s="2183" t="s">
        <v>2214</v>
      </c>
      <c r="K255" s="2183" t="s">
        <v>2214</v>
      </c>
      <c r="L255" s="2189" t="s">
        <v>5948</v>
      </c>
      <c r="M255" s="2185" t="s">
        <v>5948</v>
      </c>
      <c r="N255" s="2186" t="str">
        <f>IF(IFERROR(INDEX('Priority Schedule'!$T:$T,MATCH(B255,'Priority Schedule'!$C:$C,0)),"")="","",IFERROR(INDEX('Priority Schedule'!$T:$T,MATCH(B255,'Priority Schedule'!$C:$C,0)),""))</f>
        <v>YES</v>
      </c>
      <c r="O255" s="1688" t="b">
        <f t="shared" si="6"/>
        <v>1</v>
      </c>
      <c r="P255" t="b">
        <f t="shared" si="7"/>
        <v>0</v>
      </c>
    </row>
    <row r="256" spans="1:16" ht="54" hidden="1" customHeight="1" x14ac:dyDescent="0.25">
      <c r="A256" s="2178">
        <f>IFERROR(INDEX('Priority Schedule'!$B:$B,MATCH(B256,'Priority Schedule'!$C:$C,0)),"")</f>
        <v>59673</v>
      </c>
      <c r="B256" s="2184">
        <v>34697</v>
      </c>
      <c r="C256" s="2180" t="str">
        <f>IFERROR(INDEX('Priority Schedule'!$A:$A,MATCH(B256,'Priority Schedule'!$C:$C,0)),"")</f>
        <v>HUBER</v>
      </c>
      <c r="D256" s="2181">
        <f>IFERROR(INDEX('Priority Schedule'!$E:$E,MATCH(B256,'Priority Schedule'!$C:$C,0)),"")</f>
        <v>6.4</v>
      </c>
      <c r="E256" s="2178" t="str">
        <f>IFERROR(INDEX('Priority Schedule'!$F:$F,MATCH(B256,'Priority Schedule'!$C:$C,0)),"")</f>
        <v>PN-51AS4839</v>
      </c>
      <c r="F256" s="2182">
        <f>IFERROR(INDEX('Priority Schedule'!$R:$R,MATCH(B256,'Priority Schedule'!$C:$C,0)),"")</f>
        <v>45541</v>
      </c>
      <c r="G256" s="2182">
        <f>IFERROR(INDEX('Priority Schedule'!$AA:$AA,MATCH(B256,'Priority Schedule'!$C:$C,0)),"")</f>
        <v>0</v>
      </c>
      <c r="H256" s="2178" t="str">
        <f>IFERROR(INDEX('Priority Schedule'!$G:$G,MATCH(B256,'Priority Schedule'!$C:$C,0)),"")</f>
        <v>PRETRIM OUTFEED CONVEYOR 2</v>
      </c>
      <c r="I256" s="2183" t="s">
        <v>2214</v>
      </c>
      <c r="J256" s="2183" t="s">
        <v>2214</v>
      </c>
      <c r="K256" s="2183" t="s">
        <v>2214</v>
      </c>
      <c r="L256" s="2189" t="s">
        <v>5948</v>
      </c>
      <c r="M256" s="2185" t="s">
        <v>5948</v>
      </c>
      <c r="N256" s="2186" t="str">
        <f>IF(IFERROR(INDEX('Priority Schedule'!$T:$T,MATCH(B256,'Priority Schedule'!$C:$C,0)),"")="","",IFERROR(INDEX('Priority Schedule'!$T:$T,MATCH(B256,'Priority Schedule'!$C:$C,0)),""))</f>
        <v>YES</v>
      </c>
      <c r="O256" s="1688" t="b">
        <f t="shared" si="6"/>
        <v>1</v>
      </c>
      <c r="P256" t="b">
        <f t="shared" si="7"/>
        <v>0</v>
      </c>
    </row>
    <row r="257" spans="1:16" ht="57.75" hidden="1" customHeight="1" x14ac:dyDescent="0.25">
      <c r="A257" s="2178">
        <f>IFERROR(INDEX('Priority Schedule'!$B:$B,MATCH(B257,'Priority Schedule'!$C:$C,0)),"")</f>
        <v>59673</v>
      </c>
      <c r="B257" s="2184">
        <v>34698</v>
      </c>
      <c r="C257" s="2180" t="str">
        <f>IFERROR(INDEX('Priority Schedule'!$A:$A,MATCH(B257,'Priority Schedule'!$C:$C,0)),"")</f>
        <v>HUBER</v>
      </c>
      <c r="D257" s="2181">
        <f>IFERROR(INDEX('Priority Schedule'!$E:$E,MATCH(B257,'Priority Schedule'!$C:$C,0)),"")</f>
        <v>6.5</v>
      </c>
      <c r="E257" s="2178" t="str">
        <f>IFERROR(INDEX('Priority Schedule'!$F:$F,MATCH(B257,'Priority Schedule'!$C:$C,0)),"")</f>
        <v>PN-51BA0126</v>
      </c>
      <c r="F257" s="2182">
        <f>IFERROR(INDEX('Priority Schedule'!$R:$R,MATCH(B257,'Priority Schedule'!$C:$C,0)),"")</f>
        <v>45541</v>
      </c>
      <c r="G257" s="2182">
        <f>IFERROR(INDEX('Priority Schedule'!$AA:$AA,MATCH(B257,'Priority Schedule'!$C:$C,0)),"")</f>
        <v>0</v>
      </c>
      <c r="H257" s="2178" t="str">
        <f>IFERROR(INDEX('Priority Schedule'!$G:$G,MATCH(B257,'Priority Schedule'!$C:$C,0)),"")</f>
        <v>WEIGH SCALE CONVEYOR</v>
      </c>
      <c r="I257" s="2183" t="s">
        <v>2214</v>
      </c>
      <c r="J257" s="2183" t="s">
        <v>2214</v>
      </c>
      <c r="K257" s="2183" t="s">
        <v>2214</v>
      </c>
      <c r="L257" s="2189" t="s">
        <v>5948</v>
      </c>
      <c r="M257" s="2185" t="s">
        <v>5948</v>
      </c>
      <c r="N257" s="2186" t="str">
        <f>IF(IFERROR(INDEX('Priority Schedule'!$T:$T,MATCH(B257,'Priority Schedule'!$C:$C,0)),"")="","",IFERROR(INDEX('Priority Schedule'!$T:$T,MATCH(B257,'Priority Schedule'!$C:$C,0)),""))</f>
        <v>YES</v>
      </c>
      <c r="O257" s="1688" t="b">
        <f t="shared" si="6"/>
        <v>1</v>
      </c>
      <c r="P257" t="b">
        <f t="shared" si="7"/>
        <v>0</v>
      </c>
    </row>
    <row r="258" spans="1:16" ht="51.75" customHeight="1" x14ac:dyDescent="0.25">
      <c r="A258" s="2178">
        <f>IFERROR(INDEX('Priority Schedule'!$B:$B,MATCH(B258,'Priority Schedule'!$C:$C,0)),"")</f>
        <v>59673</v>
      </c>
      <c r="B258" s="896">
        <v>34727</v>
      </c>
      <c r="C258" s="2258" t="str">
        <f>IFERROR(INDEX('Priority Schedule'!$A:$A,MATCH(B258,'Priority Schedule'!$C:$C,0)),"")</f>
        <v>HUBER</v>
      </c>
      <c r="D258" s="2181">
        <f>IFERROR(INDEX('Priority Schedule'!$E:$E,MATCH(B258,'Priority Schedule'!$C:$C,0)),"")</f>
        <v>9</v>
      </c>
      <c r="E258" s="2178" t="str">
        <f>IFERROR(INDEX('Priority Schedule'!$F:$F,MATCH(B258,'Priority Schedule'!$C:$C,0)),"")</f>
        <v>PN-51AS4850</v>
      </c>
      <c r="F258" s="2182">
        <f>IFERROR(INDEX('Priority Schedule'!$R:$R,MATCH(B258,'Priority Schedule'!$C:$C,0)),"")</f>
        <v>45567</v>
      </c>
      <c r="G258" s="2182">
        <f>IFERROR(INDEX('Priority Schedule'!$AA:$AA,MATCH(B258,'Priority Schedule'!$C:$C,0)),"")</f>
        <v>45614</v>
      </c>
      <c r="H258" s="2178" t="str">
        <f>IFERROR(INDEX('Priority Schedule'!$G:$G,MATCH(B258,'Priority Schedule'!$C:$C,0)),"")</f>
        <v>FIRST PASS SAW OUTFEED CONVEYOR</v>
      </c>
      <c r="I258" s="2183" t="s">
        <v>5949</v>
      </c>
      <c r="J258" s="2183" t="s">
        <v>5949</v>
      </c>
      <c r="K258" s="2183" t="s">
        <v>5949</v>
      </c>
      <c r="L258" s="2189">
        <v>45574</v>
      </c>
      <c r="M258" s="2185" t="s">
        <v>6132</v>
      </c>
      <c r="N258" s="2259" t="str">
        <f>IF(IFERROR(INDEX('Priority Schedule'!$T:$T,MATCH(B258,'Priority Schedule'!$C:$C,0)),"")="","",IFERROR(INDEX('Priority Schedule'!$T:$T,MATCH(B258,'Priority Schedule'!$C:$C,0)),""))</f>
        <v/>
      </c>
      <c r="O258" s="2260" t="b">
        <f>OR(AND(I258="Y",J258="Y",K258="Y",N258="YES"),A258="")</f>
        <v>0</v>
      </c>
      <c r="P258" s="2261" t="b">
        <f>OR(I258="N",J258="N")</f>
        <v>1</v>
      </c>
    </row>
    <row r="259" spans="1:16" ht="50.25" customHeight="1" x14ac:dyDescent="0.25">
      <c r="A259" s="2178">
        <f>IFERROR(INDEX('Priority Schedule'!$B:$B,MATCH(B259,'Priority Schedule'!$C:$C,0)),"")</f>
        <v>63992</v>
      </c>
      <c r="B259" s="906">
        <v>38491</v>
      </c>
      <c r="C259" s="2258" t="str">
        <f>IFERROR(INDEX('Priority Schedule'!$A:$A,MATCH(B259,'Priority Schedule'!$C:$C,0)),"")</f>
        <v>INVENTWOOD - METTLEWOOD</v>
      </c>
      <c r="D259" s="2181">
        <f>IFERROR(INDEX('Priority Schedule'!$E:$E,MATCH(B259,'Priority Schedule'!$C:$C,0)),"")</f>
        <v>2</v>
      </c>
      <c r="E259" s="2178" t="str">
        <f>IFERROR(INDEX('Priority Schedule'!$F:$F,MATCH(B259,'Priority Schedule'!$C:$C,0)),"")</f>
        <v>PN-16AG0609</v>
      </c>
      <c r="F259" s="2182">
        <f>IFERROR(INDEX('Priority Schedule'!$R:$R,MATCH(B259,'Priority Schedule'!$C:$C,0)),"")</f>
        <v>45562</v>
      </c>
      <c r="G259" s="2182">
        <f>IFERROR(INDEX('Priority Schedule'!$AA:$AA,MATCH(B259,'Priority Schedule'!$C:$C,0)),"")</f>
        <v>45593</v>
      </c>
      <c r="H259" s="2178" t="str">
        <f>IFERROR(INDEX('Priority Schedule'!$G:$G,MATCH(B259,'Priority Schedule'!$C:$C,0)),"")</f>
        <v>SPECIALTY SAW</v>
      </c>
      <c r="I259" s="2183" t="s">
        <v>5949</v>
      </c>
      <c r="J259" s="2183" t="s">
        <v>5949</v>
      </c>
      <c r="K259" s="2183" t="s">
        <v>5949</v>
      </c>
      <c r="L259" s="2189">
        <v>45624</v>
      </c>
      <c r="M259" s="2185" t="s">
        <v>6133</v>
      </c>
      <c r="N259" s="2259" t="str">
        <f>IF(IFERROR(INDEX('Priority Schedule'!$T:$T,MATCH(B259,'Priority Schedule'!$C:$C,0)),"")="","",IFERROR(INDEX('Priority Schedule'!$T:$T,MATCH(B259,'Priority Schedule'!$C:$C,0)),""))</f>
        <v/>
      </c>
      <c r="O259" s="2260" t="b">
        <f>OR(AND(I259="Y",J259="Y",K259="Y",N259="YES"),A259="")</f>
        <v>0</v>
      </c>
      <c r="P259" s="2261" t="b">
        <f>OR(I259="N",J259="N")</f>
        <v>1</v>
      </c>
    </row>
  </sheetData>
  <sheetProtection selectLockedCells="1"/>
  <conditionalFormatting sqref="B1:B1048576">
    <cfRule type="duplicateValues" dxfId="52" priority="4"/>
  </conditionalFormatting>
  <conditionalFormatting sqref="I1:K1048576">
    <cfRule type="cellIs" dxfId="51" priority="5" operator="equal">
      <formula>"N"</formula>
    </cfRule>
    <cfRule type="containsText" dxfId="50" priority="6" operator="containsText" text="Y">
      <formula>NOT(ISERROR(SEARCH("Y",I1)))</formula>
    </cfRule>
  </conditionalFormatting>
  <dataValidations count="1">
    <dataValidation type="list" allowBlank="1" showInputMessage="1" showErrorMessage="1" sqref="I2:J2 I3:K3" xr:uid="{00000000-0002-0000-0500-000000000000}">
      <formula1>"Y,N"</formula1>
    </dataValidation>
  </dataValidations>
  <hyperlinks>
    <hyperlink ref="B148" r:id="rId1" display="\\globefs3\filedrop\PROD\PRODUCTION CONTROL\Sales Orders\STEVENSON - WESTROCK 64265\38220 ITEM 203\Drawing Packets\38220 ITEM 203 DRAWING PACKET.pdf" xr:uid="{A1A6E60B-F30A-4BF7-9C18-C92D347507AA}"/>
    <hyperlink ref="B162" r:id="rId2" display="\\globefs3\filedrop\PROD\PRODUCTION CONTROL\Sales Orders\STEVENSON - WESTROCK 64265\38225 ITEM 210\Drawing Packets\38225 ITEM 210 DRAWING PACKET.pdf" xr:uid="{F451DE02-9257-4CE0-95ED-ADF4B9CD0856}"/>
    <hyperlink ref="B172" r:id="rId3" display="\\globefs3\filedrop\PROD\PRODUCTION CONTROL\Sales Orders\STEVENSON - WESTROCK 64265\38222 ITEM 205\Drawing Packets\38222 ITEM 205 DRAWING PACKET.pdf" xr:uid="{959D5E57-1F2B-4A5B-BB86-89F661277894}"/>
    <hyperlink ref="B163" r:id="rId4" display="\\globefs3\filedrop\PROD\PRODUCTION CONTROL\Sales Orders\STEVENSON - WESTROCK 64265\38237 ITEM 224\Drawing Packets\38237 ITEM 224 DRAWING PACKET.pdf" xr:uid="{94F5139B-8526-4C54-B9AA-0104463F988A}"/>
    <hyperlink ref="B171" r:id="rId5" display="\\globefs3\filedrop\PROD\PRODUCTION CONTROL\Sales Orders\STEVENSON - WESTROCK 64265\38226 ITEM 211\Drawing Packets\38226 ITEM 211 DRAWING PACKET.pdf" xr:uid="{0DFACAA9-151E-48CB-8FAC-948EFB6A3578}"/>
    <hyperlink ref="B185" r:id="rId6" display="\\globefs3\filedrop\PROD\PRODUCTION CONTROL\Sales Orders\HUBER. 59673\34779 ITEM 611\Drawing Packets\34779 ITEM 611 DRAWING PACKET.pdf" xr:uid="{1F56BE9D-EC06-4A36-8562-1C317BA59112}"/>
    <hyperlink ref="B186" r:id="rId7" display="\\globefs3\filedrop\PROD\PRODUCTION CONTROL\Sales Orders\HUBER. 59673\34788 ITEM 632\Drawing Packets\34788 ITEM 632 DRAWING PACKET.pdf" xr:uid="{9D0CEA4D-19C4-4798-981C-BE12600410CA}"/>
    <hyperlink ref="B190" r:id="rId8" display="\\globefs3\filedrop\PROD\PRODUCTION CONTROL\Sales Orders\HUBER. 59673\34790 ITEM 634\Drawing Packets\34790 ITEM 634 DRAWING PACKET.pdf" xr:uid="{41850DE2-CFD8-4833-8522-6048B9EAB919}"/>
    <hyperlink ref="B192" r:id="rId9" display="\\globefs3\filedrop\PROD\PRODUCTION CONTROL\Sales Orders\HUBER. 59673\34786 ITEM 629\Drawing Packets\34786 ITEM 629 DRAWING PACKET.pdf" xr:uid="{C07ED6F8-943C-4C11-8A54-C8BA31F323D9}"/>
    <hyperlink ref="B193" r:id="rId10" display="\\globefs3\filedrop\PROD\PRODUCTION CONTROL\Sales Orders\HUBER. 59673\34788 ITEM 632\Drawing Packets\34788 ITEM 632 DRAWING PACKET.pdf" xr:uid="{02F7BCF6-5750-4686-A600-962754768642}"/>
    <hyperlink ref="B188" r:id="rId11" display="\\globefs3\filedrop\PROD\PRODUCTION CONTROL\Sales Orders\HUBER. 59673\34791 ITEM 635\Drawing Packets\34791 ITEM 635 DRAWING PACKET.pdf" xr:uid="{FE39D2FC-DCCA-4BE2-954D-8804726085A7}"/>
    <hyperlink ref="B191" r:id="rId12" display="\\globefs3\filedrop\PROD\PRODUCTION CONTROL\Sales Orders\HUBER. 59673\34784 ITEM 621\Drawing Packets\34784 ITEM 621 DRAWING PACKET.pdf" xr:uid="{DA6025F3-13EB-475C-87CA-69B0A7731929}"/>
    <hyperlink ref="B207" r:id="rId13" display="\\globefs3\filedrop\PROD\PRODUCTION CONTROL\Sales Orders\HUBER. 59673\34745. ITEM 507.1\Drawing Packets\34745 ITEM 507.1 DRAWING PACKET.pdf" xr:uid="{60F73C71-3A16-4D4A-BE16-005AA173B503}"/>
    <hyperlink ref="B176" r:id="rId14" display="\\globefs3\filedrop\PROD\PRODUCTION CONTROL\Sales Orders\STEVENSON - WESTROCK 64265\38238 ITEM 225\Drawing Packets\38238 ITEM 225 DRAWING PACKET.pdf" xr:uid="{E27DACB5-B587-480A-8A7E-96C6B9ABCF0D}"/>
    <hyperlink ref="B177" r:id="rId15" display="\\globefs3\filedrop\PROD\PRODUCTION CONTROL\Sales Orders\STEVENSON - WESTROCK 64265\38227 ITEM 212\Drawing Packets\38227 ITEM 212 DRAWING PACKET.pdf" xr:uid="{15862F62-FFAF-4950-A7C6-94540FE28C5F}"/>
    <hyperlink ref="B180" r:id="rId16" display="\\globefs3\filedrop\PROD\PRODUCTION CONTROL\Sales Orders\STEVENSON - WESTROCK 64265\38252 ITEM 213\Drawing Packets\38252 ITEM 213 DRAWING PACKET.pdf" xr:uid="{FFE423E2-407B-4733-9F8F-C9F0906BE1A1}"/>
    <hyperlink ref="B183" r:id="rId17" display="\\globefs3\filedrop\PROD\PRODUCTION CONTROL\Sales Orders\HUBER. 59673\34759 ITEM 529\Drawing Packets\34759 ITEM 529 DRAWING PACKET.pdf" xr:uid="{4081B2AF-F280-455F-A18C-D6FF4DDC4976}"/>
    <hyperlink ref="B187" r:id="rId18" display="\\globefs3\filedrop\PROD\PRODUCTION CONTROL\Sales Orders\STEVENSON - WESTROCK 64265\38221 ITEM 204\Drawing Packets\38221 ITEM 204 DRAWING PACKET.pdf" xr:uid="{58DB17E5-0B88-4AD0-9EAC-EBDA0E8A578B}"/>
    <hyperlink ref="B16" r:id="rId19" display="\\globefs3\filedrop\PROD\PRODUCTION CONTROL\Sales Orders\STEVENSON - WESTROCK 64265\38228 ITEM 214\Drawing Packets\38228 ITEM 214 DRAWING PACKET.pdf" xr:uid="{83FF2DAE-F59E-4670-A291-D4ACCEA35C66}"/>
    <hyperlink ref="B189" r:id="rId20" display="\\globefs3\filedrop\PROD\PRODUCTION CONTROL\Sales Orders\STEVENSON - WESTROCK 64265\38243 ITEM 105\Drawing Packets\38243 ITEM 105 DRAWING PACKET.pdf" xr:uid="{84566042-3E86-4FE1-9CFD-44AB754B31F8}"/>
    <hyperlink ref="B211" r:id="rId21" display="\\globefs3\filedrop\PROD\PRODUCTION CONTROL\Sales Orders\HUBER. 59673\34758 ITEM 527.1\Drawing Packets\34758 ITEM 527.1 DRAWING PACKET.pdf" xr:uid="{97633302-E148-4D9E-ADAB-9A0EC665A5F3}"/>
    <hyperlink ref="B216" r:id="rId22" display="\\globefs3\filedrop\PROD\PRODUCTION CONTROL\Sales Orders\STEVENSON - WESTROCK 64265\38239 ITEM 101\Drawing Packets\38239 ITEM 101 DRAWING PACKET.pdf" xr:uid="{0334E772-7B5E-41B7-8096-E9E6F04E5ABB}"/>
    <hyperlink ref="B219" r:id="rId23" display="\\globefs3\filedrop\PROD\PRODUCTION CONTROL\Sales Orders\STEVENSON - WESTROCK 64265\39186 ITEM 102\Drawing Packets\39186 ITEM 102 DRAWING PACKET.pdf" xr:uid="{DCCF3D50-16D2-4E8A-80BE-CB9502AABFC5}"/>
    <hyperlink ref="B198" r:id="rId24" display="\\globefs3\filedrop\PROD\PRODUCTION CONTROL\Sales Orders\STEVENSON - WESTROCK 64265\38242 ITEM 104\Drawing Packets\38242 ITEM 104 DRAWING PACKET.pdf" xr:uid="{CFA0CA95-A4C9-41AF-9D0F-BF79102B987A}"/>
    <hyperlink ref="B205" r:id="rId25" display="\\globefs3\filedrop\PROD\PRODUCTION CONTROL\Sales Orders\INVENTWOOD - METTLEWOOD 63992\38477 ITEM 6103\Drawing Packets\38477 ITEM 6103 DRAWING PACKET.pdf" xr:uid="{4187B300-AFCE-4C70-8F5C-7BDA6538924F}"/>
    <hyperlink ref="B206" r:id="rId26" display="\\globefs3\filedrop\PROD\PRODUCTION CONTROL\Sales Orders\INVENTWOOD - METTLEWOOD 63992\38483 ITEM 6203\Drawing Packets\38483 ITEM 6203 DRAWING PACKET.pdf" xr:uid="{C89FC1E4-F7AF-480B-A864-A4C0BF74BFB0}"/>
    <hyperlink ref="B202" r:id="rId27" display="\\globefs3\filedrop\PROD\PRODUCTION CONTROL\Sales Orders\INVENTWOOD - METTLEWOOD 63992\38484 ITEM 6204\Drawing Packets\38484 ITEM 6204 DRAWING PACKET.pdf" xr:uid="{5C47DD92-8DE9-4CA5-82F7-B4D1F98943A3}"/>
    <hyperlink ref="B197" r:id="rId28" display="\\globefs3\filedrop\PROD\PRODUCTION CONTROL\Sales Orders\HUBER. 59673\34732. ITEM 408\Drawing Packets\34732 ITEM 408 DRAWING PACKET.pdf" xr:uid="{7F3928D3-836B-460F-9F28-4EDF58D959F1}"/>
    <hyperlink ref="B199" r:id="rId29" display="\\globefs3\filedrop\PROD\PRODUCTION CONTROL\Sales Orders\HUBER. 59673\34734. ITEM 410\Drawing Packets\34734 ITEM 410 DRAWING PACKET.pdf" xr:uid="{6201E7D8-9D5E-4D40-9521-8FB4738CBE23}"/>
    <hyperlink ref="B220" r:id="rId30" display="\\globefs3\filedrop\PROD\PRODUCTION CONTROL\Sales Orders\STEVENSON - WESTROCK 64265\38245 ITEM 111\Drawing Packets\38245 ITEM 111 DRAWING PACKET.pdf" xr:uid="{BEB3035D-4A1B-4699-B888-97D1D9B5EC37}"/>
    <hyperlink ref="B251" r:id="rId31" display="\\globefs3\filedrop\PROD\PRODUCTION CONTROL\Sales Orders\HUBER. 59673\34733. ITEM 409\Drawing Packets\34733 ITEM 409 DRAWING PACKET.pdf" xr:uid="{8D90D826-7031-4FBA-9258-42FB2159CE74}"/>
    <hyperlink ref="B2" r:id="rId32" display="\\globefs3\filedrop\PROD\PRODUCTION CONTROL\Sales Orders\LP - PEACE VALLEY 66910\39289 ITEM 102\Drawing Packets\39289 ITEM 102 DRAWING PACKET.pdf" xr:uid="{41B83B23-6BDD-487F-9A95-31A08666E0A6}"/>
    <hyperlink ref="B14" r:id="rId33" display="\\globefs3\filedrop\PROD\PRODUCTION CONTROL\Sales Orders\LP - PEACE VALLEY 66910\39288 ITEM 101\Drawing Packets\39288 ITEM 101 DRAWING PACKET.pdf" xr:uid="{82DDD78C-2DBA-419C-BFC2-1FC1EC370926}"/>
    <hyperlink ref="B252" r:id="rId34" display="\\globefs3\filedrop\PROD\PRODUCTION CONTROL\Sales Orders\LP - PEACE VALLEY 66910\39290 ITEM 103\Drawing Packets\39290 ITEM 103 DRAWING PACKET.pdf" xr:uid="{41D8328A-3C1A-4339-9264-CBE581B75905}"/>
    <hyperlink ref="B15" r:id="rId35" display="\\globefs3\filedrop\PROD\PRODUCTION CONTROL\Sales Orders\STEVENSON - WESTROCK 64265\38248 ITEM 302\Drawing Packets\38248 ITEM 302 DRAWING PACKET.pdf" xr:uid="{30CF6D41-7973-4BAB-8460-6CCF1D3869E8}"/>
    <hyperlink ref="B3" r:id="rId36" display="\\globefs3\filedrop\PROD\PRODUCTION CONTROL\Sales Orders\HUBER. 59673\34757 ITEM 527\Drawing Packets\34757 ITEM 527 DRAWING PACKET.pdf" xr:uid="{5D58D9F3-AF0D-48E6-AED6-030D836529B9}"/>
    <hyperlink ref="B170" r:id="rId37" display="\\globefs3\filedrop\PROD\PRODUCTION CONTROL\Sales Orders\INVENTWOOD - METTLEWOOD 63992\38497 ITEM 7404\Drawing Packets\38497 ITEM 7404 DRAWING PACKET.pdf" xr:uid="{80E739FD-D8EF-4E7C-A283-4C7610C5D7A6}"/>
    <hyperlink ref="B238" r:id="rId38" display="\\globefs3\filedrop\PROD\PRODUCTION CONTROL\Sales Orders\INVENTWOOD - METTLEWOOD 63992\38498 ITEM 7406\Drawing Packets\38498 ITME 7406 DRAWING PACKET.pdf" xr:uid="{B71C4271-60A6-4E21-862E-819ABBEFE099}"/>
    <hyperlink ref="B241" r:id="rId39" display="\\globefs3\filedrop\PROD\PRODUCTION CONTROL\Sales Orders\INVENTWOOD - METTLEWOOD 63992\39298 ITEM 6112\Drawing Packets\39298 ITEM 6112 DRAWING PACKET.pdf" xr:uid="{7477C0EE-D108-45BB-B7FF-975EAC2B3B47}"/>
    <hyperlink ref="B240" r:id="rId40" display="\\globefs3\filedrop\PROD\PRODUCTION CONTROL\Sales Orders\INVENTWOOD - METTLEWOOD 63992\39299 ITEM 6113\Drawing Packets\39299 ITEM 6113 DRAWING PACKET.pdf" xr:uid="{707E0447-9746-4C67-A462-AF3AAE6CAD93}"/>
    <hyperlink ref="B242" r:id="rId41" display="\\globefs3\filedrop\PROD\PRODUCTION CONTROL\Sales Orders\INVENTWOOD - METTLEWOOD 63992\38500 ITEM 7502\Drawing Packets\38500 ITEM 7502 DRAWING PACKET.pdf" xr:uid="{5096C965-E13C-4972-940C-E44262A1ADBE}"/>
    <hyperlink ref="B250" r:id="rId42" display="\\globefs3\filedrop\PROD\PRODUCTION CONTROL\Sales Orders\STEVENSON - WESTROCK 64265\39775 ITEM 310\Drawing Packets\39775 ITEM 310 DRAWING PACKET.pdf" xr:uid="{D1A0438D-A971-4FD6-ABE4-C3804FA6F50F}"/>
    <hyperlink ref="B7" r:id="rId43" display="\\globefs3\filedrop\PROD\PRODUCTION CONTROL\Sales Orders\INVENTWOOD - METTLEWOOD 63992\38475 ITEM 6101\Drawing Packets\38475 ITEM 6101 DRAWING PACKET.pdf" xr:uid="{534430B8-F618-4C59-862C-FE3C8FD55796}"/>
    <hyperlink ref="B258" r:id="rId44" display="\\globefs3\filedrop\PROD\PRODUCTION CONTROL\Sales Orders\HUBER. 59673\34727. ITEM 404\Drawing Packets\34727 ITEM 404 DRAWING PACKET.pdf" xr:uid="{500EE2F7-50A4-4E7E-A2D6-D0B8E33B216F}"/>
    <hyperlink ref="B259" r:id="rId45" display="\\globefs3\filedrop\PROD\PRODUCTION CONTROL\Sales Orders\INVENTWOOD - METTLEWOOD 63992\38491 ITEM 7304\Drawing Packets\38491 ITEM 7304 DRAWING PACKET.pdf" xr:uid="{C5B73662-41CA-4D75-AB7F-D7F409850B81}"/>
  </hyperlinks>
  <pageMargins left="0.25" right="0.25" top="0.75" bottom="0.75" header="0.3" footer="0.3"/>
  <pageSetup scale="42" fitToHeight="0" orientation="landscape" r:id="rId46"/>
  <headerFooter>
    <oddHeader>&amp;C&amp;20Project Punchlist&amp;R&amp;15&amp;D &amp;T</oddHeader>
    <oddFooter>&amp;LItems listed have a projected assembly date within 2 weeks and/or awaiting work completion.</oddFooter>
  </headerFooter>
  <tableParts count="1">
    <tablePart r:id="rId4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S27"/>
  <sheetViews>
    <sheetView zoomScale="70" zoomScaleNormal="90" workbookViewId="0">
      <pane xSplit="1" ySplit="2" topLeftCell="D3" activePane="bottomRight" state="frozen"/>
      <selection pane="topRight" activeCell="B1" sqref="B1"/>
      <selection pane="bottomLeft" activeCell="A2" sqref="A2"/>
      <selection pane="bottomRight" activeCell="K23" sqref="K23"/>
    </sheetView>
  </sheetViews>
  <sheetFormatPr defaultRowHeight="15" x14ac:dyDescent="0.25"/>
  <cols>
    <col min="1" max="1" width="10.28515625" customWidth="1"/>
    <col min="2" max="3" width="18.140625" customWidth="1"/>
    <col min="5" max="5" width="34.28515625" customWidth="1"/>
    <col min="6" max="6" width="12.5703125" style="787" bestFit="1" customWidth="1"/>
    <col min="7" max="7" width="17.85546875" bestFit="1" customWidth="1"/>
    <col min="8" max="8" width="13.28515625" bestFit="1" customWidth="1"/>
    <col min="9" max="9" width="14" bestFit="1" customWidth="1"/>
    <col min="10" max="10" width="12.28515625" bestFit="1" customWidth="1"/>
    <col min="11" max="11" width="13.140625" bestFit="1" customWidth="1"/>
    <col min="12" max="12" width="16.85546875" bestFit="1" customWidth="1"/>
    <col min="13" max="13" width="15" bestFit="1" customWidth="1"/>
    <col min="14" max="14" width="16" bestFit="1" customWidth="1"/>
    <col min="15" max="15" width="13.7109375" customWidth="1"/>
    <col min="16" max="16" width="13.85546875" customWidth="1"/>
    <col min="17" max="17" width="14.140625" customWidth="1"/>
    <col min="18" max="18" width="15.28515625" bestFit="1" customWidth="1"/>
    <col min="19" max="19" width="61.28515625" customWidth="1"/>
  </cols>
  <sheetData>
    <row r="1" spans="1:19" ht="28.5" x14ac:dyDescent="0.45">
      <c r="A1" s="2326" t="s">
        <v>5954</v>
      </c>
      <c r="B1" s="2326"/>
      <c r="C1" s="2326"/>
      <c r="D1" s="2326"/>
      <c r="E1" s="2326"/>
      <c r="F1" s="2326"/>
      <c r="G1" s="2326"/>
      <c r="H1" s="2326"/>
      <c r="I1" s="2326"/>
      <c r="J1" s="2326"/>
      <c r="K1" s="2326"/>
      <c r="L1" s="2326"/>
      <c r="M1" s="2326"/>
      <c r="N1" s="2326"/>
      <c r="O1" s="2326"/>
      <c r="P1" s="2326"/>
      <c r="Q1" s="2326"/>
      <c r="R1" s="2326"/>
      <c r="S1" s="2326"/>
    </row>
    <row r="2" spans="1:19" ht="30" x14ac:dyDescent="0.25">
      <c r="A2" s="2079" t="s">
        <v>5955</v>
      </c>
      <c r="B2" s="2079" t="s">
        <v>5931</v>
      </c>
      <c r="C2" s="2079" t="s">
        <v>5956</v>
      </c>
      <c r="D2" s="2079" t="s">
        <v>5932</v>
      </c>
      <c r="E2" s="2079" t="s">
        <v>5957</v>
      </c>
      <c r="F2" s="2080" t="s">
        <v>5958</v>
      </c>
      <c r="G2" s="2079" t="s">
        <v>5959</v>
      </c>
      <c r="H2" s="2080" t="s">
        <v>5960</v>
      </c>
      <c r="I2" s="2079" t="s">
        <v>5961</v>
      </c>
      <c r="J2" s="2079" t="s">
        <v>5962</v>
      </c>
      <c r="K2" s="2079" t="s">
        <v>5963</v>
      </c>
      <c r="L2" s="2079" t="s">
        <v>5964</v>
      </c>
      <c r="M2" s="2079" t="s">
        <v>5965</v>
      </c>
      <c r="N2" s="2079" t="s">
        <v>5966</v>
      </c>
      <c r="O2" s="2079" t="s">
        <v>5967</v>
      </c>
      <c r="P2" s="2079" t="s">
        <v>5968</v>
      </c>
      <c r="Q2" s="2079" t="s">
        <v>5969</v>
      </c>
      <c r="R2" s="2079" t="s">
        <v>5970</v>
      </c>
      <c r="S2" s="2079" t="s">
        <v>5971</v>
      </c>
    </row>
    <row r="3" spans="1:19" hidden="1" x14ac:dyDescent="0.25">
      <c r="A3" s="823">
        <v>36607</v>
      </c>
      <c r="B3" s="823" t="e">
        <f>INDEX('Priority Schedule'!$A:$A, MATCH(A3,'Priority Schedule'!$C:$C,0))</f>
        <v>#N/A</v>
      </c>
      <c r="C3" s="823" t="e">
        <f>INDEX('Priority Schedule'!$D:$D, MATCH(A3,'Priority Schedule'!$C:$C,0))</f>
        <v>#N/A</v>
      </c>
      <c r="D3" s="823" t="e">
        <f>INDEX('Priority Schedule'!$E:$E, MATCH(A3,'Priority Schedule'!$C:$C,0))</f>
        <v>#N/A</v>
      </c>
      <c r="E3" s="823" t="e">
        <f>INDEX('Priority Schedule'!$G:$G, MATCH(A3,'Priority Schedule'!$C:$C,0))</f>
        <v>#N/A</v>
      </c>
      <c r="F3" s="2078" t="e">
        <f>IF(INDEX('Priority Schedule'!$J:$J, MATCH(A3,'Priority Schedule'!$C:$C,0))&gt;0,INDEX('Priority Schedule'!$J:$J, MATCH(A3,'Priority Schedule'!$C:$C,0)),"")</f>
        <v>#N/A</v>
      </c>
      <c r="G3" s="2078" t="e">
        <f>IF(INDEX('Priority Schedule'!$K:$K, MATCH(A3,'Priority Schedule'!$C:$C,0))&gt;0,INDEX('Priority Schedule'!$K:$K, MATCH(A3,'Priority Schedule'!$C:$C,0)),"")</f>
        <v>#N/A</v>
      </c>
      <c r="H3" s="2078" t="s">
        <v>5972</v>
      </c>
      <c r="I3" s="2078" t="s">
        <v>5972</v>
      </c>
      <c r="J3" s="2078" t="s">
        <v>5972</v>
      </c>
      <c r="K3" s="2078" t="s">
        <v>5972</v>
      </c>
      <c r="L3" s="2078" t="s">
        <v>5972</v>
      </c>
      <c r="M3" s="2078" t="s">
        <v>5972</v>
      </c>
      <c r="N3" s="2078" t="s">
        <v>5972</v>
      </c>
      <c r="O3" s="2078" t="s">
        <v>5972</v>
      </c>
      <c r="P3" s="2078" t="s">
        <v>5972</v>
      </c>
      <c r="Q3" s="2078" t="s">
        <v>1201</v>
      </c>
      <c r="R3" s="2078" t="s">
        <v>1201</v>
      </c>
      <c r="S3" s="823"/>
    </row>
    <row r="4" spans="1:19" hidden="1" x14ac:dyDescent="0.25">
      <c r="A4" s="823">
        <v>36595</v>
      </c>
      <c r="B4" s="823" t="e">
        <f>INDEX('Priority Schedule'!$A:$A, MATCH(A4,'Priority Schedule'!$C:$C,0))</f>
        <v>#N/A</v>
      </c>
      <c r="C4" s="823" t="e">
        <f>INDEX('Priority Schedule'!$D:$D, MATCH(A4,'Priority Schedule'!$C:$C,0))</f>
        <v>#N/A</v>
      </c>
      <c r="D4" s="823" t="e">
        <f>INDEX('Priority Schedule'!$E:$E, MATCH(A4,'Priority Schedule'!$C:$C,0))</f>
        <v>#N/A</v>
      </c>
      <c r="E4" s="823" t="e">
        <f>INDEX('Priority Schedule'!$G:$G, MATCH(A4,'Priority Schedule'!$C:$C,0))</f>
        <v>#N/A</v>
      </c>
      <c r="F4" s="2078" t="e">
        <f>IF(INDEX('Priority Schedule'!$J:$J, MATCH(A4,'Priority Schedule'!$C:$C,0))&gt;0,INDEX('Priority Schedule'!$J:$J, MATCH(A4,'Priority Schedule'!$C:$C,0)),"")</f>
        <v>#N/A</v>
      </c>
      <c r="G4" s="2078" t="e">
        <f>IF(INDEX('Priority Schedule'!$K:$K, MATCH(A4,'Priority Schedule'!$C:$C,0))&gt;0,INDEX('Priority Schedule'!$K:$K, MATCH(A4,'Priority Schedule'!$C:$C,0)),"")</f>
        <v>#N/A</v>
      </c>
      <c r="H4" s="2078" t="s">
        <v>5972</v>
      </c>
      <c r="I4" s="2078" t="s">
        <v>5972</v>
      </c>
      <c r="J4" s="2078" t="s">
        <v>5972</v>
      </c>
      <c r="K4" s="2078" t="s">
        <v>5972</v>
      </c>
      <c r="L4" s="2078" t="s">
        <v>5972</v>
      </c>
      <c r="M4" s="2078" t="s">
        <v>5972</v>
      </c>
      <c r="N4" s="2078" t="s">
        <v>5972</v>
      </c>
      <c r="O4" s="2078" t="s">
        <v>5972</v>
      </c>
      <c r="P4" s="2078" t="s">
        <v>5972</v>
      </c>
      <c r="Q4" s="2078" t="s">
        <v>1201</v>
      </c>
      <c r="R4" s="2078" t="s">
        <v>1201</v>
      </c>
      <c r="S4" s="823"/>
    </row>
    <row r="5" spans="1:19" hidden="1" x14ac:dyDescent="0.25">
      <c r="A5" s="823">
        <v>36617</v>
      </c>
      <c r="B5" s="823" t="e">
        <f>INDEX('Priority Schedule'!$A:$A, MATCH(A5,'Priority Schedule'!$C:$C,0))</f>
        <v>#N/A</v>
      </c>
      <c r="C5" s="823" t="e">
        <f>INDEX('Priority Schedule'!$D:$D, MATCH(A5,'Priority Schedule'!$C:$C,0))</f>
        <v>#N/A</v>
      </c>
      <c r="D5" s="823" t="e">
        <f>INDEX('Priority Schedule'!$E:$E, MATCH(A5,'Priority Schedule'!$C:$C,0))</f>
        <v>#N/A</v>
      </c>
      <c r="E5" s="823" t="e">
        <f>INDEX('Priority Schedule'!$G:$G, MATCH(A5,'Priority Schedule'!$C:$C,0))</f>
        <v>#N/A</v>
      </c>
      <c r="F5" s="2078" t="e">
        <f>IF(INDEX('Priority Schedule'!$J:$J, MATCH(A5,'Priority Schedule'!$C:$C,0))&gt;0,INDEX('Priority Schedule'!$J:$J, MATCH(A5,'Priority Schedule'!$C:$C,0)),"")</f>
        <v>#N/A</v>
      </c>
      <c r="G5" s="2078" t="e">
        <f>IF(INDEX('Priority Schedule'!$K:$K, MATCH(A5,'Priority Schedule'!$C:$C,0))&gt;0,INDEX('Priority Schedule'!$K:$K, MATCH(A5,'Priority Schedule'!$C:$C,0)),"")</f>
        <v>#N/A</v>
      </c>
      <c r="H5" s="2078" t="s">
        <v>5972</v>
      </c>
      <c r="I5" s="2078" t="s">
        <v>5972</v>
      </c>
      <c r="J5" s="2078" t="s">
        <v>5972</v>
      </c>
      <c r="K5" s="2078" t="s">
        <v>5972</v>
      </c>
      <c r="L5" s="2078" t="s">
        <v>5972</v>
      </c>
      <c r="M5" s="2078" t="s">
        <v>5972</v>
      </c>
      <c r="N5" s="2078" t="s">
        <v>5972</v>
      </c>
      <c r="O5" s="2078" t="s">
        <v>5972</v>
      </c>
      <c r="P5" s="2078" t="s">
        <v>5972</v>
      </c>
      <c r="Q5" s="2078" t="s">
        <v>1201</v>
      </c>
      <c r="R5" s="2078" t="s">
        <v>1201</v>
      </c>
      <c r="S5" s="823"/>
    </row>
    <row r="6" spans="1:19" hidden="1" x14ac:dyDescent="0.25">
      <c r="A6" s="823">
        <v>36280</v>
      </c>
      <c r="B6" s="823" t="e">
        <f>INDEX('Priority Schedule'!$A:$A, MATCH(A6,'Priority Schedule'!$C:$C,0))</f>
        <v>#N/A</v>
      </c>
      <c r="C6" s="823" t="e">
        <f>INDEX('Priority Schedule'!$D:$D, MATCH(A6,'Priority Schedule'!$C:$C,0))</f>
        <v>#N/A</v>
      </c>
      <c r="D6" s="823" t="e">
        <f>INDEX('Priority Schedule'!$E:$E, MATCH(A6,'Priority Schedule'!$C:$C,0))</f>
        <v>#N/A</v>
      </c>
      <c r="E6" s="823" t="e">
        <f>INDEX('Priority Schedule'!$G:$G, MATCH(A6,'Priority Schedule'!$C:$C,0))</f>
        <v>#N/A</v>
      </c>
      <c r="F6" s="2078" t="s">
        <v>5972</v>
      </c>
      <c r="G6" s="2078" t="s">
        <v>1201</v>
      </c>
      <c r="H6" s="2078" t="s">
        <v>5972</v>
      </c>
      <c r="I6" s="2078" t="s">
        <v>5972</v>
      </c>
      <c r="J6" s="2078" t="s">
        <v>5972</v>
      </c>
      <c r="K6" s="2078" t="s">
        <v>5972</v>
      </c>
      <c r="L6" s="2078" t="s">
        <v>5972</v>
      </c>
      <c r="M6" s="2078" t="s">
        <v>5972</v>
      </c>
      <c r="N6" s="2078" t="s">
        <v>5972</v>
      </c>
      <c r="O6" s="2078" t="s">
        <v>5972</v>
      </c>
      <c r="P6" s="2078" t="s">
        <v>5972</v>
      </c>
      <c r="Q6" s="2078" t="s">
        <v>1201</v>
      </c>
      <c r="R6" s="2078" t="s">
        <v>1201</v>
      </c>
      <c r="S6" s="823" t="s">
        <v>5973</v>
      </c>
    </row>
    <row r="7" spans="1:19" hidden="1" x14ac:dyDescent="0.25">
      <c r="A7" s="823">
        <v>37742</v>
      </c>
      <c r="B7" s="823" t="e">
        <f>INDEX('Priority Schedule'!$A:$A, MATCH(A7,'Priority Schedule'!$C:$C,0))</f>
        <v>#N/A</v>
      </c>
      <c r="C7" s="823" t="e">
        <f>INDEX('Priority Schedule'!$D:$D, MATCH(A7,'Priority Schedule'!$C:$C,0))</f>
        <v>#N/A</v>
      </c>
      <c r="D7" s="823" t="e">
        <f>INDEX('Priority Schedule'!$E:$E, MATCH(A7,'Priority Schedule'!$C:$C,0))</f>
        <v>#N/A</v>
      </c>
      <c r="E7" s="823" t="e">
        <f>INDEX('Priority Schedule'!$G:$G, MATCH(A7,'Priority Schedule'!$C:$C,0))</f>
        <v>#N/A</v>
      </c>
      <c r="F7" s="2078" t="e">
        <f>IF(INDEX('Priority Schedule'!$J:$J, MATCH(A7,'Priority Schedule'!$C:$C,0))&gt;0,INDEX('Priority Schedule'!$J:$J, MATCH(A7,'Priority Schedule'!$C:$C,0)),"")</f>
        <v>#N/A</v>
      </c>
      <c r="G7" s="2078" t="e">
        <f>IF(INDEX('Priority Schedule'!$K:$K, MATCH(A7,'Priority Schedule'!$C:$C,0))&gt;0,INDEX('Priority Schedule'!$K:$K, MATCH(A7,'Priority Schedule'!$C:$C,0)),"")</f>
        <v>#N/A</v>
      </c>
      <c r="H7" s="2078" t="s">
        <v>5972</v>
      </c>
      <c r="I7" s="2078" t="s">
        <v>5972</v>
      </c>
      <c r="J7" s="2078" t="s">
        <v>5972</v>
      </c>
      <c r="K7" s="2078" t="s">
        <v>5972</v>
      </c>
      <c r="L7" s="2078" t="s">
        <v>5972</v>
      </c>
      <c r="M7" s="2078" t="s">
        <v>5972</v>
      </c>
      <c r="N7" s="2078" t="s">
        <v>5972</v>
      </c>
      <c r="O7" s="2078" t="s">
        <v>5972</v>
      </c>
      <c r="P7" s="2078" t="s">
        <v>5972</v>
      </c>
      <c r="Q7" s="2078" t="s">
        <v>1201</v>
      </c>
      <c r="R7" s="2078" t="s">
        <v>1201</v>
      </c>
      <c r="S7" s="823" t="s">
        <v>5974</v>
      </c>
    </row>
    <row r="8" spans="1:19" hidden="1" x14ac:dyDescent="0.25">
      <c r="A8" s="823">
        <v>36614</v>
      </c>
      <c r="B8" s="823" t="e">
        <f>INDEX('Priority Schedule'!$A:$A, MATCH(A8,'Priority Schedule'!$C:$C,0))</f>
        <v>#N/A</v>
      </c>
      <c r="C8" s="823" t="e">
        <f>INDEX('Priority Schedule'!$D:$D, MATCH(A8,'Priority Schedule'!$C:$C,0))</f>
        <v>#N/A</v>
      </c>
      <c r="D8" s="823" t="e">
        <f>INDEX('Priority Schedule'!$E:$E, MATCH(A8,'Priority Schedule'!$C:$C,0))</f>
        <v>#N/A</v>
      </c>
      <c r="E8" s="823" t="e">
        <f>INDEX('Priority Schedule'!$G:$G, MATCH(A8,'Priority Schedule'!$C:$C,0))</f>
        <v>#N/A</v>
      </c>
      <c r="F8" s="2078" t="e">
        <f>IF(INDEX('Priority Schedule'!$J:$J, MATCH(A8,'Priority Schedule'!$C:$C,0))&gt;0,INDEX('Priority Schedule'!$J:$J, MATCH(A8,'Priority Schedule'!$C:$C,0)),"")</f>
        <v>#N/A</v>
      </c>
      <c r="G8" s="2078" t="e">
        <f>IF(INDEX('Priority Schedule'!$K:$K, MATCH(A8,'Priority Schedule'!$C:$C,0))&gt;0,INDEX('Priority Schedule'!$K:$K, MATCH(A8,'Priority Schedule'!$C:$C,0)),"")</f>
        <v>#N/A</v>
      </c>
      <c r="H8" s="2078" t="s">
        <v>5972</v>
      </c>
      <c r="I8" s="2078" t="s">
        <v>5972</v>
      </c>
      <c r="J8" s="2078" t="s">
        <v>5972</v>
      </c>
      <c r="K8" s="2078" t="s">
        <v>5972</v>
      </c>
      <c r="L8" s="2078" t="s">
        <v>5972</v>
      </c>
      <c r="M8" s="2078" t="s">
        <v>5972</v>
      </c>
      <c r="N8" s="2078" t="s">
        <v>5972</v>
      </c>
      <c r="O8" s="2078" t="s">
        <v>5972</v>
      </c>
      <c r="P8" s="2078" t="s">
        <v>5972</v>
      </c>
      <c r="Q8" s="2078" t="s">
        <v>1201</v>
      </c>
      <c r="R8" s="2078" t="s">
        <v>1201</v>
      </c>
      <c r="S8" s="823"/>
    </row>
    <row r="9" spans="1:19" ht="45" hidden="1" x14ac:dyDescent="0.25">
      <c r="A9" s="823">
        <v>37743</v>
      </c>
      <c r="B9" s="823" t="e">
        <f>INDEX('Priority Schedule'!$A:$A, MATCH(A9,'Priority Schedule'!$C:$C,0))</f>
        <v>#N/A</v>
      </c>
      <c r="C9" s="823" t="e">
        <f>INDEX('Priority Schedule'!$D:$D, MATCH(A9,'Priority Schedule'!$C:$C,0))</f>
        <v>#N/A</v>
      </c>
      <c r="D9" s="823" t="e">
        <f>INDEX('Priority Schedule'!$E:$E, MATCH(A9,'Priority Schedule'!$C:$C,0))</f>
        <v>#N/A</v>
      </c>
      <c r="E9" s="823" t="e">
        <f>INDEX('Priority Schedule'!$G:$G, MATCH(A9,'Priority Schedule'!$C:$C,0))</f>
        <v>#N/A</v>
      </c>
      <c r="F9" s="2078" t="e">
        <f>IF(INDEX('Priority Schedule'!$J:$J, MATCH(A9,'Priority Schedule'!$C:$C,0))&gt;0,INDEX('Priority Schedule'!$J:$J, MATCH(A9,'Priority Schedule'!$C:$C,0)),"")</f>
        <v>#N/A</v>
      </c>
      <c r="G9" s="2078" t="e">
        <f>IF(INDEX('Priority Schedule'!$K:$K, MATCH(A9,'Priority Schedule'!$C:$C,0))&gt;0,INDEX('Priority Schedule'!$K:$K, MATCH(A9,'Priority Schedule'!$C:$C,0)),"")</f>
        <v>#N/A</v>
      </c>
      <c r="H9" s="2078" t="s">
        <v>5972</v>
      </c>
      <c r="I9" s="2078" t="s">
        <v>5972</v>
      </c>
      <c r="J9" s="2078" t="s">
        <v>5972</v>
      </c>
      <c r="K9" s="2078" t="s">
        <v>5972</v>
      </c>
      <c r="L9" s="2078" t="s">
        <v>5972</v>
      </c>
      <c r="M9" s="2078" t="s">
        <v>5972</v>
      </c>
      <c r="N9" s="2078" t="s">
        <v>5972</v>
      </c>
      <c r="O9" s="2078" t="s">
        <v>5972</v>
      </c>
      <c r="P9" s="2078" t="s">
        <v>5972</v>
      </c>
      <c r="Q9" s="2078" t="s">
        <v>1201</v>
      </c>
      <c r="R9" s="2078" t="s">
        <v>1201</v>
      </c>
      <c r="S9" s="823" t="s">
        <v>5975</v>
      </c>
    </row>
    <row r="10" spans="1:19" hidden="1" x14ac:dyDescent="0.25">
      <c r="A10" s="823">
        <v>36600</v>
      </c>
      <c r="B10" s="823" t="e">
        <f>INDEX('Priority Schedule'!$A:$A, MATCH(A10,'Priority Schedule'!$C:$C,0))</f>
        <v>#N/A</v>
      </c>
      <c r="C10" s="823" t="e">
        <f>INDEX('Priority Schedule'!$D:$D, MATCH(A10,'Priority Schedule'!$C:$C,0))</f>
        <v>#N/A</v>
      </c>
      <c r="D10" s="823" t="e">
        <f>INDEX('Priority Schedule'!$E:$E, MATCH(A10,'Priority Schedule'!$C:$C,0))</f>
        <v>#N/A</v>
      </c>
      <c r="E10" s="823" t="e">
        <f>INDEX('Priority Schedule'!$G:$G, MATCH(A10,'Priority Schedule'!$C:$C,0))</f>
        <v>#N/A</v>
      </c>
      <c r="F10" s="2078" t="e">
        <f>IF(INDEX('Priority Schedule'!$J:$J, MATCH(A10,'Priority Schedule'!$C:$C,0))&gt;0,INDEX('Priority Schedule'!$J:$J, MATCH(A10,'Priority Schedule'!$C:$C,0)),"")</f>
        <v>#N/A</v>
      </c>
      <c r="G10" s="2078" t="e">
        <f>IF(INDEX('Priority Schedule'!$K:$K, MATCH(A10,'Priority Schedule'!$C:$C,0))&gt;0,INDEX('Priority Schedule'!$K:$K, MATCH(A10,'Priority Schedule'!$C:$C,0)),"")</f>
        <v>#N/A</v>
      </c>
      <c r="H10" s="2078" t="s">
        <v>5972</v>
      </c>
      <c r="I10" s="2078" t="s">
        <v>5972</v>
      </c>
      <c r="J10" s="2078" t="s">
        <v>5972</v>
      </c>
      <c r="K10" s="2078" t="s">
        <v>5972</v>
      </c>
      <c r="L10" s="2078" t="s">
        <v>5972</v>
      </c>
      <c r="M10" s="2078" t="s">
        <v>5972</v>
      </c>
      <c r="N10" s="2078" t="s">
        <v>5972</v>
      </c>
      <c r="O10" s="2078" t="s">
        <v>5972</v>
      </c>
      <c r="P10" s="2078" t="s">
        <v>5972</v>
      </c>
      <c r="Q10" s="2078" t="s">
        <v>1201</v>
      </c>
      <c r="R10" s="2078" t="s">
        <v>1201</v>
      </c>
      <c r="S10" s="823"/>
    </row>
    <row r="11" spans="1:19" hidden="1" x14ac:dyDescent="0.25">
      <c r="A11" s="823">
        <v>36624</v>
      </c>
      <c r="B11" s="823" t="e">
        <f>INDEX('Priority Schedule'!$A:$A, MATCH(A11,'Priority Schedule'!$C:$C,0))</f>
        <v>#N/A</v>
      </c>
      <c r="C11" s="823" t="e">
        <f>INDEX('Priority Schedule'!$D:$D, MATCH(A11,'Priority Schedule'!$C:$C,0))</f>
        <v>#N/A</v>
      </c>
      <c r="D11" s="823" t="e">
        <f>INDEX('Priority Schedule'!$E:$E, MATCH(A11,'Priority Schedule'!$C:$C,0))</f>
        <v>#N/A</v>
      </c>
      <c r="E11" s="823" t="e">
        <f>INDEX('Priority Schedule'!$G:$G, MATCH(A11,'Priority Schedule'!$C:$C,0))</f>
        <v>#N/A</v>
      </c>
      <c r="F11" s="2078" t="e">
        <f>IF(INDEX('Priority Schedule'!$J:$J, MATCH(A11,'Priority Schedule'!$C:$C,0))&gt;0,INDEX('Priority Schedule'!$J:$J, MATCH(A11,'Priority Schedule'!$C:$C,0)),"")</f>
        <v>#N/A</v>
      </c>
      <c r="G11" s="2078" t="e">
        <f>IF(INDEX('Priority Schedule'!$K:$K, MATCH(A11,'Priority Schedule'!$C:$C,0))&gt;0,INDEX('Priority Schedule'!$K:$K, MATCH(A11,'Priority Schedule'!$C:$C,0)),"")</f>
        <v>#N/A</v>
      </c>
      <c r="H11" s="2078" t="s">
        <v>5972</v>
      </c>
      <c r="I11" s="2078" t="s">
        <v>5972</v>
      </c>
      <c r="J11" s="2078" t="s">
        <v>5972</v>
      </c>
      <c r="K11" s="2078" t="s">
        <v>5972</v>
      </c>
      <c r="L11" s="2078" t="s">
        <v>5972</v>
      </c>
      <c r="M11" s="2078" t="s">
        <v>5972</v>
      </c>
      <c r="N11" s="2078" t="s">
        <v>5972</v>
      </c>
      <c r="O11" s="2078" t="s">
        <v>5972</v>
      </c>
      <c r="P11" s="2078" t="s">
        <v>5972</v>
      </c>
      <c r="Q11" s="2078" t="s">
        <v>1201</v>
      </c>
      <c r="R11" s="2078" t="s">
        <v>1201</v>
      </c>
      <c r="S11" s="823"/>
    </row>
    <row r="12" spans="1:19" hidden="1" x14ac:dyDescent="0.25">
      <c r="A12" s="823">
        <v>37148</v>
      </c>
      <c r="B12" s="823" t="e">
        <f>INDEX('Priority Schedule'!$A:$A, MATCH(A12,'Priority Schedule'!$C:$C,0))</f>
        <v>#N/A</v>
      </c>
      <c r="C12" s="823" t="e">
        <f>INDEX('Priority Schedule'!$D:$D, MATCH(A12,'Priority Schedule'!$C:$C,0))</f>
        <v>#N/A</v>
      </c>
      <c r="D12" s="823" t="e">
        <f>INDEX('Priority Schedule'!$E:$E, MATCH(A12,'Priority Schedule'!$C:$C,0))</f>
        <v>#N/A</v>
      </c>
      <c r="E12" s="823" t="e">
        <f>INDEX('Priority Schedule'!$G:$G, MATCH(A12,'Priority Schedule'!$C:$C,0))</f>
        <v>#N/A</v>
      </c>
      <c r="F12" s="2078" t="e">
        <f>IF(INDEX('Priority Schedule'!$J:$J, MATCH(A12,'Priority Schedule'!$C:$C,0))&gt;0,INDEX('Priority Schedule'!$J:$J, MATCH(A12,'Priority Schedule'!$C:$C,0)),"")</f>
        <v>#N/A</v>
      </c>
      <c r="G12" s="2078" t="e">
        <f>IF(INDEX('Priority Schedule'!$K:$K, MATCH(A12,'Priority Schedule'!$C:$C,0))&gt;0,INDEX('Priority Schedule'!$K:$K, MATCH(A12,'Priority Schedule'!$C:$C,0)),"")</f>
        <v>#N/A</v>
      </c>
      <c r="H12" s="2078" t="s">
        <v>5972</v>
      </c>
      <c r="I12" s="2078" t="s">
        <v>5972</v>
      </c>
      <c r="J12" s="2078" t="s">
        <v>5972</v>
      </c>
      <c r="K12" s="2078" t="s">
        <v>5972</v>
      </c>
      <c r="L12" s="2078" t="s">
        <v>5972</v>
      </c>
      <c r="M12" s="2078" t="s">
        <v>5972</v>
      </c>
      <c r="N12" s="2078" t="s">
        <v>5972</v>
      </c>
      <c r="O12" s="2078" t="s">
        <v>5972</v>
      </c>
      <c r="P12" s="2078" t="s">
        <v>5972</v>
      </c>
      <c r="Q12" s="2078" t="s">
        <v>1201</v>
      </c>
      <c r="R12" s="2078" t="s">
        <v>1201</v>
      </c>
      <c r="S12" s="823"/>
    </row>
    <row r="13" spans="1:19" hidden="1" x14ac:dyDescent="0.25">
      <c r="A13" s="823">
        <v>36636</v>
      </c>
      <c r="B13" s="823" t="e">
        <f>INDEX('Priority Schedule'!$A:$A, MATCH(A13,'Priority Schedule'!$C:$C,0))</f>
        <v>#N/A</v>
      </c>
      <c r="C13" s="823" t="e">
        <f>INDEX('Priority Schedule'!$D:$D, MATCH(A13,'Priority Schedule'!$C:$C,0))</f>
        <v>#N/A</v>
      </c>
      <c r="D13" s="823" t="e">
        <f>INDEX('Priority Schedule'!$E:$E, MATCH(A13,'Priority Schedule'!$C:$C,0))</f>
        <v>#N/A</v>
      </c>
      <c r="E13" s="823" t="e">
        <f>INDEX('Priority Schedule'!$G:$G, MATCH(A13,'Priority Schedule'!$C:$C,0))</f>
        <v>#N/A</v>
      </c>
      <c r="F13" s="2078" t="s">
        <v>5972</v>
      </c>
      <c r="G13" s="2078" t="s">
        <v>1201</v>
      </c>
      <c r="H13" s="2078" t="s">
        <v>5972</v>
      </c>
      <c r="I13" s="2078" t="s">
        <v>5972</v>
      </c>
      <c r="J13" s="2078" t="s">
        <v>5972</v>
      </c>
      <c r="K13" s="2078" t="s">
        <v>5972</v>
      </c>
      <c r="L13" s="2078" t="s">
        <v>5972</v>
      </c>
      <c r="M13" s="2078" t="s">
        <v>5972</v>
      </c>
      <c r="N13" s="2078" t="s">
        <v>5972</v>
      </c>
      <c r="O13" s="2078" t="s">
        <v>5972</v>
      </c>
      <c r="P13" s="2078" t="s">
        <v>5972</v>
      </c>
      <c r="Q13" s="2078" t="s">
        <v>1201</v>
      </c>
      <c r="R13" s="2078" t="s">
        <v>1201</v>
      </c>
      <c r="S13" s="823"/>
    </row>
    <row r="14" spans="1:19" hidden="1" x14ac:dyDescent="0.25">
      <c r="A14" s="823">
        <v>36644</v>
      </c>
      <c r="B14" s="823" t="e">
        <f>INDEX('Priority Schedule'!$A:$A, MATCH(A14,'Priority Schedule'!$C:$C,0))</f>
        <v>#N/A</v>
      </c>
      <c r="C14" s="823" t="e">
        <f>INDEX('Priority Schedule'!$D:$D, MATCH(A14,'Priority Schedule'!$C:$C,0))</f>
        <v>#N/A</v>
      </c>
      <c r="D14" s="823" t="e">
        <f>INDEX('Priority Schedule'!$E:$E, MATCH(A14,'Priority Schedule'!$C:$C,0))</f>
        <v>#N/A</v>
      </c>
      <c r="E14" s="823" t="e">
        <f>INDEX('Priority Schedule'!$G:$G, MATCH(A14,'Priority Schedule'!$C:$C,0))</f>
        <v>#N/A</v>
      </c>
      <c r="F14" s="2078" t="s">
        <v>5972</v>
      </c>
      <c r="G14" s="2078" t="s">
        <v>1201</v>
      </c>
      <c r="H14" s="2078" t="s">
        <v>5972</v>
      </c>
      <c r="I14" s="2078" t="s">
        <v>5972</v>
      </c>
      <c r="J14" s="2078" t="s">
        <v>5972</v>
      </c>
      <c r="K14" s="2078" t="s">
        <v>5972</v>
      </c>
      <c r="L14" s="2078" t="s">
        <v>5972</v>
      </c>
      <c r="M14" s="2078" t="s">
        <v>5972</v>
      </c>
      <c r="N14" s="2078" t="s">
        <v>5972</v>
      </c>
      <c r="O14" s="2078" t="s">
        <v>5972</v>
      </c>
      <c r="P14" s="2078" t="s">
        <v>5972</v>
      </c>
      <c r="Q14" s="2078" t="s">
        <v>1201</v>
      </c>
      <c r="R14" s="2078" t="s">
        <v>1201</v>
      </c>
      <c r="S14" s="823"/>
    </row>
    <row r="15" spans="1:19" hidden="1" x14ac:dyDescent="0.25">
      <c r="A15" s="823">
        <v>34747</v>
      </c>
      <c r="B15" s="823" t="str">
        <f>INDEX('Priority Schedule'!$A:$A, MATCH(A15,'Priority Schedule'!$C:$C,0))</f>
        <v>HUBER</v>
      </c>
      <c r="C15" s="823">
        <f>INDEX('Priority Schedule'!$D:$D, MATCH(A15,'Priority Schedule'!$C:$C,0))</f>
        <v>511</v>
      </c>
      <c r="D15" s="823" t="str">
        <f>INDEX('Priority Schedule'!$E:$E, MATCH(A15,'Priority Schedule'!$C:$C,0))</f>
        <v>1A</v>
      </c>
      <c r="E15" s="823" t="str">
        <f>INDEX('Priority Schedule'!$G:$G, MATCH(A15,'Priority Schedule'!$C:$C,0))</f>
        <v>GRADE LINE 1 STACKER 1</v>
      </c>
      <c r="F15" s="2078" t="s">
        <v>5972</v>
      </c>
      <c r="G15" s="2078" t="s">
        <v>1201</v>
      </c>
      <c r="H15" s="2078" t="s">
        <v>5972</v>
      </c>
      <c r="I15" s="2078" t="s">
        <v>5972</v>
      </c>
      <c r="J15" s="2078" t="s">
        <v>5972</v>
      </c>
      <c r="K15" s="2078" t="s">
        <v>5972</v>
      </c>
      <c r="L15" s="2078" t="s">
        <v>5972</v>
      </c>
      <c r="M15" s="2078" t="s">
        <v>5972</v>
      </c>
      <c r="N15" s="2078" t="s">
        <v>5972</v>
      </c>
      <c r="O15" s="2078" t="s">
        <v>5972</v>
      </c>
      <c r="P15" s="2078" t="s">
        <v>5972</v>
      </c>
      <c r="Q15" s="2078" t="s">
        <v>5972</v>
      </c>
      <c r="R15" s="2078" t="s">
        <v>1201</v>
      </c>
      <c r="S15" s="823"/>
    </row>
    <row r="16" spans="1:19" hidden="1" x14ac:dyDescent="0.25">
      <c r="A16" s="823">
        <v>34725</v>
      </c>
      <c r="B16" s="823" t="str">
        <f>INDEX('Priority Schedule'!$A:$A, MATCH(A16,'Priority Schedule'!$C:$C,0))</f>
        <v>HUBER</v>
      </c>
      <c r="C16" s="823">
        <f>INDEX('Priority Schedule'!$D:$D, MATCH(A16,'Priority Schedule'!$C:$C,0))</f>
        <v>403</v>
      </c>
      <c r="D16" s="823">
        <f>INDEX('Priority Schedule'!$E:$E, MATCH(A16,'Priority Schedule'!$C:$C,0))</f>
        <v>6</v>
      </c>
      <c r="E16" s="823" t="str">
        <f>INDEX('Priority Schedule'!$G:$G, MATCH(A16,'Priority Schedule'!$C:$C,0))</f>
        <v>FIRST PASS SAW</v>
      </c>
      <c r="F16" s="2078" t="s">
        <v>5972</v>
      </c>
      <c r="G16" s="2078" t="s">
        <v>1201</v>
      </c>
      <c r="H16" s="2078" t="s">
        <v>5972</v>
      </c>
      <c r="I16" s="2078" t="s">
        <v>5972</v>
      </c>
      <c r="J16" s="2078" t="s">
        <v>5972</v>
      </c>
      <c r="K16" s="2078" t="s">
        <v>5972</v>
      </c>
      <c r="L16" s="2078" t="s">
        <v>5972</v>
      </c>
      <c r="M16" s="2078" t="s">
        <v>5972</v>
      </c>
      <c r="N16" s="2078" t="s">
        <v>5972</v>
      </c>
      <c r="O16" s="2078" t="s">
        <v>5972</v>
      </c>
      <c r="P16" s="2078" t="s">
        <v>5972</v>
      </c>
      <c r="Q16" s="2078" t="s">
        <v>222</v>
      </c>
      <c r="R16" s="2078" t="s">
        <v>1201</v>
      </c>
      <c r="S16" s="823"/>
    </row>
    <row r="17" spans="1:19" x14ac:dyDescent="0.25">
      <c r="A17" s="823">
        <v>34744</v>
      </c>
      <c r="B17" s="823" t="str">
        <f>INDEX('Priority Schedule'!$A:$A, MATCH(A17,'Priority Schedule'!$C:$C,0))</f>
        <v>HUBER</v>
      </c>
      <c r="C17" s="823">
        <f>INDEX('Priority Schedule'!$D:$D, MATCH(A17,'Priority Schedule'!$C:$C,0))</f>
        <v>507</v>
      </c>
      <c r="D17" s="823" t="str">
        <f>INDEX('Priority Schedule'!$E:$E, MATCH(A17,'Priority Schedule'!$C:$C,0))</f>
        <v>2A</v>
      </c>
      <c r="E17" s="823" t="str">
        <f>INDEX('Priority Schedule'!$G:$G, MATCH(A17,'Priority Schedule'!$C:$C,0))</f>
        <v>GRADE LINE 1 SPECIALTY (T&amp;T) SAW</v>
      </c>
      <c r="F17" s="2078" t="s">
        <v>5972</v>
      </c>
      <c r="G17" s="2078" t="s">
        <v>1201</v>
      </c>
      <c r="H17" s="2078" t="s">
        <v>5972</v>
      </c>
      <c r="I17" s="2078" t="s">
        <v>5972</v>
      </c>
      <c r="J17" s="2078" t="s">
        <v>5972</v>
      </c>
      <c r="K17" s="2078" t="s">
        <v>5972</v>
      </c>
      <c r="L17" s="2078">
        <v>45548</v>
      </c>
      <c r="M17" s="2078" t="s">
        <v>5972</v>
      </c>
      <c r="N17" s="2078">
        <v>45504</v>
      </c>
      <c r="O17" s="2078">
        <v>45509</v>
      </c>
      <c r="P17" s="2078">
        <v>45516</v>
      </c>
      <c r="Q17" s="2078">
        <v>45523</v>
      </c>
      <c r="R17" s="2078" t="s">
        <v>222</v>
      </c>
      <c r="S17" s="823"/>
    </row>
    <row r="18" spans="1:19" ht="30" x14ac:dyDescent="0.25">
      <c r="A18" s="823">
        <v>38228</v>
      </c>
      <c r="B18" s="823" t="str">
        <f>INDEX('Priority Schedule'!$A:$A, MATCH(A18,'Priority Schedule'!$C:$C,0))</f>
        <v>WESTROCK - STEVENSON</v>
      </c>
      <c r="C18" s="823">
        <f>INDEX('Priority Schedule'!$D:$D, MATCH(A18,'Priority Schedule'!$C:$C,0))</f>
        <v>214</v>
      </c>
      <c r="D18" s="823">
        <f>INDEX('Priority Schedule'!$E:$E, MATCH(A18,'Priority Schedule'!$C:$C,0))</f>
        <v>3</v>
      </c>
      <c r="E18" s="823" t="str">
        <f>INDEX('Priority Schedule'!$G:$G, MATCH(A18,'Priority Schedule'!$C:$C,0))</f>
        <v>LOWERATOR</v>
      </c>
      <c r="F18" s="2078" t="s">
        <v>5972</v>
      </c>
      <c r="G18" s="2078" t="s">
        <v>1201</v>
      </c>
      <c r="H18" s="2078" t="s">
        <v>5972</v>
      </c>
      <c r="I18" s="2078" t="s">
        <v>5972</v>
      </c>
      <c r="J18" s="2078" t="s">
        <v>5972</v>
      </c>
      <c r="K18" s="2078" t="s">
        <v>5972</v>
      </c>
      <c r="L18" s="2078" t="s">
        <v>5972</v>
      </c>
      <c r="M18" s="2078" t="s">
        <v>5972</v>
      </c>
      <c r="N18" s="2078" t="s">
        <v>5972</v>
      </c>
      <c r="O18" s="2078" t="s">
        <v>5972</v>
      </c>
      <c r="P18" s="2078">
        <v>45523</v>
      </c>
      <c r="Q18" s="2078">
        <v>45530</v>
      </c>
      <c r="R18" s="2078">
        <f>IF(INDEX('Priority Schedule'!$AC:$AC, MATCH(A18,'Priority Schedule'!$C:$C,0))&gt;0,INDEX('Priority Schedule'!$AC:$AC, MATCH(A18,'Priority Schedule'!$C:$C,0)),"")</f>
        <v>45544</v>
      </c>
      <c r="S18" s="823"/>
    </row>
    <row r="19" spans="1:19" x14ac:dyDescent="0.25">
      <c r="A19" s="823">
        <v>34733</v>
      </c>
      <c r="B19" s="823" t="str">
        <f>INDEX('Priority Schedule'!$A:$A, MATCH(A19,'Priority Schedule'!$C:$C,0))</f>
        <v>HUBER</v>
      </c>
      <c r="C19" s="823">
        <f>INDEX('Priority Schedule'!$D:$D, MATCH(A19,'Priority Schedule'!$C:$C,0))</f>
        <v>409</v>
      </c>
      <c r="D19" s="823">
        <f>INDEX('Priority Schedule'!$E:$E, MATCH(A19,'Priority Schedule'!$C:$C,0))</f>
        <v>10</v>
      </c>
      <c r="E19" s="823" t="str">
        <f>INDEX('Priority Schedule'!$G:$G, MATCH(A19,'Priority Schedule'!$C:$C,0))</f>
        <v>PANEL TURNER</v>
      </c>
      <c r="F19" s="2078" t="s">
        <v>5972</v>
      </c>
      <c r="G19" s="2078" t="s">
        <v>1201</v>
      </c>
      <c r="H19" s="2078" t="s">
        <v>5972</v>
      </c>
      <c r="I19" s="2078" t="s">
        <v>5972</v>
      </c>
      <c r="J19" s="2078" t="s">
        <v>5972</v>
      </c>
      <c r="K19" s="2078" t="s">
        <v>5972</v>
      </c>
      <c r="L19" s="2078">
        <v>45533</v>
      </c>
      <c r="M19" s="2078" t="s">
        <v>5972</v>
      </c>
      <c r="N19" s="2078">
        <v>45456</v>
      </c>
      <c r="O19" s="2078">
        <v>45463</v>
      </c>
      <c r="P19" s="2078">
        <v>45466</v>
      </c>
      <c r="Q19" s="2078" t="s">
        <v>222</v>
      </c>
      <c r="R19" s="2078" t="s">
        <v>222</v>
      </c>
      <c r="S19" s="823"/>
    </row>
    <row r="20" spans="1:19" ht="17.850000000000001" customHeight="1" x14ac:dyDescent="0.25">
      <c r="A20" s="823">
        <v>39185</v>
      </c>
      <c r="B20" s="823" t="str">
        <f>INDEX('Priority Schedule'!$A:$A, MATCH(A20,'Priority Schedule'!$C:$C,0))</f>
        <v>JAMES HARDIE BLDG PROD - WAXAHACHIE</v>
      </c>
      <c r="C20" s="823" t="str">
        <f>INDEX('Priority Schedule'!$D:$D, MATCH(A20,'Priority Schedule'!$C:$C,0))</f>
        <v>PARTS ORDER</v>
      </c>
      <c r="D20" s="823">
        <f>INDEX('Priority Schedule'!$E:$E, MATCH(A20,'Priority Schedule'!$C:$C,0))</f>
        <v>0</v>
      </c>
      <c r="E20" s="823" t="str">
        <f>INDEX('Priority Schedule'!$G:$G, MATCH(A20,'Priority Schedule'!$C:$C,0))</f>
        <v>GREEN SHEET PLENUM</v>
      </c>
      <c r="F20" s="2078" t="s">
        <v>5972</v>
      </c>
      <c r="G20" s="2078" t="s">
        <v>1201</v>
      </c>
      <c r="H20" s="2078" t="s">
        <v>5972</v>
      </c>
      <c r="I20" s="2078" t="s">
        <v>5972</v>
      </c>
      <c r="J20" s="2078" t="s">
        <v>5972</v>
      </c>
      <c r="K20" s="2078">
        <v>45485</v>
      </c>
      <c r="L20" s="2078">
        <v>45502</v>
      </c>
      <c r="M20" s="2078" t="s">
        <v>5972</v>
      </c>
      <c r="N20" s="2078">
        <v>45495</v>
      </c>
      <c r="O20" s="2078">
        <v>45505</v>
      </c>
      <c r="P20" s="2078">
        <v>45505</v>
      </c>
      <c r="Q20" s="2078">
        <v>45506</v>
      </c>
      <c r="R20" s="2078">
        <f>IF(INDEX('Priority Schedule'!$AC:$AC, MATCH(A20,'Priority Schedule'!$C:$C,0))&gt;0,INDEX('Priority Schedule'!$AC:$AC, MATCH(A20,'Priority Schedule'!$C:$C,0)),"")</f>
        <v>45516</v>
      </c>
      <c r="S20" s="823"/>
    </row>
    <row r="21" spans="1:19" ht="45" x14ac:dyDescent="0.25">
      <c r="A21" s="2205">
        <v>39289</v>
      </c>
      <c r="B21" s="823" t="str">
        <f>INDEX('Priority Schedule'!$A:$A, MATCH(A21,'Priority Schedule'!$C:$C,0))</f>
        <v xml:space="preserve"> LOUISIANA-PACIFIC PEACE VALLEY</v>
      </c>
      <c r="C21" s="823">
        <f>INDEX('Priority Schedule'!$D:$D, MATCH(A21,'Priority Schedule'!$C:$C,0))</f>
        <v>102</v>
      </c>
      <c r="D21" s="823">
        <f>INDEX('Priority Schedule'!$E:$E, MATCH(A21,'Priority Schedule'!$C:$C,0))</f>
        <v>0</v>
      </c>
      <c r="E21" s="823" t="str">
        <f>INDEX('Priority Schedule'!$G:$G, MATCH(A21,'Priority Schedule'!$C:$C,0))</f>
        <v>END NOTCH MACHINE - TOP</v>
      </c>
      <c r="F21" s="2078" t="s">
        <v>5972</v>
      </c>
      <c r="G21" s="2078" t="s">
        <v>1201</v>
      </c>
      <c r="H21" s="2078" t="s">
        <v>5972</v>
      </c>
      <c r="I21" s="2078" t="s">
        <v>5972</v>
      </c>
      <c r="J21" s="2078">
        <v>45516</v>
      </c>
      <c r="K21" s="2078">
        <v>45516</v>
      </c>
      <c r="L21" s="2078">
        <v>45516</v>
      </c>
      <c r="M21" s="2078">
        <f>INDEX('Priority Schedule'!$R:$R, MATCH(A21,'Priority Schedule'!$C:$C,0))</f>
        <v>45516</v>
      </c>
      <c r="N21" s="2078">
        <v>45509</v>
      </c>
      <c r="O21" s="2078">
        <v>45529</v>
      </c>
      <c r="P21" s="2078">
        <v>45529</v>
      </c>
      <c r="Q21" s="2078">
        <v>45531</v>
      </c>
      <c r="R21" s="2078">
        <f>IF(INDEX('Priority Schedule'!$AC:$AC, MATCH(A21,'Priority Schedule'!$C:$C,0))&gt;0,INDEX('Priority Schedule'!$AC:$AC, MATCH(A21,'Priority Schedule'!$C:$C,0)),"")</f>
        <v>45541</v>
      </c>
      <c r="S21" s="823"/>
    </row>
    <row r="22" spans="1:19" ht="30" x14ac:dyDescent="0.25">
      <c r="A22" s="2205">
        <v>39505</v>
      </c>
      <c r="B22" s="823" t="str">
        <f>INDEX('Priority Schedule'!$A:$A, MATCH(A22,'Priority Schedule'!$C:$C,0))</f>
        <v>TOLKO INDUSTRIES LTD.</v>
      </c>
      <c r="C22" s="823">
        <f>INDEX('Priority Schedule'!$D:$D, MATCH(A22,'Priority Schedule'!$C:$C,0))</f>
        <v>103</v>
      </c>
      <c r="D22" s="823">
        <f>INDEX('Priority Schedule'!$E:$E, MATCH(A22,'Priority Schedule'!$C:$C,0))</f>
        <v>0</v>
      </c>
      <c r="E22" s="823" t="str">
        <f>INDEX('Priority Schedule'!$G:$G, MATCH(A22,'Priority Schedule'!$C:$C,0))</f>
        <v>STACK IN/OUT ROLL CONVEYOR</v>
      </c>
      <c r="F22" s="2078" t="s">
        <v>5972</v>
      </c>
      <c r="G22" s="2078" t="s">
        <v>1201</v>
      </c>
      <c r="H22" s="2078">
        <v>45516</v>
      </c>
      <c r="I22" s="2078">
        <v>45517</v>
      </c>
      <c r="J22" s="2078">
        <v>45533</v>
      </c>
      <c r="K22" s="2078">
        <v>45532</v>
      </c>
      <c r="L22" s="2078">
        <v>45527</v>
      </c>
      <c r="M22" s="2078">
        <v>45534</v>
      </c>
      <c r="N22" s="2078">
        <v>45544</v>
      </c>
      <c r="O22" s="2078">
        <v>45551</v>
      </c>
      <c r="P22" s="2078">
        <v>45555</v>
      </c>
      <c r="Q22" s="2078">
        <v>45559</v>
      </c>
      <c r="R22" s="2078">
        <v>45562</v>
      </c>
      <c r="S22" s="823" t="s">
        <v>6016</v>
      </c>
    </row>
    <row r="23" spans="1:19" x14ac:dyDescent="0.25">
      <c r="A23" s="823">
        <v>34729</v>
      </c>
      <c r="B23" s="823" t="str">
        <f>INDEX('Priority Schedule'!$A:$A, MATCH(A23,'Priority Schedule'!$C:$C,0))</f>
        <v>HUBER</v>
      </c>
      <c r="C23" s="823">
        <f>INDEX('Priority Schedule'!$D:$D, MATCH(A23,'Priority Schedule'!$C:$C,0))</f>
        <v>406</v>
      </c>
      <c r="D23" s="823">
        <f>INDEX('Priority Schedule'!$E:$E, MATCH(A23,'Priority Schedule'!$C:$C,0))</f>
        <v>9</v>
      </c>
      <c r="E23" s="823" t="str">
        <f>INDEX('Priority Schedule'!$G:$G, MATCH(A23,'Priority Schedule'!$C:$C,0))</f>
        <v>SECOND PASS SAW</v>
      </c>
      <c r="F23" s="2078" t="s">
        <v>5972</v>
      </c>
      <c r="G23" s="2078" t="s">
        <v>1201</v>
      </c>
      <c r="H23" s="2078" t="s">
        <v>5972</v>
      </c>
      <c r="I23" s="2078">
        <v>45506</v>
      </c>
      <c r="J23" s="2078">
        <v>45520</v>
      </c>
      <c r="K23" s="2078">
        <v>45538</v>
      </c>
      <c r="L23" s="2078">
        <v>45538</v>
      </c>
      <c r="M23" s="2078">
        <f>IF(INDEX('Priority Schedule'!$R:$R, MATCH(A23,'Priority Schedule'!$C:$C,0))&gt;0,INDEX('Priority Schedule'!$R:$R, MATCH(A23,'Priority Schedule'!$C:$C,0)),"")</f>
        <v>45562</v>
      </c>
      <c r="N23" s="2078">
        <v>45548</v>
      </c>
      <c r="O23" s="2078">
        <v>45565</v>
      </c>
      <c r="P23" s="2078">
        <v>45567</v>
      </c>
      <c r="Q23" s="2078">
        <v>45579</v>
      </c>
      <c r="R23" s="2078" t="s">
        <v>222</v>
      </c>
      <c r="S23" s="823"/>
    </row>
    <row r="24" spans="1:19" x14ac:dyDescent="0.25">
      <c r="A24" s="823">
        <v>34774</v>
      </c>
      <c r="B24" s="823" t="str">
        <f>INDEX('Priority Schedule'!$A:$A, MATCH(A24,'Priority Schedule'!$C:$C,0))</f>
        <v>HUBER</v>
      </c>
      <c r="C24" s="823">
        <f>INDEX('Priority Schedule'!$D:$D, MATCH(A24,'Priority Schedule'!$C:$C,0))</f>
        <v>551</v>
      </c>
      <c r="D24" s="823">
        <f>INDEX('Priority Schedule'!$E:$E, MATCH(A24,'Priority Schedule'!$C:$C,0))</f>
        <v>12</v>
      </c>
      <c r="E24" s="823" t="str">
        <f>INDEX('Priority Schedule'!$G:$G, MATCH(A24,'Priority Schedule'!$C:$C,0))</f>
        <v>FEEDER</v>
      </c>
      <c r="F24" s="2078">
        <f>IF(INDEX('Priority Schedule'!$J:$J, MATCH(A24,'Priority Schedule'!$C:$C,0))&gt;0,INDEX('Priority Schedule'!$J:$J, MATCH(A24,'Priority Schedule'!$C:$C,0)),"")</f>
        <v>45518</v>
      </c>
      <c r="G24" s="2078">
        <f>IF(INDEX('Priority Schedule'!$K:$K, MATCH(A24,'Priority Schedule'!$C:$C,0))&gt;0,INDEX('Priority Schedule'!$K:$K, MATCH(A24,'Priority Schedule'!$C:$C,0)),"")</f>
        <v>45526</v>
      </c>
      <c r="H24" s="2078"/>
      <c r="I24" s="2078"/>
      <c r="J24" s="2078"/>
      <c r="K24" s="2078"/>
      <c r="L24" s="2078"/>
      <c r="M24" s="2078">
        <f>IF(INDEX('Priority Schedule'!$R:$R, MATCH(A24,'Priority Schedule'!$C:$C,0))&gt;0,INDEX('Priority Schedule'!$R:$R, MATCH(A24,'Priority Schedule'!$C:$C,0)),"")</f>
        <v>45589</v>
      </c>
      <c r="N24" s="2078"/>
      <c r="O24" s="2078"/>
      <c r="P24" s="2078"/>
      <c r="Q24" s="2078"/>
      <c r="R24" s="2078" t="str">
        <f>IF(INDEX('Priority Schedule'!$AC:$AC, MATCH(A24,'Priority Schedule'!$C:$C,0))&gt;0,INDEX('Priority Schedule'!$AC:$AC, MATCH(A24,'Priority Schedule'!$C:$C,0)),"")</f>
        <v/>
      </c>
      <c r="S24" s="823"/>
    </row>
    <row r="25" spans="1:19" x14ac:dyDescent="0.25">
      <c r="A25" s="823">
        <v>34713</v>
      </c>
      <c r="B25" s="823" t="str">
        <f>INDEX('Priority Schedule'!$A:$A, MATCH(A25,'Priority Schedule'!$C:$C,0))</f>
        <v>HUBER</v>
      </c>
      <c r="C25" s="823">
        <f>INDEX('Priority Schedule'!$D:$D, MATCH(A25,'Priority Schedule'!$C:$C,0))</f>
        <v>301</v>
      </c>
      <c r="D25" s="823">
        <f>INDEX('Priority Schedule'!$E:$E, MATCH(A25,'Priority Schedule'!$C:$C,0))</f>
        <v>6</v>
      </c>
      <c r="E25" s="823" t="str">
        <f>INDEX('Priority Schedule'!$G:$G, MATCH(A25,'Priority Schedule'!$C:$C,0))</f>
        <v>MASTER PANEL STACKER</v>
      </c>
      <c r="F25" s="2078" t="str">
        <f>IF(INDEX('Priority Schedule'!$J:$J, MATCH(A25,'Priority Schedule'!$C:$C,0))&gt;0,INDEX('Priority Schedule'!$J:$J, MATCH(A25,'Priority Schedule'!$C:$C,0)),"")</f>
        <v/>
      </c>
      <c r="G25" s="2078" t="str">
        <f>IF(INDEX('Priority Schedule'!$K:$K, MATCH(A25,'Priority Schedule'!$C:$C,0))&gt;0,INDEX('Priority Schedule'!$K:$K, MATCH(A25,'Priority Schedule'!$C:$C,0)),"")</f>
        <v/>
      </c>
      <c r="H25" s="2078"/>
      <c r="I25" s="2078"/>
      <c r="J25" s="2078"/>
      <c r="K25" s="2078"/>
      <c r="L25" s="2078"/>
      <c r="M25" s="2078" t="str">
        <f>IF(INDEX('Priority Schedule'!$R:$R, MATCH(A25,'Priority Schedule'!$C:$C,0))&gt;0,INDEX('Priority Schedule'!$R:$R, MATCH(A25,'Priority Schedule'!$C:$C,0)),"")</f>
        <v/>
      </c>
      <c r="N25" s="2078"/>
      <c r="O25" s="2078"/>
      <c r="P25" s="2078"/>
      <c r="Q25" s="2078"/>
      <c r="R25" s="2078" t="str">
        <f>IF(INDEX('Priority Schedule'!$AC:$AC, MATCH(A25,'Priority Schedule'!$C:$C,0))&gt;0,INDEX('Priority Schedule'!$AC:$AC, MATCH(A25,'Priority Schedule'!$C:$C,0)),"")</f>
        <v/>
      </c>
      <c r="S25" s="823"/>
    </row>
    <row r="26" spans="1:19" x14ac:dyDescent="0.25">
      <c r="A26" s="823">
        <v>34723</v>
      </c>
      <c r="B26" s="823" t="str">
        <f>INDEX('Priority Schedule'!$A:$A, MATCH(A26,'Priority Schedule'!$C:$C,0))</f>
        <v>HUBER</v>
      </c>
      <c r="C26" s="823">
        <f>INDEX('Priority Schedule'!$D:$D, MATCH(A26,'Priority Schedule'!$C:$C,0))</f>
        <v>310</v>
      </c>
      <c r="D26" s="823">
        <f>INDEX('Priority Schedule'!$E:$E, MATCH(A26,'Priority Schedule'!$C:$C,0))</f>
        <v>7</v>
      </c>
      <c r="E26" s="823" t="str">
        <f>INDEX('Priority Schedule'!$G:$G, MATCH(A26,'Priority Schedule'!$C:$C,0))</f>
        <v>MASTER PANEL FEEDER</v>
      </c>
      <c r="F26" s="2078" t="str">
        <f>IF(INDEX('Priority Schedule'!$J:$J, MATCH(A26,'Priority Schedule'!$C:$C,0))&gt;0,INDEX('Priority Schedule'!$J:$J, MATCH(A26,'Priority Schedule'!$C:$C,0)),"")</f>
        <v/>
      </c>
      <c r="G26" s="2078" t="str">
        <f>IF(INDEX('Priority Schedule'!$K:$K, MATCH(A26,'Priority Schedule'!$C:$C,0))&gt;0,INDEX('Priority Schedule'!$K:$K, MATCH(A26,'Priority Schedule'!$C:$C,0)),"")</f>
        <v/>
      </c>
      <c r="H26" s="2078"/>
      <c r="I26" s="2078"/>
      <c r="J26" s="2078"/>
      <c r="K26" s="2078"/>
      <c r="L26" s="2078"/>
      <c r="M26" s="2078" t="str">
        <f>IF(INDEX('Priority Schedule'!$R:$R, MATCH(A26,'Priority Schedule'!$C:$C,0))&gt;0,INDEX('Priority Schedule'!$R:$R, MATCH(A26,'Priority Schedule'!$C:$C,0)),"")</f>
        <v/>
      </c>
      <c r="N26" s="2078"/>
      <c r="O26" s="2078"/>
      <c r="P26" s="2078"/>
      <c r="Q26" s="2078"/>
      <c r="R26" s="2078" t="str">
        <f>IF(INDEX('Priority Schedule'!$AC:$AC, MATCH(A26,'Priority Schedule'!$C:$C,0))&gt;0,INDEX('Priority Schedule'!$AC:$AC, MATCH(A26,'Priority Schedule'!$C:$C,0)),"")</f>
        <v/>
      </c>
      <c r="S26" s="823"/>
    </row>
    <row r="27" spans="1:19" x14ac:dyDescent="0.25">
      <c r="A27" s="823">
        <v>34707</v>
      </c>
      <c r="B27" s="823" t="str">
        <f>INDEX('Priority Schedule'!$A:$A, MATCH(A27,'Priority Schedule'!$C:$C,0))</f>
        <v>HUBER</v>
      </c>
      <c r="C27" s="823">
        <f>INDEX('Priority Schedule'!$D:$D, MATCH(A27,'Priority Schedule'!$C:$C,0))</f>
        <v>208</v>
      </c>
      <c r="D27" s="823">
        <f>INDEX('Priority Schedule'!$E:$E, MATCH(A27,'Priority Schedule'!$C:$C,0))</f>
        <v>8</v>
      </c>
      <c r="E27" s="823" t="str">
        <f>INDEX('Priority Schedule'!$G:$G, MATCH(A27,'Priority Schedule'!$C:$C,0))</f>
        <v>SANDER OUTFEED CORNER TABLE</v>
      </c>
      <c r="F27" s="2078">
        <f>IF(INDEX('Priority Schedule'!$J:$J, MATCH(A27,'Priority Schedule'!$C:$C,0))&gt;0,INDEX('Priority Schedule'!$J:$J, MATCH(A27,'Priority Schedule'!$C:$C,0)),"")</f>
        <v>45552</v>
      </c>
      <c r="G27" s="2078" t="str">
        <f>IF(INDEX('Priority Schedule'!$K:$K, MATCH(A27,'Priority Schedule'!$C:$C,0))&gt;0,INDEX('Priority Schedule'!$K:$K, MATCH(A27,'Priority Schedule'!$C:$C,0)),"")</f>
        <v/>
      </c>
      <c r="H27" s="2078"/>
      <c r="I27" s="2078"/>
      <c r="J27" s="2078"/>
      <c r="K27" s="2078"/>
      <c r="L27" s="2078"/>
      <c r="M27" s="2078" t="str">
        <f>IF(INDEX('Priority Schedule'!$R:$R, MATCH(A27,'Priority Schedule'!$C:$C,0))&gt;0,INDEX('Priority Schedule'!$R:$R, MATCH(A27,'Priority Schedule'!$C:$C,0)),"")</f>
        <v/>
      </c>
      <c r="N27" s="2078"/>
      <c r="O27" s="2078"/>
      <c r="P27" s="2078"/>
      <c r="Q27" s="2078"/>
      <c r="R27" s="2078" t="str">
        <f>IF(INDEX('Priority Schedule'!$AC:$AC, MATCH(A27,'Priority Schedule'!$C:$C,0))&gt;0,INDEX('Priority Schedule'!$AC:$AC, MATCH(A27,'Priority Schedule'!$C:$C,0)),"")</f>
        <v/>
      </c>
      <c r="S27" s="823"/>
    </row>
  </sheetData>
  <mergeCells count="1">
    <mergeCell ref="A1:S1"/>
  </mergeCells>
  <conditionalFormatting sqref="P11:Q11 P3:S3 R12:R14 R4:S11 R3:R4 P4:Q9 Q14:Q15 P12:P16 A3:O27">
    <cfRule type="cellIs" dxfId="30" priority="9" operator="equal">
      <formula>"Complete"</formula>
    </cfRule>
  </conditionalFormatting>
  <conditionalFormatting sqref="H3:R27">
    <cfRule type="expression" dxfId="29" priority="8">
      <formula>AND(NOT(ISBLANK(H3)),H3 &lt; TODAY())</formula>
    </cfRule>
  </conditionalFormatting>
  <conditionalFormatting sqref="P11:Q11 P3:S3 R12:R14 R4:S11 R3:R4 P4:Q9 B3:C3 Q14:Q15 P12:P16 F3:O27">
    <cfRule type="cellIs" dxfId="28" priority="7" operator="equal">
      <formula>"N/A"</formula>
    </cfRule>
  </conditionalFormatting>
  <conditionalFormatting sqref="P10">
    <cfRule type="cellIs" dxfId="27" priority="6" operator="equal">
      <formula>"Complete"</formula>
    </cfRule>
  </conditionalFormatting>
  <conditionalFormatting sqref="P10">
    <cfRule type="expression" dxfId="26" priority="5">
      <formula>AND(NOT(ISBLANK(P10)),P10 &lt; TODAY())</formula>
    </cfRule>
  </conditionalFormatting>
  <conditionalFormatting sqref="P10">
    <cfRule type="cellIs" dxfId="25" priority="4" operator="equal">
      <formula>"N/A"</formula>
    </cfRule>
  </conditionalFormatting>
  <conditionalFormatting sqref="F3:G3">
    <cfRule type="cellIs" dxfId="24" priority="2" operator="equal">
      <formula>"N/A"</formula>
    </cfRule>
  </conditionalFormatting>
  <conditionalFormatting sqref="A23:A1048576 A1:A20">
    <cfRule type="duplicateValues" dxfId="23" priority="218682"/>
  </conditionalFormatting>
  <pageMargins left="0.7" right="0.7" top="0.75" bottom="0.75" header="0.3" footer="0.3"/>
  <pageSetup orientation="portrait" r:id="rId1"/>
  <ignoredErrors>
    <ignoredError sqref="M24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T1"/>
  <sheetViews>
    <sheetView zoomScale="85" zoomScaleNormal="85" workbookViewId="0">
      <pane ySplit="1" topLeftCell="A5" activePane="bottomLeft" state="frozen"/>
      <selection pane="bottomLeft" activeCell="R6" sqref="R6"/>
    </sheetView>
  </sheetViews>
  <sheetFormatPr defaultRowHeight="15" x14ac:dyDescent="0.25"/>
  <cols>
    <col min="1" max="1" width="7.28515625" bestFit="1" customWidth="1"/>
    <col min="2" max="2" width="10.7109375" bestFit="1" customWidth="1"/>
    <col min="3" max="3" width="16.28515625" bestFit="1" customWidth="1"/>
    <col min="4" max="4" width="7" bestFit="1" customWidth="1"/>
    <col min="5" max="5" width="35.7109375" bestFit="1" customWidth="1"/>
    <col min="6" max="6" width="4.28515625" bestFit="1" customWidth="1"/>
    <col min="7" max="7" width="3.85546875" bestFit="1" customWidth="1"/>
    <col min="8" max="8" width="4.5703125" bestFit="1" customWidth="1"/>
    <col min="9" max="10" width="10.7109375" bestFit="1" customWidth="1"/>
    <col min="11" max="11" width="6.28515625" customWidth="1"/>
    <col min="12" max="12" width="7.7109375" customWidth="1"/>
    <col min="13" max="13" width="11.5703125" customWidth="1"/>
    <col min="14" max="14" width="7.85546875" bestFit="1" customWidth="1"/>
    <col min="15" max="15" width="36.140625" bestFit="1" customWidth="1"/>
    <col min="16" max="16" width="7.28515625" bestFit="1" customWidth="1"/>
    <col min="17" max="17" width="7.140625" bestFit="1" customWidth="1"/>
    <col min="18" max="18" width="48" bestFit="1" customWidth="1"/>
    <col min="19" max="19" width="10" customWidth="1"/>
    <col min="20" max="20" width="10.85546875" customWidth="1"/>
  </cols>
  <sheetData>
    <row r="1" spans="1:20" ht="71.25" customHeight="1" x14ac:dyDescent="0.25">
      <c r="A1" s="813" t="s">
        <v>609</v>
      </c>
      <c r="B1" s="813" t="s">
        <v>5976</v>
      </c>
      <c r="C1" s="813" t="s">
        <v>5977</v>
      </c>
      <c r="D1" s="813" t="s">
        <v>5978</v>
      </c>
      <c r="E1" s="813" t="s">
        <v>6</v>
      </c>
      <c r="F1" s="813" t="s">
        <v>5979</v>
      </c>
      <c r="G1" s="813" t="s">
        <v>5980</v>
      </c>
      <c r="H1" s="813" t="s">
        <v>5981</v>
      </c>
      <c r="I1" s="813" t="s">
        <v>5982</v>
      </c>
      <c r="J1" s="813" t="s">
        <v>5983</v>
      </c>
      <c r="K1" s="2111" t="s">
        <v>5984</v>
      </c>
      <c r="L1" s="2111" t="s">
        <v>5985</v>
      </c>
      <c r="M1" s="2111" t="s">
        <v>5986</v>
      </c>
      <c r="N1" s="813" t="s">
        <v>5987</v>
      </c>
      <c r="O1" s="813" t="s">
        <v>5988</v>
      </c>
      <c r="P1" s="2111" t="s">
        <v>5989</v>
      </c>
      <c r="Q1" s="2111" t="s">
        <v>5990</v>
      </c>
      <c r="R1" s="813" t="s">
        <v>625</v>
      </c>
      <c r="S1" s="2112" t="s">
        <v>5991</v>
      </c>
      <c r="T1" s="2112" t="s">
        <v>5992</v>
      </c>
    </row>
  </sheetData>
  <conditionalFormatting sqref="J1">
    <cfRule type="containsText" dxfId="1" priority="9422" operator="containsText" text="CLOSED">
      <formula>NOT(ISERROR(SEARCH("CLOSED",J1)))</formula>
    </cfRule>
    <cfRule type="containsText" dxfId="0" priority="9423" operator="containsText" text="ISSUED">
      <formula>NOT(ISERROR(SEARCH("ISSUED",J1)))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heet5.ImportMissingParts">
                <anchor moveWithCells="1" sizeWithCells="1">
                  <from>
                    <xdr:col>21</xdr:col>
                    <xdr:colOff>314325</xdr:colOff>
                    <xdr:row>0</xdr:row>
                    <xdr:rowOff>133350</xdr:rowOff>
                  </from>
                  <to>
                    <xdr:col>24</xdr:col>
                    <xdr:colOff>85725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D2ABA866-E045-44C6-9D4A-17E1A1D9951F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E8C75A66-5D5E-4237-A31C-63FD789146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Priority Schedule</vt:lpstr>
      <vt:lpstr>Schedule Formatting Blank</vt:lpstr>
      <vt:lpstr>ENG</vt:lpstr>
      <vt:lpstr>OLD JOBS</vt:lpstr>
      <vt:lpstr>Old Jobs new format</vt:lpstr>
      <vt:lpstr>Project Tracking</vt:lpstr>
      <vt:lpstr>Critical Path Items</vt:lpstr>
      <vt:lpstr>Parts Shortage List</vt:lpstr>
      <vt:lpstr>'Project Tracking'!Print_Area</vt:lpstr>
      <vt:lpstr>'Project Tracking'!Print_Titles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Anthony Gibbons</dc:creator>
  <cp:keywords/>
  <dc:description/>
  <cp:lastModifiedBy>S Dzubay</cp:lastModifiedBy>
  <cp:revision/>
  <cp:lastPrinted>2024-09-19T14:37:28Z</cp:lastPrinted>
  <dcterms:created xsi:type="dcterms:W3CDTF">2014-11-10T20:08:35Z</dcterms:created>
  <dcterms:modified xsi:type="dcterms:W3CDTF">2024-09-19T15:02:33Z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